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9160" yWindow="105" windowWidth="17340" windowHeight="9270"/>
  </bookViews>
  <sheets>
    <sheet name="event table" sheetId="5" r:id="rId1"/>
    <sheet name="other table" sheetId="4" r:id="rId2"/>
    <sheet name="original table" sheetId="1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D97" i="5" l="1"/>
  <c r="D98" i="5"/>
  <c r="D99" i="5"/>
  <c r="D100" i="5"/>
  <c r="D101" i="5"/>
  <c r="D102" i="5"/>
  <c r="D103" i="5"/>
  <c r="D104" i="5"/>
  <c r="D105" i="5"/>
  <c r="D106" i="5"/>
  <c r="D107" i="5"/>
  <c r="D108" i="5"/>
  <c r="D109" i="5"/>
  <c r="D111" i="5"/>
  <c r="AR38" i="5" l="1"/>
  <c r="AR39" i="5"/>
  <c r="AR40" i="5"/>
  <c r="AR41" i="5"/>
  <c r="AR42" i="5"/>
  <c r="AR37" i="5"/>
  <c r="D96" i="5" l="1"/>
  <c r="D95" i="5"/>
  <c r="D94" i="5"/>
  <c r="D93" i="5"/>
  <c r="D92" i="5"/>
  <c r="D91" i="5"/>
  <c r="D90" i="5"/>
  <c r="D89" i="5"/>
  <c r="D88" i="5"/>
  <c r="D87" i="5"/>
  <c r="D86" i="5"/>
  <c r="D85" i="5"/>
  <c r="BP84" i="5"/>
  <c r="AK84" i="5"/>
  <c r="D84" i="5"/>
  <c r="D83" i="5"/>
  <c r="BP82" i="5"/>
  <c r="AK82" i="5"/>
  <c r="D82" i="5"/>
  <c r="AK81" i="5"/>
  <c r="D81" i="5"/>
  <c r="BP80" i="5"/>
  <c r="AK80" i="5"/>
  <c r="D80" i="5"/>
  <c r="BP79" i="5"/>
  <c r="D79" i="5"/>
  <c r="BP78" i="5"/>
  <c r="D78" i="5"/>
  <c r="D77" i="5"/>
  <c r="AK76" i="5"/>
  <c r="D76" i="5"/>
  <c r="BP75" i="5"/>
  <c r="AK75" i="5"/>
  <c r="D75" i="5"/>
  <c r="BP74" i="5"/>
  <c r="AK74" i="5"/>
  <c r="D74" i="5"/>
  <c r="BP73" i="5"/>
  <c r="AK73" i="5"/>
  <c r="D73" i="5"/>
  <c r="BP72" i="5"/>
  <c r="AK72" i="5"/>
  <c r="D72" i="5"/>
  <c r="BP71" i="5"/>
  <c r="D71" i="5"/>
  <c r="BP70" i="5"/>
  <c r="D70" i="5"/>
  <c r="BP69" i="5"/>
  <c r="AK69" i="5"/>
  <c r="D69" i="5"/>
  <c r="BP68" i="5"/>
  <c r="D68" i="5"/>
  <c r="BP67" i="5"/>
  <c r="AK67" i="5"/>
  <c r="D67" i="5"/>
  <c r="BP66" i="5"/>
  <c r="AK66" i="5"/>
  <c r="D66" i="5"/>
  <c r="BP65" i="5"/>
  <c r="AK65" i="5"/>
  <c r="D65" i="5"/>
  <c r="BP64" i="5"/>
  <c r="AK64" i="5"/>
  <c r="D64" i="5"/>
  <c r="BP63" i="5"/>
  <c r="AK63" i="5"/>
  <c r="D63" i="5"/>
  <c r="BP62" i="5"/>
  <c r="AK62" i="5"/>
  <c r="D62" i="5"/>
  <c r="BP61" i="5"/>
  <c r="AK61" i="5"/>
  <c r="D61" i="5"/>
  <c r="BP60" i="5"/>
  <c r="AK60" i="5"/>
  <c r="D60" i="5"/>
  <c r="BP59" i="5"/>
  <c r="AK59" i="5"/>
  <c r="D59" i="5"/>
  <c r="BP58" i="5"/>
  <c r="AK58" i="5"/>
  <c r="D58" i="5"/>
  <c r="BP57" i="5"/>
  <c r="AK57" i="5"/>
  <c r="D57" i="5"/>
  <c r="BP56" i="5"/>
  <c r="AK56" i="5"/>
  <c r="D56" i="5"/>
  <c r="BP55" i="5"/>
  <c r="AK55" i="5"/>
  <c r="D55" i="5"/>
  <c r="BP54" i="5"/>
  <c r="D54" i="5"/>
  <c r="AK53" i="5"/>
  <c r="D53" i="5"/>
  <c r="BP52" i="5"/>
  <c r="AK52" i="5"/>
  <c r="D52" i="5"/>
  <c r="BP51" i="5"/>
  <c r="AK51" i="5"/>
  <c r="D51" i="5"/>
  <c r="BP50" i="5"/>
  <c r="AK50" i="5"/>
  <c r="D50" i="5"/>
  <c r="BP49" i="5"/>
  <c r="AK49" i="5"/>
  <c r="D49" i="5"/>
  <c r="BP48" i="5"/>
  <c r="AK48" i="5"/>
  <c r="D48" i="5"/>
  <c r="AK47" i="5"/>
  <c r="D47" i="5"/>
  <c r="BP46" i="5"/>
  <c r="AK46" i="5"/>
  <c r="D46" i="5"/>
  <c r="AK45" i="5"/>
  <c r="D45" i="5"/>
  <c r="BP44" i="5"/>
  <c r="AK44" i="5"/>
  <c r="D44" i="5"/>
  <c r="BP43" i="5"/>
  <c r="AK43" i="5"/>
  <c r="D43" i="5"/>
  <c r="BP42" i="5"/>
  <c r="AK42" i="5"/>
  <c r="D42" i="5"/>
  <c r="BP41" i="5"/>
  <c r="AK41" i="5"/>
  <c r="D41" i="5"/>
  <c r="BP40" i="5"/>
  <c r="AK40" i="5"/>
  <c r="D40" i="5"/>
  <c r="BP39" i="5"/>
  <c r="AK39" i="5"/>
  <c r="D39" i="5"/>
  <c r="BP38" i="5"/>
  <c r="AK38" i="5"/>
  <c r="D38" i="5"/>
  <c r="BP37" i="5"/>
  <c r="AK37" i="5"/>
  <c r="D37" i="5"/>
  <c r="BP36" i="5"/>
  <c r="AK36" i="5"/>
  <c r="D36" i="5"/>
  <c r="BP35" i="5"/>
  <c r="AK35" i="5"/>
  <c r="D35" i="5"/>
  <c r="BP34" i="5"/>
  <c r="AK34" i="5"/>
  <c r="D34" i="5"/>
  <c r="BP33" i="5"/>
  <c r="AK33" i="5"/>
  <c r="D33" i="5"/>
  <c r="BP32" i="5"/>
  <c r="AK32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M108" i="4" l="1"/>
  <c r="M109" i="4"/>
  <c r="M107" i="4"/>
  <c r="N108" i="4"/>
  <c r="N109" i="4"/>
  <c r="N107" i="4"/>
  <c r="N110" i="4"/>
  <c r="M110" i="4"/>
  <c r="L110" i="4"/>
  <c r="L114" i="4"/>
  <c r="M114" i="4" s="1"/>
  <c r="L113" i="4"/>
  <c r="L115" i="4" s="1"/>
  <c r="N113" i="4" l="1"/>
  <c r="M113" i="4"/>
  <c r="M115" i="4" s="1"/>
  <c r="N114" i="4"/>
  <c r="N115" i="4" l="1"/>
  <c r="D103" i="4" l="1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AW84" i="4"/>
  <c r="H84" i="4"/>
  <c r="D84" i="4"/>
  <c r="D83" i="4"/>
  <c r="AW82" i="4"/>
  <c r="H82" i="4"/>
  <c r="D82" i="4"/>
  <c r="H81" i="4"/>
  <c r="D81" i="4"/>
  <c r="AW80" i="4"/>
  <c r="H80" i="4"/>
  <c r="D80" i="4"/>
  <c r="AW79" i="4"/>
  <c r="D79" i="4"/>
  <c r="AW78" i="4"/>
  <c r="D78" i="4"/>
  <c r="D77" i="4"/>
  <c r="H76" i="4"/>
  <c r="D76" i="4"/>
  <c r="AW75" i="4"/>
  <c r="H75" i="4"/>
  <c r="D75" i="4"/>
  <c r="AW74" i="4"/>
  <c r="H74" i="4"/>
  <c r="D74" i="4"/>
  <c r="AW73" i="4"/>
  <c r="H73" i="4"/>
  <c r="D73" i="4"/>
  <c r="AW72" i="4"/>
  <c r="H72" i="4"/>
  <c r="D72" i="4"/>
  <c r="AW71" i="4"/>
  <c r="D71" i="4"/>
  <c r="AW70" i="4"/>
  <c r="D70" i="4"/>
  <c r="AW69" i="4"/>
  <c r="H69" i="4"/>
  <c r="D69" i="4"/>
  <c r="AW68" i="4"/>
  <c r="D68" i="4"/>
  <c r="AW67" i="4"/>
  <c r="H67" i="4"/>
  <c r="D67" i="4"/>
  <c r="AW66" i="4"/>
  <c r="H66" i="4"/>
  <c r="D66" i="4"/>
  <c r="AW65" i="4"/>
  <c r="H65" i="4"/>
  <c r="D65" i="4"/>
  <c r="AW64" i="4"/>
  <c r="H64" i="4"/>
  <c r="D64" i="4"/>
  <c r="AW63" i="4"/>
  <c r="H63" i="4"/>
  <c r="D63" i="4"/>
  <c r="AW62" i="4"/>
  <c r="H62" i="4"/>
  <c r="D62" i="4"/>
  <c r="AW61" i="4"/>
  <c r="H61" i="4"/>
  <c r="D61" i="4"/>
  <c r="AW60" i="4"/>
  <c r="H60" i="4"/>
  <c r="D60" i="4"/>
  <c r="AW59" i="4"/>
  <c r="H59" i="4"/>
  <c r="D59" i="4"/>
  <c r="AW58" i="4"/>
  <c r="H58" i="4"/>
  <c r="D58" i="4"/>
  <c r="AW57" i="4"/>
  <c r="H57" i="4"/>
  <c r="D57" i="4"/>
  <c r="AW56" i="4"/>
  <c r="H56" i="4"/>
  <c r="D56" i="4"/>
  <c r="AW55" i="4"/>
  <c r="H55" i="4"/>
  <c r="D55" i="4"/>
  <c r="AW54" i="4"/>
  <c r="D54" i="4"/>
  <c r="H53" i="4"/>
  <c r="D53" i="4"/>
  <c r="AW52" i="4"/>
  <c r="H52" i="4"/>
  <c r="D52" i="4"/>
  <c r="AW51" i="4"/>
  <c r="H51" i="4"/>
  <c r="D51" i="4"/>
  <c r="AW50" i="4"/>
  <c r="H50" i="4"/>
  <c r="D50" i="4"/>
  <c r="AW49" i="4"/>
  <c r="H49" i="4"/>
  <c r="D49" i="4"/>
  <c r="AW48" i="4"/>
  <c r="H48" i="4"/>
  <c r="D48" i="4"/>
  <c r="H47" i="4"/>
  <c r="D47" i="4"/>
  <c r="AW46" i="4"/>
  <c r="H46" i="4"/>
  <c r="D46" i="4"/>
  <c r="H45" i="4"/>
  <c r="D45" i="4"/>
  <c r="AW44" i="4"/>
  <c r="H44" i="4"/>
  <c r="D44" i="4"/>
  <c r="AW43" i="4"/>
  <c r="H43" i="4"/>
  <c r="D43" i="4"/>
  <c r="AW42" i="4"/>
  <c r="H42" i="4"/>
  <c r="D42" i="4"/>
  <c r="AW41" i="4"/>
  <c r="H41" i="4"/>
  <c r="D41" i="4"/>
  <c r="AW40" i="4"/>
  <c r="H40" i="4"/>
  <c r="D40" i="4"/>
  <c r="AW39" i="4"/>
  <c r="H39" i="4"/>
  <c r="D39" i="4"/>
  <c r="AW38" i="4"/>
  <c r="H38" i="4"/>
  <c r="D38" i="4"/>
  <c r="AW37" i="4"/>
  <c r="H37" i="4"/>
  <c r="D37" i="4"/>
  <c r="AW36" i="4"/>
  <c r="H36" i="4"/>
  <c r="D36" i="4"/>
  <c r="AW35" i="4"/>
  <c r="H35" i="4"/>
  <c r="D35" i="4"/>
  <c r="AW34" i="4"/>
  <c r="H34" i="4"/>
  <c r="D34" i="4"/>
  <c r="AW33" i="4"/>
  <c r="H33" i="4"/>
  <c r="D33" i="4"/>
  <c r="AW32" i="4"/>
  <c r="H32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Z5" i="1"/>
  <c r="Z4" i="1"/>
  <c r="Z3" i="1"/>
  <c r="Z2" i="1"/>
  <c r="AI3" i="1"/>
  <c r="AI4" i="1"/>
  <c r="AI5" i="1"/>
  <c r="AI6" i="1"/>
  <c r="AI2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6" i="1"/>
  <c r="V33" i="1"/>
  <c r="AE33" i="1"/>
  <c r="V34" i="1"/>
  <c r="AE34" i="1"/>
  <c r="V35" i="1"/>
  <c r="AE35" i="1"/>
  <c r="V36" i="1"/>
  <c r="AE36" i="1"/>
  <c r="V37" i="1"/>
  <c r="AE37" i="1"/>
  <c r="V38" i="1"/>
  <c r="AE38" i="1"/>
  <c r="V39" i="1"/>
  <c r="AE39" i="1"/>
  <c r="V40" i="1"/>
  <c r="AE40" i="1"/>
  <c r="V41" i="1"/>
  <c r="AE41" i="1"/>
  <c r="V42" i="1"/>
  <c r="AE42" i="1"/>
  <c r="V43" i="1"/>
  <c r="AE43" i="1"/>
  <c r="V44" i="1"/>
  <c r="AE44" i="1"/>
  <c r="V45" i="1"/>
  <c r="V46" i="1"/>
  <c r="AE46" i="1"/>
  <c r="V47" i="1"/>
  <c r="V48" i="1"/>
  <c r="AE48" i="1"/>
  <c r="V49" i="1"/>
  <c r="AE49" i="1"/>
  <c r="V50" i="1"/>
  <c r="AE50" i="1"/>
  <c r="V51" i="1"/>
  <c r="AE51" i="1"/>
  <c r="V52" i="1"/>
  <c r="AE52" i="1"/>
  <c r="V53" i="1"/>
  <c r="AE54" i="1"/>
  <c r="V55" i="1"/>
  <c r="AE55" i="1"/>
  <c r="V56" i="1"/>
  <c r="AE56" i="1"/>
  <c r="V57" i="1"/>
  <c r="AE57" i="1"/>
  <c r="V58" i="1"/>
  <c r="AE58" i="1"/>
  <c r="V59" i="1"/>
  <c r="AE59" i="1"/>
  <c r="V60" i="1"/>
  <c r="AE60" i="1"/>
  <c r="V61" i="1"/>
  <c r="AE61" i="1"/>
  <c r="V62" i="1"/>
  <c r="AE62" i="1"/>
  <c r="V63" i="1"/>
  <c r="AE63" i="1"/>
  <c r="V64" i="1"/>
  <c r="AE64" i="1"/>
  <c r="V65" i="1"/>
  <c r="AE65" i="1"/>
  <c r="V66" i="1"/>
  <c r="AE66" i="1"/>
  <c r="V67" i="1"/>
  <c r="AE67" i="1"/>
  <c r="AE68" i="1"/>
  <c r="V69" i="1"/>
  <c r="AE69" i="1"/>
  <c r="AE70" i="1"/>
  <c r="AE71" i="1"/>
  <c r="V72" i="1"/>
  <c r="AE72" i="1"/>
  <c r="V73" i="1"/>
  <c r="AE73" i="1"/>
  <c r="V74" i="1"/>
  <c r="AE74" i="1"/>
  <c r="V75" i="1"/>
  <c r="AE75" i="1"/>
  <c r="V76" i="1"/>
  <c r="AE78" i="1"/>
  <c r="AE79" i="1"/>
  <c r="V80" i="1"/>
  <c r="AE80" i="1"/>
  <c r="V81" i="1"/>
  <c r="V82" i="1"/>
  <c r="AE82" i="1"/>
  <c r="V84" i="1"/>
  <c r="AE84" i="1"/>
  <c r="AE32" i="1"/>
  <c r="V32" i="1"/>
  <c r="CE45" i="1" l="1"/>
  <c r="CF45" i="1" s="1"/>
  <c r="CE46" i="1"/>
  <c r="CF46" i="1" s="1"/>
  <c r="CE47" i="1"/>
  <c r="CF47" i="1" s="1"/>
  <c r="CE48" i="1"/>
  <c r="CF48" i="1" s="1"/>
  <c r="CE49" i="1"/>
  <c r="CF49" i="1" s="1"/>
  <c r="CE50" i="1"/>
  <c r="CF50" i="1" s="1"/>
  <c r="CE51" i="1"/>
  <c r="CF51" i="1" s="1"/>
  <c r="CP51" i="1" l="1"/>
  <c r="CO51" i="1"/>
  <c r="CI51" i="1"/>
  <c r="CM50" i="1"/>
  <c r="CL50" i="1"/>
  <c r="CP50" i="1" s="1"/>
  <c r="CK50" i="1"/>
  <c r="CO50" i="1" s="1"/>
  <c r="CI50" i="1"/>
  <c r="CN49" i="1"/>
  <c r="CP49" i="1" s="1"/>
  <c r="CM49" i="1"/>
  <c r="CK49" i="1"/>
  <c r="CI49" i="1"/>
  <c r="CL48" i="1"/>
  <c r="CP48" i="1" s="1"/>
  <c r="CK48" i="1"/>
  <c r="CO48" i="1" s="1"/>
  <c r="CI48" i="1"/>
  <c r="CN47" i="1"/>
  <c r="CM47" i="1"/>
  <c r="CL47" i="1"/>
  <c r="CP47" i="1" s="1"/>
  <c r="CK47" i="1"/>
  <c r="CO47" i="1" s="1"/>
  <c r="CI47" i="1"/>
  <c r="CP46" i="1"/>
  <c r="CO46" i="1"/>
  <c r="CI46" i="1"/>
  <c r="CP45" i="1"/>
  <c r="CO45" i="1"/>
  <c r="CI45" i="1"/>
  <c r="CQ45" i="1" l="1"/>
  <c r="CQ47" i="1"/>
  <c r="CO49" i="1"/>
  <c r="CQ49" i="1" s="1"/>
  <c r="CQ50" i="1"/>
  <c r="CQ51" i="1"/>
  <c r="CQ46" i="1"/>
  <c r="CQ48" i="1"/>
</calcChain>
</file>

<file path=xl/comments1.xml><?xml version="1.0" encoding="utf-8"?>
<comments xmlns="http://schemas.openxmlformats.org/spreadsheetml/2006/main">
  <authors>
    <author>Rutter, Troy D.</author>
  </authors>
  <commentList>
    <comment ref="AQ42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from COD Value (was &lt;18)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based on cod
4248 kg</t>
        </r>
      </text>
    </comment>
    <comment ref="AQ45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from COD Value (was &lt;18)</t>
        </r>
      </text>
    </comment>
    <comment ref="AR45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Q52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from COD Value (was &lt;18)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not OUT samples. Times are from Cargo
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not OUT samples. Times are from Cargo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not OUT samples. Times are from Cargo
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not OUT samples. Times are from Cargo
</t>
        </r>
      </text>
    </comment>
    <comment ref="AV90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changed from 92</t>
        </r>
      </text>
    </comment>
  </commentList>
</comments>
</file>

<file path=xl/comments2.xml><?xml version="1.0" encoding="utf-8"?>
<comments xmlns="http://schemas.openxmlformats.org/spreadsheetml/2006/main">
  <authors>
    <author>Rutter, Troy D.</author>
  </authors>
  <commentList>
    <comment ref="BC42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from COD Value (was &lt;18)</t>
        </r>
      </text>
    </comment>
    <comment ref="N45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based on cod
</t>
        </r>
      </text>
    </comment>
    <comment ref="BC45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from COD Value (was &lt;18)</t>
        </r>
      </text>
    </comment>
    <comment ref="BD45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52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from COD Value (was &lt;18)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not OUT samples. Times are from Cargo
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not OUT samples. Times are from Cargo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not OUT samples. Times are from Cargo
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not OUT samples. Times are from Cargo
</t>
        </r>
      </text>
    </comment>
    <comment ref="BH90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changed from 92</t>
        </r>
      </text>
    </comment>
  </commentList>
</comments>
</file>

<file path=xl/comments3.xml><?xml version="1.0" encoding="utf-8"?>
<comments xmlns="http://schemas.openxmlformats.org/spreadsheetml/2006/main">
  <authors>
    <author>Rutter, Troy D.</author>
  </authors>
  <commentList>
    <comment ref="AH42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from COD Value (was &lt;18)</t>
        </r>
      </text>
    </comment>
    <comment ref="Y45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based on cod
</t>
        </r>
      </text>
    </comment>
    <comment ref="AH45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from COD Value (was &lt;18)</t>
        </r>
      </text>
    </comment>
    <comment ref="AI45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52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from COD Value (was &lt;18)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not OUT samples. Times are from Cargo
</t>
        </r>
      </text>
    </comment>
  </commentList>
</comments>
</file>

<file path=xl/sharedStrings.xml><?xml version="1.0" encoding="utf-8"?>
<sst xmlns="http://schemas.openxmlformats.org/spreadsheetml/2006/main" count="4663" uniqueCount="913">
  <si>
    <t>Event number</t>
  </si>
  <si>
    <t>Date</t>
  </si>
  <si>
    <t>Precipitation depth as water content in millimeters</t>
  </si>
  <si>
    <t>Precipitation description</t>
  </si>
  <si>
    <t>Glycol applied in kilograms</t>
  </si>
  <si>
    <t>Propylene glycol monitored at outfalls in kilograms</t>
  </si>
  <si>
    <t>Freezing rain</t>
  </si>
  <si>
    <t>Snowfall</t>
  </si>
  <si>
    <t>Thunderstorm</t>
  </si>
  <si>
    <t>Not Detected</t>
  </si>
  <si>
    <t>Freezing mist</t>
  </si>
  <si>
    <t>Wet snowfall</t>
  </si>
  <si>
    <t>&lt;11.5</t>
  </si>
  <si>
    <t>&lt;9.2</t>
  </si>
  <si>
    <t>Rain &amp; snowmelt</t>
  </si>
  <si>
    <t>Snowmelt</t>
  </si>
  <si>
    <t>--</t>
  </si>
  <si>
    <t>Snowmelt/Rain</t>
  </si>
  <si>
    <t>Rain/snowfall</t>
  </si>
  <si>
    <t xml:space="preserve">Snow/mist </t>
  </si>
  <si>
    <t>Snowfall/Lt. rain</t>
  </si>
  <si>
    <t>Snow &amp; snowmelt</t>
  </si>
  <si>
    <t>Light rain/snow</t>
  </si>
  <si>
    <t>Freezing Rain</t>
  </si>
  <si>
    <t>Fr. Rain/Snow</t>
  </si>
  <si>
    <t>Snow/Rain</t>
  </si>
  <si>
    <t>Snow/mist</t>
  </si>
  <si>
    <t>Terminal</t>
  </si>
  <si>
    <t>Cargo</t>
  </si>
  <si>
    <t xml:space="preserve">Type I </t>
  </si>
  <si>
    <t>Type IV</t>
  </si>
  <si>
    <t>total applied</t>
  </si>
  <si>
    <t>duration</t>
  </si>
  <si>
    <t>Wat Eq (in)</t>
  </si>
  <si>
    <t>Wat Eq (mm)</t>
  </si>
  <si>
    <t>Type I</t>
  </si>
  <si>
    <t>Glycol (kg)</t>
  </si>
  <si>
    <t>glycol (kg)</t>
  </si>
  <si>
    <t>OUT-S44</t>
  </si>
  <si>
    <t>OUT-S45</t>
  </si>
  <si>
    <t>OUT-S46</t>
  </si>
  <si>
    <t>Snow/Fr. mist</t>
  </si>
  <si>
    <t>OUT-S47</t>
  </si>
  <si>
    <t>OUT-S48</t>
  </si>
  <si>
    <t>OUT-S49</t>
  </si>
  <si>
    <t>OUT-S50</t>
  </si>
  <si>
    <t>OUT7 Volume (liters)</t>
  </si>
  <si>
    <t>OUT7 EG (kg)</t>
  </si>
  <si>
    <t>OUT7 PG (kg)</t>
  </si>
  <si>
    <t>OUT7 EG+PG (kg)</t>
  </si>
  <si>
    <t>Site</t>
  </si>
  <si>
    <t>Storm ID</t>
  </si>
  <si>
    <t>OUT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</si>
  <si>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</si>
  <si>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</si>
  <si>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</si>
  <si>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</si>
  <si>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</si>
  <si>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</si>
  <si>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</si>
  <si>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</si>
  <si>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</si>
  <si>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</si>
  <si>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</si>
  <si>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</si>
  <si>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</si>
  <si>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</si>
  <si>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</si>
  <si>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</si>
  <si>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</si>
  <si>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</si>
  <si>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</si>
  <si>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</si>
  <si>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</si>
  <si>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</si>
  <si>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</si>
  <si>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</si>
  <si>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</si>
  <si>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</si>
  <si>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</si>
  <si>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</si>
  <si>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</si>
  <si>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</si>
  <si>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</si>
  <si>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</si>
  <si>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</si>
  <si>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</si>
  <si>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</si>
  <si>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</si>
  <si>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</si>
  <si>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</si>
  <si>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</si>
  <si>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</si>
  <si>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</si>
  <si>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</si>
  <si>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</si>
  <si>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</si>
  <si>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</si>
  <si>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</si>
  <si>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</si>
  <si>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</si>
  <si>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</si>
  <si>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</si>
  <si>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</si>
  <si>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</si>
  <si>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</si>
  <si>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</si>
  <si>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</si>
  <si>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</si>
  <si>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</si>
  <si>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</si>
  <si>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</si>
  <si>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</si>
  <si>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</si>
  <si>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S68</t>
  </si>
  <si>
    <t>68C</t>
  </si>
  <si>
    <t>68D</t>
  </si>
  <si>
    <t>S71</t>
  </si>
  <si>
    <t>S72ac</t>
  </si>
  <si>
    <t>S72d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</si>
  <si>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</si>
  <si>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</si>
  <si>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</si>
  <si>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</si>
  <si>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</si>
  <si>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</si>
  <si>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</si>
  <si>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</si>
  <si>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</si>
  <si>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</si>
  <si>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</si>
  <si>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</si>
  <si>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</si>
  <si>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</si>
  <si>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</si>
  <si>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</si>
  <si>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</si>
  <si>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</si>
  <si>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</si>
  <si>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</si>
  <si>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</si>
  <si>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</si>
  <si>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</si>
  <si>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</si>
  <si>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</si>
  <si>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</si>
  <si>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</si>
  <si>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</si>
  <si>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</si>
  <si>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</si>
  <si>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CG Volume (liters)</t>
  </si>
  <si>
    <t>CG EG (kg)</t>
  </si>
  <si>
    <t>CG PG (kg)</t>
  </si>
  <si>
    <t>CG EG+PG (kg)</t>
  </si>
  <si>
    <t>CG</t>
  </si>
  <si>
    <t>S53</t>
  </si>
  <si>
    <t>S67</t>
  </si>
  <si>
    <t>S69</t>
  </si>
  <si>
    <t>S70</t>
  </si>
  <si>
    <t>S72</t>
  </si>
  <si>
    <t>Total Volume (liters)</t>
  </si>
  <si>
    <t>TOTAL EG</t>
  </si>
  <si>
    <t>TOTAL PG</t>
  </si>
  <si>
    <t>TOTAL EG+PG</t>
  </si>
  <si>
    <t>storm ID</t>
  </si>
  <si>
    <t>OUT Pure Glycol Application (gallons)</t>
  </si>
  <si>
    <t>sample start</t>
  </si>
  <si>
    <t>sample end</t>
  </si>
  <si>
    <t>precip start</t>
  </si>
  <si>
    <t>precip end</t>
  </si>
  <si>
    <t>precip</t>
  </si>
  <si>
    <t>amount</t>
  </si>
  <si>
    <t>CG Pure Glycol Application (gallons)</t>
  </si>
  <si>
    <t>T</t>
  </si>
  <si>
    <t>snow, FR</t>
  </si>
  <si>
    <t>melt with rain and snow</t>
  </si>
  <si>
    <t>melt with rain</t>
  </si>
  <si>
    <t xml:space="preserve"> 2/11/06 09:00</t>
  </si>
  <si>
    <t>S, R, FR, D, I</t>
  </si>
  <si>
    <t>melt and some rain</t>
  </si>
  <si>
    <t>lt snow</t>
  </si>
  <si>
    <t>snow, FD</t>
  </si>
  <si>
    <t>snow, FR, R</t>
  </si>
  <si>
    <t>melt with snow and rain</t>
  </si>
  <si>
    <t>snow, rain</t>
  </si>
  <si>
    <t>FR, S, I, R</t>
  </si>
  <si>
    <t>FR, rain</t>
  </si>
  <si>
    <t>snow, some lt FR and rain</t>
  </si>
  <si>
    <t>FR, then snow</t>
  </si>
  <si>
    <t>snow, fFR</t>
  </si>
  <si>
    <t>rain, some snow</t>
  </si>
  <si>
    <t>melt with some rain</t>
  </si>
  <si>
    <t>rain, turning to snow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</si>
  <si>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</si>
  <si>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</si>
  <si>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</si>
  <si>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</si>
  <si>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</si>
  <si>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</si>
  <si>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</si>
  <si>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</si>
  <si>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</si>
  <si>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OUT sample start</t>
  </si>
  <si>
    <t>OUT sample end</t>
  </si>
  <si>
    <t>Event duration      (in hours)</t>
  </si>
  <si>
    <t>OUT Pure Glycol Application (kg)</t>
  </si>
  <si>
    <t>CG Pure Glycol Application (kg)</t>
  </si>
  <si>
    <t>CG Pure Glycol (gallons)</t>
  </si>
  <si>
    <t>CG Pure Glycol (kg)</t>
  </si>
  <si>
    <t>OUT Pure Glycol (gallons)</t>
  </si>
  <si>
    <t>OUT Pure Glycol (kg)</t>
  </si>
  <si>
    <t>eqp</t>
  </si>
  <si>
    <t>Total Pure Glycol (kg)</t>
  </si>
  <si>
    <t>Duration (hours)</t>
  </si>
  <si>
    <t>99800489</t>
  </si>
  <si>
    <t>OUT-S05</t>
  </si>
  <si>
    <t>99800511</t>
  </si>
  <si>
    <t>OUT-S06</t>
  </si>
  <si>
    <t>99800571</t>
  </si>
  <si>
    <t>OUT-S07</t>
  </si>
  <si>
    <t>99801649</t>
  </si>
  <si>
    <t>OUT-S08</t>
  </si>
  <si>
    <t>99805669</t>
  </si>
  <si>
    <t>OUT-S09</t>
  </si>
  <si>
    <t>99900814</t>
  </si>
  <si>
    <t>OUT-S10</t>
  </si>
  <si>
    <t>99900955</t>
  </si>
  <si>
    <t>OUT-S11</t>
  </si>
  <si>
    <t>99901034</t>
  </si>
  <si>
    <t>OUT-S12</t>
  </si>
  <si>
    <t>99901035</t>
  </si>
  <si>
    <t>OUT-S13</t>
  </si>
  <si>
    <t>99903363</t>
  </si>
  <si>
    <t>OUT-S14</t>
  </si>
  <si>
    <t>99902206</t>
  </si>
  <si>
    <t>OUT-S15</t>
  </si>
  <si>
    <t>99907823</t>
  </si>
  <si>
    <t>OUT-S16</t>
  </si>
  <si>
    <t>00001557</t>
  </si>
  <si>
    <t>OUT-S17</t>
  </si>
  <si>
    <t>00001631</t>
  </si>
  <si>
    <t>OUT-S18</t>
  </si>
  <si>
    <t>00002277</t>
  </si>
  <si>
    <t>OUT-S19</t>
  </si>
  <si>
    <t>00002279</t>
  </si>
  <si>
    <t>OUT-S20</t>
  </si>
  <si>
    <t>00002846</t>
  </si>
  <si>
    <t>OUT-S21</t>
  </si>
  <si>
    <t>00002420</t>
  </si>
  <si>
    <t>OUT-S22</t>
  </si>
  <si>
    <t>00008266</t>
  </si>
  <si>
    <t>OUT-S23</t>
  </si>
  <si>
    <t>00100299</t>
  </si>
  <si>
    <t>OUT-S24</t>
  </si>
  <si>
    <t>00100306</t>
  </si>
  <si>
    <t>OUT-S25</t>
  </si>
  <si>
    <t>00100452</t>
  </si>
  <si>
    <t>OUT-S26</t>
  </si>
  <si>
    <t>00101055</t>
  </si>
  <si>
    <t>OUT-S27</t>
  </si>
  <si>
    <t>00101056</t>
  </si>
  <si>
    <t>OUT-S28</t>
  </si>
  <si>
    <t>00101160</t>
  </si>
  <si>
    <t>OUT-S29</t>
  </si>
  <si>
    <t>00200338</t>
  </si>
  <si>
    <t>OUT-S30</t>
  </si>
  <si>
    <t>00200912</t>
  </si>
  <si>
    <t>OUT-S31</t>
  </si>
  <si>
    <t>00200966</t>
  </si>
  <si>
    <t>OUT-S32</t>
  </si>
  <si>
    <t>00200967</t>
  </si>
  <si>
    <t>OUT-S33</t>
  </si>
  <si>
    <t>00201101</t>
  </si>
  <si>
    <t>OUT-S34</t>
  </si>
  <si>
    <t>00201105</t>
  </si>
  <si>
    <t>OUT-S35</t>
  </si>
  <si>
    <t>00300130</t>
  </si>
  <si>
    <t>OUT-S36</t>
  </si>
  <si>
    <t>00300702</t>
  </si>
  <si>
    <t>OUT-S37</t>
  </si>
  <si>
    <t>00300930</t>
  </si>
  <si>
    <t>OUT-S38</t>
  </si>
  <si>
    <t>00300931</t>
  </si>
  <si>
    <t>OUT-S39</t>
  </si>
  <si>
    <t>00301343</t>
  </si>
  <si>
    <t>OUT-S40</t>
  </si>
  <si>
    <t>00400577</t>
  </si>
  <si>
    <t>OUT-S41</t>
  </si>
  <si>
    <t>00400705</t>
  </si>
  <si>
    <t>OUT-S42</t>
  </si>
  <si>
    <t>00400835</t>
  </si>
  <si>
    <t>OUT-S43</t>
  </si>
  <si>
    <t>00501333</t>
  </si>
  <si>
    <t>00500773</t>
  </si>
  <si>
    <t>00500772</t>
  </si>
  <si>
    <t>00500908</t>
  </si>
  <si>
    <t>00501100</t>
  </si>
  <si>
    <t>00501346</t>
  </si>
  <si>
    <t>00501345</t>
  </si>
  <si>
    <t>00600469</t>
  </si>
  <si>
    <t>OUT-S51</t>
  </si>
  <si>
    <t>00600468</t>
  </si>
  <si>
    <t>OUT-S52</t>
  </si>
  <si>
    <t>00600823</t>
  </si>
  <si>
    <t>OUT-S54</t>
  </si>
  <si>
    <t>00600668</t>
  </si>
  <si>
    <t>OUT-S55</t>
  </si>
  <si>
    <t>00700484</t>
  </si>
  <si>
    <t>OUT-S56</t>
  </si>
  <si>
    <t>00700745</t>
  </si>
  <si>
    <t>OUT-S57</t>
  </si>
  <si>
    <t>00700774</t>
  </si>
  <si>
    <t>OUT-S58</t>
  </si>
  <si>
    <t>00701561</t>
  </si>
  <si>
    <t>OUT-S59</t>
  </si>
  <si>
    <t>00701562</t>
  </si>
  <si>
    <t>OUT-S60</t>
  </si>
  <si>
    <t>00701572</t>
  </si>
  <si>
    <t>OUT-S61</t>
  </si>
  <si>
    <t>00705931</t>
  </si>
  <si>
    <t>OUT-S62</t>
  </si>
  <si>
    <t>00800296</t>
  </si>
  <si>
    <t>OUT-S63</t>
  </si>
  <si>
    <t>00800337</t>
  </si>
  <si>
    <t>OUT-S64</t>
  </si>
  <si>
    <t>00800460</t>
  </si>
  <si>
    <t>OUT-S65</t>
  </si>
  <si>
    <t>00803500</t>
  </si>
  <si>
    <t>OUT-S66</t>
  </si>
  <si>
    <t>00801072</t>
  </si>
  <si>
    <t>OUT-S68ab</t>
  </si>
  <si>
    <t>00801074</t>
  </si>
  <si>
    <t>OUT-S68c</t>
  </si>
  <si>
    <t>00801073</t>
  </si>
  <si>
    <t>OUT-S68d</t>
  </si>
  <si>
    <t>00900238</t>
  </si>
  <si>
    <t>OUT-S71</t>
  </si>
  <si>
    <t>00900270</t>
  </si>
  <si>
    <t>OUT-S72ac</t>
  </si>
  <si>
    <t>00900273</t>
  </si>
  <si>
    <t>OUT-S72d</t>
  </si>
  <si>
    <t>00900532</t>
  </si>
  <si>
    <t>OUT-S73</t>
  </si>
  <si>
    <t>00900879</t>
  </si>
  <si>
    <t>OUT-S74</t>
  </si>
  <si>
    <t>00901429</t>
  </si>
  <si>
    <t>OUT-S75</t>
  </si>
  <si>
    <t>00901933</t>
  </si>
  <si>
    <t>OUT-S76</t>
  </si>
  <si>
    <t>00903772</t>
  </si>
  <si>
    <t>OUT-S77</t>
  </si>
  <si>
    <t>01000304</t>
  </si>
  <si>
    <t>OUT-S78</t>
  </si>
  <si>
    <t>01000418</t>
  </si>
  <si>
    <t>OUT-S79</t>
  </si>
  <si>
    <t>01000484</t>
  </si>
  <si>
    <t>OUT-S80</t>
  </si>
  <si>
    <t>01000876</t>
  </si>
  <si>
    <t>OUT-S81</t>
  </si>
  <si>
    <t>01001021</t>
  </si>
  <si>
    <t>OUT-S82</t>
  </si>
  <si>
    <t>01003629</t>
  </si>
  <si>
    <t>OUT-S83</t>
  </si>
  <si>
    <t>01100074</t>
  </si>
  <si>
    <t>OUT-S84</t>
  </si>
  <si>
    <t>01100160</t>
  </si>
  <si>
    <t>OUT-S85</t>
  </si>
  <si>
    <t>01100299</t>
  </si>
  <si>
    <t>OUT-S86</t>
  </si>
  <si>
    <t>01100348</t>
  </si>
  <si>
    <t>OUT-S87</t>
  </si>
  <si>
    <t>01100723</t>
  </si>
  <si>
    <t>OUT-S88</t>
  </si>
  <si>
    <t>01103213</t>
  </si>
  <si>
    <t>OUT-S89</t>
  </si>
  <si>
    <t>01200341</t>
  </si>
  <si>
    <t>OUT-S90</t>
  </si>
  <si>
    <t>01200388</t>
  </si>
  <si>
    <t>OUT-S91</t>
  </si>
  <si>
    <t>01200385</t>
  </si>
  <si>
    <t>OUT-S92</t>
  </si>
  <si>
    <t>01200446</t>
  </si>
  <si>
    <t>OUT-S93</t>
  </si>
  <si>
    <t>01200602</t>
  </si>
  <si>
    <t>OUT-S94</t>
  </si>
  <si>
    <t>01201613</t>
  </si>
  <si>
    <t>OUT-S95</t>
  </si>
  <si>
    <t>01300449</t>
  </si>
  <si>
    <t>OUT-S96</t>
  </si>
  <si>
    <t>01300535</t>
  </si>
  <si>
    <t>OUT-S97</t>
  </si>
  <si>
    <t>01300525</t>
  </si>
  <si>
    <t>OUT-S98</t>
  </si>
  <si>
    <t>01301033</t>
  </si>
  <si>
    <t>OUT-S99</t>
  </si>
  <si>
    <t>01300658</t>
  </si>
  <si>
    <t>OUT-S100</t>
  </si>
  <si>
    <t>01301017</t>
  </si>
  <si>
    <t>OUT-S101</t>
  </si>
  <si>
    <t>01301279</t>
  </si>
  <si>
    <t>OUT-S102</t>
  </si>
  <si>
    <t>Rain</t>
  </si>
  <si>
    <t>99800491</t>
  </si>
  <si>
    <t>CG-S05</t>
  </si>
  <si>
    <t>99800510</t>
  </si>
  <si>
    <t>CG-S06</t>
  </si>
  <si>
    <t>99800569</t>
  </si>
  <si>
    <t>CG-S07</t>
  </si>
  <si>
    <t>99801646</t>
  </si>
  <si>
    <t>CG-S08</t>
  </si>
  <si>
    <t>99805670</t>
  </si>
  <si>
    <t>CG-S09</t>
  </si>
  <si>
    <t>99900815</t>
  </si>
  <si>
    <t>CG-S10</t>
  </si>
  <si>
    <t>99900957</t>
  </si>
  <si>
    <t>CG-S11</t>
  </si>
  <si>
    <t>99901037</t>
  </si>
  <si>
    <t>CG-S12</t>
  </si>
  <si>
    <t>99901038</t>
  </si>
  <si>
    <t>CG-S13</t>
  </si>
  <si>
    <t>99903364</t>
  </si>
  <si>
    <t>CG-S14</t>
  </si>
  <si>
    <t>99902208</t>
  </si>
  <si>
    <t>CG-S15</t>
  </si>
  <si>
    <t>00001559</t>
  </si>
  <si>
    <t>CG-S17</t>
  </si>
  <si>
    <t>00002282</t>
  </si>
  <si>
    <t>CG-S20</t>
  </si>
  <si>
    <t>00002422</t>
  </si>
  <si>
    <t>CG-S22</t>
  </si>
  <si>
    <t>00008267</t>
  </si>
  <si>
    <t>CG-S23</t>
  </si>
  <si>
    <t>00100307</t>
  </si>
  <si>
    <t>CG-S25</t>
  </si>
  <si>
    <t>00100453</t>
  </si>
  <si>
    <t>CG-S26</t>
  </si>
  <si>
    <t>00101057</t>
  </si>
  <si>
    <t>CG-S27</t>
  </si>
  <si>
    <t>00101058</t>
  </si>
  <si>
    <t>CG-S28</t>
  </si>
  <si>
    <t>00101161</t>
  </si>
  <si>
    <t>CG-S29</t>
  </si>
  <si>
    <t>00200339</t>
  </si>
  <si>
    <t>CG-S30</t>
  </si>
  <si>
    <t>00200913</t>
  </si>
  <si>
    <t>CG-S31</t>
  </si>
  <si>
    <t>00200968</t>
  </si>
  <si>
    <t>CG-S32</t>
  </si>
  <si>
    <t>00200969</t>
  </si>
  <si>
    <t>CG-S33</t>
  </si>
  <si>
    <t>00201102</t>
  </si>
  <si>
    <t>CG-S34</t>
  </si>
  <si>
    <t>00201106</t>
  </si>
  <si>
    <t>CG-S35</t>
  </si>
  <si>
    <t>00300131</t>
  </si>
  <si>
    <t>CG-S36</t>
  </si>
  <si>
    <t>00300703</t>
  </si>
  <si>
    <t>CG-S37</t>
  </si>
  <si>
    <t>00300934</t>
  </si>
  <si>
    <t>CG-S38</t>
  </si>
  <si>
    <t>00300935</t>
  </si>
  <si>
    <t>CG-S39</t>
  </si>
  <si>
    <t>00301344</t>
  </si>
  <si>
    <t>CG-S40</t>
  </si>
  <si>
    <t>00400578</t>
  </si>
  <si>
    <t>CG-S41</t>
  </si>
  <si>
    <t>00400706</t>
  </si>
  <si>
    <t>CG-S42</t>
  </si>
  <si>
    <t>00401928</t>
  </si>
  <si>
    <t>CG-S43</t>
  </si>
  <si>
    <t>00500776</t>
  </si>
  <si>
    <t>CG-S44</t>
  </si>
  <si>
    <t>00500775</t>
  </si>
  <si>
    <t>CG-S45</t>
  </si>
  <si>
    <t>00500907</t>
  </si>
  <si>
    <t>CG-S47</t>
  </si>
  <si>
    <t>00501102</t>
  </si>
  <si>
    <t>CG-S48</t>
  </si>
  <si>
    <t>00501344</t>
  </si>
  <si>
    <t>CG-S49</t>
  </si>
  <si>
    <t>00501343</t>
  </si>
  <si>
    <t>CG-S50</t>
  </si>
  <si>
    <t>00600467</t>
  </si>
  <si>
    <t>CG-S51</t>
  </si>
  <si>
    <t>00600502</t>
  </si>
  <si>
    <t>CG-S53</t>
  </si>
  <si>
    <t>00600824</t>
  </si>
  <si>
    <t>CG-S54</t>
  </si>
  <si>
    <t>00600669</t>
  </si>
  <si>
    <t>CG-S55</t>
  </si>
  <si>
    <t>00700485</t>
  </si>
  <si>
    <t>CG-S56</t>
  </si>
  <si>
    <t>00700746</t>
  </si>
  <si>
    <t>CG-S57</t>
  </si>
  <si>
    <t>00700773</t>
  </si>
  <si>
    <t>CG-S58</t>
  </si>
  <si>
    <t>00701558</t>
  </si>
  <si>
    <t>CG-S59</t>
  </si>
  <si>
    <t>00701565</t>
  </si>
  <si>
    <t>CG-S60</t>
  </si>
  <si>
    <t>00701573</t>
  </si>
  <si>
    <t>CG-S61</t>
  </si>
  <si>
    <t>00705930</t>
  </si>
  <si>
    <t>CG-S62</t>
  </si>
  <si>
    <t>00800297</t>
  </si>
  <si>
    <t>CG-S63</t>
  </si>
  <si>
    <t>00800338</t>
  </si>
  <si>
    <t>CG-S64</t>
  </si>
  <si>
    <t>00800462</t>
  </si>
  <si>
    <t>CG-S65</t>
  </si>
  <si>
    <t>00800930</t>
  </si>
  <si>
    <t>CG-S66</t>
  </si>
  <si>
    <t>00801391</t>
  </si>
  <si>
    <t>CG-S67</t>
  </si>
  <si>
    <t>00801075</t>
  </si>
  <si>
    <t>CG-S68</t>
  </si>
  <si>
    <t>00802718</t>
  </si>
  <si>
    <t>CG-S69</t>
  </si>
  <si>
    <t>00900005</t>
  </si>
  <si>
    <t>CG-S70</t>
  </si>
  <si>
    <t>00900239</t>
  </si>
  <si>
    <t>CG-S71</t>
  </si>
  <si>
    <t>00900271</t>
  </si>
  <si>
    <t>CG-S72</t>
  </si>
  <si>
    <t>00900533</t>
  </si>
  <si>
    <t>CG-S73</t>
  </si>
  <si>
    <t>00900880</t>
  </si>
  <si>
    <t>CG-S74</t>
  </si>
  <si>
    <t>00901430</t>
  </si>
  <si>
    <t>CG-S75</t>
  </si>
  <si>
    <t>00901934</t>
  </si>
  <si>
    <t>CG-S76</t>
  </si>
  <si>
    <t>00903773</t>
  </si>
  <si>
    <t>CG-S77</t>
  </si>
  <si>
    <t>01000305</t>
  </si>
  <si>
    <t>CG-S78</t>
  </si>
  <si>
    <t>01000419</t>
  </si>
  <si>
    <t>CG-S79</t>
  </si>
  <si>
    <t>01000485</t>
  </si>
  <si>
    <t>CG-S80</t>
  </si>
  <si>
    <t>01000877</t>
  </si>
  <si>
    <t>CG-S81</t>
  </si>
  <si>
    <t>01001022</t>
  </si>
  <si>
    <t>CG-S82</t>
  </si>
  <si>
    <t>01003630</t>
  </si>
  <si>
    <t>CG-S83</t>
  </si>
  <si>
    <t>01100075</t>
  </si>
  <si>
    <t>CG-S84</t>
  </si>
  <si>
    <t>01100751</t>
  </si>
  <si>
    <t>CG-S84-P1</t>
  </si>
  <si>
    <t>01100724</t>
  </si>
  <si>
    <t>CG-S88</t>
  </si>
  <si>
    <t>01103214</t>
  </si>
  <si>
    <t>CG-S89</t>
  </si>
  <si>
    <t>01200344</t>
  </si>
  <si>
    <t>CG-S90</t>
  </si>
  <si>
    <t>01200447</t>
  </si>
  <si>
    <t>CG-S93</t>
  </si>
  <si>
    <t>01200607</t>
  </si>
  <si>
    <t>CG-S94</t>
  </si>
  <si>
    <t>01201614</t>
  </si>
  <si>
    <t>CG-S95</t>
  </si>
  <si>
    <t>01300450</t>
  </si>
  <si>
    <t>CG-S96</t>
  </si>
  <si>
    <t>01300526</t>
  </si>
  <si>
    <t>CG-S98</t>
  </si>
  <si>
    <t>01300660</t>
  </si>
  <si>
    <t>CG-S99</t>
  </si>
  <si>
    <t>01300659</t>
  </si>
  <si>
    <t>CG-S100</t>
  </si>
  <si>
    <t>01301019</t>
  </si>
  <si>
    <t>CG-S101</t>
  </si>
  <si>
    <t>01301277</t>
  </si>
  <si>
    <t>CG-S102</t>
  </si>
  <si>
    <t>OUT-S68</t>
  </si>
  <si>
    <t>OUT-S72</t>
  </si>
  <si>
    <t>-</t>
  </si>
  <si>
    <t>OUT Volume (liters)</t>
  </si>
  <si>
    <t>OUT Ethylene Glycol (kg)</t>
  </si>
  <si>
    <t>OUT Propylene Glycol (kg)</t>
  </si>
  <si>
    <t>OUT Sample ID</t>
  </si>
  <si>
    <t>OUT EG+PG (kg)</t>
  </si>
  <si>
    <t>CG-S01</t>
  </si>
  <si>
    <t>CG-S02</t>
  </si>
  <si>
    <t>CG-S03</t>
  </si>
  <si>
    <t>CG-S04</t>
  </si>
  <si>
    <t>OUT-S01</t>
  </si>
  <si>
    <t>OUT-S02</t>
  </si>
  <si>
    <t>OUT-S03</t>
  </si>
  <si>
    <t>OUT-S04</t>
  </si>
  <si>
    <t>na</t>
  </si>
  <si>
    <t>US-S05</t>
  </si>
  <si>
    <t>US-S06</t>
  </si>
  <si>
    <t>US-S07</t>
  </si>
  <si>
    <t>US-S08</t>
  </si>
  <si>
    <t>US-S09</t>
  </si>
  <si>
    <t>US-S10</t>
  </si>
  <si>
    <t>US-S11</t>
  </si>
  <si>
    <t>US-S12</t>
  </si>
  <si>
    <t>US-S13</t>
  </si>
  <si>
    <t>US-S14</t>
  </si>
  <si>
    <t>US-S15</t>
  </si>
  <si>
    <t>US-S16</t>
  </si>
  <si>
    <t>US-S17</t>
  </si>
  <si>
    <t>US-S18</t>
  </si>
  <si>
    <t>US-S19</t>
  </si>
  <si>
    <t>US-S20</t>
  </si>
  <si>
    <t>US-S21</t>
  </si>
  <si>
    <t>US-S22</t>
  </si>
  <si>
    <t>US-S23</t>
  </si>
  <si>
    <t>US-S24</t>
  </si>
  <si>
    <t>US-S25</t>
  </si>
  <si>
    <t>US-S26</t>
  </si>
  <si>
    <t>US-S27</t>
  </si>
  <si>
    <t>US-S28</t>
  </si>
  <si>
    <t>US-S29</t>
  </si>
  <si>
    <t>US-S31</t>
  </si>
  <si>
    <t>US-S32</t>
  </si>
  <si>
    <t>US-S33</t>
  </si>
  <si>
    <t>US-S34</t>
  </si>
  <si>
    <t>US-S35</t>
  </si>
  <si>
    <t>US-S36</t>
  </si>
  <si>
    <t>US-S39</t>
  </si>
  <si>
    <t>US-S40</t>
  </si>
  <si>
    <t>US-S41</t>
  </si>
  <si>
    <t>US-S42</t>
  </si>
  <si>
    <t>US-S45</t>
  </si>
  <si>
    <t>US-S46</t>
  </si>
  <si>
    <t>US-S47</t>
  </si>
  <si>
    <t>US-S48</t>
  </si>
  <si>
    <t>US-S49</t>
  </si>
  <si>
    <t>US-S50</t>
  </si>
  <si>
    <t>US-S51</t>
  </si>
  <si>
    <t>US-S52</t>
  </si>
  <si>
    <t>US-S53</t>
  </si>
  <si>
    <t>US-S55</t>
  </si>
  <si>
    <t>US-S56</t>
  </si>
  <si>
    <t>US-S57</t>
  </si>
  <si>
    <t>US-S59</t>
  </si>
  <si>
    <t>US-S60</t>
  </si>
  <si>
    <t>US-S61</t>
  </si>
  <si>
    <t>US-S62</t>
  </si>
  <si>
    <t>US-S63</t>
  </si>
  <si>
    <t>US-S64</t>
  </si>
  <si>
    <t>US-S65</t>
  </si>
  <si>
    <t>US-S66</t>
  </si>
  <si>
    <t>US-S68</t>
  </si>
  <si>
    <t>US-S71</t>
  </si>
  <si>
    <t>US-S72</t>
  </si>
  <si>
    <t>US-S73</t>
  </si>
  <si>
    <t>US-S74</t>
  </si>
  <si>
    <t>US-S75</t>
  </si>
  <si>
    <t>US-S76</t>
  </si>
  <si>
    <t>US-S77</t>
  </si>
  <si>
    <t>US-S78</t>
  </si>
  <si>
    <t>US-S79</t>
  </si>
  <si>
    <t>US-S80</t>
  </si>
  <si>
    <t>US-S81</t>
  </si>
  <si>
    <t>US-S82</t>
  </si>
  <si>
    <t>US-S83</t>
  </si>
  <si>
    <t>US-S84</t>
  </si>
  <si>
    <t>US-S85</t>
  </si>
  <si>
    <t>US-S86</t>
  </si>
  <si>
    <t>US-S87</t>
  </si>
  <si>
    <t>US-S88</t>
  </si>
  <si>
    <t>US-S89</t>
  </si>
  <si>
    <t>US-S90</t>
  </si>
  <si>
    <t>US-S91</t>
  </si>
  <si>
    <t>US-S92</t>
  </si>
  <si>
    <t>US-S94</t>
  </si>
  <si>
    <t>US-S95</t>
  </si>
  <si>
    <t>US-S96</t>
  </si>
  <si>
    <t>US-S97</t>
  </si>
  <si>
    <t>US-S98</t>
  </si>
  <si>
    <t>US-S100</t>
  </si>
  <si>
    <t>US-S101</t>
  </si>
  <si>
    <t>US-S102</t>
  </si>
  <si>
    <t>LK-S05</t>
  </si>
  <si>
    <t>LK-S07</t>
  </si>
  <si>
    <t>LK-S08</t>
  </si>
  <si>
    <t>LK-S09</t>
  </si>
  <si>
    <t>LK-S10</t>
  </si>
  <si>
    <t>LK-S11</t>
  </si>
  <si>
    <t>LK-S13</t>
  </si>
  <si>
    <t>LK-S14</t>
  </si>
  <si>
    <t>LK-S15</t>
  </si>
  <si>
    <t>LK-S16</t>
  </si>
  <si>
    <t>LK-S17</t>
  </si>
  <si>
    <t>LK-S18</t>
  </si>
  <si>
    <t>LK-S19</t>
  </si>
  <si>
    <t>LK-S20</t>
  </si>
  <si>
    <t>LK-S21</t>
  </si>
  <si>
    <t>LK-S22</t>
  </si>
  <si>
    <t>LK-S23</t>
  </si>
  <si>
    <t>LK-S24</t>
  </si>
  <si>
    <t>LK-S26</t>
  </si>
  <si>
    <t>LK-S27</t>
  </si>
  <si>
    <t>LK-S28</t>
  </si>
  <si>
    <t>LK-S29</t>
  </si>
  <si>
    <t>LK-S30</t>
  </si>
  <si>
    <t>LK-S31</t>
  </si>
  <si>
    <t>LK-S32</t>
  </si>
  <si>
    <t>LK-S33</t>
  </si>
  <si>
    <t>LK-S34</t>
  </si>
  <si>
    <t>LK-S35</t>
  </si>
  <si>
    <t>LK-S36</t>
  </si>
  <si>
    <t>LK-S37</t>
  </si>
  <si>
    <t>LK-S38</t>
  </si>
  <si>
    <t>LK-S39</t>
  </si>
  <si>
    <t>LK-S40</t>
  </si>
  <si>
    <t>LK-S41</t>
  </si>
  <si>
    <t>LK-S42</t>
  </si>
  <si>
    <t>LK-S43</t>
  </si>
  <si>
    <t>LK-S45</t>
  </si>
  <si>
    <t>LK-S47</t>
  </si>
  <si>
    <t>LK-S48</t>
  </si>
  <si>
    <t>LK-S49</t>
  </si>
  <si>
    <t>LK-S50</t>
  </si>
  <si>
    <t>LK-S51</t>
  </si>
  <si>
    <t>LK-S52</t>
  </si>
  <si>
    <t>LK-S53</t>
  </si>
  <si>
    <t>LK-S54</t>
  </si>
  <si>
    <t>LK-S55</t>
  </si>
  <si>
    <t>LK-S56</t>
  </si>
  <si>
    <t>LK-S57</t>
  </si>
  <si>
    <t>LK-S58</t>
  </si>
  <si>
    <t>LK-S59</t>
  </si>
  <si>
    <t>LK-S60</t>
  </si>
  <si>
    <t>LK-S61</t>
  </si>
  <si>
    <t>LK-S62</t>
  </si>
  <si>
    <t>LK-S63</t>
  </si>
  <si>
    <t>LK-S64</t>
  </si>
  <si>
    <t>LK-S65</t>
  </si>
  <si>
    <t>LK-S66</t>
  </si>
  <si>
    <t>LK-S68</t>
  </si>
  <si>
    <t>LK-S71</t>
  </si>
  <si>
    <t>LK-S72</t>
  </si>
  <si>
    <t>LK-S73</t>
  </si>
  <si>
    <t>LK-S74</t>
  </si>
  <si>
    <t>LK-S75</t>
  </si>
  <si>
    <t>LK-S76</t>
  </si>
  <si>
    <t>LK-S77</t>
  </si>
  <si>
    <t>LK-S78</t>
  </si>
  <si>
    <t>LK-S79</t>
  </si>
  <si>
    <t>LK-S80</t>
  </si>
  <si>
    <t>LK-S81</t>
  </si>
  <si>
    <t>LK-S82</t>
  </si>
  <si>
    <t>LK-S83</t>
  </si>
  <si>
    <t>LK-S84</t>
  </si>
  <si>
    <t>LK-S85</t>
  </si>
  <si>
    <t>LK-S86</t>
  </si>
  <si>
    <t>LK-S87</t>
  </si>
  <si>
    <t>LK-S88</t>
  </si>
  <si>
    <t>LK-S89</t>
  </si>
  <si>
    <t>LK-S90</t>
  </si>
  <si>
    <t>LK-S91</t>
  </si>
  <si>
    <t>LK-S92</t>
  </si>
  <si>
    <t>LK-S93</t>
  </si>
  <si>
    <t>LK-S94</t>
  </si>
  <si>
    <t>LK-S95</t>
  </si>
  <si>
    <t>LK-S96</t>
  </si>
  <si>
    <t>LK-S97</t>
  </si>
  <si>
    <t>LK-S98</t>
  </si>
  <si>
    <t>LK-S100</t>
  </si>
  <si>
    <t>LK-S101</t>
  </si>
  <si>
    <t>LK-S102</t>
  </si>
  <si>
    <t>LK sample start</t>
  </si>
  <si>
    <t>LK sample end</t>
  </si>
  <si>
    <t>LK Volume (liters)</t>
  </si>
  <si>
    <t>LK Ethylene Glycol (kg)</t>
  </si>
  <si>
    <t>LK Propylene Glycol (kg)</t>
  </si>
  <si>
    <t>LK EG+PG (kg)</t>
  </si>
  <si>
    <t>LK Sample ID</t>
  </si>
  <si>
    <t>US Sample ID</t>
  </si>
  <si>
    <t>US sample start</t>
  </si>
  <si>
    <t>US sample end</t>
  </si>
  <si>
    <t>US Volume (liters)</t>
  </si>
  <si>
    <t>US Ethylene Glycol (kg)</t>
  </si>
  <si>
    <t>US Propylene Glycol (kg)</t>
  </si>
  <si>
    <t>US EG+PG (kg)</t>
  </si>
  <si>
    <t>CG Ethylene Glycol (kg)</t>
  </si>
  <si>
    <t>CG Propylene Glycol (kg)</t>
  </si>
  <si>
    <t>CG Sample ID</t>
  </si>
  <si>
    <t>CG sample start</t>
  </si>
  <si>
    <t>CG sample end</t>
  </si>
  <si>
    <t>US-S01</t>
  </si>
  <si>
    <t>US-S02</t>
  </si>
  <si>
    <t>US-S03</t>
  </si>
  <si>
    <t>US-S04</t>
  </si>
  <si>
    <t>LK-S01</t>
  </si>
  <si>
    <t>LK-S02</t>
  </si>
  <si>
    <t>LK-S03</t>
  </si>
  <si>
    <t>LK-S04</t>
  </si>
  <si>
    <t>End Date</t>
  </si>
  <si>
    <t>Start Date</t>
  </si>
  <si>
    <t>SCMFL</t>
  </si>
  <si>
    <t>R99904</t>
  </si>
  <si>
    <t>P99904</t>
  </si>
  <si>
    <t>R91075</t>
  </si>
  <si>
    <t>P91075</t>
  </si>
  <si>
    <t>R91080</t>
  </si>
  <si>
    <t>P91080</t>
  </si>
  <si>
    <t>R00310</t>
  </si>
  <si>
    <t>P00310</t>
  </si>
  <si>
    <t>R00335</t>
  </si>
  <si>
    <t>P00335</t>
  </si>
  <si>
    <t>R65240</t>
  </si>
  <si>
    <t>P65240</t>
  </si>
  <si>
    <t>R65239</t>
  </si>
  <si>
    <t>P65239</t>
  </si>
  <si>
    <t>R00939</t>
  </si>
  <si>
    <t>P00939</t>
  </si>
  <si>
    <t>R00923</t>
  </si>
  <si>
    <t>P00923</t>
  </si>
  <si>
    <t>R00940</t>
  </si>
  <si>
    <t>P00940</t>
  </si>
  <si>
    <t>R90095</t>
  </si>
  <si>
    <t>P90095</t>
  </si>
  <si>
    <t>&lt;</t>
  </si>
  <si>
    <t>&gt;</t>
  </si>
  <si>
    <t>OUT-68C</t>
  </si>
  <si>
    <t>OUT-68D</t>
  </si>
  <si>
    <t>EG (mg/L)</t>
  </si>
  <si>
    <t>PG (mg/L)</t>
  </si>
  <si>
    <t>BOD (mg/L)</t>
  </si>
  <si>
    <t>COD (mg/L)</t>
  </si>
  <si>
    <t>Acetate (mg/L)</t>
  </si>
  <si>
    <t>Formate (mg/L)</t>
  </si>
  <si>
    <t>Potassium (mg/L)</t>
  </si>
  <si>
    <t>Sodium (mg/L)</t>
  </si>
  <si>
    <t>Chloride (mg/L)</t>
  </si>
  <si>
    <t>SC (uS/cm)</t>
  </si>
  <si>
    <t>Runoff Volume (thous of cu ft)</t>
  </si>
  <si>
    <r>
      <t>1</t>
    </r>
    <r>
      <rPr>
        <sz val="10"/>
        <rFont val="Arial"/>
        <family val="2"/>
      </rPr>
      <t>Events 14 and 15 were during the same snowmelt period that lasted from 3/10/99 to 3/17/99</t>
    </r>
  </si>
  <si>
    <r>
      <t>2</t>
    </r>
    <r>
      <rPr>
        <sz val="10"/>
        <rFont val="Arial"/>
        <family val="2"/>
      </rPr>
      <t>Events 20 and 21 were during the same snowmelt period that lasted from 2/22/00 to 2/27/00 with some periods of rainfall</t>
    </r>
  </si>
  <si>
    <r>
      <t>3</t>
    </r>
    <r>
      <rPr>
        <sz val="10"/>
        <rFont val="Arial"/>
        <family val="2"/>
      </rPr>
      <t>Due to equipment malfunction, only a portion of the event was sampled</t>
    </r>
  </si>
  <si>
    <r>
      <t>4</t>
    </r>
    <r>
      <rPr>
        <sz val="10"/>
        <rFont val="Arial"/>
        <family val="2"/>
      </rPr>
      <t>Does not include data from the cargo ramp</t>
    </r>
  </si>
  <si>
    <r>
      <t>5</t>
    </r>
    <r>
      <rPr>
        <sz val="10"/>
        <rFont val="Arial"/>
        <family val="2"/>
      </rPr>
      <t>Estimated value based on COD samples before, during, and after event.</t>
    </r>
  </si>
  <si>
    <t>US-S103</t>
  </si>
  <si>
    <t>US-S105</t>
  </si>
  <si>
    <t>US-S106</t>
  </si>
  <si>
    <t>US-S107</t>
  </si>
  <si>
    <t>US-S108</t>
  </si>
  <si>
    <t>OUT-S103</t>
  </si>
  <si>
    <t>OUT-S104</t>
  </si>
  <si>
    <t>OUT-S105</t>
  </si>
  <si>
    <t>OUT-S106</t>
  </si>
  <si>
    <t>OUT-S107</t>
  </si>
  <si>
    <t>OUT-S108</t>
  </si>
  <si>
    <t>CG-S103</t>
  </si>
  <si>
    <t>CG-S106</t>
  </si>
  <si>
    <t>CG-S107</t>
  </si>
  <si>
    <t>LK-S103</t>
  </si>
  <si>
    <t>01303400</t>
  </si>
  <si>
    <t>01400163</t>
  </si>
  <si>
    <t>01400162</t>
  </si>
  <si>
    <t>01400212</t>
  </si>
  <si>
    <t>01400241</t>
  </si>
  <si>
    <t>01400767</t>
  </si>
  <si>
    <t>01403526</t>
  </si>
  <si>
    <t>OUT-S110</t>
  </si>
  <si>
    <t>01303401</t>
  </si>
  <si>
    <t>01400213</t>
  </si>
  <si>
    <t>01400243</t>
  </si>
  <si>
    <t>01401149</t>
  </si>
  <si>
    <t>CG-S109</t>
  </si>
  <si>
    <t>CG-S110</t>
  </si>
  <si>
    <t>01300448</t>
  </si>
  <si>
    <t>01300534</t>
  </si>
  <si>
    <t>01300524</t>
  </si>
  <si>
    <t>01300657</t>
  </si>
  <si>
    <t>01301016</t>
  </si>
  <si>
    <t>01301278</t>
  </si>
  <si>
    <t>01303399</t>
  </si>
  <si>
    <t>01400161</t>
  </si>
  <si>
    <t>01400211</t>
  </si>
  <si>
    <t>01400240</t>
  </si>
  <si>
    <t>01400766</t>
  </si>
  <si>
    <t>01300451</t>
  </si>
  <si>
    <t>01300536</t>
  </si>
  <si>
    <t>01300527</t>
  </si>
  <si>
    <t>01300661</t>
  </si>
  <si>
    <t>01301018</t>
  </si>
  <si>
    <t>01301276</t>
  </si>
  <si>
    <t>01303402</t>
  </si>
  <si>
    <t>01400166</t>
  </si>
  <si>
    <t>LK-S104</t>
  </si>
  <si>
    <t>01400165</t>
  </si>
  <si>
    <t>LK-S105</t>
  </si>
  <si>
    <t>01400214</t>
  </si>
  <si>
    <t>LK-S106</t>
  </si>
  <si>
    <t>01400242</t>
  </si>
  <si>
    <t>LK-S107</t>
  </si>
  <si>
    <t>01400768</t>
  </si>
  <si>
    <t>LK-S108</t>
  </si>
  <si>
    <t>01403528</t>
  </si>
  <si>
    <t>LK-S110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</si>
  <si>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</si>
  <si>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</si>
  <si>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</si>
  <si>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</si>
  <si>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</si>
  <si>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</si>
  <si>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</si>
  <si>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</si>
  <si>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</si>
  <si>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</si>
  <si>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</si>
  <si>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</si>
  <si>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</si>
  <si>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</si>
  <si>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</si>
  <si>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US-S110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</si>
</sst>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mm\-dd\-yy\ hh:mm"/>
    <numFmt numFmtId="165" formatCode="mm\-dd\-yyyy\ hh:mm"/>
    <numFmt numFmtId="166" formatCode="#,##0.0"/>
    <numFmt numFmtId="167" formatCode="[h]:mm"/>
    <numFmt numFmtId="168" formatCode="mm\-dd\-yyyy"/>
    <numFmt numFmtId="169" formatCode="_(* #,##0_);_(* \(#,##0\);_(* &quot;-&quot;??_);_(@_)"/>
    <numFmt numFmtId="170" formatCode="0.0"/>
    <numFmt numFmtId="171" formatCode="0.0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10"/>
      <name val="Arial"/>
      <family val="2"/>
    </font>
    <font>
      <sz val="11"/>
      <name val="Calibri"/>
      <family val="2"/>
      <scheme val="minor"/>
    </font>
    <font>
      <vertAlign val="superscript"/>
      <sz val="10"/>
      <name val="Arial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/>
    <xf numFmtId="43" fontId="10" fillId="0" borderId="0" applyFont="0" applyFill="0" applyBorder="0" applyAlignment="0" applyProtection="0"/>
  </cellStyleXfs>
  <cellXfs count="257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1" xfId="0" applyNumberFormat="1" applyFont="1" applyFill="1" applyBorder="1" applyAlignment="1">
      <alignment horizontal="center"/>
    </xf>
    <xf numFmtId="167" fontId="1" fillId="3" borderId="1" xfId="0" applyNumberFormat="1" applyFont="1" applyFill="1" applyBorder="1" applyAlignment="1">
      <alignment horizontal="center"/>
    </xf>
    <xf numFmtId="1" fontId="1" fillId="3" borderId="1" xfId="1" applyNumberFormat="1" applyFont="1" applyFill="1" applyBorder="1" applyAlignment="1">
      <alignment horizontal="right"/>
    </xf>
    <xf numFmtId="3" fontId="6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center"/>
    </xf>
    <xf numFmtId="167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/>
    <xf numFmtId="1" fontId="6" fillId="3" borderId="1" xfId="0" applyNumberFormat="1" applyFont="1" applyFill="1" applyBorder="1" applyAlignment="1">
      <alignment horizontal="right" vertical="center" wrapText="1"/>
    </xf>
    <xf numFmtId="165" fontId="7" fillId="3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right" vertical="center" wrapText="1"/>
    </xf>
    <xf numFmtId="1" fontId="7" fillId="3" borderId="1" xfId="0" applyNumberFormat="1" applyFont="1" applyFill="1" applyBorder="1" applyAlignment="1">
      <alignment horizontal="right"/>
    </xf>
    <xf numFmtId="3" fontId="7" fillId="3" borderId="1" xfId="0" applyNumberFormat="1" applyFont="1" applyFill="1" applyBorder="1" applyAlignment="1">
      <alignment horizontal="right" vertical="center" wrapText="1"/>
    </xf>
    <xf numFmtId="3" fontId="7" fillId="3" borderId="1" xfId="0" applyNumberFormat="1" applyFont="1" applyFill="1" applyBorder="1" applyAlignment="1">
      <alignment horizontal="right"/>
    </xf>
    <xf numFmtId="1" fontId="1" fillId="3" borderId="1" xfId="0" applyNumberFormat="1" applyFont="1" applyFill="1" applyBorder="1" applyAlignment="1">
      <alignment horizontal="right"/>
    </xf>
    <xf numFmtId="2" fontId="7" fillId="3" borderId="1" xfId="0" applyNumberFormat="1" applyFont="1" applyFill="1" applyBorder="1" applyAlignment="1">
      <alignment horizontal="right"/>
    </xf>
    <xf numFmtId="2" fontId="7" fillId="3" borderId="1" xfId="0" applyNumberFormat="1" applyFont="1" applyFill="1" applyBorder="1" applyAlignment="1">
      <alignment horizontal="center"/>
    </xf>
    <xf numFmtId="165" fontId="0" fillId="3" borderId="1" xfId="0" applyNumberFormat="1" applyFill="1" applyBorder="1"/>
    <xf numFmtId="0" fontId="0" fillId="3" borderId="1" xfId="0" applyFill="1" applyBorder="1"/>
    <xf numFmtId="2" fontId="7" fillId="3" borderId="1" xfId="0" applyNumberFormat="1" applyFont="1" applyFill="1" applyBorder="1"/>
    <xf numFmtId="1" fontId="7" fillId="3" borderId="1" xfId="0" applyNumberFormat="1" applyFont="1" applyFill="1" applyBorder="1"/>
    <xf numFmtId="165" fontId="7" fillId="3" borderId="1" xfId="0" applyNumberFormat="1" applyFont="1" applyFill="1" applyBorder="1"/>
    <xf numFmtId="166" fontId="6" fillId="3" borderId="1" xfId="0" applyNumberFormat="1" applyFont="1" applyFill="1" applyBorder="1" applyAlignment="1">
      <alignment horizontal="right" vertical="center" wrapText="1"/>
    </xf>
    <xf numFmtId="166" fontId="7" fillId="3" borderId="1" xfId="0" applyNumberFormat="1" applyFont="1" applyFill="1" applyBorder="1" applyAlignment="1">
      <alignment horizontal="right"/>
    </xf>
    <xf numFmtId="2" fontId="9" fillId="3" borderId="1" xfId="0" applyNumberFormat="1" applyFont="1" applyFill="1" applyBorder="1"/>
    <xf numFmtId="0" fontId="9" fillId="3" borderId="1" xfId="0" applyFont="1" applyFill="1" applyBorder="1"/>
    <xf numFmtId="1" fontId="9" fillId="3" borderId="1" xfId="0" applyNumberFormat="1" applyFont="1" applyFill="1" applyBorder="1"/>
    <xf numFmtId="2" fontId="0" fillId="3" borderId="1" xfId="0" applyNumberFormat="1" applyFill="1" applyBorder="1"/>
    <xf numFmtId="1" fontId="0" fillId="3" borderId="1" xfId="0" applyNumberFormat="1" applyFill="1" applyBorder="1"/>
    <xf numFmtId="2" fontId="9" fillId="4" borderId="1" xfId="0" applyNumberFormat="1" applyFont="1" applyFill="1" applyBorder="1"/>
    <xf numFmtId="168" fontId="1" fillId="3" borderId="1" xfId="0" applyNumberFormat="1" applyFont="1" applyFill="1" applyBorder="1" applyAlignment="1">
      <alignment horizontal="center"/>
    </xf>
    <xf numFmtId="168" fontId="7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3" fontId="8" fillId="3" borderId="1" xfId="0" applyNumberFormat="1" applyFont="1" applyFill="1" applyBorder="1" applyAlignment="1">
      <alignment horizontal="right" vertical="center" wrapText="1"/>
    </xf>
    <xf numFmtId="3" fontId="9" fillId="3" borderId="1" xfId="0" applyNumberFormat="1" applyFont="1" applyFill="1" applyBorder="1" applyAlignment="1">
      <alignment horizontal="right" vertical="center" wrapText="1"/>
    </xf>
    <xf numFmtId="3" fontId="9" fillId="3" borderId="1" xfId="0" applyNumberFormat="1" applyFont="1" applyFill="1" applyBorder="1" applyAlignment="1">
      <alignment horizontal="right"/>
    </xf>
    <xf numFmtId="3" fontId="6" fillId="4" borderId="1" xfId="0" applyNumberFormat="1" applyFont="1" applyFill="1" applyBorder="1" applyAlignment="1">
      <alignment horizontal="center" vertical="center" wrapText="1"/>
    </xf>
    <xf numFmtId="3" fontId="7" fillId="4" borderId="1" xfId="0" applyNumberFormat="1" applyFont="1" applyFill="1" applyBorder="1" applyAlignment="1">
      <alignment horizontal="right"/>
    </xf>
    <xf numFmtId="3" fontId="7" fillId="4" borderId="1" xfId="0" applyNumberFormat="1" applyFont="1" applyFill="1" applyBorder="1" applyAlignment="1">
      <alignment horizontal="right" vertical="center" wrapText="1"/>
    </xf>
    <xf numFmtId="3" fontId="9" fillId="4" borderId="1" xfId="0" applyNumberFormat="1" applyFont="1" applyFill="1" applyBorder="1" applyAlignment="1">
      <alignment horizontal="right"/>
    </xf>
    <xf numFmtId="0" fontId="11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center"/>
    </xf>
    <xf numFmtId="168" fontId="9" fillId="3" borderId="1" xfId="0" applyNumberFormat="1" applyFont="1" applyFill="1" applyBorder="1" applyAlignment="1">
      <alignment horizontal="center"/>
    </xf>
    <xf numFmtId="167" fontId="9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1" fontId="5" fillId="3" borderId="1" xfId="1" applyNumberFormat="1" applyFont="1" applyFill="1" applyBorder="1" applyAlignment="1">
      <alignment horizontal="right"/>
    </xf>
    <xf numFmtId="165" fontId="9" fillId="3" borderId="1" xfId="0" applyNumberFormat="1" applyFont="1" applyFill="1" applyBorder="1" applyAlignment="1">
      <alignment horizontal="center"/>
    </xf>
    <xf numFmtId="1" fontId="9" fillId="3" borderId="1" xfId="0" applyNumberFormat="1" applyFont="1" applyFill="1" applyBorder="1" applyAlignment="1">
      <alignment horizontal="right"/>
    </xf>
    <xf numFmtId="168" fontId="7" fillId="3" borderId="1" xfId="0" applyNumberFormat="1" applyFont="1" applyFill="1" applyBorder="1"/>
    <xf numFmtId="0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8" fontId="9" fillId="3" borderId="1" xfId="0" applyNumberFormat="1" applyFont="1" applyFill="1" applyBorder="1"/>
    <xf numFmtId="165" fontId="9" fillId="3" borderId="1" xfId="0" applyNumberFormat="1" applyFont="1" applyFill="1" applyBorder="1"/>
    <xf numFmtId="0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right"/>
    </xf>
    <xf numFmtId="3" fontId="7" fillId="13" borderId="1" xfId="0" applyNumberFormat="1" applyFont="1" applyFill="1" applyBorder="1" applyAlignment="1">
      <alignment horizontal="right" vertical="center" wrapText="1"/>
    </xf>
    <xf numFmtId="2" fontId="0" fillId="4" borderId="1" xfId="0" applyNumberFormat="1" applyFill="1" applyBorder="1"/>
    <xf numFmtId="1" fontId="7" fillId="4" borderId="1" xfId="0" applyNumberFormat="1" applyFont="1" applyFill="1" applyBorder="1"/>
    <xf numFmtId="1" fontId="9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right" wrapText="1"/>
    </xf>
    <xf numFmtId="0" fontId="0" fillId="3" borderId="1" xfId="0" applyFill="1" applyBorder="1" applyAlignment="1">
      <alignment horizontal="right"/>
    </xf>
    <xf numFmtId="0" fontId="9" fillId="3" borderId="1" xfId="0" applyFont="1" applyFill="1" applyBorder="1" applyAlignment="1">
      <alignment horizontal="center" vertical="center"/>
    </xf>
    <xf numFmtId="43" fontId="11" fillId="3" borderId="1" xfId="0" applyNumberFormat="1" applyFont="1" applyFill="1" applyBorder="1"/>
    <xf numFmtId="170" fontId="7" fillId="3" borderId="1" xfId="0" applyNumberFormat="1" applyFont="1" applyFill="1" applyBorder="1"/>
    <xf numFmtId="3" fontId="1" fillId="3" borderId="1" xfId="0" applyNumberFormat="1" applyFont="1" applyFill="1" applyBorder="1" applyAlignment="1">
      <alignment horizontal="center" vertical="center" wrapText="1"/>
    </xf>
    <xf numFmtId="169" fontId="1" fillId="3" borderId="1" xfId="2" applyNumberFormat="1" applyFont="1" applyFill="1" applyBorder="1" applyAlignment="1">
      <alignment horizontal="center" vertical="center" wrapText="1"/>
    </xf>
    <xf numFmtId="0" fontId="1" fillId="4" borderId="0" xfId="0" applyFont="1" applyFill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168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right" vertical="center" wrapText="1"/>
    </xf>
    <xf numFmtId="165" fontId="1" fillId="3" borderId="1" xfId="0" applyNumberFormat="1" applyFont="1" applyFill="1" applyBorder="1" applyAlignment="1">
      <alignment horizontal="center"/>
    </xf>
    <xf numFmtId="169" fontId="1" fillId="3" borderId="1" xfId="2" applyNumberFormat="1" applyFont="1" applyFill="1" applyBorder="1" applyAlignment="1">
      <alignment horizontal="right" vertical="center" wrapText="1"/>
    </xf>
    <xf numFmtId="1" fontId="1" fillId="12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165" fontId="12" fillId="3" borderId="1" xfId="0" applyNumberFormat="1" applyFont="1" applyFill="1" applyBorder="1"/>
    <xf numFmtId="166" fontId="1" fillId="3" borderId="1" xfId="0" applyNumberFormat="1" applyFont="1" applyFill="1" applyBorder="1" applyAlignment="1">
      <alignment horizontal="right" vertical="center" wrapText="1"/>
    </xf>
    <xf numFmtId="0" fontId="12" fillId="3" borderId="1" xfId="0" applyFont="1" applyFill="1" applyBorder="1"/>
    <xf numFmtId="2" fontId="1" fillId="3" borderId="1" xfId="0" applyNumberFormat="1" applyFont="1" applyFill="1" applyBorder="1"/>
    <xf numFmtId="2" fontId="12" fillId="3" borderId="1" xfId="0" applyNumberFormat="1" applyFont="1" applyFill="1" applyBorder="1"/>
    <xf numFmtId="0" fontId="1" fillId="3" borderId="1" xfId="0" applyFont="1" applyFill="1" applyBorder="1"/>
    <xf numFmtId="1" fontId="1" fillId="3" borderId="1" xfId="0" applyNumberFormat="1" applyFont="1" applyFill="1" applyBorder="1"/>
    <xf numFmtId="1" fontId="1" fillId="13" borderId="1" xfId="1" applyNumberFormat="1" applyFont="1" applyFill="1" applyBorder="1" applyAlignment="1">
      <alignment horizontal="right"/>
    </xf>
    <xf numFmtId="166" fontId="1" fillId="3" borderId="1" xfId="0" applyNumberFormat="1" applyFont="1" applyFill="1" applyBorder="1" applyAlignment="1">
      <alignment horizontal="right"/>
    </xf>
    <xf numFmtId="1" fontId="12" fillId="3" borderId="1" xfId="0" applyNumberFormat="1" applyFont="1" applyFill="1" applyBorder="1"/>
    <xf numFmtId="1" fontId="1" fillId="4" borderId="1" xfId="0" applyNumberFormat="1" applyFont="1" applyFill="1" applyBorder="1" applyAlignment="1">
      <alignment horizontal="right" vertical="center" wrapText="1"/>
    </xf>
    <xf numFmtId="0" fontId="12" fillId="4" borderId="0" xfId="0" applyFont="1" applyFill="1"/>
    <xf numFmtId="0" fontId="12" fillId="4" borderId="1" xfId="0" applyFont="1" applyFill="1" applyBorder="1"/>
    <xf numFmtId="1" fontId="1" fillId="3" borderId="1" xfId="0" applyNumberFormat="1" applyFont="1" applyFill="1" applyBorder="1" applyAlignment="1">
      <alignment horizontal="right" vertical="center" wrapText="1"/>
    </xf>
    <xf numFmtId="1" fontId="1" fillId="4" borderId="1" xfId="1" applyNumberFormat="1" applyFont="1" applyFill="1" applyBorder="1" applyAlignment="1">
      <alignment horizontal="right"/>
    </xf>
    <xf numFmtId="0" fontId="12" fillId="0" borderId="1" xfId="0" applyFont="1" applyBorder="1"/>
    <xf numFmtId="2" fontId="5" fillId="3" borderId="1" xfId="0" applyNumberFormat="1" applyFont="1" applyFill="1" applyBorder="1"/>
    <xf numFmtId="0" fontId="5" fillId="9" borderId="1" xfId="0" applyFont="1" applyFill="1" applyBorder="1" applyAlignment="1">
      <alignment horizontal="center"/>
    </xf>
    <xf numFmtId="168" fontId="5" fillId="9" borderId="1" xfId="0" applyNumberFormat="1" applyFont="1" applyFill="1" applyBorder="1" applyAlignment="1">
      <alignment horizontal="center"/>
    </xf>
    <xf numFmtId="167" fontId="5" fillId="9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 wrapText="1"/>
    </xf>
    <xf numFmtId="1" fontId="5" fillId="9" borderId="1" xfId="1" applyNumberFormat="1" applyFont="1" applyFill="1" applyBorder="1" applyAlignment="1">
      <alignment horizontal="right"/>
    </xf>
    <xf numFmtId="3" fontId="5" fillId="9" borderId="1" xfId="0" applyNumberFormat="1" applyFont="1" applyFill="1" applyBorder="1" applyAlignment="1">
      <alignment horizontal="right" vertical="center" wrapText="1"/>
    </xf>
    <xf numFmtId="165" fontId="5" fillId="9" borderId="1" xfId="0" applyNumberFormat="1" applyFont="1" applyFill="1" applyBorder="1" applyAlignment="1">
      <alignment horizontal="center"/>
    </xf>
    <xf numFmtId="169" fontId="5" fillId="9" borderId="1" xfId="2" applyNumberFormat="1" applyFont="1" applyFill="1" applyBorder="1" applyAlignment="1">
      <alignment horizontal="right" vertical="center" wrapText="1"/>
    </xf>
    <xf numFmtId="0" fontId="12" fillId="9" borderId="0" xfId="0" applyFont="1" applyFill="1"/>
    <xf numFmtId="0" fontId="12" fillId="9" borderId="1" xfId="0" applyFont="1" applyFill="1" applyBorder="1"/>
    <xf numFmtId="3" fontId="5" fillId="9" borderId="1" xfId="0" applyNumberFormat="1" applyFont="1" applyFill="1" applyBorder="1" applyAlignment="1">
      <alignment horizontal="right"/>
    </xf>
    <xf numFmtId="165" fontId="12" fillId="9" borderId="1" xfId="0" applyNumberFormat="1" applyFont="1" applyFill="1" applyBorder="1"/>
    <xf numFmtId="2" fontId="12" fillId="9" borderId="1" xfId="0" applyNumberFormat="1" applyFont="1" applyFill="1" applyBorder="1"/>
    <xf numFmtId="2" fontId="1" fillId="9" borderId="1" xfId="0" applyNumberFormat="1" applyFont="1" applyFill="1" applyBorder="1"/>
    <xf numFmtId="0" fontId="1" fillId="9" borderId="1" xfId="0" applyFont="1" applyFill="1" applyBorder="1"/>
    <xf numFmtId="1" fontId="1" fillId="9" borderId="1" xfId="0" applyNumberFormat="1" applyFont="1" applyFill="1" applyBorder="1"/>
    <xf numFmtId="0" fontId="5" fillId="9" borderId="1" xfId="0" applyFont="1" applyFill="1" applyBorder="1"/>
    <xf numFmtId="3" fontId="1" fillId="13" borderId="1" xfId="0" applyNumberFormat="1" applyFont="1" applyFill="1" applyBorder="1" applyAlignment="1">
      <alignment horizontal="right" vertical="center" wrapText="1"/>
    </xf>
    <xf numFmtId="0" fontId="5" fillId="3" borderId="1" xfId="0" applyFont="1" applyFill="1" applyBorder="1"/>
    <xf numFmtId="1" fontId="5" fillId="3" borderId="1" xfId="0" applyNumberFormat="1" applyFont="1" applyFill="1" applyBorder="1"/>
    <xf numFmtId="2" fontId="1" fillId="4" borderId="1" xfId="0" applyNumberFormat="1" applyFont="1" applyFill="1" applyBorder="1"/>
    <xf numFmtId="2" fontId="5" fillId="9" borderId="1" xfId="0" applyNumberFormat="1" applyFont="1" applyFill="1" applyBorder="1"/>
    <xf numFmtId="1" fontId="5" fillId="9" borderId="1" xfId="0" applyNumberFormat="1" applyFont="1" applyFill="1" applyBorder="1" applyAlignment="1">
      <alignment horizontal="right"/>
    </xf>
    <xf numFmtId="0" fontId="1" fillId="5" borderId="1" xfId="0" applyNumberFormat="1" applyFont="1" applyFill="1" applyBorder="1" applyAlignment="1">
      <alignment horizontal="center"/>
    </xf>
    <xf numFmtId="168" fontId="1" fillId="5" borderId="1" xfId="0" applyNumberFormat="1" applyFont="1" applyFill="1" applyBorder="1" applyAlignment="1">
      <alignment horizontal="center"/>
    </xf>
    <xf numFmtId="167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right"/>
    </xf>
    <xf numFmtId="3" fontId="1" fillId="5" borderId="1" xfId="0" applyNumberFormat="1" applyFont="1" applyFill="1" applyBorder="1" applyAlignment="1">
      <alignment horizontal="right" vertical="center" wrapText="1"/>
    </xf>
    <xf numFmtId="165" fontId="1" fillId="5" borderId="1" xfId="0" applyNumberFormat="1" applyFont="1" applyFill="1" applyBorder="1" applyAlignment="1">
      <alignment horizontal="center"/>
    </xf>
    <xf numFmtId="169" fontId="1" fillId="5" borderId="1" xfId="2" applyNumberFormat="1" applyFont="1" applyFill="1" applyBorder="1" applyAlignment="1">
      <alignment horizontal="right" vertical="center" wrapText="1"/>
    </xf>
    <xf numFmtId="0" fontId="12" fillId="5" borderId="0" xfId="0" applyFont="1" applyFill="1"/>
    <xf numFmtId="0" fontId="12" fillId="5" borderId="1" xfId="0" applyFont="1" applyFill="1" applyBorder="1"/>
    <xf numFmtId="3" fontId="1" fillId="5" borderId="1" xfId="0" applyNumberFormat="1" applyFont="1" applyFill="1" applyBorder="1" applyAlignment="1">
      <alignment horizontal="right"/>
    </xf>
    <xf numFmtId="165" fontId="12" fillId="5" borderId="1" xfId="0" applyNumberFormat="1" applyFont="1" applyFill="1" applyBorder="1"/>
    <xf numFmtId="2" fontId="12" fillId="5" borderId="1" xfId="0" applyNumberFormat="1" applyFont="1" applyFill="1" applyBorder="1"/>
    <xf numFmtId="2" fontId="1" fillId="5" borderId="1" xfId="0" applyNumberFormat="1" applyFont="1" applyFill="1" applyBorder="1"/>
    <xf numFmtId="0" fontId="1" fillId="5" borderId="1" xfId="0" applyFont="1" applyFill="1" applyBorder="1"/>
    <xf numFmtId="1" fontId="1" fillId="5" borderId="1" xfId="0" applyNumberFormat="1" applyFont="1" applyFill="1" applyBorder="1"/>
    <xf numFmtId="169" fontId="1" fillId="3" borderId="1" xfId="2" applyNumberFormat="1" applyFont="1" applyFill="1" applyBorder="1" applyAlignment="1">
      <alignment horizontal="right"/>
    </xf>
    <xf numFmtId="168" fontId="1" fillId="7" borderId="1" xfId="0" applyNumberFormat="1" applyFont="1" applyFill="1" applyBorder="1"/>
    <xf numFmtId="165" fontId="1" fillId="3" borderId="1" xfId="0" applyNumberFormat="1" applyFont="1" applyFill="1" applyBorder="1"/>
    <xf numFmtId="0" fontId="5" fillId="9" borderId="1" xfId="0" applyNumberFormat="1" applyFont="1" applyFill="1" applyBorder="1" applyAlignment="1">
      <alignment horizontal="center"/>
    </xf>
    <xf numFmtId="169" fontId="5" fillId="9" borderId="1" xfId="2" applyNumberFormat="1" applyFont="1" applyFill="1" applyBorder="1" applyAlignment="1">
      <alignment horizontal="right"/>
    </xf>
    <xf numFmtId="168" fontId="5" fillId="9" borderId="1" xfId="0" applyNumberFormat="1" applyFont="1" applyFill="1" applyBorder="1"/>
    <xf numFmtId="165" fontId="5" fillId="9" borderId="1" xfId="0" applyNumberFormat="1" applyFont="1" applyFill="1" applyBorder="1"/>
    <xf numFmtId="1" fontId="5" fillId="9" borderId="1" xfId="0" applyNumberFormat="1" applyFont="1" applyFill="1" applyBorder="1"/>
    <xf numFmtId="2" fontId="5" fillId="4" borderId="1" xfId="0" applyNumberFormat="1" applyFont="1" applyFill="1" applyBorder="1"/>
    <xf numFmtId="1" fontId="1" fillId="13" borderId="1" xfId="0" applyNumberFormat="1" applyFont="1" applyFill="1" applyBorder="1" applyAlignment="1">
      <alignment horizontal="right"/>
    </xf>
    <xf numFmtId="0" fontId="5" fillId="9" borderId="1" xfId="0" applyFont="1" applyFill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1" fillId="9" borderId="1" xfId="0" applyNumberFormat="1" applyFont="1" applyFill="1" applyBorder="1" applyAlignment="1">
      <alignment horizontal="center"/>
    </xf>
    <xf numFmtId="168" fontId="1" fillId="9" borderId="1" xfId="0" applyNumberFormat="1" applyFont="1" applyFill="1" applyBorder="1" applyAlignment="1">
      <alignment horizontal="center"/>
    </xf>
    <xf numFmtId="167" fontId="1" fillId="9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right"/>
    </xf>
    <xf numFmtId="1" fontId="1" fillId="9" borderId="1" xfId="0" applyNumberFormat="1" applyFont="1" applyFill="1" applyBorder="1" applyAlignment="1">
      <alignment horizontal="right"/>
    </xf>
    <xf numFmtId="3" fontId="1" fillId="9" borderId="1" xfId="0" applyNumberFormat="1" applyFont="1" applyFill="1" applyBorder="1" applyAlignment="1">
      <alignment horizontal="right"/>
    </xf>
    <xf numFmtId="165" fontId="1" fillId="9" borderId="1" xfId="0" applyNumberFormat="1" applyFont="1" applyFill="1" applyBorder="1" applyAlignment="1">
      <alignment horizontal="center"/>
    </xf>
    <xf numFmtId="169" fontId="1" fillId="9" borderId="1" xfId="2" applyNumberFormat="1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165" fontId="12" fillId="0" borderId="0" xfId="0" applyNumberFormat="1" applyFont="1"/>
    <xf numFmtId="169" fontId="1" fillId="3" borderId="1" xfId="0" applyNumberFormat="1" applyFont="1" applyFill="1" applyBorder="1" applyAlignment="1">
      <alignment horizontal="right"/>
    </xf>
    <xf numFmtId="2" fontId="1" fillId="3" borderId="1" xfId="0" applyNumberFormat="1" applyFont="1" applyFill="1" applyBorder="1" applyAlignment="1">
      <alignment horizontal="right"/>
    </xf>
    <xf numFmtId="2" fontId="1" fillId="3" borderId="1" xfId="0" applyNumberFormat="1" applyFont="1" applyFill="1" applyBorder="1" applyAlignment="1">
      <alignment horizontal="center"/>
    </xf>
    <xf numFmtId="1" fontId="1" fillId="5" borderId="1" xfId="1" applyNumberFormat="1" applyFont="1" applyFill="1" applyBorder="1" applyAlignment="1">
      <alignment wrapText="1"/>
    </xf>
    <xf numFmtId="3" fontId="1" fillId="5" borderId="1" xfId="0" applyNumberFormat="1" applyFont="1" applyFill="1" applyBorder="1" applyAlignment="1">
      <alignment horizontal="center" vertical="center" wrapText="1"/>
    </xf>
    <xf numFmtId="1" fontId="1" fillId="3" borderId="1" xfId="1" applyNumberFormat="1" applyFont="1" applyFill="1" applyBorder="1"/>
    <xf numFmtId="3" fontId="1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6" fontId="1" fillId="5" borderId="1" xfId="0" applyNumberFormat="1" applyFont="1" applyFill="1" applyBorder="1" applyAlignment="1">
      <alignment horizontal="right" vertical="center" wrapText="1"/>
    </xf>
    <xf numFmtId="1" fontId="1" fillId="4" borderId="1" xfId="1" applyNumberFormat="1" applyFont="1" applyFill="1" applyBorder="1"/>
    <xf numFmtId="166" fontId="1" fillId="5" borderId="1" xfId="0" applyNumberFormat="1" applyFont="1" applyFill="1" applyBorder="1" applyAlignment="1">
      <alignment horizontal="right"/>
    </xf>
    <xf numFmtId="1" fontId="1" fillId="0" borderId="1" xfId="1" applyNumberFormat="1" applyFont="1" applyBorder="1"/>
    <xf numFmtId="3" fontId="1" fillId="0" borderId="1" xfId="0" applyNumberFormat="1" applyFont="1" applyBorder="1"/>
    <xf numFmtId="3" fontId="1" fillId="0" borderId="1" xfId="0" applyNumberFormat="1" applyFont="1" applyBorder="1" applyAlignment="1">
      <alignment horizontal="center"/>
    </xf>
    <xf numFmtId="0" fontId="1" fillId="0" borderId="1" xfId="1" applyFont="1" applyBorder="1"/>
    <xf numFmtId="0" fontId="1" fillId="3" borderId="1" xfId="1" applyFont="1" applyFill="1" applyBorder="1"/>
    <xf numFmtId="3" fontId="1" fillId="4" borderId="1" xfId="0" applyNumberFormat="1" applyFont="1" applyFill="1" applyBorder="1"/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" fontId="5" fillId="4" borderId="1" xfId="1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165" fontId="5" fillId="0" borderId="1" xfId="0" applyNumberFormat="1" applyFont="1" applyBorder="1" applyAlignment="1">
      <alignment horizontal="center"/>
    </xf>
    <xf numFmtId="167" fontId="5" fillId="3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right" vertical="center" wrapText="1"/>
    </xf>
    <xf numFmtId="3" fontId="5" fillId="3" borderId="1" xfId="0" applyNumberFormat="1" applyFont="1" applyFill="1" applyBorder="1" applyAlignment="1">
      <alignment horizontal="right" vertical="center" wrapText="1"/>
    </xf>
    <xf numFmtId="3" fontId="5" fillId="5" borderId="1" xfId="0" applyNumberFormat="1" applyFont="1" applyFill="1" applyBorder="1" applyAlignment="1">
      <alignment horizontal="right"/>
    </xf>
    <xf numFmtId="0" fontId="5" fillId="0" borderId="1" xfId="1" applyFont="1" applyBorder="1"/>
    <xf numFmtId="0" fontId="5" fillId="3" borderId="1" xfId="1" applyFont="1" applyFill="1" applyBorder="1"/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3" fontId="5" fillId="0" borderId="1" xfId="0" applyNumberFormat="1" applyFont="1" applyBorder="1"/>
    <xf numFmtId="3" fontId="5" fillId="0" borderId="1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14" fontId="1" fillId="10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" fontId="1" fillId="0" borderId="1" xfId="1" applyNumberFormat="1" applyFont="1" applyBorder="1" applyAlignment="1">
      <alignment horizontal="right"/>
    </xf>
    <xf numFmtId="1" fontId="5" fillId="3" borderId="1" xfId="0" applyNumberFormat="1" applyFont="1" applyFill="1" applyBorder="1" applyAlignment="1">
      <alignment horizontal="right"/>
    </xf>
    <xf numFmtId="165" fontId="5" fillId="3" borderId="1" xfId="0" applyNumberFormat="1" applyFont="1" applyFill="1" applyBorder="1"/>
    <xf numFmtId="3" fontId="5" fillId="3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/>
    </xf>
    <xf numFmtId="22" fontId="1" fillId="3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13" fillId="10" borderId="1" xfId="0" applyFont="1" applyFill="1" applyBorder="1" applyAlignment="1">
      <alignment vertical="center"/>
    </xf>
    <xf numFmtId="0" fontId="1" fillId="10" borderId="1" xfId="0" applyFont="1" applyFill="1" applyBorder="1"/>
    <xf numFmtId="1" fontId="1" fillId="3" borderId="1" xfId="0" applyNumberFormat="1" applyFont="1" applyFill="1" applyBorder="1" applyAlignment="1">
      <alignment horizontal="center"/>
    </xf>
    <xf numFmtId="0" fontId="13" fillId="9" borderId="1" xfId="0" applyFont="1" applyFill="1" applyBorder="1" applyAlignment="1">
      <alignment vertical="center"/>
    </xf>
    <xf numFmtId="165" fontId="1" fillId="7" borderId="1" xfId="0" applyNumberFormat="1" applyFont="1" applyFill="1" applyBorder="1"/>
    <xf numFmtId="0" fontId="13" fillId="8" borderId="1" xfId="0" applyFont="1" applyFill="1" applyBorder="1" applyAlignment="1">
      <alignment vertical="center"/>
    </xf>
    <xf numFmtId="0" fontId="1" fillId="8" borderId="1" xfId="0" applyFont="1" applyFill="1" applyBorder="1"/>
    <xf numFmtId="0" fontId="13" fillId="6" borderId="1" xfId="0" applyFont="1" applyFill="1" applyBorder="1" applyAlignment="1">
      <alignment vertical="center"/>
    </xf>
    <xf numFmtId="0" fontId="1" fillId="6" borderId="1" xfId="0" applyFont="1" applyFill="1" applyBorder="1"/>
    <xf numFmtId="0" fontId="5" fillId="0" borderId="1" xfId="0" applyFont="1" applyBorder="1" applyAlignment="1">
      <alignment horizontal="center"/>
    </xf>
    <xf numFmtId="165" fontId="5" fillId="3" borderId="1" xfId="0" applyNumberFormat="1" applyFont="1" applyFill="1" applyBorder="1" applyAlignment="1">
      <alignment horizontal="right"/>
    </xf>
    <xf numFmtId="3" fontId="5" fillId="3" borderId="1" xfId="0" applyNumberFormat="1" applyFont="1" applyFill="1" applyBorder="1" applyAlignment="1">
      <alignment horizontal="right"/>
    </xf>
    <xf numFmtId="3" fontId="5" fillId="3" borderId="1" xfId="0" applyNumberFormat="1" applyFont="1" applyFill="1" applyBorder="1"/>
    <xf numFmtId="165" fontId="5" fillId="7" borderId="1" xfId="0" applyNumberFormat="1" applyFont="1" applyFill="1" applyBorder="1"/>
    <xf numFmtId="3" fontId="5" fillId="4" borderId="1" xfId="0" applyNumberFormat="1" applyFont="1" applyFill="1" applyBorder="1"/>
    <xf numFmtId="3" fontId="1" fillId="3" borderId="1" xfId="0" applyNumberFormat="1" applyFont="1" applyFill="1" applyBorder="1"/>
    <xf numFmtId="0" fontId="1" fillId="5" borderId="1" xfId="0" applyFont="1" applyFill="1" applyBorder="1" applyAlignment="1">
      <alignment horizontal="right"/>
    </xf>
    <xf numFmtId="22" fontId="5" fillId="3" borderId="1" xfId="0" applyNumberFormat="1" applyFont="1" applyFill="1" applyBorder="1" applyAlignment="1">
      <alignment horizontal="right"/>
    </xf>
    <xf numFmtId="165" fontId="5" fillId="3" borderId="1" xfId="0" applyNumberFormat="1" applyFont="1" applyFill="1" applyBorder="1" applyAlignment="1">
      <alignment horizontal="center"/>
    </xf>
    <xf numFmtId="3" fontId="1" fillId="11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14" fontId="1" fillId="3" borderId="1" xfId="0" applyNumberFormat="1" applyFont="1" applyFill="1" applyBorder="1" applyAlignment="1">
      <alignment horizontal="right"/>
    </xf>
    <xf numFmtId="165" fontId="1" fillId="0" borderId="1" xfId="0" applyNumberFormat="1" applyFont="1" applyBorder="1"/>
    <xf numFmtId="2" fontId="7" fillId="4" borderId="1" xfId="0" applyNumberFormat="1" applyFont="1" applyFill="1" applyBorder="1"/>
    <xf numFmtId="3" fontId="7" fillId="13" borderId="1" xfId="0" applyNumberFormat="1" applyFont="1" applyFill="1" applyBorder="1" applyAlignment="1">
      <alignment horizontal="right"/>
    </xf>
    <xf numFmtId="3" fontId="8" fillId="4" borderId="1" xfId="0" applyNumberFormat="1" applyFont="1" applyFill="1" applyBorder="1" applyAlignment="1">
      <alignment horizontal="right" vertical="center" wrapText="1"/>
    </xf>
    <xf numFmtId="3" fontId="9" fillId="4" borderId="1" xfId="0" applyNumberFormat="1" applyFont="1" applyFill="1" applyBorder="1" applyAlignment="1">
      <alignment horizontal="right" vertical="center" wrapText="1"/>
    </xf>
    <xf numFmtId="0" fontId="0" fillId="13" borderId="1" xfId="0" applyFill="1" applyBorder="1"/>
    <xf numFmtId="0" fontId="11" fillId="14" borderId="1" xfId="0" applyFont="1" applyFill="1" applyBorder="1"/>
    <xf numFmtId="0" fontId="14" fillId="2" borderId="1" xfId="0" applyFont="1" applyFill="1" applyBorder="1" applyAlignment="1">
      <alignment horizontal="left"/>
    </xf>
    <xf numFmtId="165" fontId="14" fillId="0" borderId="1" xfId="0" applyNumberFormat="1" applyFont="1" applyBorder="1" applyAlignment="1">
      <alignment horizontal="left"/>
    </xf>
    <xf numFmtId="171" fontId="14" fillId="13" borderId="1" xfId="0" applyNumberFormat="1" applyFont="1" applyFill="1" applyBorder="1"/>
    <xf numFmtId="2" fontId="14" fillId="13" borderId="1" xfId="0" applyNumberFormat="1" applyFont="1" applyFill="1" applyBorder="1"/>
    <xf numFmtId="170" fontId="14" fillId="13" borderId="1" xfId="0" applyNumberFormat="1" applyFont="1" applyFill="1" applyBorder="1"/>
    <xf numFmtId="2" fontId="7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1288"/>
  <sheetViews>
    <sheetView tabSelected="1" zoomScale="90" zoomScaleNormal="90" workbookViewId="0">
      <pane ySplit="1" topLeftCell="A83" activePane="bottomLeft" state="frozen"/>
      <selection pane="bottomLeft" activeCell="D111" sqref="D111"/>
    </sheetView>
  </sheetViews>
  <sheetFormatPr defaultRowHeight="15" x14ac:dyDescent="0.25"/>
  <cols>
    <col min="1" max="1" width="12.7109375" style="9" customWidth="1"/>
    <col min="2" max="3" width="19.42578125" style="36" customWidth="1"/>
    <col min="4" max="4" width="15.140625" style="10" customWidth="1"/>
    <col min="5" max="5" width="12.28515625" style="77" customWidth="1"/>
    <col min="6" max="6" width="22.85546875" style="9" customWidth="1"/>
    <col min="7" max="7" width="18.5703125" style="250" customWidth="1"/>
    <col min="8" max="8" width="12.140625" style="8" customWidth="1"/>
    <col min="9" max="10" width="19.42578125" style="9" customWidth="1"/>
    <col min="11" max="13" width="12.140625" style="8" customWidth="1"/>
    <col min="14" max="14" width="3.5703125" style="8" customWidth="1"/>
    <col min="15" max="15" width="12.85546875" style="8" customWidth="1"/>
    <col min="16" max="16" width="3.5703125" style="8" customWidth="1"/>
    <col min="17" max="17" width="8" style="8" customWidth="1"/>
    <col min="18" max="18" width="3.5703125" style="8" customWidth="1"/>
    <col min="19" max="19" width="8" style="8" customWidth="1"/>
    <col min="20" max="20" width="3.5703125" style="8" customWidth="1"/>
    <col min="21" max="21" width="8" style="8" customWidth="1"/>
    <col min="22" max="22" width="3.5703125" style="8" customWidth="1"/>
    <col min="23" max="23" width="8" style="8" customWidth="1"/>
    <col min="24" max="24" width="3.5703125" style="8" customWidth="1"/>
    <col min="25" max="25" width="8" style="8" customWidth="1"/>
    <col min="26" max="26" width="3.5703125" style="8" customWidth="1"/>
    <col min="27" max="27" width="8" style="8" customWidth="1"/>
    <col min="28" max="28" width="3.5703125" style="8" customWidth="1"/>
    <col min="29" max="29" width="8" style="8" customWidth="1"/>
    <col min="30" max="30" width="3.5703125" style="8" customWidth="1"/>
    <col min="31" max="31" width="8" style="8" customWidth="1"/>
    <col min="32" max="32" width="3.5703125" style="8" customWidth="1"/>
    <col min="33" max="33" width="8" style="8" customWidth="1"/>
    <col min="34" max="34" width="3.5703125" style="8" customWidth="1"/>
    <col min="35" max="35" width="8" style="8" customWidth="1"/>
    <col min="36" max="37" width="13.28515625" style="8" customWidth="1"/>
    <col min="38" max="38" width="18.5703125" style="250" customWidth="1"/>
    <col min="39" max="39" width="12.140625" style="8" customWidth="1"/>
    <col min="40" max="41" width="23" style="8" customWidth="1"/>
    <col min="42" max="44" width="14.140625" style="8" customWidth="1"/>
    <col min="45" max="45" width="5.140625" style="8" customWidth="1"/>
    <col min="46" max="46" width="13.5703125" style="8" customWidth="1"/>
    <col min="47" max="47" width="3.85546875" style="8" customWidth="1"/>
    <col min="48" max="48" width="7.42578125" style="8" customWidth="1"/>
    <col min="49" max="49" width="3.85546875" style="8" customWidth="1"/>
    <col min="50" max="50" width="7.42578125" style="8" customWidth="1"/>
    <col min="51" max="51" width="3.85546875" style="8" customWidth="1"/>
    <col min="52" max="52" width="7.42578125" style="8" customWidth="1"/>
    <col min="53" max="53" width="3.85546875" style="8" customWidth="1"/>
    <col min="54" max="54" width="7.42578125" style="8" customWidth="1"/>
    <col min="55" max="55" width="3.85546875" style="8" customWidth="1"/>
    <col min="56" max="56" width="7.42578125" style="8" customWidth="1"/>
    <col min="57" max="57" width="3.85546875" style="8" customWidth="1"/>
    <col min="58" max="58" width="7.42578125" style="8" customWidth="1"/>
    <col min="59" max="59" width="3.85546875" style="8" customWidth="1"/>
    <col min="60" max="60" width="7.42578125" style="8" customWidth="1"/>
    <col min="61" max="61" width="3.85546875" style="8" customWidth="1"/>
    <col min="62" max="62" width="7.42578125" style="8" customWidth="1"/>
    <col min="63" max="63" width="3.85546875" style="8" customWidth="1"/>
    <col min="64" max="64" width="7.42578125" style="8" customWidth="1"/>
    <col min="65" max="65" width="3.85546875" style="8" customWidth="1"/>
    <col min="66" max="66" width="7.42578125" style="8" customWidth="1"/>
    <col min="67" max="68" width="13.28515625" style="8" customWidth="1"/>
    <col min="69" max="69" width="18.5703125" style="250" customWidth="1"/>
    <col min="70" max="70" width="9.140625" style="11"/>
    <col min="71" max="72" width="19.42578125" style="11" customWidth="1"/>
    <col min="73" max="73" width="14.85546875" style="32" customWidth="1"/>
    <col min="74" max="75" width="14.85546875" style="24" customWidth="1"/>
    <col min="76" max="76" width="5.85546875" style="24" customWidth="1"/>
    <col min="77" max="77" width="6.5703125" style="24" customWidth="1"/>
    <col min="78" max="78" width="2.85546875" style="24" customWidth="1"/>
    <col min="79" max="79" width="5.85546875" style="24" customWidth="1"/>
    <col min="80" max="80" width="2.85546875" style="24" customWidth="1"/>
    <col min="81" max="81" width="5.85546875" style="24" customWidth="1"/>
    <col min="82" max="82" width="2.85546875" style="24" customWidth="1"/>
    <col min="83" max="83" width="5.85546875" style="24" customWidth="1"/>
    <col min="84" max="84" width="2.85546875" style="24" customWidth="1"/>
    <col min="85" max="85" width="5.85546875" style="24" customWidth="1"/>
    <col min="86" max="86" width="2.85546875" style="24" customWidth="1"/>
    <col min="87" max="87" width="5.85546875" style="24" customWidth="1"/>
    <col min="88" max="88" width="2.85546875" style="24" customWidth="1"/>
    <col min="89" max="89" width="5.85546875" style="24" customWidth="1"/>
    <col min="90" max="90" width="2.85546875" style="24" customWidth="1"/>
    <col min="91" max="91" width="5.85546875" style="24" customWidth="1"/>
    <col min="92" max="92" width="2.85546875" style="24" customWidth="1"/>
    <col min="93" max="93" width="5.85546875" style="24" customWidth="1"/>
    <col min="94" max="94" width="2.85546875" style="24" customWidth="1"/>
    <col min="95" max="95" width="5.85546875" style="24" customWidth="1"/>
    <col min="96" max="96" width="2.85546875" style="24" customWidth="1"/>
    <col min="97" max="97" width="5.85546875" style="24" customWidth="1"/>
    <col min="98" max="98" width="18.5703125" style="248" customWidth="1"/>
    <col min="99" max="99" width="9.140625" style="11"/>
    <col min="100" max="101" width="19.42578125" style="11" customWidth="1"/>
    <col min="102" max="104" width="15.28515625" style="25" customWidth="1"/>
    <col min="105" max="105" width="3.7109375" style="11" customWidth="1"/>
    <col min="106" max="106" width="7.7109375" style="11" customWidth="1"/>
    <col min="107" max="107" width="3.7109375" style="11" customWidth="1"/>
    <col min="108" max="108" width="6.42578125" style="11" customWidth="1"/>
    <col min="109" max="109" width="3.7109375" style="11" customWidth="1"/>
    <col min="110" max="110" width="6.42578125" style="11" customWidth="1"/>
    <col min="111" max="111" width="3.7109375" style="11" customWidth="1"/>
    <col min="112" max="112" width="6.42578125" style="11" customWidth="1"/>
    <col min="113" max="113" width="3.7109375" style="11" customWidth="1"/>
    <col min="114" max="114" width="6.42578125" style="11" customWidth="1"/>
    <col min="115" max="115" width="3.7109375" style="11" customWidth="1"/>
    <col min="116" max="116" width="6.42578125" style="11" customWidth="1"/>
    <col min="117" max="117" width="3.7109375" style="11" customWidth="1"/>
    <col min="118" max="118" width="6.42578125" style="11" customWidth="1"/>
    <col min="119" max="119" width="3.7109375" style="11" customWidth="1"/>
    <col min="120" max="120" width="6.42578125" style="11" customWidth="1"/>
    <col min="121" max="121" width="3.7109375" style="11" customWidth="1"/>
    <col min="122" max="122" width="6.42578125" style="11" customWidth="1"/>
    <col min="123" max="123" width="3.7109375" style="11" customWidth="1"/>
    <col min="124" max="124" width="6.42578125" style="11" customWidth="1"/>
    <col min="125" max="125" width="3.7109375" style="11" customWidth="1"/>
    <col min="126" max="126" width="7.28515625" style="11" customWidth="1"/>
    <col min="127" max="16384" width="9.140625" style="11"/>
  </cols>
  <sheetData>
    <row r="1" spans="1:126" ht="98.25" customHeight="1" x14ac:dyDescent="0.2">
      <c r="A1" s="1" t="s">
        <v>164</v>
      </c>
      <c r="B1" s="35" t="s">
        <v>794</v>
      </c>
      <c r="C1" s="35" t="s">
        <v>793</v>
      </c>
      <c r="D1" s="4" t="s">
        <v>213</v>
      </c>
      <c r="E1" s="79" t="s">
        <v>2</v>
      </c>
      <c r="F1" s="1" t="s">
        <v>170</v>
      </c>
      <c r="G1" s="37"/>
      <c r="H1" s="6" t="s">
        <v>580</v>
      </c>
      <c r="I1" s="37" t="s">
        <v>202</v>
      </c>
      <c r="J1" s="37" t="s">
        <v>203</v>
      </c>
      <c r="K1" s="42" t="s">
        <v>578</v>
      </c>
      <c r="L1" s="42" t="s">
        <v>579</v>
      </c>
      <c r="M1" s="42" t="s">
        <v>581</v>
      </c>
      <c r="N1" s="38" t="s">
        <v>796</v>
      </c>
      <c r="O1" s="46" t="s">
        <v>832</v>
      </c>
      <c r="P1" s="46" t="s">
        <v>798</v>
      </c>
      <c r="Q1" s="46" t="s">
        <v>822</v>
      </c>
      <c r="R1" s="46" t="s">
        <v>800</v>
      </c>
      <c r="S1" s="46" t="s">
        <v>823</v>
      </c>
      <c r="T1" s="46" t="s">
        <v>802</v>
      </c>
      <c r="U1" s="46" t="s">
        <v>824</v>
      </c>
      <c r="V1" s="46" t="s">
        <v>804</v>
      </c>
      <c r="W1" s="46" t="s">
        <v>825</v>
      </c>
      <c r="X1" s="46" t="s">
        <v>806</v>
      </c>
      <c r="Y1" s="46" t="s">
        <v>826</v>
      </c>
      <c r="Z1" s="46" t="s">
        <v>808</v>
      </c>
      <c r="AA1" s="46" t="s">
        <v>827</v>
      </c>
      <c r="AB1" s="46" t="s">
        <v>810</v>
      </c>
      <c r="AC1" s="46" t="s">
        <v>828</v>
      </c>
      <c r="AD1" s="46" t="s">
        <v>812</v>
      </c>
      <c r="AE1" s="46" t="s">
        <v>829</v>
      </c>
      <c r="AF1" s="46" t="s">
        <v>814</v>
      </c>
      <c r="AG1" s="46" t="s">
        <v>830</v>
      </c>
      <c r="AH1" s="46" t="s">
        <v>816</v>
      </c>
      <c r="AI1" s="46" t="s">
        <v>831</v>
      </c>
      <c r="AJ1" s="7" t="s">
        <v>165</v>
      </c>
      <c r="AK1" s="7" t="s">
        <v>205</v>
      </c>
      <c r="AL1" s="6"/>
      <c r="AM1" s="6" t="s">
        <v>782</v>
      </c>
      <c r="AN1" s="37" t="s">
        <v>783</v>
      </c>
      <c r="AO1" s="37" t="s">
        <v>784</v>
      </c>
      <c r="AP1" s="42" t="s">
        <v>780</v>
      </c>
      <c r="AQ1" s="42" t="s">
        <v>781</v>
      </c>
      <c r="AR1" s="42" t="s">
        <v>153</v>
      </c>
      <c r="AS1" s="38" t="s">
        <v>796</v>
      </c>
      <c r="AT1" s="46" t="s">
        <v>832</v>
      </c>
      <c r="AU1" s="66" t="s">
        <v>798</v>
      </c>
      <c r="AV1" s="46" t="s">
        <v>822</v>
      </c>
      <c r="AW1" s="66" t="s">
        <v>800</v>
      </c>
      <c r="AX1" s="46" t="s">
        <v>823</v>
      </c>
      <c r="AY1" s="66" t="s">
        <v>802</v>
      </c>
      <c r="AZ1" s="46" t="s">
        <v>824</v>
      </c>
      <c r="BA1" s="66" t="s">
        <v>804</v>
      </c>
      <c r="BB1" s="46" t="s">
        <v>825</v>
      </c>
      <c r="BC1" s="46" t="s">
        <v>806</v>
      </c>
      <c r="BD1" s="46" t="s">
        <v>826</v>
      </c>
      <c r="BE1" s="46" t="s">
        <v>808</v>
      </c>
      <c r="BF1" s="46" t="s">
        <v>827</v>
      </c>
      <c r="BG1" s="46" t="s">
        <v>810</v>
      </c>
      <c r="BH1" s="46" t="s">
        <v>828</v>
      </c>
      <c r="BI1" s="46" t="s">
        <v>812</v>
      </c>
      <c r="BJ1" s="46" t="s">
        <v>829</v>
      </c>
      <c r="BK1" s="46" t="s">
        <v>814</v>
      </c>
      <c r="BL1" s="46" t="s">
        <v>830</v>
      </c>
      <c r="BM1" s="46" t="s">
        <v>816</v>
      </c>
      <c r="BN1" s="46" t="s">
        <v>831</v>
      </c>
      <c r="BO1" s="7" t="s">
        <v>172</v>
      </c>
      <c r="BP1" s="7" t="s">
        <v>206</v>
      </c>
      <c r="BQ1" s="6"/>
      <c r="BR1" s="6" t="s">
        <v>773</v>
      </c>
      <c r="BS1" s="1" t="s">
        <v>774</v>
      </c>
      <c r="BT1" s="1" t="s">
        <v>775</v>
      </c>
      <c r="BU1" s="42" t="s">
        <v>777</v>
      </c>
      <c r="BV1" s="42" t="s">
        <v>778</v>
      </c>
      <c r="BW1" s="42" t="s">
        <v>779</v>
      </c>
      <c r="BX1" s="38" t="s">
        <v>796</v>
      </c>
      <c r="BY1" s="46" t="s">
        <v>832</v>
      </c>
      <c r="BZ1" s="46" t="s">
        <v>798</v>
      </c>
      <c r="CA1" s="46" t="s">
        <v>822</v>
      </c>
      <c r="CB1" s="46" t="s">
        <v>800</v>
      </c>
      <c r="CC1" s="46" t="s">
        <v>823</v>
      </c>
      <c r="CD1" s="46" t="s">
        <v>802</v>
      </c>
      <c r="CE1" s="46" t="s">
        <v>824</v>
      </c>
      <c r="CF1" s="46" t="s">
        <v>804</v>
      </c>
      <c r="CG1" s="46" t="s">
        <v>825</v>
      </c>
      <c r="CH1" s="46" t="s">
        <v>806</v>
      </c>
      <c r="CI1" s="46" t="s">
        <v>826</v>
      </c>
      <c r="CJ1" s="46" t="s">
        <v>808</v>
      </c>
      <c r="CK1" s="46" t="s">
        <v>827</v>
      </c>
      <c r="CL1" s="46" t="s">
        <v>810</v>
      </c>
      <c r="CM1" s="46" t="s">
        <v>828</v>
      </c>
      <c r="CN1" s="46" t="s">
        <v>812</v>
      </c>
      <c r="CO1" s="46" t="s">
        <v>829</v>
      </c>
      <c r="CP1" s="46" t="s">
        <v>814</v>
      </c>
      <c r="CQ1" s="46" t="s">
        <v>830</v>
      </c>
      <c r="CR1" s="46" t="s">
        <v>816</v>
      </c>
      <c r="CS1" s="46" t="s">
        <v>831</v>
      </c>
      <c r="CT1" s="6"/>
      <c r="CU1" s="6" t="s">
        <v>772</v>
      </c>
      <c r="CV1" s="1" t="s">
        <v>766</v>
      </c>
      <c r="CW1" s="1" t="s">
        <v>767</v>
      </c>
      <c r="CX1" s="65" t="s">
        <v>769</v>
      </c>
      <c r="CY1" s="65" t="s">
        <v>770</v>
      </c>
      <c r="CZ1" s="65" t="s">
        <v>771</v>
      </c>
      <c r="DA1" s="38" t="s">
        <v>796</v>
      </c>
      <c r="DB1" s="46" t="s">
        <v>832</v>
      </c>
      <c r="DC1" s="46" t="s">
        <v>798</v>
      </c>
      <c r="DD1" s="46" t="s">
        <v>822</v>
      </c>
      <c r="DE1" s="46" t="s">
        <v>800</v>
      </c>
      <c r="DF1" s="46" t="s">
        <v>823</v>
      </c>
      <c r="DG1" s="46" t="s">
        <v>802</v>
      </c>
      <c r="DH1" s="46" t="s">
        <v>824</v>
      </c>
      <c r="DI1" s="46" t="s">
        <v>804</v>
      </c>
      <c r="DJ1" s="46" t="s">
        <v>825</v>
      </c>
      <c r="DK1" s="46" t="s">
        <v>806</v>
      </c>
      <c r="DL1" s="46" t="s">
        <v>826</v>
      </c>
      <c r="DM1" s="46" t="s">
        <v>808</v>
      </c>
      <c r="DN1" s="46" t="s">
        <v>827</v>
      </c>
      <c r="DO1" s="46" t="s">
        <v>810</v>
      </c>
      <c r="DP1" s="46" t="s">
        <v>828</v>
      </c>
      <c r="DQ1" s="46" t="s">
        <v>812</v>
      </c>
      <c r="DR1" s="46" t="s">
        <v>829</v>
      </c>
      <c r="DS1" s="46" t="s">
        <v>814</v>
      </c>
      <c r="DT1" s="46" t="s">
        <v>830</v>
      </c>
      <c r="DU1" s="46" t="s">
        <v>816</v>
      </c>
      <c r="DV1" s="46" t="s">
        <v>831</v>
      </c>
    </row>
    <row r="2" spans="1:126" ht="15" customHeight="1" x14ac:dyDescent="0.25">
      <c r="A2" s="9" t="s">
        <v>193</v>
      </c>
      <c r="B2" s="36">
        <v>35392.958333333336</v>
      </c>
      <c r="C2" s="36">
        <v>35394.375</v>
      </c>
      <c r="D2" s="10">
        <f>C2-B2</f>
        <v>1.4166666666642413</v>
      </c>
      <c r="E2" s="79">
        <v>1</v>
      </c>
      <c r="F2" s="7" t="s">
        <v>6</v>
      </c>
      <c r="G2" s="7"/>
      <c r="H2" s="15" t="s">
        <v>586</v>
      </c>
      <c r="I2" s="13">
        <v>35392.958333333336</v>
      </c>
      <c r="J2" s="13">
        <v>35394.375</v>
      </c>
      <c r="K2" s="15">
        <v>71.350811938673687</v>
      </c>
      <c r="L2" s="15">
        <v>1432.9130000907194</v>
      </c>
      <c r="M2" s="15">
        <v>1504.263812029393</v>
      </c>
      <c r="N2" s="38"/>
      <c r="O2" s="69">
        <v>101.64095999999999</v>
      </c>
      <c r="P2" s="38"/>
      <c r="Q2" s="38">
        <v>24.790112222640307</v>
      </c>
      <c r="R2" s="38"/>
      <c r="S2" s="38">
        <v>497.85101405798309</v>
      </c>
      <c r="T2" s="38"/>
      <c r="U2" s="38">
        <v>169.60660377625874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16">
        <v>7186.66</v>
      </c>
      <c r="AK2" s="16">
        <v>28292.647764076799</v>
      </c>
      <c r="AL2" s="6"/>
      <c r="AM2" s="18" t="s">
        <v>582</v>
      </c>
      <c r="AN2" s="22">
        <v>35392.979166666664</v>
      </c>
      <c r="AO2" s="22">
        <v>35394</v>
      </c>
      <c r="AP2" s="27">
        <v>5.0802348799999999</v>
      </c>
      <c r="AQ2" s="27">
        <v>189.64698244000002</v>
      </c>
      <c r="AR2" s="15">
        <v>194.72721732000002</v>
      </c>
      <c r="AS2" s="15"/>
      <c r="AT2" s="15">
        <v>5.6419199999999998</v>
      </c>
      <c r="AU2" s="15"/>
      <c r="AV2" s="15">
        <v>31.798719179570007</v>
      </c>
      <c r="AW2" s="15"/>
      <c r="AX2" s="15">
        <v>1187.0575436587696</v>
      </c>
      <c r="AY2" s="15"/>
      <c r="AZ2" s="15">
        <v>767.14410020712648</v>
      </c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6">
        <v>2071.52</v>
      </c>
      <c r="BP2" s="16">
        <v>8155.2189328896002</v>
      </c>
      <c r="BQ2" s="6"/>
      <c r="BR2" s="23" t="s">
        <v>785</v>
      </c>
      <c r="BS2" s="22">
        <v>35392.958333333336</v>
      </c>
      <c r="BT2" s="22">
        <v>35394.375</v>
      </c>
      <c r="BY2" s="70">
        <v>15.180479999999999</v>
      </c>
      <c r="CE2" s="24">
        <v>3.5</v>
      </c>
      <c r="CU2" s="11" t="s">
        <v>789</v>
      </c>
      <c r="CV2" s="22">
        <v>35393.041666666664</v>
      </c>
      <c r="CW2" s="22">
        <v>35394.416666666664</v>
      </c>
      <c r="DB2" s="11">
        <v>483.31295999999998</v>
      </c>
      <c r="DH2" s="11">
        <v>127</v>
      </c>
    </row>
    <row r="3" spans="1:126" ht="15" customHeight="1" x14ac:dyDescent="0.25">
      <c r="A3" s="9" t="s">
        <v>194</v>
      </c>
      <c r="B3" s="36">
        <v>35404.298611111109</v>
      </c>
      <c r="C3" s="36">
        <v>35405.461805555555</v>
      </c>
      <c r="D3" s="10">
        <f t="shared" ref="D3:D66" si="0">C3-B3</f>
        <v>1.1631944444452529</v>
      </c>
      <c r="E3" s="79">
        <v>6.9</v>
      </c>
      <c r="F3" s="7" t="s">
        <v>6</v>
      </c>
      <c r="G3" s="7"/>
      <c r="H3" s="15" t="s">
        <v>587</v>
      </c>
      <c r="I3" s="13">
        <v>35404.298611111109</v>
      </c>
      <c r="J3" s="13">
        <v>35405.461805555555</v>
      </c>
      <c r="K3" s="15">
        <v>665.88043182436718</v>
      </c>
      <c r="L3" s="15">
        <v>8670.0535244488783</v>
      </c>
      <c r="M3" s="15">
        <v>9335.9339562732457</v>
      </c>
      <c r="N3" s="38"/>
      <c r="O3" s="69">
        <v>178.52832000000001</v>
      </c>
      <c r="P3" s="38"/>
      <c r="Q3" s="38">
        <v>131.7156762277489</v>
      </c>
      <c r="R3" s="38"/>
      <c r="S3" s="38">
        <v>1714.9955282133462</v>
      </c>
      <c r="T3" s="38"/>
      <c r="U3" s="38">
        <v>780.06545580657303</v>
      </c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16">
        <v>6179.9</v>
      </c>
      <c r="AK3" s="16">
        <v>24329.206323552</v>
      </c>
      <c r="AL3" s="6"/>
      <c r="AM3" s="18" t="s">
        <v>583</v>
      </c>
      <c r="AN3" s="22">
        <v>35404.496527777781</v>
      </c>
      <c r="AO3" s="22">
        <v>35405.34375</v>
      </c>
      <c r="AP3" s="27">
        <v>104.326252</v>
      </c>
      <c r="AQ3" s="27">
        <v>2063.3918275999999</v>
      </c>
      <c r="AR3" s="15">
        <v>2167.7180795999998</v>
      </c>
      <c r="AS3" s="15"/>
      <c r="AT3" s="15">
        <v>7.6895999999999995</v>
      </c>
      <c r="AU3" s="15"/>
      <c r="AV3" s="15">
        <v>479.11814141047546</v>
      </c>
      <c r="AW3" s="15"/>
      <c r="AX3" s="15">
        <v>9476.1235881576213</v>
      </c>
      <c r="AY3" s="15"/>
      <c r="AZ3" s="15">
        <v>6053.5535606036592</v>
      </c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6">
        <v>1624.48</v>
      </c>
      <c r="BP3" s="16">
        <v>6395.2991291904</v>
      </c>
      <c r="BQ3" s="6"/>
      <c r="BR3" s="23" t="s">
        <v>786</v>
      </c>
      <c r="BS3" s="22">
        <v>35404.298611111109</v>
      </c>
      <c r="BT3" s="22">
        <v>35405.461805555555</v>
      </c>
      <c r="BY3" s="70">
        <v>49.602240000000009</v>
      </c>
      <c r="CE3" s="24">
        <v>5</v>
      </c>
      <c r="CU3" s="11" t="s">
        <v>790</v>
      </c>
      <c r="CV3" s="22">
        <v>35404.375</v>
      </c>
      <c r="CW3" s="22">
        <v>35405.375</v>
      </c>
      <c r="DB3" s="11">
        <v>795.08735999999999</v>
      </c>
      <c r="DH3" s="11">
        <v>427.5</v>
      </c>
    </row>
    <row r="4" spans="1:126" ht="15" customHeight="1" x14ac:dyDescent="0.25">
      <c r="A4" s="9" t="s">
        <v>195</v>
      </c>
      <c r="B4" s="36">
        <v>35454.65625</v>
      </c>
      <c r="C4" s="36">
        <v>35455.65625</v>
      </c>
      <c r="D4" s="10">
        <f t="shared" si="0"/>
        <v>1</v>
      </c>
      <c r="E4" s="79">
        <v>8.9</v>
      </c>
      <c r="F4" s="7" t="s">
        <v>7</v>
      </c>
      <c r="G4" s="7"/>
      <c r="H4" s="15" t="s">
        <v>588</v>
      </c>
      <c r="I4" s="13">
        <v>35454.65625</v>
      </c>
      <c r="J4" s="13">
        <v>35455.65625</v>
      </c>
      <c r="K4" s="15">
        <v>148.64374489703346</v>
      </c>
      <c r="L4" s="15">
        <v>2076.0228612900301</v>
      </c>
      <c r="M4" s="15">
        <v>2224.6666061870637</v>
      </c>
      <c r="N4" s="38"/>
      <c r="O4" s="69">
        <v>77.716799999999992</v>
      </c>
      <c r="P4" s="38"/>
      <c r="Q4" s="242">
        <v>67.5</v>
      </c>
      <c r="R4" s="242"/>
      <c r="S4" s="242">
        <v>943.3</v>
      </c>
      <c r="T4" s="242"/>
      <c r="U4" s="242">
        <v>953.47486029761706</v>
      </c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16">
        <v>7347.6</v>
      </c>
      <c r="AK4" s="16">
        <v>28926.240939648003</v>
      </c>
      <c r="AL4" s="6"/>
      <c r="AM4" s="18" t="s">
        <v>584</v>
      </c>
      <c r="AN4" s="22">
        <v>35454.670138888891</v>
      </c>
      <c r="AO4" s="22">
        <v>35455.604166666664</v>
      </c>
      <c r="AP4" s="27">
        <v>8.7543333200000006</v>
      </c>
      <c r="AQ4" s="27">
        <v>139.20750755999998</v>
      </c>
      <c r="AR4" s="15">
        <v>147.96184087999998</v>
      </c>
      <c r="AS4" s="15"/>
      <c r="AT4" s="15">
        <v>1.512</v>
      </c>
      <c r="AU4" s="15"/>
      <c r="AV4" s="15">
        <v>204.46738670826679</v>
      </c>
      <c r="AW4" s="15"/>
      <c r="AX4" s="15">
        <v>3251.3492736148733</v>
      </c>
      <c r="AY4" s="15"/>
      <c r="AZ4" s="15">
        <v>3842.503686999396</v>
      </c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6">
        <v>4314.5</v>
      </c>
      <c r="BP4" s="16">
        <v>16985.446476960002</v>
      </c>
      <c r="BQ4" s="6"/>
      <c r="BR4" s="23" t="s">
        <v>787</v>
      </c>
      <c r="BS4" s="22">
        <v>35454.614583333336</v>
      </c>
      <c r="BT4" s="22">
        <v>35455.662499999999</v>
      </c>
      <c r="BY4" s="70">
        <v>11.22336</v>
      </c>
      <c r="CE4" s="24">
        <v>46</v>
      </c>
      <c r="CU4" s="11" t="s">
        <v>791</v>
      </c>
      <c r="CV4" s="22">
        <v>35454.642361111109</v>
      </c>
      <c r="CW4" s="22">
        <v>35455.770833333336</v>
      </c>
      <c r="DB4" s="11">
        <v>397.94975999999997</v>
      </c>
      <c r="DH4" s="11">
        <v>171.8</v>
      </c>
    </row>
    <row r="5" spans="1:126" ht="15" customHeight="1" x14ac:dyDescent="0.25">
      <c r="A5" s="9" t="s">
        <v>196</v>
      </c>
      <c r="B5" s="36">
        <v>35531.614583333336</v>
      </c>
      <c r="C5" s="36">
        <v>35532.625</v>
      </c>
      <c r="D5" s="10">
        <f t="shared" si="0"/>
        <v>1.0104166666642413</v>
      </c>
      <c r="E5" s="79">
        <v>15</v>
      </c>
      <c r="F5" s="7" t="s">
        <v>6</v>
      </c>
      <c r="G5" s="7"/>
      <c r="H5" s="15" t="s">
        <v>589</v>
      </c>
      <c r="I5" s="13">
        <v>35531.614583333336</v>
      </c>
      <c r="J5" s="13">
        <v>35532.625</v>
      </c>
      <c r="K5" s="18">
        <v>4690.6468293567996</v>
      </c>
      <c r="L5" s="18">
        <v>15342.012156400253</v>
      </c>
      <c r="M5" s="15">
        <v>20032.658985757051</v>
      </c>
      <c r="N5" s="38"/>
      <c r="O5" s="69">
        <v>402.87455999999992</v>
      </c>
      <c r="P5" s="38"/>
      <c r="Q5" s="38">
        <v>411.16034556680034</v>
      </c>
      <c r="R5" s="38"/>
      <c r="S5" s="38">
        <v>1344.8096284794401</v>
      </c>
      <c r="T5" s="38"/>
      <c r="U5" s="38">
        <v>1353.5568749763643</v>
      </c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16">
        <v>3896.48</v>
      </c>
      <c r="AK5" s="16">
        <v>15339.7734357504</v>
      </c>
      <c r="AL5" s="6"/>
      <c r="AM5" s="18" t="s">
        <v>585</v>
      </c>
      <c r="AN5" s="22">
        <v>35531.673611111109</v>
      </c>
      <c r="AO5" s="22">
        <v>35532.5</v>
      </c>
      <c r="AP5" s="28">
        <v>14.65103452</v>
      </c>
      <c r="AQ5" s="28">
        <v>4279.1907016000005</v>
      </c>
      <c r="AR5" s="15">
        <v>4293.8417361200009</v>
      </c>
      <c r="AS5" s="15"/>
      <c r="AT5" s="15">
        <v>19.552319999999998</v>
      </c>
      <c r="AU5" s="15"/>
      <c r="AV5" s="15">
        <v>26.462005439349333</v>
      </c>
      <c r="AW5" s="15"/>
      <c r="AX5" s="15">
        <v>7728.8718054124347</v>
      </c>
      <c r="AY5" s="15"/>
      <c r="AZ5" s="15">
        <v>5761.8354258496556</v>
      </c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5" t="s">
        <v>590</v>
      </c>
      <c r="BP5" s="5" t="s">
        <v>590</v>
      </c>
      <c r="BQ5" s="6"/>
      <c r="BR5" s="23" t="s">
        <v>788</v>
      </c>
      <c r="BS5" s="22">
        <v>35531.59375</v>
      </c>
      <c r="BT5" s="22">
        <v>35532.645833333336</v>
      </c>
      <c r="BX5" s="38"/>
      <c r="BY5" s="70">
        <v>106.68672000000001</v>
      </c>
      <c r="BZ5" s="38"/>
      <c r="CA5" s="38"/>
      <c r="CB5" s="38"/>
      <c r="CC5" s="38"/>
      <c r="CD5" s="38"/>
      <c r="CE5" s="38">
        <v>3.74</v>
      </c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U5" s="11" t="s">
        <v>792</v>
      </c>
      <c r="CV5" s="22">
        <v>35531.614583333336</v>
      </c>
      <c r="CW5" s="22">
        <v>35532.625</v>
      </c>
      <c r="CX5" s="33"/>
      <c r="CY5" s="33"/>
      <c r="CZ5" s="33"/>
      <c r="DB5" s="11">
        <v>1753.7817600000001</v>
      </c>
      <c r="DH5" s="11">
        <v>305</v>
      </c>
    </row>
    <row r="6" spans="1:126" ht="15" customHeight="1" x14ac:dyDescent="0.25">
      <c r="A6" s="9" t="s">
        <v>197</v>
      </c>
      <c r="B6" s="36">
        <v>35774.274305555555</v>
      </c>
      <c r="C6" s="36">
        <v>35774.871527777781</v>
      </c>
      <c r="D6" s="10">
        <f t="shared" si="0"/>
        <v>0.59722222222626442</v>
      </c>
      <c r="E6" s="79">
        <v>6.6</v>
      </c>
      <c r="F6" s="7" t="s">
        <v>6</v>
      </c>
      <c r="G6" s="7"/>
      <c r="H6" s="15" t="s">
        <v>215</v>
      </c>
      <c r="I6" s="13">
        <v>35774.274305555555</v>
      </c>
      <c r="J6" s="13">
        <v>35774.871527777781</v>
      </c>
      <c r="K6" s="15">
        <v>1273.0406254499999</v>
      </c>
      <c r="L6" s="15">
        <v>21410.228700749994</v>
      </c>
      <c r="M6" s="15">
        <v>22683.269326199996</v>
      </c>
      <c r="N6" s="23"/>
      <c r="O6" s="23">
        <v>204.35</v>
      </c>
      <c r="P6" s="23"/>
      <c r="Q6" s="23">
        <v>220</v>
      </c>
      <c r="R6" s="23"/>
      <c r="S6" s="23">
        <v>3700</v>
      </c>
      <c r="T6" s="23"/>
      <c r="U6" s="23">
        <v>3970</v>
      </c>
      <c r="V6" s="23"/>
      <c r="W6" s="23">
        <v>7300</v>
      </c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12">
        <v>7743.6</v>
      </c>
      <c r="AK6" s="12">
        <v>30485.225017728004</v>
      </c>
      <c r="AL6" s="6"/>
      <c r="AM6" s="18" t="s">
        <v>403</v>
      </c>
      <c r="AN6" s="22">
        <v>35774.309027777781</v>
      </c>
      <c r="AO6" s="22">
        <v>35774.864583333336</v>
      </c>
      <c r="AP6" s="18">
        <v>68.807396983499984</v>
      </c>
      <c r="AQ6" s="18">
        <v>1193.5977027749996</v>
      </c>
      <c r="AR6" s="15">
        <v>1262.4050997584995</v>
      </c>
      <c r="AS6" s="23"/>
      <c r="AT6" s="23">
        <v>4.9589999999999996</v>
      </c>
      <c r="AU6" s="67"/>
      <c r="AV6" s="23">
        <v>490</v>
      </c>
      <c r="AW6" s="67"/>
      <c r="AX6" s="23">
        <v>8500</v>
      </c>
      <c r="AY6" s="67"/>
      <c r="AZ6" s="23">
        <v>8430</v>
      </c>
      <c r="BA6" s="67"/>
      <c r="BB6" s="23">
        <v>15000</v>
      </c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5">
        <v>572</v>
      </c>
      <c r="BP6" s="5">
        <v>2251.86589056</v>
      </c>
      <c r="BQ6" s="6"/>
      <c r="BR6" s="23" t="s">
        <v>591</v>
      </c>
      <c r="BS6" s="22">
        <v>35774.246527777781</v>
      </c>
      <c r="BT6" s="22">
        <v>35774.847222222219</v>
      </c>
      <c r="BU6" s="32">
        <v>23.711397515999998</v>
      </c>
      <c r="BV6" s="24">
        <v>23.711397515999998</v>
      </c>
      <c r="BW6" s="24">
        <v>47.422795031999996</v>
      </c>
      <c r="BX6" s="23"/>
      <c r="BY6" s="23">
        <v>46.52</v>
      </c>
      <c r="BZ6" s="23" t="s">
        <v>818</v>
      </c>
      <c r="CA6" s="23">
        <v>18</v>
      </c>
      <c r="CB6" s="23" t="s">
        <v>818</v>
      </c>
      <c r="CC6" s="23">
        <v>18</v>
      </c>
      <c r="CD6" s="23" t="s">
        <v>818</v>
      </c>
      <c r="CE6" s="23">
        <v>60</v>
      </c>
      <c r="CF6" s="23"/>
      <c r="CG6" s="23">
        <v>32</v>
      </c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U6" s="11" t="s">
        <v>677</v>
      </c>
      <c r="CV6" s="22">
        <v>35774.375</v>
      </c>
      <c r="CW6" s="22">
        <v>35775.048611111109</v>
      </c>
      <c r="CX6" s="25">
        <v>1554.028728</v>
      </c>
      <c r="CY6" s="25">
        <v>22517.559120000002</v>
      </c>
      <c r="CZ6" s="25">
        <v>24071.587848000003</v>
      </c>
      <c r="DA6" s="23"/>
      <c r="DB6" s="23">
        <v>1120</v>
      </c>
      <c r="DC6" s="23"/>
      <c r="DD6" s="23">
        <v>49</v>
      </c>
      <c r="DE6" s="23"/>
      <c r="DF6" s="23">
        <v>710</v>
      </c>
      <c r="DG6" s="23"/>
      <c r="DH6" s="23">
        <v>702</v>
      </c>
      <c r="DI6" s="23"/>
      <c r="DJ6" s="23">
        <v>670</v>
      </c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</row>
    <row r="7" spans="1:126" ht="15" customHeight="1" x14ac:dyDescent="0.25">
      <c r="A7" s="9" t="s">
        <v>198</v>
      </c>
      <c r="B7" s="36">
        <v>35799.253472222219</v>
      </c>
      <c r="C7" s="36">
        <v>35799.520833333336</v>
      </c>
      <c r="D7" s="10">
        <f t="shared" si="0"/>
        <v>0.26736111111677019</v>
      </c>
      <c r="E7" s="79">
        <v>15</v>
      </c>
      <c r="F7" s="7" t="s">
        <v>6</v>
      </c>
      <c r="G7" s="7"/>
      <c r="H7" s="15" t="s">
        <v>217</v>
      </c>
      <c r="I7" s="13">
        <v>35799.253472222219</v>
      </c>
      <c r="J7" s="13">
        <v>35799.520833333336</v>
      </c>
      <c r="K7" s="15">
        <v>3513.2829062400001</v>
      </c>
      <c r="L7" s="15">
        <v>13174.810898399999</v>
      </c>
      <c r="M7" s="15">
        <v>16688.093804640001</v>
      </c>
      <c r="N7" s="23"/>
      <c r="O7" s="23">
        <v>129.24</v>
      </c>
      <c r="P7" s="23"/>
      <c r="Q7" s="23">
        <v>960</v>
      </c>
      <c r="R7" s="23"/>
      <c r="S7" s="23">
        <v>3600</v>
      </c>
      <c r="T7" s="23" t="s">
        <v>818</v>
      </c>
      <c r="U7" s="23">
        <v>300</v>
      </c>
      <c r="V7" s="23"/>
      <c r="W7" s="23">
        <v>6600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12">
        <v>10698.2</v>
      </c>
      <c r="AK7" s="12">
        <v>42116.978444736007</v>
      </c>
      <c r="AL7" s="6"/>
      <c r="AM7" s="18" t="s">
        <v>405</v>
      </c>
      <c r="AN7" s="22">
        <v>35799.256944444445</v>
      </c>
      <c r="AO7" s="22">
        <v>35799.5</v>
      </c>
      <c r="AP7" s="18">
        <v>0.65598814709999997</v>
      </c>
      <c r="AQ7" s="18">
        <v>20.772957991499997</v>
      </c>
      <c r="AR7" s="15">
        <v>21.428946138599997</v>
      </c>
      <c r="AS7" s="23"/>
      <c r="AT7" s="23">
        <v>1.2869999999999999</v>
      </c>
      <c r="AU7" s="67"/>
      <c r="AV7" s="23">
        <v>18</v>
      </c>
      <c r="AW7" s="67"/>
      <c r="AX7" s="23">
        <v>570</v>
      </c>
      <c r="AY7" s="67"/>
      <c r="AZ7" s="23">
        <v>898</v>
      </c>
      <c r="BA7" s="67"/>
      <c r="BB7" s="23">
        <v>1700</v>
      </c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5">
        <v>0</v>
      </c>
      <c r="BP7" s="5">
        <v>0</v>
      </c>
      <c r="BQ7" s="251"/>
      <c r="BR7" s="23" t="s">
        <v>592</v>
      </c>
      <c r="BS7" s="22">
        <v>35799.267361111109</v>
      </c>
      <c r="BT7" s="22">
        <v>35799.447916666664</v>
      </c>
      <c r="BU7" s="32">
        <v>8.81786709</v>
      </c>
      <c r="BV7" s="24">
        <v>8.81786709</v>
      </c>
      <c r="BW7" s="24">
        <v>17.63573418</v>
      </c>
      <c r="BX7" s="23"/>
      <c r="BY7" s="23">
        <v>17.3</v>
      </c>
      <c r="BZ7" s="23" t="s">
        <v>818</v>
      </c>
      <c r="CA7" s="23">
        <v>18</v>
      </c>
      <c r="CB7" s="23" t="s">
        <v>818</v>
      </c>
      <c r="CC7" s="23">
        <v>18</v>
      </c>
      <c r="CD7" s="23"/>
      <c r="CE7" s="23">
        <v>14.3</v>
      </c>
      <c r="CF7" s="23"/>
      <c r="CG7" s="23">
        <v>34</v>
      </c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V7" s="22"/>
      <c r="CW7" s="22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</row>
    <row r="8" spans="1:126" ht="15" customHeight="1" x14ac:dyDescent="0.25">
      <c r="A8" s="9" t="s">
        <v>199</v>
      </c>
      <c r="B8" s="36">
        <v>35803.350694444445</v>
      </c>
      <c r="C8" s="36">
        <v>35803.819444444445</v>
      </c>
      <c r="D8" s="10">
        <f t="shared" si="0"/>
        <v>0.46875</v>
      </c>
      <c r="E8" s="79">
        <v>29</v>
      </c>
      <c r="F8" s="7" t="s">
        <v>7</v>
      </c>
      <c r="G8" s="7"/>
      <c r="H8" s="15" t="s">
        <v>219</v>
      </c>
      <c r="I8" s="13">
        <v>35803.350694444445</v>
      </c>
      <c r="J8" s="13">
        <v>35803.819444444445</v>
      </c>
      <c r="K8" s="15">
        <v>313.02578663999998</v>
      </c>
      <c r="L8" s="15">
        <v>2235.8984759999998</v>
      </c>
      <c r="M8" s="15">
        <v>2548.9242626400001</v>
      </c>
      <c r="N8" s="23"/>
      <c r="O8" s="23">
        <v>78.959999999999994</v>
      </c>
      <c r="P8" s="23"/>
      <c r="Q8" s="23">
        <v>140</v>
      </c>
      <c r="R8" s="23"/>
      <c r="S8" s="23">
        <v>1000</v>
      </c>
      <c r="T8" s="23"/>
      <c r="U8" s="23">
        <v>1550</v>
      </c>
      <c r="V8" s="23"/>
      <c r="W8" s="23">
        <v>2000</v>
      </c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12">
        <v>7906.2</v>
      </c>
      <c r="AK8" s="12">
        <v>31125.353328575999</v>
      </c>
      <c r="AL8" s="6"/>
      <c r="AM8" s="18" t="s">
        <v>407</v>
      </c>
      <c r="AN8" s="22">
        <v>35803.40625</v>
      </c>
      <c r="AO8" s="22"/>
      <c r="AP8" s="18">
        <v>0</v>
      </c>
      <c r="AQ8" s="18">
        <v>0</v>
      </c>
      <c r="AR8" s="15">
        <v>0</v>
      </c>
      <c r="AS8" s="23"/>
      <c r="AT8" s="23"/>
      <c r="AU8" s="67"/>
      <c r="AV8" s="23">
        <v>89</v>
      </c>
      <c r="AW8" s="67"/>
      <c r="AX8" s="23">
        <v>760</v>
      </c>
      <c r="AY8" s="67"/>
      <c r="AZ8" s="23">
        <v>1760</v>
      </c>
      <c r="BA8" s="67"/>
      <c r="BB8" s="23">
        <v>2100</v>
      </c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5">
        <v>1051.3</v>
      </c>
      <c r="BP8" s="5">
        <v>4138.7877810239997</v>
      </c>
      <c r="BQ8" s="251"/>
      <c r="BR8" s="23" t="s">
        <v>593</v>
      </c>
      <c r="BS8" s="22">
        <v>35803.357638888891</v>
      </c>
      <c r="BT8" s="22">
        <v>35803.815972222219</v>
      </c>
      <c r="BU8" s="32">
        <v>11.87608689</v>
      </c>
      <c r="BV8" s="24">
        <v>11.87608689</v>
      </c>
      <c r="BW8" s="24">
        <v>23.75217378</v>
      </c>
      <c r="BX8" s="23"/>
      <c r="BY8" s="23">
        <v>23.3</v>
      </c>
      <c r="BZ8" s="23" t="s">
        <v>818</v>
      </c>
      <c r="CA8" s="23">
        <v>18</v>
      </c>
      <c r="CB8" s="23" t="s">
        <v>818</v>
      </c>
      <c r="CC8" s="23">
        <v>18</v>
      </c>
      <c r="CD8" s="23" t="s">
        <v>818</v>
      </c>
      <c r="CE8" s="23">
        <v>6</v>
      </c>
      <c r="CF8" s="23"/>
      <c r="CG8" s="23">
        <v>15</v>
      </c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U8" s="11" t="s">
        <v>678</v>
      </c>
      <c r="CV8" s="22">
        <v>35803.479166666664</v>
      </c>
      <c r="CW8" s="22">
        <v>35804.128472222219</v>
      </c>
      <c r="CX8" s="25">
        <v>384.31628819999997</v>
      </c>
      <c r="CY8" s="25">
        <v>2562.1085880000001</v>
      </c>
      <c r="CZ8" s="25">
        <v>2946.4248762000002</v>
      </c>
      <c r="DA8" s="23"/>
      <c r="DB8" s="23">
        <v>754</v>
      </c>
      <c r="DC8" s="23" t="s">
        <v>818</v>
      </c>
      <c r="DD8" s="23">
        <v>18</v>
      </c>
      <c r="DE8" s="23"/>
      <c r="DF8" s="23">
        <v>120</v>
      </c>
      <c r="DG8" s="23"/>
      <c r="DH8" s="23">
        <v>166</v>
      </c>
      <c r="DI8" s="23"/>
      <c r="DJ8" s="23">
        <v>240</v>
      </c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</row>
    <row r="9" spans="1:126" ht="15" customHeight="1" x14ac:dyDescent="0.25">
      <c r="A9" s="9" t="s">
        <v>200</v>
      </c>
      <c r="B9" s="36">
        <v>35857.256944444445</v>
      </c>
      <c r="C9" s="36">
        <v>35857.413194444445</v>
      </c>
      <c r="D9" s="10">
        <f t="shared" si="0"/>
        <v>0.15625</v>
      </c>
      <c r="E9" s="79">
        <v>1</v>
      </c>
      <c r="F9" s="7" t="s">
        <v>6</v>
      </c>
      <c r="G9" s="7"/>
      <c r="H9" s="15" t="s">
        <v>221</v>
      </c>
      <c r="I9" s="13">
        <v>35857.256944444445</v>
      </c>
      <c r="J9" s="13">
        <v>35857.413194444445</v>
      </c>
      <c r="K9" s="15">
        <v>99.935827020000005</v>
      </c>
      <c r="L9" s="15">
        <v>582.95899095000004</v>
      </c>
      <c r="M9" s="15">
        <v>682.89481797000008</v>
      </c>
      <c r="N9" s="23"/>
      <c r="O9" s="23">
        <v>29.41</v>
      </c>
      <c r="P9" s="23"/>
      <c r="Q9" s="23">
        <v>120</v>
      </c>
      <c r="R9" s="23"/>
      <c r="S9" s="23">
        <v>700</v>
      </c>
      <c r="T9" s="23"/>
      <c r="U9" s="23">
        <v>799</v>
      </c>
      <c r="V9" s="23"/>
      <c r="W9" s="23">
        <v>1200</v>
      </c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5">
        <v>3942.65</v>
      </c>
      <c r="AK9" s="5">
        <v>15521.536806672</v>
      </c>
      <c r="AL9" s="6"/>
      <c r="AM9" s="18" t="s">
        <v>409</v>
      </c>
      <c r="AN9" s="22">
        <v>35857.371527777781</v>
      </c>
      <c r="AO9" s="22">
        <v>35857.427083333336</v>
      </c>
      <c r="AP9" s="18">
        <v>0</v>
      </c>
      <c r="AQ9" s="18">
        <v>76.200643349999993</v>
      </c>
      <c r="AR9" s="15">
        <v>76.200643349999993</v>
      </c>
      <c r="AS9" s="23"/>
      <c r="AT9" s="23">
        <v>6.9000000000000006E-2</v>
      </c>
      <c r="AU9" s="67"/>
      <c r="AV9" s="23"/>
      <c r="AW9" s="67"/>
      <c r="AX9" s="23">
        <v>39000</v>
      </c>
      <c r="AY9" s="67" t="s">
        <v>819</v>
      </c>
      <c r="AZ9" s="23">
        <v>10000</v>
      </c>
      <c r="BA9" s="67"/>
      <c r="BB9" s="23">
        <v>27000</v>
      </c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5" t="s">
        <v>590</v>
      </c>
      <c r="BP9" s="5" t="s">
        <v>590</v>
      </c>
      <c r="BQ9" s="251"/>
      <c r="BR9" s="23" t="s">
        <v>594</v>
      </c>
      <c r="BS9" s="22">
        <v>35857.253472222219</v>
      </c>
      <c r="BT9" s="22">
        <v>35857.430555555555</v>
      </c>
      <c r="BU9" s="29">
        <v>7.1613313650000006</v>
      </c>
      <c r="BV9" s="29">
        <v>7.1613313650000006</v>
      </c>
      <c r="BW9" s="29">
        <v>14.322662730000001</v>
      </c>
      <c r="BX9" s="23"/>
      <c r="BY9" s="23">
        <v>14.05</v>
      </c>
      <c r="BZ9" s="23" t="s">
        <v>818</v>
      </c>
      <c r="CA9" s="23">
        <v>18</v>
      </c>
      <c r="CB9" s="23" t="s">
        <v>818</v>
      </c>
      <c r="CC9" s="23">
        <v>18</v>
      </c>
      <c r="CD9" s="23" t="s">
        <v>818</v>
      </c>
      <c r="CE9" s="23">
        <v>6</v>
      </c>
      <c r="CF9" s="23"/>
      <c r="CG9" s="23">
        <v>22</v>
      </c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U9" s="11" t="s">
        <v>679</v>
      </c>
      <c r="CV9" s="22">
        <v>35857.503472222219</v>
      </c>
      <c r="CW9" s="22">
        <v>35857.642361111109</v>
      </c>
      <c r="CX9" s="25">
        <v>76.455494999999999</v>
      </c>
      <c r="CY9" s="25">
        <v>467.228025</v>
      </c>
      <c r="CZ9" s="25">
        <v>543.68352000000004</v>
      </c>
      <c r="DA9" s="23"/>
      <c r="DB9" s="23">
        <v>150</v>
      </c>
      <c r="DC9" s="23" t="s">
        <v>818</v>
      </c>
      <c r="DD9" s="23">
        <v>18</v>
      </c>
      <c r="DE9" s="23"/>
      <c r="DF9" s="23">
        <v>110</v>
      </c>
      <c r="DG9" s="23"/>
      <c r="DH9" s="23">
        <v>130.80000000000001</v>
      </c>
      <c r="DI9" s="23"/>
      <c r="DJ9" s="23">
        <v>260</v>
      </c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</row>
    <row r="10" spans="1:126" s="30" customFormat="1" ht="15" customHeight="1" x14ac:dyDescent="0.25">
      <c r="A10" s="47" t="s">
        <v>201</v>
      </c>
      <c r="B10" s="48">
        <v>35996.826388888891</v>
      </c>
      <c r="C10" s="48">
        <v>35997.15625</v>
      </c>
      <c r="D10" s="49">
        <f t="shared" si="0"/>
        <v>0.32986111110949423</v>
      </c>
      <c r="E10" s="184">
        <v>22</v>
      </c>
      <c r="F10" s="50" t="s">
        <v>8</v>
      </c>
      <c r="G10" s="50"/>
      <c r="H10" s="39" t="s">
        <v>223</v>
      </c>
      <c r="I10" s="52">
        <v>35996.826388888891</v>
      </c>
      <c r="J10" s="52">
        <v>35997.15625</v>
      </c>
      <c r="K10" s="239">
        <v>0</v>
      </c>
      <c r="L10" s="239">
        <v>0</v>
      </c>
      <c r="M10" s="239">
        <v>0</v>
      </c>
      <c r="N10" s="23"/>
      <c r="O10" s="23">
        <v>819.7</v>
      </c>
      <c r="P10" s="23" t="s">
        <v>818</v>
      </c>
      <c r="Q10" s="23">
        <v>18</v>
      </c>
      <c r="R10" s="23" t="s">
        <v>818</v>
      </c>
      <c r="S10" s="23">
        <v>18</v>
      </c>
      <c r="T10" s="23"/>
      <c r="U10" s="23">
        <v>15.7</v>
      </c>
      <c r="V10" s="23"/>
      <c r="W10" s="23">
        <v>60</v>
      </c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51">
        <v>0</v>
      </c>
      <c r="AK10" s="51">
        <v>0</v>
      </c>
      <c r="AL10" s="253"/>
      <c r="AM10" s="41" t="s">
        <v>411</v>
      </c>
      <c r="AN10" s="22">
        <v>35996.79583333333</v>
      </c>
      <c r="AO10" s="22">
        <v>35996.836111111108</v>
      </c>
      <c r="AP10" s="45">
        <v>0</v>
      </c>
      <c r="AQ10" s="45">
        <v>0</v>
      </c>
      <c r="AR10" s="15">
        <v>0</v>
      </c>
      <c r="AS10" s="23"/>
      <c r="AT10" s="23">
        <v>35.29</v>
      </c>
      <c r="AU10" s="67" t="s">
        <v>818</v>
      </c>
      <c r="AV10" s="23">
        <v>18</v>
      </c>
      <c r="AW10" s="67" t="s">
        <v>818</v>
      </c>
      <c r="AX10" s="23">
        <v>18</v>
      </c>
      <c r="AY10" s="67"/>
      <c r="AZ10" s="23">
        <v>9.15</v>
      </c>
      <c r="BA10" s="67"/>
      <c r="BB10" s="23">
        <v>35</v>
      </c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51">
        <v>0</v>
      </c>
      <c r="BP10" s="51">
        <v>0</v>
      </c>
      <c r="BQ10" s="252"/>
      <c r="BR10" s="23" t="s">
        <v>595</v>
      </c>
      <c r="BS10" s="22">
        <v>35996.836805555555</v>
      </c>
      <c r="BT10" s="22">
        <v>35997.267361111109</v>
      </c>
      <c r="BU10" s="62">
        <v>0</v>
      </c>
      <c r="BV10" s="237">
        <v>0</v>
      </c>
      <c r="BW10" s="237">
        <v>0</v>
      </c>
      <c r="BX10" s="23"/>
      <c r="BY10" s="23">
        <v>214</v>
      </c>
      <c r="BZ10" s="23" t="s">
        <v>818</v>
      </c>
      <c r="CA10" s="23">
        <v>18</v>
      </c>
      <c r="CB10" s="23" t="s">
        <v>818</v>
      </c>
      <c r="CC10" s="23">
        <v>18</v>
      </c>
      <c r="CD10" s="23" t="s">
        <v>818</v>
      </c>
      <c r="CE10" s="23">
        <v>6</v>
      </c>
      <c r="CF10" s="23"/>
      <c r="CG10" s="23">
        <v>29.8</v>
      </c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48"/>
      <c r="CU10" s="11" t="s">
        <v>680</v>
      </c>
      <c r="CV10" s="22">
        <v>35996.822916666664</v>
      </c>
      <c r="CW10" s="22">
        <v>35997.413194444445</v>
      </c>
      <c r="CX10" s="63">
        <v>0</v>
      </c>
      <c r="CY10" s="63">
        <v>0</v>
      </c>
      <c r="CZ10" s="63">
        <v>0</v>
      </c>
      <c r="DA10" s="23"/>
      <c r="DB10" s="23">
        <v>4990</v>
      </c>
      <c r="DC10" s="23" t="s">
        <v>818</v>
      </c>
      <c r="DD10" s="23">
        <v>18</v>
      </c>
      <c r="DE10" s="23" t="s">
        <v>818</v>
      </c>
      <c r="DF10" s="23">
        <v>18</v>
      </c>
      <c r="DG10" s="23"/>
      <c r="DH10" s="23">
        <v>12.3</v>
      </c>
      <c r="DI10" s="23"/>
      <c r="DJ10" s="23">
        <v>94.1</v>
      </c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</row>
    <row r="11" spans="1:126" ht="15" customHeight="1" x14ac:dyDescent="0.25">
      <c r="A11" s="9" t="s">
        <v>58</v>
      </c>
      <c r="B11" s="36">
        <v>36149.868055555555</v>
      </c>
      <c r="C11" s="36">
        <v>36149.958333333336</v>
      </c>
      <c r="D11" s="10">
        <f t="shared" si="0"/>
        <v>9.0277777781011537E-2</v>
      </c>
      <c r="E11" s="79">
        <v>1</v>
      </c>
      <c r="F11" s="7" t="s">
        <v>10</v>
      </c>
      <c r="G11" s="7"/>
      <c r="H11" s="15" t="s">
        <v>225</v>
      </c>
      <c r="I11" s="13">
        <v>36149.868055555555</v>
      </c>
      <c r="J11" s="13">
        <v>36149.958333333336</v>
      </c>
      <c r="K11" s="15">
        <v>1.3558107779999999</v>
      </c>
      <c r="L11" s="15">
        <v>1.8077477039999998</v>
      </c>
      <c r="M11" s="15">
        <v>3.163558482</v>
      </c>
      <c r="N11" s="23"/>
      <c r="O11" s="23">
        <v>2.66</v>
      </c>
      <c r="P11" s="23" t="s">
        <v>818</v>
      </c>
      <c r="Q11" s="23">
        <v>18</v>
      </c>
      <c r="R11" s="23"/>
      <c r="S11" s="23">
        <v>24</v>
      </c>
      <c r="T11" s="23" t="s">
        <v>818</v>
      </c>
      <c r="U11" s="23">
        <v>600</v>
      </c>
      <c r="V11" s="23"/>
      <c r="W11" s="23">
        <v>300</v>
      </c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5">
        <v>2451.65</v>
      </c>
      <c r="AK11" s="5">
        <v>9651.7255429920006</v>
      </c>
      <c r="AL11" s="6"/>
      <c r="AM11" s="18" t="s">
        <v>413</v>
      </c>
      <c r="AN11" s="22">
        <v>36149.9375</v>
      </c>
      <c r="AO11" s="22"/>
      <c r="AP11" s="18">
        <v>0</v>
      </c>
      <c r="AQ11" s="18">
        <v>0</v>
      </c>
      <c r="AR11" s="15">
        <v>0</v>
      </c>
      <c r="AS11" s="23"/>
      <c r="AT11" s="23"/>
      <c r="AU11" s="67"/>
      <c r="AV11" s="23">
        <v>280</v>
      </c>
      <c r="AW11" s="67"/>
      <c r="AX11" s="23">
        <v>3500</v>
      </c>
      <c r="AY11" s="67"/>
      <c r="AZ11" s="23">
        <v>4890</v>
      </c>
      <c r="BA11" s="67"/>
      <c r="BB11" s="23">
        <v>7500</v>
      </c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5" t="s">
        <v>590</v>
      </c>
      <c r="BP11" s="5" t="s">
        <v>590</v>
      </c>
      <c r="BQ11" s="251"/>
      <c r="BR11" s="23" t="s">
        <v>596</v>
      </c>
      <c r="BS11" s="22">
        <v>36149.746527777781</v>
      </c>
      <c r="BT11" s="22">
        <v>36149.958333333336</v>
      </c>
      <c r="BU11" s="32">
        <v>0.79258863150000003</v>
      </c>
      <c r="BV11" s="24">
        <v>0.79258863150000003</v>
      </c>
      <c r="BW11" s="24">
        <v>1.5851772630000001</v>
      </c>
      <c r="BX11" s="23"/>
      <c r="BY11" s="23">
        <v>1.5550000000000002</v>
      </c>
      <c r="BZ11" s="23" t="s">
        <v>818</v>
      </c>
      <c r="CA11" s="23">
        <v>18</v>
      </c>
      <c r="CB11" s="23" t="s">
        <v>818</v>
      </c>
      <c r="CC11" s="23">
        <v>18</v>
      </c>
      <c r="CD11" s="23" t="s">
        <v>818</v>
      </c>
      <c r="CE11" s="23">
        <v>6</v>
      </c>
      <c r="CF11" s="23"/>
      <c r="CG11" s="23">
        <v>48</v>
      </c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U11" s="30" t="s">
        <v>681</v>
      </c>
      <c r="CV11" s="22">
        <v>36149.885416666664</v>
      </c>
      <c r="CW11" s="22">
        <v>36150.340277777781</v>
      </c>
      <c r="CX11" s="31">
        <v>72.806019372000009</v>
      </c>
      <c r="CY11" s="31">
        <v>72.806019372000009</v>
      </c>
      <c r="CZ11" s="31">
        <v>145.61203874400002</v>
      </c>
      <c r="DA11" s="23"/>
      <c r="DB11" s="23">
        <v>142.84</v>
      </c>
      <c r="DC11" s="23" t="s">
        <v>818</v>
      </c>
      <c r="DD11" s="23">
        <v>18</v>
      </c>
      <c r="DE11" s="23" t="s">
        <v>818</v>
      </c>
      <c r="DF11" s="23">
        <v>18</v>
      </c>
      <c r="DG11" s="23" t="s">
        <v>818</v>
      </c>
      <c r="DH11" s="23">
        <v>200</v>
      </c>
      <c r="DI11" s="23"/>
      <c r="DJ11" s="23">
        <v>26</v>
      </c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</row>
    <row r="12" spans="1:126" ht="15" customHeight="1" x14ac:dyDescent="0.25">
      <c r="A12" s="9" t="s">
        <v>59</v>
      </c>
      <c r="B12" s="36">
        <v>36158.251388888886</v>
      </c>
      <c r="C12" s="36">
        <v>36158.492361111108</v>
      </c>
      <c r="D12" s="10">
        <f t="shared" si="0"/>
        <v>0.24097222222189885</v>
      </c>
      <c r="E12" s="79">
        <v>1.5</v>
      </c>
      <c r="F12" s="7" t="s">
        <v>11</v>
      </c>
      <c r="G12" s="7"/>
      <c r="H12" s="15" t="s">
        <v>227</v>
      </c>
      <c r="I12" s="13">
        <v>36158.251388888886</v>
      </c>
      <c r="J12" s="13">
        <v>36158.492361111108</v>
      </c>
      <c r="K12" s="15">
        <v>2.8441444140000005</v>
      </c>
      <c r="L12" s="15">
        <v>2.8441444140000005</v>
      </c>
      <c r="M12" s="15">
        <v>5.688288828000001</v>
      </c>
      <c r="N12" s="23"/>
      <c r="O12" s="23">
        <v>5.58</v>
      </c>
      <c r="P12" s="23" t="s">
        <v>818</v>
      </c>
      <c r="Q12" s="23">
        <v>18</v>
      </c>
      <c r="R12" s="23" t="s">
        <v>818</v>
      </c>
      <c r="S12" s="23">
        <v>18</v>
      </c>
      <c r="T12" s="23" t="s">
        <v>818</v>
      </c>
      <c r="U12" s="23">
        <v>60</v>
      </c>
      <c r="V12" s="23"/>
      <c r="W12" s="23">
        <v>280</v>
      </c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5">
        <v>1836.3</v>
      </c>
      <c r="AK12" s="5">
        <v>7229.1981378239998</v>
      </c>
      <c r="AL12" s="6"/>
      <c r="AM12" s="18" t="s">
        <v>415</v>
      </c>
      <c r="AN12" s="22">
        <v>36158.256944444445</v>
      </c>
      <c r="AO12" s="22">
        <v>36158.513194444444</v>
      </c>
      <c r="AP12" s="18">
        <v>5.6271244320000005</v>
      </c>
      <c r="AQ12" s="18">
        <v>9.7863033599999998</v>
      </c>
      <c r="AR12" s="15">
        <v>15.413427792</v>
      </c>
      <c r="AS12" s="23" t="s">
        <v>818</v>
      </c>
      <c r="AT12" s="23">
        <v>0.216</v>
      </c>
      <c r="AU12" s="67"/>
      <c r="AV12" s="23">
        <v>920</v>
      </c>
      <c r="AW12" s="67"/>
      <c r="AX12" s="23">
        <v>1600</v>
      </c>
      <c r="AY12" s="67"/>
      <c r="AZ12" s="23">
        <v>4000</v>
      </c>
      <c r="BA12" s="67"/>
      <c r="BB12" s="23">
        <v>6900</v>
      </c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5" t="s">
        <v>590</v>
      </c>
      <c r="BP12" s="5" t="s">
        <v>590</v>
      </c>
      <c r="BQ12" s="251"/>
      <c r="BR12" s="23" t="s">
        <v>597</v>
      </c>
      <c r="BS12" s="22">
        <v>36158.302083333336</v>
      </c>
      <c r="BT12" s="22">
        <v>36158.45208333333</v>
      </c>
      <c r="BU12" s="32">
        <v>0.1055085831</v>
      </c>
      <c r="BV12" s="24">
        <v>0.1055085831</v>
      </c>
      <c r="BW12" s="24">
        <v>0.21101716619999999</v>
      </c>
      <c r="BX12" s="23"/>
      <c r="BY12" s="23">
        <v>0.20699999999999999</v>
      </c>
      <c r="BZ12" s="23" t="s">
        <v>818</v>
      </c>
      <c r="CA12" s="23">
        <v>18</v>
      </c>
      <c r="CB12" s="23" t="s">
        <v>818</v>
      </c>
      <c r="CC12" s="23">
        <v>18</v>
      </c>
      <c r="CD12" s="23" t="s">
        <v>818</v>
      </c>
      <c r="CE12" s="23">
        <v>6</v>
      </c>
      <c r="CF12" s="23"/>
      <c r="CG12" s="23">
        <v>30</v>
      </c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U12" s="11" t="s">
        <v>682</v>
      </c>
      <c r="CV12" s="22">
        <v>36158.555555555555</v>
      </c>
      <c r="CW12" s="22">
        <v>36159.392361111109</v>
      </c>
      <c r="CX12" s="25">
        <v>95.447039957999991</v>
      </c>
      <c r="CY12" s="25">
        <v>95.447039957999991</v>
      </c>
      <c r="CZ12" s="25">
        <v>190.89407991599998</v>
      </c>
      <c r="DA12" s="23"/>
      <c r="DB12" s="23">
        <v>187.26</v>
      </c>
      <c r="DC12" s="23" t="s">
        <v>818</v>
      </c>
      <c r="DD12" s="23">
        <v>18</v>
      </c>
      <c r="DE12" s="23" t="s">
        <v>818</v>
      </c>
      <c r="DF12" s="23">
        <v>18</v>
      </c>
      <c r="DG12" s="23" t="s">
        <v>818</v>
      </c>
      <c r="DH12" s="23">
        <v>60</v>
      </c>
      <c r="DI12" s="23"/>
      <c r="DJ12" s="23">
        <v>92</v>
      </c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</row>
    <row r="13" spans="1:126" ht="15" customHeight="1" x14ac:dyDescent="0.25">
      <c r="A13" s="9" t="s">
        <v>60</v>
      </c>
      <c r="B13" s="36">
        <v>36171.284722222219</v>
      </c>
      <c r="C13" s="36">
        <v>36171.954861111109</v>
      </c>
      <c r="D13" s="10">
        <f t="shared" si="0"/>
        <v>0.67013888889050577</v>
      </c>
      <c r="E13" s="79">
        <v>1.8</v>
      </c>
      <c r="F13" s="7" t="s">
        <v>7</v>
      </c>
      <c r="G13" s="7"/>
      <c r="H13" s="15" t="s">
        <v>229</v>
      </c>
      <c r="I13" s="13">
        <v>36171.284722222219</v>
      </c>
      <c r="J13" s="13">
        <v>36171.954861111109</v>
      </c>
      <c r="K13" s="15">
        <v>5.0256745379999996</v>
      </c>
      <c r="L13" s="15">
        <v>9.492940793999999</v>
      </c>
      <c r="M13" s="15">
        <v>14.518615332</v>
      </c>
      <c r="N13" s="23"/>
      <c r="O13" s="23">
        <v>9.86</v>
      </c>
      <c r="P13" s="23" t="s">
        <v>818</v>
      </c>
      <c r="Q13" s="23">
        <v>18</v>
      </c>
      <c r="R13" s="23"/>
      <c r="S13" s="23">
        <v>34</v>
      </c>
      <c r="T13" s="23"/>
      <c r="U13" s="23">
        <v>72</v>
      </c>
      <c r="V13" s="23"/>
      <c r="W13" s="23">
        <v>240</v>
      </c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5">
        <v>5807.52</v>
      </c>
      <c r="AK13" s="5">
        <v>22863.210134169603</v>
      </c>
      <c r="AL13" s="6"/>
      <c r="AM13" s="18" t="s">
        <v>417</v>
      </c>
      <c r="AN13" s="22">
        <v>36171.297222222223</v>
      </c>
      <c r="AO13" s="22">
        <v>36171.951388888891</v>
      </c>
      <c r="AP13" s="18">
        <v>0.29358910079999995</v>
      </c>
      <c r="AQ13" s="18">
        <v>18.920186495999999</v>
      </c>
      <c r="AR13" s="15">
        <v>19.213775596799998</v>
      </c>
      <c r="AS13" s="23" t="s">
        <v>818</v>
      </c>
      <c r="AT13" s="23">
        <v>0.57599999999999996</v>
      </c>
      <c r="AU13" s="67" t="s">
        <v>818</v>
      </c>
      <c r="AV13" s="23">
        <v>18</v>
      </c>
      <c r="AW13" s="67" t="s">
        <v>818</v>
      </c>
      <c r="AX13" s="23">
        <v>18</v>
      </c>
      <c r="AY13" s="67"/>
      <c r="AZ13" s="23">
        <v>842</v>
      </c>
      <c r="BA13" s="67"/>
      <c r="BB13" s="23">
        <v>1800</v>
      </c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5">
        <v>611.6</v>
      </c>
      <c r="BP13" s="5">
        <v>2407.7642983680003</v>
      </c>
      <c r="BQ13" s="251"/>
      <c r="BR13" s="23" t="s">
        <v>598</v>
      </c>
      <c r="BS13" s="22">
        <v>36171.291666666664</v>
      </c>
      <c r="BT13" s="22">
        <v>36171.895833333336</v>
      </c>
      <c r="BU13" s="32">
        <v>0.32162278229999997</v>
      </c>
      <c r="BV13" s="24">
        <v>0.32162278229999997</v>
      </c>
      <c r="BW13" s="24">
        <v>0.64324556459999993</v>
      </c>
      <c r="BX13" s="23"/>
      <c r="BY13" s="23">
        <v>0.63100000000000001</v>
      </c>
      <c r="BZ13" s="23" t="s">
        <v>818</v>
      </c>
      <c r="CA13" s="23">
        <v>18</v>
      </c>
      <c r="CB13" s="23" t="s">
        <v>818</v>
      </c>
      <c r="CC13" s="23">
        <v>18</v>
      </c>
      <c r="CD13" s="23" t="s">
        <v>818</v>
      </c>
      <c r="CE13" s="23">
        <v>6</v>
      </c>
      <c r="CF13" s="23"/>
      <c r="CG13" s="23">
        <v>48</v>
      </c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V13" s="22"/>
      <c r="CW13" s="22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</row>
    <row r="14" spans="1:126" ht="15" customHeight="1" x14ac:dyDescent="0.25">
      <c r="A14" s="9" t="s">
        <v>61</v>
      </c>
      <c r="B14" s="36">
        <v>36177.548611111109</v>
      </c>
      <c r="C14" s="36">
        <v>36177.899305555555</v>
      </c>
      <c r="D14" s="10">
        <f t="shared" si="0"/>
        <v>0.35069444444525288</v>
      </c>
      <c r="E14" s="79">
        <v>9.1</v>
      </c>
      <c r="F14" s="7" t="s">
        <v>14</v>
      </c>
      <c r="G14" s="7"/>
      <c r="H14" s="15" t="s">
        <v>231</v>
      </c>
      <c r="I14" s="13">
        <v>36177.548611111109</v>
      </c>
      <c r="J14" s="13">
        <v>36177.899305555555</v>
      </c>
      <c r="K14" s="15">
        <v>686.43159253499994</v>
      </c>
      <c r="L14" s="15">
        <v>7392.3402272999992</v>
      </c>
      <c r="M14" s="15">
        <v>8078.7718198349994</v>
      </c>
      <c r="N14" s="23"/>
      <c r="O14" s="23">
        <v>186.47</v>
      </c>
      <c r="P14" s="23"/>
      <c r="Q14" s="23">
        <v>130</v>
      </c>
      <c r="R14" s="23"/>
      <c r="S14" s="23">
        <v>1400</v>
      </c>
      <c r="T14" s="23" t="s">
        <v>819</v>
      </c>
      <c r="U14" s="23">
        <v>1047</v>
      </c>
      <c r="V14" s="23"/>
      <c r="W14" s="23">
        <v>4400</v>
      </c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5">
        <v>2047.4699999999998</v>
      </c>
      <c r="AK14" s="5">
        <v>8060.5382079455994</v>
      </c>
      <c r="AL14" s="6"/>
      <c r="AM14" s="18" t="s">
        <v>419</v>
      </c>
      <c r="AN14" s="22">
        <v>36177.5625</v>
      </c>
      <c r="AO14" s="22">
        <v>36177.78125</v>
      </c>
      <c r="AP14" s="18">
        <v>16.059051971999999</v>
      </c>
      <c r="AQ14" s="18">
        <v>173.1858546</v>
      </c>
      <c r="AR14" s="15">
        <v>189.24490657199999</v>
      </c>
      <c r="AS14" s="23"/>
      <c r="AT14" s="23">
        <v>11.12</v>
      </c>
      <c r="AU14" s="67"/>
      <c r="AV14" s="23">
        <v>51</v>
      </c>
      <c r="AW14" s="67"/>
      <c r="AX14" s="23">
        <v>550</v>
      </c>
      <c r="AY14" s="67"/>
      <c r="AZ14" s="23">
        <v>778</v>
      </c>
      <c r="BA14" s="67"/>
      <c r="BB14" s="23">
        <v>1300</v>
      </c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5">
        <v>0</v>
      </c>
      <c r="BP14" s="5">
        <v>0</v>
      </c>
      <c r="BQ14" s="251"/>
      <c r="BR14" s="23" t="s">
        <v>599</v>
      </c>
      <c r="BS14" s="22">
        <v>36177.548611111109</v>
      </c>
      <c r="BT14" s="22">
        <v>36177.899305555555</v>
      </c>
      <c r="BU14" s="32">
        <v>0.74416681799999995</v>
      </c>
      <c r="BV14" s="24">
        <v>0.74416681799999995</v>
      </c>
      <c r="BW14" s="24">
        <v>1.4883336359999999</v>
      </c>
      <c r="BX14" s="23"/>
      <c r="BY14" s="23">
        <v>1.46</v>
      </c>
      <c r="BZ14" s="23" t="s">
        <v>818</v>
      </c>
      <c r="CA14" s="23">
        <v>18</v>
      </c>
      <c r="CB14" s="23" t="s">
        <v>818</v>
      </c>
      <c r="CC14" s="23">
        <v>18</v>
      </c>
      <c r="CD14" s="23"/>
      <c r="CE14" s="23">
        <v>8.0399999999999991</v>
      </c>
      <c r="CF14" s="23"/>
      <c r="CG14" s="23">
        <v>110</v>
      </c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U14" s="11" t="s">
        <v>683</v>
      </c>
      <c r="CV14" s="22">
        <v>36177.607638888891</v>
      </c>
      <c r="CW14" s="22">
        <v>36178.447916666664</v>
      </c>
      <c r="CX14" s="25">
        <v>1334.4032393999998</v>
      </c>
      <c r="CY14" s="25">
        <v>5189.3459309999998</v>
      </c>
      <c r="CZ14" s="25">
        <v>6523.7491703999995</v>
      </c>
      <c r="DA14" s="23"/>
      <c r="DB14" s="23">
        <v>2618</v>
      </c>
      <c r="DC14" s="23" t="s">
        <v>818</v>
      </c>
      <c r="DD14" s="23">
        <v>18</v>
      </c>
      <c r="DE14" s="23"/>
      <c r="DF14" s="23">
        <v>70</v>
      </c>
      <c r="DG14" s="23"/>
      <c r="DH14" s="23">
        <v>124</v>
      </c>
      <c r="DI14" s="23"/>
      <c r="DJ14" s="23">
        <v>450</v>
      </c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</row>
    <row r="15" spans="1:126" ht="15" customHeight="1" x14ac:dyDescent="0.25">
      <c r="A15" s="9" t="s">
        <v>62</v>
      </c>
      <c r="B15" s="36">
        <v>36232.628472222219</v>
      </c>
      <c r="C15" s="36">
        <v>36232.850694444445</v>
      </c>
      <c r="D15" s="10">
        <f t="shared" si="0"/>
        <v>0.22222222222626442</v>
      </c>
      <c r="E15" s="79">
        <v>0</v>
      </c>
      <c r="F15" s="7" t="s">
        <v>15</v>
      </c>
      <c r="G15" s="7"/>
      <c r="H15" s="15" t="s">
        <v>233</v>
      </c>
      <c r="I15" s="13">
        <v>36232.628472222219</v>
      </c>
      <c r="J15" s="13">
        <v>36232.850694444445</v>
      </c>
      <c r="K15" s="15">
        <v>97.339171875000005</v>
      </c>
      <c r="L15" s="15">
        <v>690.22321875</v>
      </c>
      <c r="M15" s="15">
        <v>787.56239062500003</v>
      </c>
      <c r="N15" s="23"/>
      <c r="O15" s="23">
        <v>31.25</v>
      </c>
      <c r="P15" s="23"/>
      <c r="Q15" s="23">
        <v>110</v>
      </c>
      <c r="R15" s="23"/>
      <c r="S15" s="23">
        <v>780</v>
      </c>
      <c r="T15" s="23"/>
      <c r="U15" s="23">
        <v>1962</v>
      </c>
      <c r="V15" s="23"/>
      <c r="W15" s="23">
        <v>2400</v>
      </c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5">
        <v>641.52</v>
      </c>
      <c r="AK15" s="5">
        <v>2525.5542064895999</v>
      </c>
      <c r="AL15" s="6"/>
      <c r="AM15" s="18" t="s">
        <v>421</v>
      </c>
      <c r="AN15" s="22">
        <v>36232.627083333333</v>
      </c>
      <c r="AO15" s="22">
        <v>36232.677777777775</v>
      </c>
      <c r="AP15" s="18">
        <v>1.2516047699999999</v>
      </c>
      <c r="AQ15" s="18">
        <v>10.307333400000001</v>
      </c>
      <c r="AR15" s="15">
        <v>11.558938170000001</v>
      </c>
      <c r="AS15" s="23"/>
      <c r="AT15" s="23">
        <v>0.13</v>
      </c>
      <c r="AU15" s="67"/>
      <c r="AV15" s="23">
        <v>340</v>
      </c>
      <c r="AW15" s="67"/>
      <c r="AX15" s="23">
        <v>2800</v>
      </c>
      <c r="AY15" s="67"/>
      <c r="AZ15" s="23">
        <v>7440</v>
      </c>
      <c r="BA15" s="67"/>
      <c r="BB15" s="23">
        <v>9400</v>
      </c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5" t="s">
        <v>590</v>
      </c>
      <c r="BP15" s="5" t="s">
        <v>590</v>
      </c>
      <c r="BQ15" s="251"/>
      <c r="BR15" s="23" t="s">
        <v>600</v>
      </c>
      <c r="BS15" s="22">
        <v>36232.684027777781</v>
      </c>
      <c r="BT15" s="22">
        <v>36232.78125</v>
      </c>
      <c r="BU15" s="32">
        <v>1.6208564939999999</v>
      </c>
      <c r="BV15" s="24">
        <v>1.6208564939999999</v>
      </c>
      <c r="BW15" s="24">
        <v>3.2417129879999997</v>
      </c>
      <c r="BX15" s="23"/>
      <c r="BY15" s="23">
        <v>3.18</v>
      </c>
      <c r="BZ15" s="23" t="s">
        <v>818</v>
      </c>
      <c r="CA15" s="23">
        <v>18</v>
      </c>
      <c r="CB15" s="23" t="s">
        <v>818</v>
      </c>
      <c r="CC15" s="23">
        <v>18</v>
      </c>
      <c r="CD15" s="23"/>
      <c r="CE15" s="23">
        <v>2.7</v>
      </c>
      <c r="CF15" s="23"/>
      <c r="CG15" s="23">
        <v>11</v>
      </c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U15" s="11" t="s">
        <v>684</v>
      </c>
      <c r="CV15" s="22">
        <v>36232.682638888888</v>
      </c>
      <c r="CW15" s="22">
        <v>36232.931944444441</v>
      </c>
      <c r="CX15" s="25">
        <v>101.89988373599998</v>
      </c>
      <c r="CY15" s="25">
        <v>192.47755816799994</v>
      </c>
      <c r="CZ15" s="25">
        <v>294.37744190399991</v>
      </c>
      <c r="DA15" s="23"/>
      <c r="DB15" s="23">
        <v>199.92</v>
      </c>
      <c r="DC15" s="23" t="s">
        <v>818</v>
      </c>
      <c r="DD15" s="23">
        <v>18</v>
      </c>
      <c r="DE15" s="23"/>
      <c r="DF15" s="23">
        <v>34</v>
      </c>
      <c r="DG15" s="23"/>
      <c r="DH15" s="23">
        <v>279</v>
      </c>
      <c r="DI15" s="23"/>
      <c r="DJ15" s="23">
        <v>310</v>
      </c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</row>
    <row r="16" spans="1:126" ht="15" customHeight="1" x14ac:dyDescent="0.25">
      <c r="A16" s="9" t="s">
        <v>63</v>
      </c>
      <c r="B16" s="36">
        <v>36234.611111111109</v>
      </c>
      <c r="C16" s="36">
        <v>36235.864583333336</v>
      </c>
      <c r="D16" s="10">
        <f t="shared" si="0"/>
        <v>1.2534722222262644</v>
      </c>
      <c r="E16" s="79">
        <v>0</v>
      </c>
      <c r="F16" s="7" t="s">
        <v>15</v>
      </c>
      <c r="G16" s="7"/>
      <c r="H16" s="15" t="s">
        <v>235</v>
      </c>
      <c r="I16" s="13">
        <v>36234.611111111109</v>
      </c>
      <c r="J16" s="13">
        <v>36235.864583333336</v>
      </c>
      <c r="K16" s="15">
        <v>680.75179876200002</v>
      </c>
      <c r="L16" s="15">
        <v>5179.63325145</v>
      </c>
      <c r="M16" s="15">
        <v>5860.3850502120004</v>
      </c>
      <c r="N16" s="23"/>
      <c r="O16" s="23">
        <v>522.62</v>
      </c>
      <c r="P16" s="23"/>
      <c r="Q16" s="23">
        <v>46</v>
      </c>
      <c r="R16" s="23"/>
      <c r="S16" s="23">
        <v>350</v>
      </c>
      <c r="T16" s="23" t="s">
        <v>818</v>
      </c>
      <c r="U16" s="23">
        <v>600</v>
      </c>
      <c r="V16" s="23"/>
      <c r="W16" s="23">
        <v>870</v>
      </c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5">
        <v>159.28</v>
      </c>
      <c r="AK16" s="5">
        <v>627.05804029440003</v>
      </c>
      <c r="AL16" s="6"/>
      <c r="AM16" s="18" t="s">
        <v>423</v>
      </c>
      <c r="AN16" s="22">
        <v>36234.615972222222</v>
      </c>
      <c r="AO16" s="22">
        <v>36236.338888888888</v>
      </c>
      <c r="AP16" s="18">
        <v>23.102585240999996</v>
      </c>
      <c r="AQ16" s="18">
        <v>158.07032006999998</v>
      </c>
      <c r="AR16" s="15">
        <v>181.17290531099997</v>
      </c>
      <c r="AS16" s="23"/>
      <c r="AT16" s="23">
        <v>4.2939999999999996</v>
      </c>
      <c r="AU16" s="67"/>
      <c r="AV16" s="23">
        <v>190</v>
      </c>
      <c r="AW16" s="67"/>
      <c r="AX16" s="23">
        <v>1300</v>
      </c>
      <c r="AY16" s="67"/>
      <c r="AZ16" s="23">
        <v>2232</v>
      </c>
      <c r="BA16" s="67"/>
      <c r="BB16" s="23">
        <v>3500</v>
      </c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5" t="s">
        <v>590</v>
      </c>
      <c r="BP16" s="5" t="s">
        <v>590</v>
      </c>
      <c r="BQ16" s="251"/>
      <c r="BR16" s="23" t="s">
        <v>601</v>
      </c>
      <c r="BS16" s="22">
        <v>36234.631944444445</v>
      </c>
      <c r="BT16" s="22">
        <v>36235.409722222219</v>
      </c>
      <c r="BU16" s="29">
        <v>16.686156932100001</v>
      </c>
      <c r="BV16" s="29">
        <v>16.686156932100001</v>
      </c>
      <c r="BW16" s="29">
        <v>33.372313864200002</v>
      </c>
      <c r="BX16" s="23"/>
      <c r="BY16" s="23">
        <v>32.737000000000002</v>
      </c>
      <c r="BZ16" s="23" t="s">
        <v>818</v>
      </c>
      <c r="CA16" s="23">
        <v>18</v>
      </c>
      <c r="CB16" s="23" t="s">
        <v>818</v>
      </c>
      <c r="CC16" s="23">
        <v>18</v>
      </c>
      <c r="CD16" s="23" t="s">
        <v>818</v>
      </c>
      <c r="CE16" s="23">
        <v>6</v>
      </c>
      <c r="CF16" s="23"/>
      <c r="CG16" s="23">
        <v>29</v>
      </c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U16" s="11" t="s">
        <v>685</v>
      </c>
      <c r="CV16" s="22">
        <v>36234.645833333336</v>
      </c>
      <c r="CW16" s="22">
        <v>36236.118055555555</v>
      </c>
      <c r="CX16" s="25">
        <v>1218.190887</v>
      </c>
      <c r="CY16" s="25">
        <v>2436.381774</v>
      </c>
      <c r="CZ16" s="25">
        <v>3654.5726610000002</v>
      </c>
      <c r="DA16" s="23"/>
      <c r="DB16" s="23">
        <v>2390</v>
      </c>
      <c r="DC16" s="23" t="s">
        <v>818</v>
      </c>
      <c r="DD16" s="23">
        <v>18</v>
      </c>
      <c r="DE16" s="23"/>
      <c r="DF16" s="23">
        <v>36</v>
      </c>
      <c r="DG16" s="23"/>
      <c r="DH16" s="23">
        <v>130</v>
      </c>
      <c r="DI16" s="23"/>
      <c r="DJ16" s="23">
        <v>240</v>
      </c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</row>
    <row r="17" spans="1:126" s="30" customFormat="1" ht="15" customHeight="1" x14ac:dyDescent="0.25">
      <c r="A17" s="47" t="s">
        <v>64</v>
      </c>
      <c r="B17" s="48">
        <v>36430.21875</v>
      </c>
      <c r="C17" s="48">
        <v>36430.420138888891</v>
      </c>
      <c r="D17" s="49">
        <f t="shared" si="0"/>
        <v>0.20138888889050577</v>
      </c>
      <c r="E17" s="184">
        <v>0.13</v>
      </c>
      <c r="F17" s="50" t="s">
        <v>8</v>
      </c>
      <c r="G17" s="50"/>
      <c r="H17" s="39" t="s">
        <v>237</v>
      </c>
      <c r="I17" s="52">
        <v>36430.21875</v>
      </c>
      <c r="J17" s="52">
        <v>36430.420138888891</v>
      </c>
      <c r="K17" s="239">
        <v>0</v>
      </c>
      <c r="L17" s="239">
        <v>0</v>
      </c>
      <c r="M17" s="239">
        <v>0</v>
      </c>
      <c r="N17" s="23"/>
      <c r="O17" s="23">
        <v>74.69</v>
      </c>
      <c r="P17" s="23" t="s">
        <v>818</v>
      </c>
      <c r="Q17" s="23">
        <v>18</v>
      </c>
      <c r="R17" s="23" t="s">
        <v>818</v>
      </c>
      <c r="S17" s="23">
        <v>18</v>
      </c>
      <c r="T17" s="23"/>
      <c r="U17" s="23">
        <v>15.9</v>
      </c>
      <c r="V17" s="23"/>
      <c r="W17" s="23">
        <v>32</v>
      </c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51">
        <v>0</v>
      </c>
      <c r="AK17" s="51">
        <v>0</v>
      </c>
      <c r="AL17" s="253"/>
      <c r="AM17" s="41"/>
      <c r="AN17" s="22"/>
      <c r="AO17" s="22"/>
      <c r="AP17" s="41"/>
      <c r="AQ17" s="41"/>
      <c r="AR17" s="41"/>
      <c r="AS17" s="23"/>
      <c r="AT17" s="23"/>
      <c r="AU17" s="67"/>
      <c r="AV17" s="23"/>
      <c r="AW17" s="67"/>
      <c r="AX17" s="23"/>
      <c r="AY17" s="67"/>
      <c r="AZ17" s="23"/>
      <c r="BA17" s="67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51">
        <v>0</v>
      </c>
      <c r="BP17" s="51">
        <v>0</v>
      </c>
      <c r="BQ17" s="252"/>
      <c r="BR17" s="23" t="s">
        <v>602</v>
      </c>
      <c r="BS17" s="22">
        <v>36430.208333333336</v>
      </c>
      <c r="BT17" s="22">
        <v>36430.461805555555</v>
      </c>
      <c r="BU17" s="62">
        <v>0</v>
      </c>
      <c r="BV17" s="237">
        <v>0</v>
      </c>
      <c r="BW17" s="237">
        <v>0</v>
      </c>
      <c r="BX17" s="23"/>
      <c r="BY17" s="23">
        <v>17.366</v>
      </c>
      <c r="BZ17" s="23" t="s">
        <v>818</v>
      </c>
      <c r="CA17" s="23">
        <v>18</v>
      </c>
      <c r="CB17" s="23" t="s">
        <v>818</v>
      </c>
      <c r="CC17" s="23">
        <v>18</v>
      </c>
      <c r="CD17" s="23"/>
      <c r="CE17" s="23">
        <v>9.9</v>
      </c>
      <c r="CF17" s="23"/>
      <c r="CG17" s="23">
        <v>35</v>
      </c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48"/>
      <c r="CU17" s="11" t="s">
        <v>686</v>
      </c>
      <c r="CV17" s="22">
        <v>36430.194444444445</v>
      </c>
      <c r="CW17" s="22">
        <v>36430.475694444445</v>
      </c>
      <c r="CX17" s="63">
        <v>0</v>
      </c>
      <c r="CY17" s="63">
        <v>0</v>
      </c>
      <c r="CZ17" s="63">
        <v>0</v>
      </c>
      <c r="DA17" s="23"/>
      <c r="DB17" s="23">
        <v>515.76</v>
      </c>
      <c r="DC17" s="23" t="s">
        <v>818</v>
      </c>
      <c r="DD17" s="23">
        <v>18</v>
      </c>
      <c r="DE17" s="23" t="s">
        <v>818</v>
      </c>
      <c r="DF17" s="23">
        <v>18</v>
      </c>
      <c r="DG17" s="23"/>
      <c r="DH17" s="23">
        <v>14.6</v>
      </c>
      <c r="DI17" s="23"/>
      <c r="DJ17" s="23">
        <v>52</v>
      </c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</row>
    <row r="18" spans="1:126" ht="15" customHeight="1" x14ac:dyDescent="0.25">
      <c r="A18" s="9" t="s">
        <v>65</v>
      </c>
      <c r="B18" s="36">
        <v>36528.65625</v>
      </c>
      <c r="C18" s="36">
        <v>36529.465277777781</v>
      </c>
      <c r="D18" s="10">
        <f t="shared" si="0"/>
        <v>0.80902777778101154</v>
      </c>
      <c r="E18" s="79">
        <v>12</v>
      </c>
      <c r="F18" s="7" t="s">
        <v>6</v>
      </c>
      <c r="G18" s="7"/>
      <c r="H18" s="15" t="s">
        <v>239</v>
      </c>
      <c r="I18" s="13">
        <v>36528.65625</v>
      </c>
      <c r="J18" s="13">
        <v>36529.465277777781</v>
      </c>
      <c r="K18" s="15">
        <v>89.548923271499987</v>
      </c>
      <c r="L18" s="15">
        <v>3488.9190884999998</v>
      </c>
      <c r="M18" s="15">
        <v>3578.4680117714997</v>
      </c>
      <c r="N18" s="23"/>
      <c r="O18" s="23">
        <v>41.07</v>
      </c>
      <c r="P18" s="23"/>
      <c r="Q18" s="23">
        <v>77</v>
      </c>
      <c r="R18" s="23"/>
      <c r="S18" s="23">
        <v>3000</v>
      </c>
      <c r="T18" s="23"/>
      <c r="U18" s="23">
        <v>3920</v>
      </c>
      <c r="V18" s="23"/>
      <c r="W18" s="23">
        <v>4200</v>
      </c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5">
        <v>8888.0400000000009</v>
      </c>
      <c r="AK18" s="5">
        <v>34990.689003379208</v>
      </c>
      <c r="AL18" s="6"/>
      <c r="AM18" s="18" t="s">
        <v>425</v>
      </c>
      <c r="AN18" s="22">
        <v>36528.651388888888</v>
      </c>
      <c r="AO18" s="22">
        <v>36529.438888888886</v>
      </c>
      <c r="AP18" s="18">
        <v>9.0104216699999995</v>
      </c>
      <c r="AQ18" s="18">
        <v>852.33718499999986</v>
      </c>
      <c r="AR18" s="18">
        <v>861.34760666999989</v>
      </c>
      <c r="AS18" s="23"/>
      <c r="AT18" s="23">
        <v>0.86</v>
      </c>
      <c r="AU18" s="67"/>
      <c r="AV18" s="23">
        <v>370</v>
      </c>
      <c r="AW18" s="67"/>
      <c r="AX18" s="23">
        <v>35000</v>
      </c>
      <c r="AY18" s="67"/>
      <c r="AZ18" s="23">
        <v>38600</v>
      </c>
      <c r="BA18" s="67"/>
      <c r="BB18" s="23">
        <v>60000</v>
      </c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5">
        <v>2952.0400000000004</v>
      </c>
      <c r="BP18" s="5">
        <v>11621.675146099204</v>
      </c>
      <c r="BQ18" s="251"/>
      <c r="BR18" s="23" t="s">
        <v>603</v>
      </c>
      <c r="BS18" s="22">
        <v>36528.649305555555</v>
      </c>
      <c r="BT18" s="22">
        <v>36529.409722222219</v>
      </c>
      <c r="BU18" s="32">
        <v>0.49950923400000002</v>
      </c>
      <c r="BV18" s="24">
        <v>0.49950923400000002</v>
      </c>
      <c r="BW18" s="24">
        <v>0.99901846800000005</v>
      </c>
      <c r="BX18" s="23"/>
      <c r="BY18" s="23">
        <v>0.98</v>
      </c>
      <c r="BZ18" s="23" t="s">
        <v>818</v>
      </c>
      <c r="CA18" s="23">
        <v>18</v>
      </c>
      <c r="CB18" s="23" t="s">
        <v>818</v>
      </c>
      <c r="CC18" s="23">
        <v>18</v>
      </c>
      <c r="CD18" s="23" t="s">
        <v>818</v>
      </c>
      <c r="CE18" s="23">
        <v>60</v>
      </c>
      <c r="CF18" s="23"/>
      <c r="CG18" s="23">
        <v>37</v>
      </c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U18" s="11" t="s">
        <v>687</v>
      </c>
      <c r="CV18" s="22">
        <v>36528.864583333336</v>
      </c>
      <c r="CW18" s="22">
        <v>36529.659722222219</v>
      </c>
      <c r="CX18" s="25">
        <v>212.5462761</v>
      </c>
      <c r="CY18" s="25">
        <v>2479.7065545</v>
      </c>
      <c r="CZ18" s="25">
        <v>2692.2528305999999</v>
      </c>
      <c r="DA18" s="23"/>
      <c r="DB18" s="23">
        <v>417</v>
      </c>
      <c r="DC18" s="23" t="s">
        <v>818</v>
      </c>
      <c r="DD18" s="23">
        <v>18</v>
      </c>
      <c r="DE18" s="23"/>
      <c r="DF18" s="23">
        <v>210</v>
      </c>
      <c r="DG18" s="23" t="s">
        <v>818</v>
      </c>
      <c r="DH18" s="23">
        <v>300</v>
      </c>
      <c r="DI18" s="23"/>
      <c r="DJ18" s="23">
        <v>380</v>
      </c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</row>
    <row r="19" spans="1:126" ht="15" customHeight="1" x14ac:dyDescent="0.25">
      <c r="A19" s="9" t="s">
        <v>66</v>
      </c>
      <c r="B19" s="36">
        <v>36544.666666666664</v>
      </c>
      <c r="C19" s="36">
        <v>36544.993055555555</v>
      </c>
      <c r="D19" s="10">
        <f t="shared" si="0"/>
        <v>0.32638888889050577</v>
      </c>
      <c r="E19" s="79">
        <v>3.3</v>
      </c>
      <c r="F19" s="7" t="s">
        <v>7</v>
      </c>
      <c r="G19" s="7"/>
      <c r="H19" s="15" t="s">
        <v>241</v>
      </c>
      <c r="I19" s="13">
        <v>36544.666666666664</v>
      </c>
      <c r="J19" s="13">
        <v>36544.993055555555</v>
      </c>
      <c r="K19" s="15">
        <v>5.3060113529999997</v>
      </c>
      <c r="L19" s="15">
        <v>141.49363608000002</v>
      </c>
      <c r="M19" s="15">
        <v>146.79964743300002</v>
      </c>
      <c r="N19" s="23"/>
      <c r="O19" s="23">
        <v>10.41</v>
      </c>
      <c r="P19" s="23" t="s">
        <v>818</v>
      </c>
      <c r="Q19" s="23">
        <v>18</v>
      </c>
      <c r="R19" s="23"/>
      <c r="S19" s="23">
        <v>480</v>
      </c>
      <c r="T19" s="23"/>
      <c r="U19" s="23">
        <v>572</v>
      </c>
      <c r="V19" s="23"/>
      <c r="W19" s="23">
        <v>880</v>
      </c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5">
        <v>6491.08</v>
      </c>
      <c r="AK19" s="5">
        <v>25554.268609958399</v>
      </c>
      <c r="AL19" s="6"/>
      <c r="AM19" s="18"/>
      <c r="AN19" s="22"/>
      <c r="AO19" s="22"/>
      <c r="AP19" s="18"/>
      <c r="AQ19" s="18"/>
      <c r="AR19" s="18"/>
      <c r="AS19" s="23"/>
      <c r="AT19" s="23"/>
      <c r="AU19" s="67"/>
      <c r="AV19" s="23"/>
      <c r="AW19" s="67"/>
      <c r="AX19" s="23"/>
      <c r="AY19" s="67"/>
      <c r="AZ19" s="23"/>
      <c r="BA19" s="67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5">
        <v>2202.5</v>
      </c>
      <c r="BP19" s="5">
        <v>8670.8647272000017</v>
      </c>
      <c r="BQ19" s="251"/>
      <c r="BR19" s="23" t="s">
        <v>604</v>
      </c>
      <c r="BS19" s="22">
        <v>36544.663194444445</v>
      </c>
      <c r="BT19" s="22">
        <v>36544.972222222219</v>
      </c>
      <c r="BU19" s="32">
        <v>0.193687254</v>
      </c>
      <c r="BV19" s="24">
        <v>0.193687254</v>
      </c>
      <c r="BW19" s="24">
        <v>0.38737450800000001</v>
      </c>
      <c r="BX19" s="23"/>
      <c r="BY19" s="23">
        <v>0.38</v>
      </c>
      <c r="BZ19" s="23" t="s">
        <v>818</v>
      </c>
      <c r="CA19" s="23">
        <v>18</v>
      </c>
      <c r="CB19" s="23" t="s">
        <v>818</v>
      </c>
      <c r="CC19" s="23">
        <v>18</v>
      </c>
      <c r="CD19" s="23" t="s">
        <v>818</v>
      </c>
      <c r="CE19" s="23">
        <v>6</v>
      </c>
      <c r="CF19" s="23"/>
      <c r="CG19" s="23">
        <v>22</v>
      </c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U19" s="30" t="s">
        <v>688</v>
      </c>
      <c r="CV19" s="22">
        <v>36544.864583333336</v>
      </c>
      <c r="CW19" s="22">
        <v>36545.25</v>
      </c>
      <c r="CX19" s="31">
        <v>31.601604599999995</v>
      </c>
      <c r="CY19" s="31">
        <v>165.03060179999997</v>
      </c>
      <c r="CZ19" s="31">
        <v>196.63220639999997</v>
      </c>
      <c r="DA19" s="23"/>
      <c r="DB19" s="23">
        <v>62</v>
      </c>
      <c r="DC19" s="23" t="s">
        <v>818</v>
      </c>
      <c r="DD19" s="23">
        <v>18</v>
      </c>
      <c r="DE19" s="23"/>
      <c r="DF19" s="23">
        <v>94</v>
      </c>
      <c r="DG19" s="23" t="s">
        <v>818</v>
      </c>
      <c r="DH19" s="23">
        <v>200</v>
      </c>
      <c r="DI19" s="23"/>
      <c r="DJ19" s="23">
        <v>180</v>
      </c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</row>
    <row r="20" spans="1:126" ht="15" customHeight="1" x14ac:dyDescent="0.25">
      <c r="A20" s="9" t="s">
        <v>67</v>
      </c>
      <c r="B20" s="36">
        <v>36569.267361111109</v>
      </c>
      <c r="C20" s="36">
        <v>36569.881944444445</v>
      </c>
      <c r="D20" s="10">
        <f t="shared" si="0"/>
        <v>0.61458333333575865</v>
      </c>
      <c r="E20" s="79">
        <v>9.9</v>
      </c>
      <c r="F20" s="7" t="s">
        <v>7</v>
      </c>
      <c r="G20" s="7"/>
      <c r="H20" s="15" t="s">
        <v>243</v>
      </c>
      <c r="I20" s="13">
        <v>36569.267361111109</v>
      </c>
      <c r="J20" s="13">
        <v>36569.881944444445</v>
      </c>
      <c r="K20" s="15">
        <v>768.18517016999988</v>
      </c>
      <c r="L20" s="15">
        <v>5468.436804599999</v>
      </c>
      <c r="M20" s="15">
        <v>6236.6219747699988</v>
      </c>
      <c r="N20" s="23"/>
      <c r="O20" s="23">
        <v>45.98</v>
      </c>
      <c r="P20" s="23"/>
      <c r="Q20" s="23">
        <v>590</v>
      </c>
      <c r="R20" s="23"/>
      <c r="S20" s="23">
        <v>4200</v>
      </c>
      <c r="T20" s="23"/>
      <c r="U20" s="23">
        <v>3990</v>
      </c>
      <c r="V20" s="23"/>
      <c r="W20" s="23">
        <v>8800</v>
      </c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5">
        <v>13963.539999999999</v>
      </c>
      <c r="AK20" s="5">
        <v>54972.061953619203</v>
      </c>
      <c r="AL20" s="6"/>
      <c r="AM20" s="18"/>
      <c r="AN20" s="22"/>
      <c r="AO20" s="22"/>
      <c r="AP20" s="18"/>
      <c r="AQ20" s="18"/>
      <c r="AR20" s="18"/>
      <c r="AS20" s="23"/>
      <c r="AT20" s="23"/>
      <c r="AU20" s="67"/>
      <c r="AV20" s="23"/>
      <c r="AW20" s="67"/>
      <c r="AX20" s="23"/>
      <c r="AY20" s="67"/>
      <c r="AZ20" s="23"/>
      <c r="BA20" s="67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5">
        <v>29.92</v>
      </c>
      <c r="BP20" s="5">
        <v>117.78990812160001</v>
      </c>
      <c r="BQ20" s="251"/>
      <c r="BR20" s="23" t="s">
        <v>605</v>
      </c>
      <c r="BS20" s="22">
        <v>36569.256944444445</v>
      </c>
      <c r="BT20" s="22">
        <v>36569.868055555555</v>
      </c>
      <c r="BU20" s="32">
        <v>8.6649561000000014E-2</v>
      </c>
      <c r="BV20" s="24">
        <v>8.6649561000000014E-2</v>
      </c>
      <c r="BW20" s="24">
        <v>0.17329912200000003</v>
      </c>
      <c r="BX20" s="23"/>
      <c r="BY20" s="23">
        <v>0.17</v>
      </c>
      <c r="BZ20" s="23" t="s">
        <v>818</v>
      </c>
      <c r="CA20" s="23">
        <v>18</v>
      </c>
      <c r="CB20" s="23" t="s">
        <v>818</v>
      </c>
      <c r="CC20" s="23">
        <v>18</v>
      </c>
      <c r="CD20" s="23" t="s">
        <v>818</v>
      </c>
      <c r="CE20" s="23">
        <v>6</v>
      </c>
      <c r="CF20" s="23"/>
      <c r="CG20" s="23">
        <v>42</v>
      </c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U20" s="11" t="s">
        <v>689</v>
      </c>
      <c r="CV20" s="22">
        <v>36569.451388888891</v>
      </c>
      <c r="CW20" s="22">
        <v>36570.201388888891</v>
      </c>
      <c r="CX20" s="25">
        <v>170.24090220000002</v>
      </c>
      <c r="CY20" s="25">
        <v>1324.095906</v>
      </c>
      <c r="CZ20" s="25">
        <v>1494.3368082</v>
      </c>
      <c r="DA20" s="23"/>
      <c r="DB20" s="23">
        <v>334</v>
      </c>
      <c r="DC20" s="23" t="s">
        <v>818</v>
      </c>
      <c r="DD20" s="23">
        <v>18</v>
      </c>
      <c r="DE20" s="23"/>
      <c r="DF20" s="23">
        <v>140</v>
      </c>
      <c r="DG20" s="23" t="s">
        <v>818</v>
      </c>
      <c r="DH20" s="23">
        <v>200</v>
      </c>
      <c r="DI20" s="23"/>
      <c r="DJ20" s="23">
        <v>350</v>
      </c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</row>
    <row r="21" spans="1:126" ht="15.75" customHeight="1" x14ac:dyDescent="0.25">
      <c r="A21" s="9" t="s">
        <v>68</v>
      </c>
      <c r="B21" s="36">
        <v>36578.475694444445</v>
      </c>
      <c r="C21" s="36">
        <v>36580.583333333336</v>
      </c>
      <c r="D21" s="10">
        <f t="shared" si="0"/>
        <v>2.1076388888905058</v>
      </c>
      <c r="E21" s="79">
        <v>8.6</v>
      </c>
      <c r="F21" s="7" t="s">
        <v>17</v>
      </c>
      <c r="G21" s="7"/>
      <c r="H21" s="15" t="s">
        <v>245</v>
      </c>
      <c r="I21" s="13">
        <v>36578.475694444445</v>
      </c>
      <c r="J21" s="13">
        <v>36580.583333333336</v>
      </c>
      <c r="K21" s="15">
        <v>2930.9638760999997</v>
      </c>
      <c r="L21" s="15">
        <v>25551.992765999996</v>
      </c>
      <c r="M21" s="15">
        <v>28482.956642099994</v>
      </c>
      <c r="N21" s="23"/>
      <c r="O21" s="23">
        <v>2654</v>
      </c>
      <c r="P21" s="23"/>
      <c r="Q21" s="23">
        <v>39</v>
      </c>
      <c r="R21" s="23"/>
      <c r="S21" s="23">
        <v>340</v>
      </c>
      <c r="T21" s="23"/>
      <c r="U21" s="23">
        <v>578</v>
      </c>
      <c r="V21" s="23"/>
      <c r="W21" s="23">
        <v>660</v>
      </c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5">
        <v>60.72</v>
      </c>
      <c r="AK21" s="5">
        <v>239.04422530559998</v>
      </c>
      <c r="AL21" s="6"/>
      <c r="AM21" s="18" t="s">
        <v>427</v>
      </c>
      <c r="AN21" s="22">
        <v>36578.477083333331</v>
      </c>
      <c r="AO21" s="22">
        <v>36580.434027777781</v>
      </c>
      <c r="AP21" s="18">
        <v>33.708378240000002</v>
      </c>
      <c r="AQ21" s="18">
        <v>526.69340999999997</v>
      </c>
      <c r="AR21" s="18">
        <v>560.40178823999997</v>
      </c>
      <c r="AS21" s="23"/>
      <c r="AT21" s="23">
        <v>24.8</v>
      </c>
      <c r="AU21" s="67"/>
      <c r="AV21" s="23">
        <v>48</v>
      </c>
      <c r="AW21" s="67"/>
      <c r="AX21" s="23">
        <v>750</v>
      </c>
      <c r="AY21" s="67"/>
      <c r="AZ21" s="23">
        <v>1590</v>
      </c>
      <c r="BA21" s="67"/>
      <c r="BB21" s="23">
        <v>2800</v>
      </c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5">
        <v>0</v>
      </c>
      <c r="BP21" s="5">
        <v>0</v>
      </c>
      <c r="BQ21" s="251"/>
      <c r="BR21" s="23" t="s">
        <v>606</v>
      </c>
      <c r="BS21" s="22">
        <v>36578.586805555555</v>
      </c>
      <c r="BT21" s="22">
        <v>36580.5</v>
      </c>
      <c r="BU21" s="32">
        <v>322.13248559999994</v>
      </c>
      <c r="BV21" s="24">
        <v>322.13248559999994</v>
      </c>
      <c r="BW21" s="24">
        <v>644.26497119999988</v>
      </c>
      <c r="BX21" s="23"/>
      <c r="BY21" s="23">
        <v>632</v>
      </c>
      <c r="BZ21" s="23" t="s">
        <v>818</v>
      </c>
      <c r="CA21" s="23">
        <v>18</v>
      </c>
      <c r="CB21" s="23" t="s">
        <v>818</v>
      </c>
      <c r="CC21" s="23">
        <v>18</v>
      </c>
      <c r="CD21" s="23" t="s">
        <v>818</v>
      </c>
      <c r="CE21" s="23">
        <v>24</v>
      </c>
      <c r="CF21" s="23"/>
      <c r="CG21" s="23">
        <v>33</v>
      </c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U21" s="11" t="s">
        <v>690</v>
      </c>
      <c r="CV21" s="22">
        <v>36578.486111111109</v>
      </c>
      <c r="CW21" s="22">
        <v>36580.690972222219</v>
      </c>
      <c r="CX21" s="25">
        <v>5667.9006959999997</v>
      </c>
      <c r="CY21" s="25">
        <v>5667.9006959999997</v>
      </c>
      <c r="CZ21" s="25">
        <v>11335.801391999999</v>
      </c>
      <c r="DA21" s="23"/>
      <c r="DB21" s="23">
        <v>11120</v>
      </c>
      <c r="DC21" s="23" t="s">
        <v>818</v>
      </c>
      <c r="DD21" s="23">
        <v>18</v>
      </c>
      <c r="DE21" s="23" t="s">
        <v>818</v>
      </c>
      <c r="DF21" s="23">
        <v>18</v>
      </c>
      <c r="DG21" s="23"/>
      <c r="DH21" s="23">
        <v>83.6</v>
      </c>
      <c r="DI21" s="23"/>
      <c r="DJ21" s="23">
        <v>230</v>
      </c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</row>
    <row r="22" spans="1:126" ht="15" customHeight="1" x14ac:dyDescent="0.25">
      <c r="A22" s="9" t="s">
        <v>69</v>
      </c>
      <c r="B22" s="36">
        <v>36580.809027777781</v>
      </c>
      <c r="C22" s="36">
        <v>36583.583333333336</v>
      </c>
      <c r="D22" s="10">
        <f t="shared" si="0"/>
        <v>2.7743055555547471</v>
      </c>
      <c r="E22" s="79">
        <v>0.5</v>
      </c>
      <c r="F22" s="7" t="s">
        <v>15</v>
      </c>
      <c r="G22" s="7"/>
      <c r="H22" s="15" t="s">
        <v>247</v>
      </c>
      <c r="I22" s="13">
        <v>36580.809027777781</v>
      </c>
      <c r="J22" s="13">
        <v>36583.583333333336</v>
      </c>
      <c r="K22" s="15">
        <v>612.17490093749996</v>
      </c>
      <c r="L22" s="15">
        <v>4162.7893263749993</v>
      </c>
      <c r="M22" s="15">
        <v>4774.9642273124991</v>
      </c>
      <c r="N22" s="23"/>
      <c r="O22" s="23">
        <v>864.75</v>
      </c>
      <c r="P22" s="23"/>
      <c r="Q22" s="23">
        <v>25</v>
      </c>
      <c r="R22" s="23"/>
      <c r="S22" s="23">
        <v>170</v>
      </c>
      <c r="T22" s="23"/>
      <c r="U22" s="23">
        <v>257</v>
      </c>
      <c r="V22" s="23"/>
      <c r="W22" s="23">
        <v>430</v>
      </c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5">
        <v>331.76</v>
      </c>
      <c r="AK22" s="5">
        <v>1306.0822165247998</v>
      </c>
      <c r="AL22" s="6"/>
      <c r="AM22" s="18"/>
      <c r="AN22" s="22"/>
      <c r="AO22" s="22"/>
      <c r="AP22" s="18"/>
      <c r="AQ22" s="18"/>
      <c r="AR22" s="18"/>
      <c r="AS22" s="23"/>
      <c r="AT22" s="23"/>
      <c r="AU22" s="67"/>
      <c r="AV22" s="23"/>
      <c r="AW22" s="67"/>
      <c r="AX22" s="23"/>
      <c r="AY22" s="67"/>
      <c r="AZ22" s="23"/>
      <c r="BA22" s="67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5">
        <v>0</v>
      </c>
      <c r="BP22" s="5">
        <v>0</v>
      </c>
      <c r="BQ22" s="251"/>
      <c r="BR22" s="23" t="s">
        <v>607</v>
      </c>
      <c r="BS22" s="22">
        <v>36580.645833333336</v>
      </c>
      <c r="BT22" s="22">
        <v>36584.194444444445</v>
      </c>
      <c r="BU22" s="32">
        <v>146.79455039999996</v>
      </c>
      <c r="BV22" s="24">
        <v>163.10505599999996</v>
      </c>
      <c r="BW22" s="24">
        <v>309.89960639999993</v>
      </c>
      <c r="BX22" s="23"/>
      <c r="BY22" s="23">
        <v>288</v>
      </c>
      <c r="BZ22" s="23" t="s">
        <v>818</v>
      </c>
      <c r="CA22" s="23">
        <v>18</v>
      </c>
      <c r="CB22" s="23"/>
      <c r="CC22" s="23">
        <v>20</v>
      </c>
      <c r="CD22" s="23" t="s">
        <v>818</v>
      </c>
      <c r="CE22" s="23">
        <v>20</v>
      </c>
      <c r="CF22" s="23"/>
      <c r="CG22" s="23">
        <v>18</v>
      </c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U22" s="11" t="s">
        <v>691</v>
      </c>
      <c r="CV22" s="22">
        <v>36580.760416666664</v>
      </c>
      <c r="CW22" s="22">
        <v>36584.40625</v>
      </c>
      <c r="CX22" s="25">
        <v>2462.8863455999999</v>
      </c>
      <c r="CY22" s="25">
        <v>4925.7726911999998</v>
      </c>
      <c r="CZ22" s="25">
        <v>7388.6590367999997</v>
      </c>
      <c r="DA22" s="23"/>
      <c r="DB22" s="23">
        <v>4832</v>
      </c>
      <c r="DC22" s="23" t="s">
        <v>818</v>
      </c>
      <c r="DD22" s="23">
        <v>18</v>
      </c>
      <c r="DE22" s="23"/>
      <c r="DF22" s="23">
        <v>36</v>
      </c>
      <c r="DG22" s="23"/>
      <c r="DH22" s="23">
        <v>39.200000000000003</v>
      </c>
      <c r="DI22" s="23"/>
      <c r="DJ22" s="23">
        <v>99</v>
      </c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</row>
    <row r="23" spans="1:126" ht="15" customHeight="1" x14ac:dyDescent="0.25">
      <c r="A23" s="9" t="s">
        <v>70</v>
      </c>
      <c r="B23" s="36">
        <v>36623.524305555555</v>
      </c>
      <c r="C23" s="36">
        <v>36624.152777777781</v>
      </c>
      <c r="D23" s="10">
        <f t="shared" si="0"/>
        <v>0.62847222222626442</v>
      </c>
      <c r="E23" s="79">
        <v>21</v>
      </c>
      <c r="F23" s="7" t="s">
        <v>11</v>
      </c>
      <c r="G23" s="7"/>
      <c r="H23" s="15" t="s">
        <v>249</v>
      </c>
      <c r="I23" s="13">
        <v>36623.524305555555</v>
      </c>
      <c r="J23" s="13">
        <v>36624.152777777781</v>
      </c>
      <c r="K23" s="15">
        <v>2882.8592113199998</v>
      </c>
      <c r="L23" s="15">
        <v>17035.077157799999</v>
      </c>
      <c r="M23" s="15">
        <v>19917.936369119998</v>
      </c>
      <c r="N23" s="23"/>
      <c r="O23" s="23">
        <v>462.76</v>
      </c>
      <c r="P23" s="23"/>
      <c r="Q23" s="23">
        <v>220</v>
      </c>
      <c r="R23" s="23"/>
      <c r="S23" s="23">
        <v>1300</v>
      </c>
      <c r="T23" s="23"/>
      <c r="U23" s="23">
        <v>1610</v>
      </c>
      <c r="V23" s="23"/>
      <c r="W23" s="23">
        <v>3100</v>
      </c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5">
        <v>10031.24</v>
      </c>
      <c r="AK23" s="5">
        <v>39491.271321715198</v>
      </c>
      <c r="AL23" s="6"/>
      <c r="AM23" s="18" t="s">
        <v>429</v>
      </c>
      <c r="AN23" s="22">
        <v>36623.525694444441</v>
      </c>
      <c r="AO23" s="22">
        <v>36624.025000000001</v>
      </c>
      <c r="AP23" s="18">
        <v>2.2426945200000006</v>
      </c>
      <c r="AQ23" s="18">
        <v>161.97238200000004</v>
      </c>
      <c r="AR23" s="18">
        <v>164.21507652000003</v>
      </c>
      <c r="AS23" s="23"/>
      <c r="AT23" s="23">
        <v>4.4000000000000004</v>
      </c>
      <c r="AU23" s="67" t="s">
        <v>818</v>
      </c>
      <c r="AV23" s="23">
        <v>18</v>
      </c>
      <c r="AW23" s="67"/>
      <c r="AX23" s="23">
        <v>1300</v>
      </c>
      <c r="AY23" s="67"/>
      <c r="AZ23" s="23">
        <v>1500</v>
      </c>
      <c r="BA23" s="67"/>
      <c r="BB23" s="23">
        <v>2500</v>
      </c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5">
        <v>1305.1600000000001</v>
      </c>
      <c r="BP23" s="5">
        <v>5138.1910589568006</v>
      </c>
      <c r="BQ23" s="251"/>
      <c r="BR23" s="23" t="s">
        <v>608</v>
      </c>
      <c r="BS23" s="22">
        <v>36623.534722222219</v>
      </c>
      <c r="BT23" s="22">
        <v>36624.118055555555</v>
      </c>
      <c r="BU23" s="29">
        <v>59.635286099999995</v>
      </c>
      <c r="BV23" s="29">
        <v>59.635286099999995</v>
      </c>
      <c r="BW23" s="29">
        <v>119.27057219999999</v>
      </c>
      <c r="BX23" s="23"/>
      <c r="BY23" s="23">
        <v>117</v>
      </c>
      <c r="BZ23" s="23" t="s">
        <v>818</v>
      </c>
      <c r="CA23" s="23">
        <v>18</v>
      </c>
      <c r="CB23" s="23" t="s">
        <v>818</v>
      </c>
      <c r="CC23" s="23">
        <v>18</v>
      </c>
      <c r="CD23" s="23"/>
      <c r="CE23" s="23">
        <v>2.5</v>
      </c>
      <c r="CF23" s="23"/>
      <c r="CG23" s="23">
        <v>18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U23" s="11" t="s">
        <v>692</v>
      </c>
      <c r="CV23" s="22">
        <v>36623.652777777781</v>
      </c>
      <c r="CW23" s="22">
        <v>36624.309027777781</v>
      </c>
      <c r="CX23" s="25">
        <v>1774.0506524999998</v>
      </c>
      <c r="CY23" s="25">
        <v>12671.790374999999</v>
      </c>
      <c r="CZ23" s="25">
        <v>14445.841027499999</v>
      </c>
      <c r="DA23" s="23"/>
      <c r="DB23" s="23">
        <v>1790</v>
      </c>
      <c r="DC23" s="23"/>
      <c r="DD23" s="23">
        <v>35</v>
      </c>
      <c r="DE23" s="23"/>
      <c r="DF23" s="23">
        <v>250</v>
      </c>
      <c r="DG23" s="23"/>
      <c r="DH23" s="23">
        <v>307</v>
      </c>
      <c r="DI23" s="23"/>
      <c r="DJ23" s="23">
        <v>560</v>
      </c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</row>
    <row r="24" spans="1:126" s="30" customFormat="1" ht="15" customHeight="1" x14ac:dyDescent="0.25">
      <c r="A24" s="47" t="s">
        <v>71</v>
      </c>
      <c r="B24" s="48">
        <v>36791.520833333336</v>
      </c>
      <c r="C24" s="48">
        <v>36791.90625</v>
      </c>
      <c r="D24" s="49">
        <f t="shared" si="0"/>
        <v>0.38541666666424135</v>
      </c>
      <c r="E24" s="184">
        <v>17.5</v>
      </c>
      <c r="F24" s="50" t="s">
        <v>8</v>
      </c>
      <c r="G24" s="50"/>
      <c r="H24" s="39" t="s">
        <v>251</v>
      </c>
      <c r="I24" s="52">
        <v>36791.520833333336</v>
      </c>
      <c r="J24" s="52">
        <v>36791.90625</v>
      </c>
      <c r="K24" s="239">
        <v>0</v>
      </c>
      <c r="L24" s="239">
        <v>0</v>
      </c>
      <c r="M24" s="239">
        <v>0</v>
      </c>
      <c r="N24" s="23"/>
      <c r="O24" s="23">
        <v>1068.04</v>
      </c>
      <c r="P24" s="23" t="s">
        <v>818</v>
      </c>
      <c r="Q24" s="23">
        <v>18</v>
      </c>
      <c r="R24" s="23" t="s">
        <v>818</v>
      </c>
      <c r="S24" s="23">
        <v>18</v>
      </c>
      <c r="T24" s="23"/>
      <c r="U24" s="23"/>
      <c r="V24" s="23"/>
      <c r="W24" s="23">
        <v>17</v>
      </c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51">
        <v>0</v>
      </c>
      <c r="AK24" s="51">
        <v>0</v>
      </c>
      <c r="AL24" s="253"/>
      <c r="AM24" s="41" t="s">
        <v>431</v>
      </c>
      <c r="AN24" s="22">
        <v>36791.525000000001</v>
      </c>
      <c r="AO24" s="22">
        <v>36791.879166666666</v>
      </c>
      <c r="AP24" s="45">
        <v>0</v>
      </c>
      <c r="AQ24" s="45">
        <v>0</v>
      </c>
      <c r="AR24" s="45">
        <v>0</v>
      </c>
      <c r="AS24" s="23"/>
      <c r="AT24" s="23">
        <v>39</v>
      </c>
      <c r="AU24" s="67" t="s">
        <v>818</v>
      </c>
      <c r="AV24" s="23">
        <v>18</v>
      </c>
      <c r="AW24" s="67" t="s">
        <v>818</v>
      </c>
      <c r="AX24" s="23">
        <v>18</v>
      </c>
      <c r="AY24" s="67"/>
      <c r="AZ24" s="23"/>
      <c r="BA24" s="67"/>
      <c r="BB24" s="23">
        <v>78</v>
      </c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51">
        <v>0</v>
      </c>
      <c r="BP24" s="51">
        <v>0</v>
      </c>
      <c r="BQ24" s="252"/>
      <c r="BR24" s="23" t="s">
        <v>609</v>
      </c>
      <c r="BS24" s="22">
        <v>36791.541666666664</v>
      </c>
      <c r="BT24" s="22">
        <v>36791.927083333336</v>
      </c>
      <c r="BU24" s="62">
        <v>0</v>
      </c>
      <c r="BV24" s="237">
        <v>0</v>
      </c>
      <c r="BW24" s="237">
        <v>0</v>
      </c>
      <c r="BX24" s="23"/>
      <c r="BY24" s="23">
        <v>322</v>
      </c>
      <c r="BZ24" s="23" t="s">
        <v>818</v>
      </c>
      <c r="CA24" s="23">
        <v>18</v>
      </c>
      <c r="CB24" s="23" t="s">
        <v>818</v>
      </c>
      <c r="CC24" s="23">
        <v>18</v>
      </c>
      <c r="CD24" s="23"/>
      <c r="CE24" s="23"/>
      <c r="CF24" s="23"/>
      <c r="CG24" s="23">
        <v>13</v>
      </c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48"/>
      <c r="CU24" s="11" t="s">
        <v>693</v>
      </c>
      <c r="CV24" s="22">
        <v>36791.534722222219</v>
      </c>
      <c r="CW24" s="22">
        <v>36791.920138888891</v>
      </c>
      <c r="CX24" s="63">
        <v>0</v>
      </c>
      <c r="CY24" s="63">
        <v>0</v>
      </c>
      <c r="CZ24" s="63">
        <v>0</v>
      </c>
      <c r="DA24" s="23"/>
      <c r="DB24" s="23">
        <v>5586</v>
      </c>
      <c r="DC24" s="23" t="s">
        <v>818</v>
      </c>
      <c r="DD24" s="23">
        <v>18</v>
      </c>
      <c r="DE24" s="23"/>
      <c r="DF24" s="23">
        <v>24</v>
      </c>
      <c r="DG24" s="23"/>
      <c r="DH24" s="23"/>
      <c r="DI24" s="23"/>
      <c r="DJ24" s="23">
        <v>39</v>
      </c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</row>
    <row r="25" spans="1:126" ht="15" customHeight="1" x14ac:dyDescent="0.25">
      <c r="A25" s="9" t="s">
        <v>72</v>
      </c>
      <c r="B25" s="36">
        <v>36871.305555555555</v>
      </c>
      <c r="C25" s="36">
        <v>36871.899305555555</v>
      </c>
      <c r="D25" s="10">
        <f t="shared" si="0"/>
        <v>0.59375</v>
      </c>
      <c r="E25" s="79">
        <v>20</v>
      </c>
      <c r="F25" s="7" t="s">
        <v>7</v>
      </c>
      <c r="G25" s="7"/>
      <c r="H25" s="15" t="s">
        <v>253</v>
      </c>
      <c r="I25" s="13">
        <v>36871.305555555555</v>
      </c>
      <c r="J25" s="13">
        <v>36871.899305555555</v>
      </c>
      <c r="K25" s="15">
        <v>34.950921618000002</v>
      </c>
      <c r="L25" s="15">
        <v>592.38850200000002</v>
      </c>
      <c r="M25" s="15">
        <v>627.33942361800007</v>
      </c>
      <c r="N25" s="23"/>
      <c r="O25" s="23">
        <v>20.92</v>
      </c>
      <c r="P25" s="23"/>
      <c r="Q25" s="23">
        <v>59</v>
      </c>
      <c r="R25" s="23"/>
      <c r="S25" s="23">
        <v>1000</v>
      </c>
      <c r="T25" s="23"/>
      <c r="U25" s="23">
        <v>777</v>
      </c>
      <c r="V25" s="23"/>
      <c r="W25" s="23">
        <v>1920</v>
      </c>
      <c r="X25" s="23"/>
      <c r="Y25" s="23"/>
      <c r="Z25" s="23"/>
      <c r="AA25" s="23"/>
      <c r="AB25" s="23"/>
      <c r="AC25" s="23">
        <v>8.3000000000000007</v>
      </c>
      <c r="AD25" s="23"/>
      <c r="AE25" s="23"/>
      <c r="AF25" s="23"/>
      <c r="AG25" s="23">
        <v>306</v>
      </c>
      <c r="AH25" s="23"/>
      <c r="AI25" s="23"/>
      <c r="AJ25" s="5">
        <v>9985.5709999999999</v>
      </c>
      <c r="AK25" s="5">
        <v>39311.480301862081</v>
      </c>
      <c r="AL25" s="6"/>
      <c r="AM25" s="18"/>
      <c r="AN25" s="22"/>
      <c r="AO25" s="22"/>
      <c r="AP25" s="18"/>
      <c r="AQ25" s="18"/>
      <c r="AR25" s="18"/>
      <c r="AS25" s="23"/>
      <c r="AT25" s="23"/>
      <c r="AU25" s="67"/>
      <c r="AV25" s="23"/>
      <c r="AW25" s="67"/>
      <c r="AX25" s="23"/>
      <c r="AY25" s="67"/>
      <c r="AZ25" s="23"/>
      <c r="BA25" s="67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5">
        <v>1275.5</v>
      </c>
      <c r="BP25" s="5">
        <v>5021.4247262400004</v>
      </c>
      <c r="BQ25" s="251"/>
      <c r="BR25" s="23" t="s">
        <v>610</v>
      </c>
      <c r="BS25" s="22">
        <v>36871.326388888891</v>
      </c>
      <c r="BT25" s="22">
        <v>36871.940972222219</v>
      </c>
      <c r="BU25" s="32">
        <v>2.4057995760000002</v>
      </c>
      <c r="BV25" s="24">
        <v>7.217398728</v>
      </c>
      <c r="BW25" s="24">
        <v>9.6231983040000006</v>
      </c>
      <c r="BX25" s="23"/>
      <c r="BY25" s="23">
        <v>4.72</v>
      </c>
      <c r="BZ25" s="23" t="s">
        <v>818</v>
      </c>
      <c r="CA25" s="23">
        <v>18</v>
      </c>
      <c r="CB25" s="23"/>
      <c r="CC25" s="23">
        <v>54</v>
      </c>
      <c r="CD25" s="23" t="s">
        <v>818</v>
      </c>
      <c r="CE25" s="23">
        <v>24</v>
      </c>
      <c r="CF25" s="23"/>
      <c r="CG25" s="23">
        <v>20.7</v>
      </c>
      <c r="CH25" s="23"/>
      <c r="CI25" s="23"/>
      <c r="CJ25" s="23"/>
      <c r="CK25" s="23"/>
      <c r="CL25" s="23"/>
      <c r="CM25" s="23">
        <v>6.7</v>
      </c>
      <c r="CN25" s="23"/>
      <c r="CO25" s="23"/>
      <c r="CP25" s="23"/>
      <c r="CQ25" s="23">
        <v>242</v>
      </c>
      <c r="CR25" s="23"/>
      <c r="CS25" s="23"/>
      <c r="CU25" s="11" t="s">
        <v>694</v>
      </c>
      <c r="CV25" s="22">
        <v>36871.600694444445</v>
      </c>
      <c r="CW25" s="22">
        <v>36872.399305555555</v>
      </c>
      <c r="CX25" s="25">
        <v>86.053208138999992</v>
      </c>
      <c r="CY25" s="25">
        <v>621.49539211499996</v>
      </c>
      <c r="CZ25" s="25">
        <v>707.54860025399989</v>
      </c>
      <c r="DA25" s="23"/>
      <c r="DB25" s="23">
        <v>168.83</v>
      </c>
      <c r="DC25" s="23" t="s">
        <v>818</v>
      </c>
      <c r="DD25" s="23">
        <v>18</v>
      </c>
      <c r="DE25" s="23"/>
      <c r="DF25" s="23">
        <v>130</v>
      </c>
      <c r="DG25" s="23"/>
      <c r="DH25" s="23">
        <v>204</v>
      </c>
      <c r="DI25" s="23"/>
      <c r="DJ25" s="23">
        <v>382</v>
      </c>
      <c r="DK25" s="23"/>
      <c r="DL25" s="23"/>
      <c r="DM25" s="23"/>
      <c r="DN25" s="23"/>
      <c r="DO25" s="23"/>
      <c r="DP25" s="23">
        <v>0.9</v>
      </c>
      <c r="DQ25" s="23"/>
      <c r="DR25" s="23"/>
      <c r="DS25" s="23"/>
      <c r="DT25" s="23">
        <v>1200</v>
      </c>
      <c r="DU25" s="23"/>
      <c r="DV25" s="23"/>
    </row>
    <row r="26" spans="1:126" ht="15" customHeight="1" x14ac:dyDescent="0.25">
      <c r="A26" s="9" t="s">
        <v>73</v>
      </c>
      <c r="B26" s="36">
        <v>36876.263888888891</v>
      </c>
      <c r="C26" s="36">
        <v>36876.454861111109</v>
      </c>
      <c r="D26" s="10">
        <f t="shared" si="0"/>
        <v>0.19097222221898846</v>
      </c>
      <c r="E26" s="79">
        <v>0.25</v>
      </c>
      <c r="F26" s="7" t="s">
        <v>10</v>
      </c>
      <c r="G26" s="7"/>
      <c r="H26" s="15" t="s">
        <v>255</v>
      </c>
      <c r="I26" s="13">
        <v>36876.263888888891</v>
      </c>
      <c r="J26" s="13">
        <v>36876.454861111109</v>
      </c>
      <c r="K26" s="15">
        <v>141.52761629999998</v>
      </c>
      <c r="L26" s="15">
        <v>3113.6075585999997</v>
      </c>
      <c r="M26" s="15">
        <v>3255.1351748999996</v>
      </c>
      <c r="N26" s="23"/>
      <c r="O26" s="23">
        <v>16.66</v>
      </c>
      <c r="P26" s="23"/>
      <c r="Q26" s="23">
        <v>300</v>
      </c>
      <c r="R26" s="23"/>
      <c r="S26" s="23">
        <v>6600</v>
      </c>
      <c r="T26" s="23"/>
      <c r="U26" s="23"/>
      <c r="V26" s="23"/>
      <c r="W26" s="23">
        <v>9980</v>
      </c>
      <c r="X26" s="23"/>
      <c r="Y26" s="23"/>
      <c r="Z26" s="23"/>
      <c r="AA26" s="23"/>
      <c r="AB26" s="23"/>
      <c r="AC26" s="23">
        <v>910</v>
      </c>
      <c r="AD26" s="23"/>
      <c r="AE26" s="23"/>
      <c r="AF26" s="23"/>
      <c r="AG26" s="23">
        <v>5580</v>
      </c>
      <c r="AH26" s="23"/>
      <c r="AI26" s="23"/>
      <c r="AJ26" s="5">
        <v>1833.8300000000002</v>
      </c>
      <c r="AK26" s="5">
        <v>7219.4741714784013</v>
      </c>
      <c r="AL26" s="6"/>
      <c r="AM26" s="18" t="s">
        <v>433</v>
      </c>
      <c r="AN26" s="22">
        <v>36876.262499999997</v>
      </c>
      <c r="AO26" s="22">
        <v>36876.697222222225</v>
      </c>
      <c r="AP26" s="18">
        <v>1.6601036481000002</v>
      </c>
      <c r="AQ26" s="18">
        <v>1752.33162855</v>
      </c>
      <c r="AR26" s="18">
        <v>1753.9917321981</v>
      </c>
      <c r="AS26" s="23"/>
      <c r="AT26" s="23">
        <v>3.2570000000000001</v>
      </c>
      <c r="AU26" s="67" t="s">
        <v>818</v>
      </c>
      <c r="AV26" s="23">
        <v>18</v>
      </c>
      <c r="AW26" s="67"/>
      <c r="AX26" s="23">
        <v>19000</v>
      </c>
      <c r="AY26" s="67"/>
      <c r="AZ26" s="23"/>
      <c r="BA26" s="67"/>
      <c r="BB26" s="23">
        <v>29160</v>
      </c>
      <c r="BC26" s="23"/>
      <c r="BD26" s="23"/>
      <c r="BE26" s="23"/>
      <c r="BF26" s="23"/>
      <c r="BG26" s="23"/>
      <c r="BH26" s="23">
        <v>4800</v>
      </c>
      <c r="BI26" s="23"/>
      <c r="BJ26" s="23"/>
      <c r="BK26" s="23"/>
      <c r="BL26" s="23">
        <v>208</v>
      </c>
      <c r="BM26" s="23"/>
      <c r="BN26" s="23"/>
      <c r="BO26" s="5">
        <v>189.94</v>
      </c>
      <c r="BP26" s="5">
        <v>747.76120149120004</v>
      </c>
      <c r="BQ26" s="251"/>
      <c r="BR26" s="23" t="s">
        <v>611</v>
      </c>
      <c r="BS26" s="22">
        <v>36876.267361111109</v>
      </c>
      <c r="BT26" s="22">
        <v>36876.451388888891</v>
      </c>
      <c r="BU26" s="32">
        <v>1.2742582499999999</v>
      </c>
      <c r="BV26" s="24">
        <v>8.4950550000000007</v>
      </c>
      <c r="BW26" s="24">
        <v>9.7693132499999997</v>
      </c>
      <c r="BX26" s="23"/>
      <c r="BY26" s="23">
        <v>2.5</v>
      </c>
      <c r="BZ26" s="23" t="s">
        <v>818</v>
      </c>
      <c r="CA26" s="23">
        <v>18</v>
      </c>
      <c r="CB26" s="23"/>
      <c r="CC26" s="23">
        <v>120</v>
      </c>
      <c r="CD26" s="23"/>
      <c r="CE26" s="23"/>
      <c r="CF26" s="23"/>
      <c r="CG26" s="23">
        <v>19.899999999999999</v>
      </c>
      <c r="CH26" s="23"/>
      <c r="CI26" s="23"/>
      <c r="CJ26" s="23"/>
      <c r="CK26" s="23"/>
      <c r="CL26" s="23"/>
      <c r="CM26" s="23">
        <v>5.6</v>
      </c>
      <c r="CN26" s="23"/>
      <c r="CO26" s="23"/>
      <c r="CP26" s="23"/>
      <c r="CQ26" s="23">
        <v>196</v>
      </c>
      <c r="CR26" s="23"/>
      <c r="CS26" s="23"/>
      <c r="CV26" s="22"/>
      <c r="CW26" s="22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</row>
    <row r="27" spans="1:126" ht="15" customHeight="1" x14ac:dyDescent="0.25">
      <c r="A27" s="9" t="s">
        <v>74</v>
      </c>
      <c r="B27" s="36">
        <v>36905.277777777781</v>
      </c>
      <c r="C27" s="36">
        <v>36905.690972222219</v>
      </c>
      <c r="D27" s="10">
        <f t="shared" si="0"/>
        <v>0.41319444443797693</v>
      </c>
      <c r="E27" s="79">
        <v>4.5999999999999996</v>
      </c>
      <c r="F27" s="7" t="s">
        <v>6</v>
      </c>
      <c r="G27" s="7"/>
      <c r="H27" s="15" t="s">
        <v>257</v>
      </c>
      <c r="I27" s="13">
        <v>36905.277777777781</v>
      </c>
      <c r="J27" s="13">
        <v>36905.690972222219</v>
      </c>
      <c r="K27" s="15">
        <v>653.64068023499988</v>
      </c>
      <c r="L27" s="15">
        <v>5504.3425703999992</v>
      </c>
      <c r="M27" s="15">
        <v>6157.9832506349994</v>
      </c>
      <c r="N27" s="23"/>
      <c r="O27" s="23">
        <v>121.49</v>
      </c>
      <c r="P27" s="23"/>
      <c r="Q27" s="23">
        <v>190</v>
      </c>
      <c r="R27" s="23"/>
      <c r="S27" s="23">
        <v>1600</v>
      </c>
      <c r="T27" s="23" t="s">
        <v>819</v>
      </c>
      <c r="U27" s="23">
        <v>1081.5</v>
      </c>
      <c r="V27" s="23"/>
      <c r="W27" s="23">
        <v>3064</v>
      </c>
      <c r="X27" s="23"/>
      <c r="Y27" s="23"/>
      <c r="Z27" s="23"/>
      <c r="AA27" s="23"/>
      <c r="AB27" s="23"/>
      <c r="AC27" s="23">
        <v>82</v>
      </c>
      <c r="AD27" s="23"/>
      <c r="AE27" s="23"/>
      <c r="AF27" s="23"/>
      <c r="AG27" s="23">
        <v>701</v>
      </c>
      <c r="AH27" s="23"/>
      <c r="AI27" s="23">
        <v>2730</v>
      </c>
      <c r="AJ27" s="5">
        <v>1964.3559999999998</v>
      </c>
      <c r="AK27" s="5">
        <v>7733.3326456588793</v>
      </c>
      <c r="AL27" s="6"/>
      <c r="AM27" s="18" t="s">
        <v>435</v>
      </c>
      <c r="AN27" s="22">
        <v>36905.28125</v>
      </c>
      <c r="AO27" s="22">
        <v>36905.525694444441</v>
      </c>
      <c r="AP27" s="18">
        <v>6.4755822085500006</v>
      </c>
      <c r="AQ27" s="18">
        <v>171.85198938075001</v>
      </c>
      <c r="AR27" s="18">
        <v>178.32757158930002</v>
      </c>
      <c r="AS27" s="23"/>
      <c r="AT27" s="23">
        <v>8.7955000000000005</v>
      </c>
      <c r="AU27" s="67"/>
      <c r="AV27" s="23">
        <v>26</v>
      </c>
      <c r="AW27" s="67"/>
      <c r="AX27" s="23">
        <v>690</v>
      </c>
      <c r="AY27" s="67"/>
      <c r="AZ27" s="23">
        <v>1011</v>
      </c>
      <c r="BA27" s="67"/>
      <c r="BB27" s="23">
        <v>1800</v>
      </c>
      <c r="BC27" s="23"/>
      <c r="BD27" s="23"/>
      <c r="BE27" s="23"/>
      <c r="BF27" s="23"/>
      <c r="BG27" s="23"/>
      <c r="BH27" s="23">
        <v>170</v>
      </c>
      <c r="BI27" s="23"/>
      <c r="BJ27" s="23"/>
      <c r="BK27" s="23"/>
      <c r="BL27" s="23">
        <v>41.7</v>
      </c>
      <c r="BM27" s="23"/>
      <c r="BN27" s="23">
        <v>796</v>
      </c>
      <c r="BO27" s="5">
        <v>44</v>
      </c>
      <c r="BP27" s="5">
        <v>173.22045312000003</v>
      </c>
      <c r="BQ27" s="251"/>
      <c r="BR27" s="23" t="s">
        <v>612</v>
      </c>
      <c r="BS27" s="22">
        <v>36905.288194444445</v>
      </c>
      <c r="BT27" s="22">
        <v>36905.690972222219</v>
      </c>
      <c r="BU27" s="32">
        <v>10.173677868</v>
      </c>
      <c r="BV27" s="24">
        <v>25.43419467</v>
      </c>
      <c r="BW27" s="24">
        <v>35.607872538000002</v>
      </c>
      <c r="BX27" s="23"/>
      <c r="BY27" s="23">
        <v>19.96</v>
      </c>
      <c r="BZ27" s="23" t="s">
        <v>818</v>
      </c>
      <c r="CA27" s="23">
        <v>18</v>
      </c>
      <c r="CB27" s="23"/>
      <c r="CC27" s="23">
        <v>45</v>
      </c>
      <c r="CD27" s="23"/>
      <c r="CE27" s="23">
        <v>42.6</v>
      </c>
      <c r="CF27" s="23"/>
      <c r="CG27" s="23">
        <v>95</v>
      </c>
      <c r="CH27" s="23"/>
      <c r="CI27" s="23"/>
      <c r="CJ27" s="23"/>
      <c r="CK27" s="23"/>
      <c r="CL27" s="23"/>
      <c r="CM27" s="23">
        <v>10</v>
      </c>
      <c r="CN27" s="23"/>
      <c r="CO27" s="23"/>
      <c r="CP27" s="23"/>
      <c r="CQ27" s="23">
        <v>847</v>
      </c>
      <c r="CR27" s="23"/>
      <c r="CS27" s="23">
        <v>2950</v>
      </c>
      <c r="CU27" s="30" t="s">
        <v>695</v>
      </c>
      <c r="CV27" s="22">
        <v>36905.375</v>
      </c>
      <c r="CW27" s="22">
        <v>36905.680555555555</v>
      </c>
      <c r="CX27" s="31">
        <v>1389.8334732750002</v>
      </c>
      <c r="CY27" s="31">
        <v>5868.1857760500006</v>
      </c>
      <c r="CZ27" s="31">
        <v>7258.0192493250006</v>
      </c>
      <c r="DA27" s="23"/>
      <c r="DB27" s="23">
        <v>1090.7</v>
      </c>
      <c r="DC27" s="23"/>
      <c r="DD27" s="23">
        <v>45</v>
      </c>
      <c r="DE27" s="23"/>
      <c r="DF27" s="23">
        <v>190</v>
      </c>
      <c r="DG27" s="23"/>
      <c r="DH27" s="23">
        <v>229.9</v>
      </c>
      <c r="DI27" s="23"/>
      <c r="DJ27" s="23">
        <v>450</v>
      </c>
      <c r="DK27" s="23"/>
      <c r="DL27" s="23"/>
      <c r="DM27" s="23"/>
      <c r="DN27" s="23"/>
      <c r="DO27" s="23"/>
      <c r="DP27" s="23">
        <v>15</v>
      </c>
      <c r="DQ27" s="23"/>
      <c r="DR27" s="23"/>
      <c r="DS27" s="23"/>
      <c r="DT27" s="23">
        <v>2040</v>
      </c>
      <c r="DU27" s="23"/>
      <c r="DV27" s="23">
        <v>6130</v>
      </c>
    </row>
    <row r="28" spans="1:126" ht="15" customHeight="1" x14ac:dyDescent="0.25">
      <c r="A28" s="9" t="s">
        <v>75</v>
      </c>
      <c r="B28" s="36">
        <v>36920.274305555555</v>
      </c>
      <c r="C28" s="36">
        <v>36920.572916666664</v>
      </c>
      <c r="D28" s="10">
        <f t="shared" si="0"/>
        <v>0.29861111110949423</v>
      </c>
      <c r="E28" s="79">
        <v>2.5</v>
      </c>
      <c r="F28" s="7" t="s">
        <v>6</v>
      </c>
      <c r="G28" s="7"/>
      <c r="H28" s="15" t="s">
        <v>259</v>
      </c>
      <c r="I28" s="13">
        <v>36920.274305555555</v>
      </c>
      <c r="J28" s="13">
        <v>36920.572916666664</v>
      </c>
      <c r="K28" s="15">
        <v>220.89408347999998</v>
      </c>
      <c r="L28" s="15">
        <v>3471.1927404000003</v>
      </c>
      <c r="M28" s="15">
        <v>3692.0868238800003</v>
      </c>
      <c r="N28" s="23"/>
      <c r="O28" s="23">
        <v>27.86</v>
      </c>
      <c r="P28" s="23"/>
      <c r="Q28" s="23">
        <v>280</v>
      </c>
      <c r="R28" s="23"/>
      <c r="S28" s="23">
        <v>4400</v>
      </c>
      <c r="T28" s="23" t="s">
        <v>819</v>
      </c>
      <c r="U28" s="23">
        <v>1050</v>
      </c>
      <c r="V28" s="23"/>
      <c r="W28" s="23">
        <v>10000</v>
      </c>
      <c r="X28" s="23"/>
      <c r="Y28" s="23"/>
      <c r="Z28" s="23"/>
      <c r="AA28" s="23"/>
      <c r="AB28" s="23"/>
      <c r="AC28" s="23">
        <v>560</v>
      </c>
      <c r="AD28" s="23"/>
      <c r="AE28" s="23"/>
      <c r="AF28" s="23"/>
      <c r="AG28" s="23">
        <v>1120</v>
      </c>
      <c r="AH28" s="23"/>
      <c r="AI28" s="23">
        <v>7580</v>
      </c>
      <c r="AJ28" s="5">
        <v>3368.942</v>
      </c>
      <c r="AK28" s="5">
        <v>13262.94681306816</v>
      </c>
      <c r="AL28" s="6"/>
      <c r="AM28" s="18" t="s">
        <v>437</v>
      </c>
      <c r="AN28" s="22">
        <v>36920.28125</v>
      </c>
      <c r="AO28" s="22">
        <v>36920.579861111109</v>
      </c>
      <c r="AP28" s="18">
        <v>2.6203846652999996</v>
      </c>
      <c r="AQ28" s="18">
        <v>1397.5384881599996</v>
      </c>
      <c r="AR28" s="18">
        <v>1400.1588728252996</v>
      </c>
      <c r="AS28" s="23"/>
      <c r="AT28" s="23">
        <v>5.141</v>
      </c>
      <c r="AU28" s="67" t="s">
        <v>818</v>
      </c>
      <c r="AV28" s="23">
        <v>18</v>
      </c>
      <c r="AW28" s="67"/>
      <c r="AX28" s="23">
        <v>9600</v>
      </c>
      <c r="AY28" s="67" t="s">
        <v>819</v>
      </c>
      <c r="AZ28" s="23">
        <v>2100</v>
      </c>
      <c r="BA28" s="67"/>
      <c r="BB28" s="23">
        <v>20000</v>
      </c>
      <c r="BC28" s="23"/>
      <c r="BD28" s="23"/>
      <c r="BE28" s="23"/>
      <c r="BF28" s="23"/>
      <c r="BG28" s="23"/>
      <c r="BH28" s="23">
        <v>2000</v>
      </c>
      <c r="BI28" s="23"/>
      <c r="BJ28" s="23"/>
      <c r="BK28" s="23"/>
      <c r="BL28" s="23">
        <v>337</v>
      </c>
      <c r="BM28" s="23"/>
      <c r="BN28" s="23">
        <v>6710</v>
      </c>
      <c r="BO28" s="5">
        <v>0</v>
      </c>
      <c r="BP28" s="5">
        <v>0</v>
      </c>
      <c r="BQ28" s="251"/>
      <c r="BR28" s="23" t="s">
        <v>613</v>
      </c>
      <c r="BS28" s="22">
        <v>36920.284722222219</v>
      </c>
      <c r="BT28" s="22">
        <v>36920.572916666664</v>
      </c>
      <c r="BU28" s="32">
        <v>5.5098926730000004</v>
      </c>
      <c r="BV28" s="24">
        <v>5.5098926730000004</v>
      </c>
      <c r="BW28" s="24">
        <v>11.019785346000001</v>
      </c>
      <c r="BX28" s="23"/>
      <c r="BY28" s="23">
        <v>10.81</v>
      </c>
      <c r="BZ28" s="23" t="s">
        <v>818</v>
      </c>
      <c r="CA28" s="23">
        <v>18</v>
      </c>
      <c r="CB28" s="23" t="s">
        <v>818</v>
      </c>
      <c r="CC28" s="23">
        <v>18</v>
      </c>
      <c r="CD28" s="23" t="s">
        <v>818</v>
      </c>
      <c r="CE28" s="23">
        <v>12</v>
      </c>
      <c r="CF28" s="23"/>
      <c r="CG28" s="23">
        <v>47</v>
      </c>
      <c r="CH28" s="23"/>
      <c r="CI28" s="23"/>
      <c r="CJ28" s="23"/>
      <c r="CK28" s="23"/>
      <c r="CL28" s="23"/>
      <c r="CM28" s="23">
        <v>11</v>
      </c>
      <c r="CN28" s="23"/>
      <c r="CO28" s="23"/>
      <c r="CP28" s="23"/>
      <c r="CQ28" s="23">
        <v>1210</v>
      </c>
      <c r="CR28" s="23"/>
      <c r="CS28" s="23">
        <v>3960</v>
      </c>
      <c r="CU28" s="11" t="s">
        <v>696</v>
      </c>
      <c r="CV28" s="22">
        <v>36920.423611111109</v>
      </c>
      <c r="CW28" s="22">
        <v>36920.826388888891</v>
      </c>
      <c r="CX28" s="25">
        <v>577.84043714400002</v>
      </c>
      <c r="CY28" s="25">
        <v>4815.3369762000002</v>
      </c>
      <c r="CZ28" s="25">
        <v>5393.1774133440003</v>
      </c>
      <c r="DA28" s="23"/>
      <c r="DB28" s="23">
        <v>1133.68</v>
      </c>
      <c r="DC28" s="23" t="s">
        <v>818</v>
      </c>
      <c r="DD28" s="23">
        <v>18</v>
      </c>
      <c r="DE28" s="23"/>
      <c r="DF28" s="23">
        <v>150</v>
      </c>
      <c r="DG28" s="23"/>
      <c r="DH28" s="23">
        <v>219</v>
      </c>
      <c r="DI28" s="23"/>
      <c r="DJ28" s="23">
        <v>460</v>
      </c>
      <c r="DK28" s="23"/>
      <c r="DL28" s="23"/>
      <c r="DM28" s="23"/>
      <c r="DN28" s="23"/>
      <c r="DO28" s="23"/>
      <c r="DP28" s="23">
        <v>44</v>
      </c>
      <c r="DQ28" s="23"/>
      <c r="DR28" s="23"/>
      <c r="DS28" s="23"/>
      <c r="DT28" s="23">
        <v>4360</v>
      </c>
      <c r="DU28" s="23"/>
      <c r="DV28" s="23">
        <v>12100</v>
      </c>
    </row>
    <row r="29" spans="1:126" ht="15" customHeight="1" x14ac:dyDescent="0.25">
      <c r="A29" s="9" t="s">
        <v>76</v>
      </c>
      <c r="B29" s="36">
        <v>36946.260416666664</v>
      </c>
      <c r="C29" s="36">
        <v>36946.527777777781</v>
      </c>
      <c r="D29" s="10">
        <f t="shared" si="0"/>
        <v>0.26736111111677019</v>
      </c>
      <c r="E29" s="79">
        <v>5.6</v>
      </c>
      <c r="F29" s="7" t="s">
        <v>6</v>
      </c>
      <c r="G29" s="7"/>
      <c r="H29" s="15" t="s">
        <v>261</v>
      </c>
      <c r="I29" s="13">
        <v>36946.260416666664</v>
      </c>
      <c r="J29" s="13">
        <v>36946.527777777781</v>
      </c>
      <c r="K29" s="15">
        <v>850.98647125499997</v>
      </c>
      <c r="L29" s="15">
        <v>9405.6399454500006</v>
      </c>
      <c r="M29" s="15">
        <v>10256.626416705001</v>
      </c>
      <c r="N29" s="23"/>
      <c r="O29" s="23">
        <v>158.16999999999999</v>
      </c>
      <c r="P29" s="23"/>
      <c r="Q29" s="23">
        <v>190</v>
      </c>
      <c r="R29" s="23"/>
      <c r="S29" s="23">
        <v>2100</v>
      </c>
      <c r="T29" s="23" t="s">
        <v>819</v>
      </c>
      <c r="U29" s="23">
        <v>208</v>
      </c>
      <c r="V29" s="23"/>
      <c r="W29" s="23">
        <v>5000</v>
      </c>
      <c r="X29" s="23"/>
      <c r="Y29" s="23"/>
      <c r="Z29" s="23"/>
      <c r="AA29" s="23"/>
      <c r="AB29" s="23"/>
      <c r="AC29" s="23">
        <v>630</v>
      </c>
      <c r="AD29" s="23"/>
      <c r="AE29" s="23"/>
      <c r="AF29" s="23"/>
      <c r="AG29" s="23">
        <v>918</v>
      </c>
      <c r="AH29" s="23"/>
      <c r="AI29" s="23">
        <v>5120</v>
      </c>
      <c r="AJ29" s="5">
        <v>6121.15</v>
      </c>
      <c r="AK29" s="5">
        <v>24097.917650351999</v>
      </c>
      <c r="AL29" s="6"/>
      <c r="AM29" s="18" t="s">
        <v>439</v>
      </c>
      <c r="AN29" s="22">
        <v>36946.263194444444</v>
      </c>
      <c r="AO29" s="22">
        <v>36946.560416666667</v>
      </c>
      <c r="AP29" s="18">
        <v>7.5349438838999987</v>
      </c>
      <c r="AQ29" s="18">
        <v>962.79838516499979</v>
      </c>
      <c r="AR29" s="18">
        <v>970.33332904889983</v>
      </c>
      <c r="AS29" s="23"/>
      <c r="AT29" s="23">
        <v>14.782999999999999</v>
      </c>
      <c r="AU29" s="67" t="s">
        <v>818</v>
      </c>
      <c r="AV29" s="23">
        <v>18</v>
      </c>
      <c r="AW29" s="67"/>
      <c r="AX29" s="23">
        <v>2300</v>
      </c>
      <c r="AY29" s="67" t="s">
        <v>819</v>
      </c>
      <c r="AZ29" s="23">
        <v>1040</v>
      </c>
      <c r="BA29" s="67"/>
      <c r="BB29" s="23">
        <v>5000</v>
      </c>
      <c r="BC29" s="23"/>
      <c r="BD29" s="23"/>
      <c r="BE29" s="23"/>
      <c r="BF29" s="23"/>
      <c r="BG29" s="23"/>
      <c r="BH29" s="23">
        <v>420</v>
      </c>
      <c r="BI29" s="23"/>
      <c r="BJ29" s="23"/>
      <c r="BK29" s="23"/>
      <c r="BL29" s="23">
        <v>28.1</v>
      </c>
      <c r="BM29" s="23"/>
      <c r="BN29" s="23">
        <v>1540</v>
      </c>
      <c r="BO29" s="5">
        <v>91.52</v>
      </c>
      <c r="BP29" s="5">
        <v>360.29854248960004</v>
      </c>
      <c r="BQ29" s="251"/>
      <c r="BR29" s="23" t="s">
        <v>614</v>
      </c>
      <c r="BS29" s="22">
        <v>36946.274305555555</v>
      </c>
      <c r="BT29" s="22">
        <v>36946.5625</v>
      </c>
      <c r="BU29" s="32">
        <v>19.062903419999998</v>
      </c>
      <c r="BV29" s="24">
        <v>85.783065390000004</v>
      </c>
      <c r="BW29" s="24">
        <v>104.84596881</v>
      </c>
      <c r="BX29" s="23"/>
      <c r="BY29" s="23">
        <v>37.4</v>
      </c>
      <c r="BZ29" s="23" t="s">
        <v>818</v>
      </c>
      <c r="CA29" s="23">
        <v>18</v>
      </c>
      <c r="CB29" s="23"/>
      <c r="CC29" s="23">
        <v>81</v>
      </c>
      <c r="CD29" s="23"/>
      <c r="CE29" s="23">
        <v>25.4</v>
      </c>
      <c r="CF29" s="23"/>
      <c r="CG29" s="23">
        <v>81</v>
      </c>
      <c r="CH29" s="23"/>
      <c r="CI29" s="23"/>
      <c r="CJ29" s="23"/>
      <c r="CK29" s="23"/>
      <c r="CL29" s="23"/>
      <c r="CM29" s="23">
        <v>8.3000000000000007</v>
      </c>
      <c r="CN29" s="23"/>
      <c r="CO29" s="23"/>
      <c r="CP29" s="23"/>
      <c r="CQ29" s="23">
        <v>771</v>
      </c>
      <c r="CR29" s="23"/>
      <c r="CS29" s="23">
        <v>2690</v>
      </c>
      <c r="CU29" s="11" t="s">
        <v>697</v>
      </c>
      <c r="CV29" s="22">
        <v>36946.354166666664</v>
      </c>
      <c r="CW29" s="22">
        <v>36946.739583333336</v>
      </c>
      <c r="CX29" s="25">
        <v>1301.4764062199997</v>
      </c>
      <c r="CY29" s="25">
        <v>11568.679166399997</v>
      </c>
      <c r="CZ29" s="25">
        <v>12870.155572619997</v>
      </c>
      <c r="DA29" s="23"/>
      <c r="DB29" s="23">
        <v>2553.4</v>
      </c>
      <c r="DC29" s="23" t="s">
        <v>818</v>
      </c>
      <c r="DD29" s="23">
        <v>18</v>
      </c>
      <c r="DE29" s="23"/>
      <c r="DF29" s="23">
        <v>160</v>
      </c>
      <c r="DG29" s="23" t="s">
        <v>819</v>
      </c>
      <c r="DH29" s="23">
        <v>138</v>
      </c>
      <c r="DI29" s="23"/>
      <c r="DJ29" s="23">
        <v>600</v>
      </c>
      <c r="DK29" s="23"/>
      <c r="DL29" s="23"/>
      <c r="DM29" s="23"/>
      <c r="DN29" s="23"/>
      <c r="DO29" s="23"/>
      <c r="DP29" s="23">
        <v>100</v>
      </c>
      <c r="DQ29" s="23"/>
      <c r="DR29" s="23"/>
      <c r="DS29" s="23"/>
      <c r="DT29" s="23">
        <v>1640</v>
      </c>
      <c r="DU29" s="23"/>
      <c r="DV29" s="23">
        <v>5570</v>
      </c>
    </row>
    <row r="30" spans="1:126" ht="15" customHeight="1" x14ac:dyDescent="0.25">
      <c r="A30" s="9" t="s">
        <v>77</v>
      </c>
      <c r="B30" s="36">
        <v>36970.409722222219</v>
      </c>
      <c r="C30" s="36">
        <v>36975.104166666664</v>
      </c>
      <c r="D30" s="10">
        <f t="shared" si="0"/>
        <v>4.6944444444452529</v>
      </c>
      <c r="E30" s="79">
        <v>0</v>
      </c>
      <c r="F30" s="7" t="s">
        <v>15</v>
      </c>
      <c r="G30" s="7"/>
      <c r="H30" s="15" t="s">
        <v>263</v>
      </c>
      <c r="I30" s="13">
        <v>36970.409722222219</v>
      </c>
      <c r="J30" s="13">
        <v>36975.104166666664</v>
      </c>
      <c r="K30" s="15">
        <v>227.63349378000004</v>
      </c>
      <c r="L30" s="15">
        <v>581.7300396600001</v>
      </c>
      <c r="M30" s="15">
        <v>809.36353344000008</v>
      </c>
      <c r="N30" s="23"/>
      <c r="O30" s="23">
        <v>446.6</v>
      </c>
      <c r="P30" s="23" t="s">
        <v>818</v>
      </c>
      <c r="Q30" s="23">
        <v>18</v>
      </c>
      <c r="R30" s="23"/>
      <c r="S30" s="23">
        <v>46</v>
      </c>
      <c r="T30" s="23"/>
      <c r="U30" s="23">
        <v>229.8</v>
      </c>
      <c r="V30" s="23"/>
      <c r="W30" s="23">
        <v>380</v>
      </c>
      <c r="X30" s="23"/>
      <c r="Y30" s="23"/>
      <c r="Z30" s="23"/>
      <c r="AA30" s="23"/>
      <c r="AB30" s="23"/>
      <c r="AC30" s="23">
        <v>27</v>
      </c>
      <c r="AD30" s="23"/>
      <c r="AE30" s="23"/>
      <c r="AF30" s="23"/>
      <c r="AG30" s="23">
        <v>128</v>
      </c>
      <c r="AH30" s="23"/>
      <c r="AI30" s="23">
        <v>1230</v>
      </c>
      <c r="AJ30" s="5">
        <v>482.06399999999996</v>
      </c>
      <c r="AK30" s="5">
        <v>1897.8032843827198</v>
      </c>
      <c r="AL30" s="6"/>
      <c r="AM30" s="18" t="s">
        <v>441</v>
      </c>
      <c r="AN30" s="22">
        <v>36970.474305555559</v>
      </c>
      <c r="AO30" s="22">
        <v>36976.552777777775</v>
      </c>
      <c r="AP30" s="18">
        <v>5.1347510441999997</v>
      </c>
      <c r="AQ30" s="18">
        <v>599.05428848999998</v>
      </c>
      <c r="AR30" s="18">
        <v>604.18903953419999</v>
      </c>
      <c r="AS30" s="23"/>
      <c r="AT30" s="23">
        <v>10.074</v>
      </c>
      <c r="AU30" s="67" t="s">
        <v>818</v>
      </c>
      <c r="AV30" s="23">
        <v>18</v>
      </c>
      <c r="AW30" s="67"/>
      <c r="AX30" s="23">
        <v>2100</v>
      </c>
      <c r="AY30" s="67"/>
      <c r="AZ30" s="23">
        <v>4245</v>
      </c>
      <c r="BA30" s="67"/>
      <c r="BB30" s="23">
        <v>8600</v>
      </c>
      <c r="BC30" s="23"/>
      <c r="BD30" s="23"/>
      <c r="BE30" s="23"/>
      <c r="BF30" s="23"/>
      <c r="BG30" s="23"/>
      <c r="BH30" s="23">
        <v>670</v>
      </c>
      <c r="BI30" s="23"/>
      <c r="BJ30" s="23"/>
      <c r="BK30" s="23"/>
      <c r="BL30" s="23">
        <v>46.9</v>
      </c>
      <c r="BM30" s="23"/>
      <c r="BN30" s="23">
        <v>3710</v>
      </c>
      <c r="BO30" s="5">
        <v>0</v>
      </c>
      <c r="BP30" s="5">
        <v>0</v>
      </c>
      <c r="BQ30" s="251"/>
      <c r="BR30" s="23" t="s">
        <v>615</v>
      </c>
      <c r="BS30" s="22">
        <v>36970.423611111109</v>
      </c>
      <c r="BT30" s="22">
        <v>36976.381944444445</v>
      </c>
      <c r="BU30" s="29">
        <v>59.87994368399999</v>
      </c>
      <c r="BV30" s="29">
        <v>59.87994368399999</v>
      </c>
      <c r="BW30" s="29">
        <v>119.75988736799998</v>
      </c>
      <c r="BX30" s="23"/>
      <c r="BY30" s="23">
        <v>117.48</v>
      </c>
      <c r="BZ30" s="23" t="s">
        <v>818</v>
      </c>
      <c r="CA30" s="23">
        <v>18</v>
      </c>
      <c r="CB30" s="23" t="s">
        <v>818</v>
      </c>
      <c r="CC30" s="23">
        <v>18</v>
      </c>
      <c r="CD30" s="23" t="s">
        <v>818</v>
      </c>
      <c r="CE30" s="23">
        <v>6</v>
      </c>
      <c r="CF30" s="23"/>
      <c r="CG30" s="23">
        <v>23</v>
      </c>
      <c r="CH30" s="23"/>
      <c r="CI30" s="23"/>
      <c r="CJ30" s="23"/>
      <c r="CK30" s="23"/>
      <c r="CL30" s="23"/>
      <c r="CM30" s="23">
        <v>6.3</v>
      </c>
      <c r="CN30" s="23"/>
      <c r="CO30" s="23"/>
      <c r="CP30" s="23"/>
      <c r="CQ30" s="23">
        <v>162</v>
      </c>
      <c r="CR30" s="23"/>
      <c r="CS30" s="23">
        <v>1250</v>
      </c>
      <c r="CU30" s="11" t="s">
        <v>698</v>
      </c>
      <c r="CV30" s="22">
        <v>36970.913194444445</v>
      </c>
      <c r="CW30" s="22">
        <v>36976.527777777781</v>
      </c>
      <c r="CX30" s="25">
        <v>1650.9187946339998</v>
      </c>
      <c r="CY30" s="25">
        <v>1650.9187946339998</v>
      </c>
      <c r="CZ30" s="25">
        <v>3301.8375892679996</v>
      </c>
      <c r="DA30" s="23"/>
      <c r="DB30" s="23">
        <v>3238.98</v>
      </c>
      <c r="DC30" s="23" t="s">
        <v>818</v>
      </c>
      <c r="DD30" s="23">
        <v>18</v>
      </c>
      <c r="DE30" s="23" t="s">
        <v>818</v>
      </c>
      <c r="DF30" s="23">
        <v>18</v>
      </c>
      <c r="DG30" s="23"/>
      <c r="DH30" s="23">
        <v>15.57</v>
      </c>
      <c r="DI30" s="23"/>
      <c r="DJ30" s="23">
        <v>43</v>
      </c>
      <c r="DK30" s="23"/>
      <c r="DL30" s="23"/>
      <c r="DM30" s="23"/>
      <c r="DN30" s="23"/>
      <c r="DO30" s="23"/>
      <c r="DP30" s="23">
        <v>8.6</v>
      </c>
      <c r="DQ30" s="23"/>
      <c r="DR30" s="23"/>
      <c r="DS30" s="23"/>
      <c r="DT30" s="23">
        <v>438</v>
      </c>
      <c r="DU30" s="23"/>
      <c r="DV30" s="23">
        <v>2060</v>
      </c>
    </row>
    <row r="31" spans="1:126" s="30" customFormat="1" ht="15" customHeight="1" x14ac:dyDescent="0.25">
      <c r="A31" s="47" t="s">
        <v>78</v>
      </c>
      <c r="B31" s="48">
        <v>37188.032638888886</v>
      </c>
      <c r="C31" s="48">
        <v>37188.097222222219</v>
      </c>
      <c r="D31" s="49">
        <f t="shared" si="0"/>
        <v>6.4583333332848269E-2</v>
      </c>
      <c r="E31" s="184">
        <v>6.2</v>
      </c>
      <c r="F31" s="50" t="s">
        <v>8</v>
      </c>
      <c r="G31" s="50"/>
      <c r="H31" s="39" t="s">
        <v>265</v>
      </c>
      <c r="I31" s="52">
        <v>37188.032638888886</v>
      </c>
      <c r="J31" s="52">
        <v>37188.097222222219</v>
      </c>
      <c r="K31" s="239">
        <v>0</v>
      </c>
      <c r="L31" s="239">
        <v>0</v>
      </c>
      <c r="M31" s="239">
        <v>0</v>
      </c>
      <c r="N31" s="23"/>
      <c r="O31" s="23">
        <v>245.49</v>
      </c>
      <c r="P31" s="23" t="s">
        <v>818</v>
      </c>
      <c r="Q31" s="23">
        <v>18</v>
      </c>
      <c r="R31" s="23" t="s">
        <v>818</v>
      </c>
      <c r="S31" s="23">
        <v>18</v>
      </c>
      <c r="T31" s="23"/>
      <c r="U31" s="23">
        <v>8.6</v>
      </c>
      <c r="V31" s="23"/>
      <c r="W31" s="23">
        <v>46</v>
      </c>
      <c r="X31" s="23"/>
      <c r="Y31" s="23"/>
      <c r="Z31" s="23"/>
      <c r="AA31" s="23"/>
      <c r="AB31" s="23"/>
      <c r="AC31" s="23"/>
      <c r="AD31" s="23"/>
      <c r="AE31" s="23"/>
      <c r="AF31" s="23"/>
      <c r="AG31" s="23">
        <v>9.6</v>
      </c>
      <c r="AH31" s="23"/>
      <c r="AI31" s="23">
        <v>250</v>
      </c>
      <c r="AJ31" s="51">
        <v>0</v>
      </c>
      <c r="AK31" s="51">
        <v>0</v>
      </c>
      <c r="AL31" s="253"/>
      <c r="AM31" s="41" t="s">
        <v>443</v>
      </c>
      <c r="AN31" s="22">
        <v>37188.025000000001</v>
      </c>
      <c r="AO31" s="22">
        <v>37188.074305555558</v>
      </c>
      <c r="AP31" s="45">
        <v>0</v>
      </c>
      <c r="AQ31" s="45">
        <v>0</v>
      </c>
      <c r="AR31" s="45">
        <v>0</v>
      </c>
      <c r="AS31" s="23"/>
      <c r="AT31" s="23">
        <v>11</v>
      </c>
      <c r="AU31" s="67" t="s">
        <v>818</v>
      </c>
      <c r="AV31" s="23">
        <v>18</v>
      </c>
      <c r="AW31" s="67" t="s">
        <v>818</v>
      </c>
      <c r="AX31" s="23">
        <v>18</v>
      </c>
      <c r="AY31" s="67"/>
      <c r="AZ31" s="23">
        <v>6.6</v>
      </c>
      <c r="BA31" s="67"/>
      <c r="BB31" s="23">
        <v>20</v>
      </c>
      <c r="BC31" s="23"/>
      <c r="BD31" s="23"/>
      <c r="BE31" s="23"/>
      <c r="BF31" s="23"/>
      <c r="BG31" s="23"/>
      <c r="BH31" s="23"/>
      <c r="BI31" s="23"/>
      <c r="BJ31" s="23"/>
      <c r="BK31" s="23"/>
      <c r="BL31" s="23">
        <v>1.4</v>
      </c>
      <c r="BM31" s="23"/>
      <c r="BN31" s="23">
        <v>251</v>
      </c>
      <c r="BO31" s="51">
        <v>0</v>
      </c>
      <c r="BP31" s="51">
        <v>0</v>
      </c>
      <c r="BQ31" s="252"/>
      <c r="BR31" s="23"/>
      <c r="BS31" s="22"/>
      <c r="BT31" s="22"/>
      <c r="BU31" s="29"/>
      <c r="BV31" s="29"/>
      <c r="BW31" s="29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48"/>
      <c r="CU31" s="11" t="s">
        <v>699</v>
      </c>
      <c r="CV31" s="22">
        <v>37188.034722222219</v>
      </c>
      <c r="CW31" s="22">
        <v>37188.145833333336</v>
      </c>
      <c r="CX31" s="63">
        <v>0</v>
      </c>
      <c r="CY31" s="63">
        <v>0</v>
      </c>
      <c r="CZ31" s="63">
        <v>0</v>
      </c>
      <c r="DA31" s="23"/>
      <c r="DB31" s="23">
        <v>1677</v>
      </c>
      <c r="DC31" s="23" t="s">
        <v>818</v>
      </c>
      <c r="DD31" s="23">
        <v>18</v>
      </c>
      <c r="DE31" s="23" t="s">
        <v>818</v>
      </c>
      <c r="DF31" s="23">
        <v>18</v>
      </c>
      <c r="DG31" s="23"/>
      <c r="DH31" s="23">
        <v>8.6999999999999993</v>
      </c>
      <c r="DI31" s="23"/>
      <c r="DJ31" s="23">
        <v>74</v>
      </c>
      <c r="DK31" s="23"/>
      <c r="DL31" s="23"/>
      <c r="DM31" s="23"/>
      <c r="DN31" s="23"/>
      <c r="DO31" s="23"/>
      <c r="DP31" s="23"/>
      <c r="DQ31" s="23"/>
      <c r="DR31" s="23"/>
      <c r="DS31" s="23"/>
      <c r="DT31" s="23">
        <v>39.9</v>
      </c>
      <c r="DU31" s="23"/>
      <c r="DV31" s="23">
        <v>88</v>
      </c>
    </row>
    <row r="32" spans="1:126" ht="15" customHeight="1" x14ac:dyDescent="0.25">
      <c r="A32" s="9" t="s">
        <v>79</v>
      </c>
      <c r="B32" s="36">
        <v>37270.361111111109</v>
      </c>
      <c r="C32" s="36">
        <v>37270.604166666664</v>
      </c>
      <c r="D32" s="10">
        <f t="shared" si="0"/>
        <v>0.24305555555474712</v>
      </c>
      <c r="E32" s="79">
        <v>2.4</v>
      </c>
      <c r="F32" s="7" t="s">
        <v>18</v>
      </c>
      <c r="G32" s="7"/>
      <c r="H32" s="17" t="s">
        <v>267</v>
      </c>
      <c r="I32" s="13">
        <v>37270.361111111109</v>
      </c>
      <c r="J32" s="13">
        <v>37270.604166666664</v>
      </c>
      <c r="K32" s="17">
        <v>15.026053283999998</v>
      </c>
      <c r="L32" s="17">
        <v>60.938993873999991</v>
      </c>
      <c r="M32" s="17">
        <v>75.96504715799999</v>
      </c>
      <c r="N32" s="23"/>
      <c r="O32" s="23">
        <v>29.48</v>
      </c>
      <c r="P32" s="23" t="s">
        <v>818</v>
      </c>
      <c r="Q32" s="23">
        <v>18</v>
      </c>
      <c r="R32" s="23"/>
      <c r="S32" s="23">
        <v>73</v>
      </c>
      <c r="T32" s="23"/>
      <c r="U32" s="23">
        <v>137</v>
      </c>
      <c r="V32" s="23"/>
      <c r="W32" s="23">
        <v>263</v>
      </c>
      <c r="X32" s="23"/>
      <c r="Y32" s="23"/>
      <c r="Z32" s="23"/>
      <c r="AA32" s="23"/>
      <c r="AB32" s="23"/>
      <c r="AC32" s="23">
        <v>7</v>
      </c>
      <c r="AD32" s="23"/>
      <c r="AE32" s="23"/>
      <c r="AF32" s="23"/>
      <c r="AG32" s="23">
        <v>168</v>
      </c>
      <c r="AH32" s="23"/>
      <c r="AI32" s="23">
        <v>1460</v>
      </c>
      <c r="AJ32" s="16">
        <v>569.40660000000003</v>
      </c>
      <c r="AK32" s="16">
        <f t="shared" ref="AK32:AK84" si="1">AJ32*3.785412*1.04</f>
        <v>2241.6561195799682</v>
      </c>
      <c r="AL32" s="254"/>
      <c r="AM32" s="18" t="s">
        <v>445</v>
      </c>
      <c r="AN32" s="22">
        <v>37270.245833333334</v>
      </c>
      <c r="AO32" s="22">
        <v>37270.577777777777</v>
      </c>
      <c r="AP32" s="18">
        <v>5.2754291549999994</v>
      </c>
      <c r="AQ32" s="18">
        <v>176.61219344999998</v>
      </c>
      <c r="AR32" s="18">
        <v>181.88762260499999</v>
      </c>
      <c r="AS32" s="23"/>
      <c r="AT32" s="23">
        <v>8.1</v>
      </c>
      <c r="AU32" s="67"/>
      <c r="AV32" s="23">
        <v>23</v>
      </c>
      <c r="AW32" s="67"/>
      <c r="AX32" s="23">
        <v>770</v>
      </c>
      <c r="AY32" s="67"/>
      <c r="AZ32" s="23">
        <v>930</v>
      </c>
      <c r="BA32" s="67"/>
      <c r="BB32" s="23">
        <v>1740</v>
      </c>
      <c r="BC32" s="23"/>
      <c r="BD32" s="23"/>
      <c r="BE32" s="23"/>
      <c r="BF32" s="23"/>
      <c r="BG32" s="23"/>
      <c r="BH32" s="23">
        <v>21</v>
      </c>
      <c r="BI32" s="23"/>
      <c r="BJ32" s="23"/>
      <c r="BK32" s="23"/>
      <c r="BL32" s="23">
        <v>91.2</v>
      </c>
      <c r="BM32" s="23"/>
      <c r="BN32" s="23">
        <v>610</v>
      </c>
      <c r="BO32" s="16">
        <v>39.873999999999995</v>
      </c>
      <c r="BP32" s="16">
        <f t="shared" ref="BP32:BP84" si="2">BO32*3.785412*1.04</f>
        <v>156.97709881151997</v>
      </c>
      <c r="BQ32" s="251"/>
      <c r="BR32" s="23" t="s">
        <v>616</v>
      </c>
      <c r="BS32" s="22">
        <v>37270.253472222219</v>
      </c>
      <c r="BT32" s="22">
        <v>37270.635416666664</v>
      </c>
      <c r="BU32" s="32">
        <v>10.703769299999999</v>
      </c>
      <c r="BV32" s="24">
        <v>10.703769299999999</v>
      </c>
      <c r="BW32" s="24">
        <v>21.407538599999999</v>
      </c>
      <c r="BX32" s="23"/>
      <c r="BY32" s="23">
        <v>21</v>
      </c>
      <c r="BZ32" s="23" t="s">
        <v>818</v>
      </c>
      <c r="CA32" s="23">
        <v>18</v>
      </c>
      <c r="CB32" s="23" t="s">
        <v>818</v>
      </c>
      <c r="CC32" s="23">
        <v>18</v>
      </c>
      <c r="CD32" s="23"/>
      <c r="CE32" s="23">
        <v>6</v>
      </c>
      <c r="CF32" s="23"/>
      <c r="CG32" s="23">
        <v>33</v>
      </c>
      <c r="CH32" s="23"/>
      <c r="CI32" s="23"/>
      <c r="CJ32" s="23"/>
      <c r="CK32" s="23"/>
      <c r="CL32" s="23"/>
      <c r="CM32" s="23">
        <v>4</v>
      </c>
      <c r="CN32" s="23"/>
      <c r="CO32" s="23"/>
      <c r="CP32" s="23"/>
      <c r="CQ32" s="23">
        <v>115</v>
      </c>
      <c r="CR32" s="23"/>
      <c r="CS32" s="23">
        <v>1300</v>
      </c>
      <c r="CU32" s="11" t="s">
        <v>700</v>
      </c>
      <c r="CV32" s="22">
        <v>37270.381944444445</v>
      </c>
      <c r="CW32" s="22">
        <v>37270.774305555555</v>
      </c>
      <c r="CX32" s="25">
        <v>167.18268239999998</v>
      </c>
      <c r="CY32" s="25">
        <v>167.18268239999998</v>
      </c>
      <c r="CZ32" s="25">
        <v>334.36536479999995</v>
      </c>
      <c r="DA32" s="23"/>
      <c r="DB32" s="23">
        <v>328</v>
      </c>
      <c r="DC32" s="23" t="s">
        <v>818</v>
      </c>
      <c r="DD32" s="23">
        <v>18</v>
      </c>
      <c r="DE32" s="23" t="s">
        <v>818</v>
      </c>
      <c r="DF32" s="23">
        <v>18</v>
      </c>
      <c r="DG32" s="23"/>
      <c r="DH32" s="23">
        <v>23.1</v>
      </c>
      <c r="DI32" s="23"/>
      <c r="DJ32" s="23">
        <v>100</v>
      </c>
      <c r="DK32" s="23"/>
      <c r="DL32" s="23"/>
      <c r="DM32" s="23"/>
      <c r="DN32" s="23"/>
      <c r="DO32" s="23"/>
      <c r="DP32" s="23">
        <v>1</v>
      </c>
      <c r="DQ32" s="23"/>
      <c r="DR32" s="23"/>
      <c r="DS32" s="23"/>
      <c r="DT32" s="23">
        <v>1770</v>
      </c>
      <c r="DU32" s="23"/>
      <c r="DV32" s="23">
        <v>5700</v>
      </c>
    </row>
    <row r="33" spans="1:126" ht="15" customHeight="1" x14ac:dyDescent="0.25">
      <c r="A33" s="9" t="s">
        <v>80</v>
      </c>
      <c r="B33" s="36">
        <v>37272.583333333336</v>
      </c>
      <c r="C33" s="36">
        <v>37273.194444444445</v>
      </c>
      <c r="D33" s="10">
        <f t="shared" si="0"/>
        <v>0.61111111110949423</v>
      </c>
      <c r="E33" s="79">
        <v>6.5</v>
      </c>
      <c r="F33" s="7" t="s">
        <v>11</v>
      </c>
      <c r="G33" s="7"/>
      <c r="H33" s="17" t="s">
        <v>269</v>
      </c>
      <c r="I33" s="13">
        <v>37272.583333333336</v>
      </c>
      <c r="J33" s="13">
        <v>37273.194444444445</v>
      </c>
      <c r="K33" s="17">
        <v>38.188103909999995</v>
      </c>
      <c r="L33" s="17">
        <v>52.074687149999988</v>
      </c>
      <c r="M33" s="17">
        <v>90.262791059999984</v>
      </c>
      <c r="N33" s="23"/>
      <c r="O33" s="23">
        <v>61.3</v>
      </c>
      <c r="P33" s="23"/>
      <c r="Q33" s="23">
        <v>22</v>
      </c>
      <c r="R33" s="23"/>
      <c r="S33" s="23">
        <v>30</v>
      </c>
      <c r="T33" s="23" t="s">
        <v>818</v>
      </c>
      <c r="U33" s="23">
        <v>120</v>
      </c>
      <c r="V33" s="23"/>
      <c r="W33" s="23">
        <v>175</v>
      </c>
      <c r="X33" s="23"/>
      <c r="Y33" s="23"/>
      <c r="Z33" s="23"/>
      <c r="AA33" s="23"/>
      <c r="AB33" s="23"/>
      <c r="AC33" s="23">
        <v>19</v>
      </c>
      <c r="AD33" s="23"/>
      <c r="AE33" s="23"/>
      <c r="AF33" s="23"/>
      <c r="AG33" s="23">
        <v>1240</v>
      </c>
      <c r="AH33" s="23"/>
      <c r="AI33" s="23">
        <v>4640</v>
      </c>
      <c r="AJ33" s="16">
        <v>5272.7835999999998</v>
      </c>
      <c r="AK33" s="16">
        <f t="shared" si="1"/>
        <v>20758.044645356928</v>
      </c>
      <c r="AL33" s="254"/>
      <c r="AM33" s="18" t="s">
        <v>447</v>
      </c>
      <c r="AN33" s="22">
        <v>37272.586805555555</v>
      </c>
      <c r="AO33" s="22">
        <v>37273.160416666666</v>
      </c>
      <c r="AP33" s="18">
        <v>0.56067363000000014</v>
      </c>
      <c r="AQ33" s="18">
        <v>29.902593600000003</v>
      </c>
      <c r="AR33" s="18">
        <v>30.463267230000003</v>
      </c>
      <c r="AS33" s="23"/>
      <c r="AT33" s="23">
        <v>1.1000000000000001</v>
      </c>
      <c r="AU33" s="67" t="s">
        <v>818</v>
      </c>
      <c r="AV33" s="23">
        <v>18</v>
      </c>
      <c r="AW33" s="67"/>
      <c r="AX33" s="23">
        <v>960</v>
      </c>
      <c r="AY33" s="67"/>
      <c r="AZ33" s="23">
        <v>1182</v>
      </c>
      <c r="BA33" s="67"/>
      <c r="BB33" s="23">
        <v>2710</v>
      </c>
      <c r="BC33" s="23"/>
      <c r="BD33" s="23"/>
      <c r="BE33" s="23"/>
      <c r="BF33" s="23"/>
      <c r="BG33" s="23"/>
      <c r="BH33" s="23">
        <v>55</v>
      </c>
      <c r="BI33" s="23"/>
      <c r="BJ33" s="23"/>
      <c r="BK33" s="23"/>
      <c r="BL33" s="23">
        <v>23800</v>
      </c>
      <c r="BM33" s="23"/>
      <c r="BN33" s="23">
        <v>55400</v>
      </c>
      <c r="BO33" s="16">
        <v>1198.7711999999999</v>
      </c>
      <c r="BP33" s="16">
        <f t="shared" si="2"/>
        <v>4719.3566011637758</v>
      </c>
      <c r="BQ33" s="251"/>
      <c r="BR33" s="23" t="s">
        <v>617</v>
      </c>
      <c r="BS33" s="22">
        <v>37272.59375</v>
      </c>
      <c r="BT33" s="22">
        <v>37273.052083333336</v>
      </c>
      <c r="BU33" s="32">
        <v>11.213472599999999</v>
      </c>
      <c r="BV33" s="24">
        <v>11.213472599999999</v>
      </c>
      <c r="BW33" s="24">
        <v>22.426945199999999</v>
      </c>
      <c r="BX33" s="23"/>
      <c r="BY33" s="23">
        <v>22</v>
      </c>
      <c r="BZ33" s="23" t="s">
        <v>818</v>
      </c>
      <c r="CA33" s="23">
        <v>18</v>
      </c>
      <c r="CB33" s="23" t="s">
        <v>818</v>
      </c>
      <c r="CC33" s="23">
        <v>18</v>
      </c>
      <c r="CD33" s="23" t="s">
        <v>818</v>
      </c>
      <c r="CE33" s="23">
        <v>3</v>
      </c>
      <c r="CF33" s="23"/>
      <c r="CG33" s="23">
        <v>30</v>
      </c>
      <c r="CH33" s="23"/>
      <c r="CI33" s="23"/>
      <c r="CJ33" s="23"/>
      <c r="CK33" s="23"/>
      <c r="CL33" s="23"/>
      <c r="CM33" s="23">
        <v>3</v>
      </c>
      <c r="CN33" s="23"/>
      <c r="CO33" s="23"/>
      <c r="CP33" s="23"/>
      <c r="CQ33" s="23">
        <v>85.8</v>
      </c>
      <c r="CR33" s="23"/>
      <c r="CS33" s="23">
        <v>1280</v>
      </c>
      <c r="CU33" s="11" t="s">
        <v>701</v>
      </c>
      <c r="CV33" s="22">
        <v>37272.715277777781</v>
      </c>
      <c r="CW33" s="22">
        <v>37273.253472222219</v>
      </c>
      <c r="CX33" s="25">
        <v>117.74146229999999</v>
      </c>
      <c r="CY33" s="25">
        <v>163.52980875</v>
      </c>
      <c r="CZ33" s="25">
        <v>281.27127105</v>
      </c>
      <c r="DA33" s="23"/>
      <c r="DB33" s="23">
        <v>231</v>
      </c>
      <c r="DC33" s="23" t="s">
        <v>818</v>
      </c>
      <c r="DD33" s="23">
        <v>18</v>
      </c>
      <c r="DE33" s="23"/>
      <c r="DF33" s="23">
        <v>25</v>
      </c>
      <c r="DG33" s="23"/>
      <c r="DH33" s="23">
        <v>32.22</v>
      </c>
      <c r="DI33" s="23"/>
      <c r="DJ33" s="23">
        <v>111</v>
      </c>
      <c r="DK33" s="23"/>
      <c r="DL33" s="23"/>
      <c r="DM33" s="23"/>
      <c r="DN33" s="23"/>
      <c r="DO33" s="23"/>
      <c r="DP33" s="23">
        <v>14</v>
      </c>
      <c r="DQ33" s="23"/>
      <c r="DR33" s="23"/>
      <c r="DS33" s="23"/>
      <c r="DT33" s="23">
        <v>2920</v>
      </c>
      <c r="DU33" s="23"/>
      <c r="DV33" s="23">
        <v>8950</v>
      </c>
    </row>
    <row r="34" spans="1:126" ht="15" customHeight="1" x14ac:dyDescent="0.25">
      <c r="A34" s="9" t="s">
        <v>81</v>
      </c>
      <c r="B34" s="36">
        <v>37287.229166666664</v>
      </c>
      <c r="C34" s="36">
        <v>37288.534722222219</v>
      </c>
      <c r="D34" s="10">
        <f t="shared" si="0"/>
        <v>1.3055555555547471</v>
      </c>
      <c r="E34" s="79">
        <v>23.3</v>
      </c>
      <c r="F34" s="7" t="s">
        <v>19</v>
      </c>
      <c r="G34" s="7"/>
      <c r="H34" s="17" t="s">
        <v>271</v>
      </c>
      <c r="I34" s="13">
        <v>37287.229166666664</v>
      </c>
      <c r="J34" s="13">
        <v>37288.534722222219</v>
      </c>
      <c r="K34" s="17">
        <v>1006.0976804999999</v>
      </c>
      <c r="L34" s="17">
        <v>12804.879569999997</v>
      </c>
      <c r="M34" s="17">
        <v>13810.977250499996</v>
      </c>
      <c r="N34" s="23"/>
      <c r="O34" s="23">
        <v>323</v>
      </c>
      <c r="P34" s="23"/>
      <c r="Q34" s="23">
        <v>110</v>
      </c>
      <c r="R34" s="23"/>
      <c r="S34" s="23">
        <v>1400</v>
      </c>
      <c r="T34" s="23"/>
      <c r="U34" s="23">
        <v>1690</v>
      </c>
      <c r="V34" s="23"/>
      <c r="W34" s="23">
        <v>3270</v>
      </c>
      <c r="X34" s="23"/>
      <c r="Y34" s="23"/>
      <c r="Z34" s="23"/>
      <c r="AA34" s="23"/>
      <c r="AB34" s="23"/>
      <c r="AC34" s="23">
        <v>126</v>
      </c>
      <c r="AD34" s="23"/>
      <c r="AE34" s="23"/>
      <c r="AF34" s="23"/>
      <c r="AG34" s="23">
        <v>1160</v>
      </c>
      <c r="AH34" s="23"/>
      <c r="AI34" s="23">
        <v>4450</v>
      </c>
      <c r="AJ34" s="16">
        <v>13358.671399999999</v>
      </c>
      <c r="AK34" s="16">
        <f t="shared" si="1"/>
        <v>52590.798022481467</v>
      </c>
      <c r="AL34" s="254"/>
      <c r="AM34" s="18" t="s">
        <v>449</v>
      </c>
      <c r="AN34" s="22">
        <v>37287.232638888891</v>
      </c>
      <c r="AO34" s="22">
        <v>37288.520833333336</v>
      </c>
      <c r="AP34" s="18">
        <v>10.194065999999999</v>
      </c>
      <c r="AQ34" s="18">
        <v>2095.4468999999999</v>
      </c>
      <c r="AR34" s="18">
        <v>2105.6409659999999</v>
      </c>
      <c r="AS34" s="23"/>
      <c r="AT34" s="23">
        <v>20</v>
      </c>
      <c r="AU34" s="67" t="s">
        <v>818</v>
      </c>
      <c r="AV34" s="23">
        <v>18</v>
      </c>
      <c r="AW34" s="67"/>
      <c r="AX34" s="23">
        <v>3700</v>
      </c>
      <c r="AY34" s="67"/>
      <c r="AZ34" s="23">
        <v>4080</v>
      </c>
      <c r="BA34" s="67"/>
      <c r="BB34" s="23">
        <v>8840</v>
      </c>
      <c r="BC34" s="23"/>
      <c r="BD34" s="23"/>
      <c r="BE34" s="23"/>
      <c r="BF34" s="23"/>
      <c r="BG34" s="23"/>
      <c r="BH34" s="23">
        <v>204</v>
      </c>
      <c r="BI34" s="23"/>
      <c r="BJ34" s="23"/>
      <c r="BK34" s="23"/>
      <c r="BL34" s="23">
        <v>242</v>
      </c>
      <c r="BM34" s="23"/>
      <c r="BN34" s="23">
        <v>1630</v>
      </c>
      <c r="BO34" s="16">
        <v>1357.5748000000001</v>
      </c>
      <c r="BP34" s="16">
        <f t="shared" si="2"/>
        <v>5344.5391363703047</v>
      </c>
      <c r="BQ34" s="251"/>
      <c r="BR34" s="23" t="s">
        <v>618</v>
      </c>
      <c r="BS34" s="22">
        <v>37287.236111111109</v>
      </c>
      <c r="BT34" s="22">
        <v>37288.451388888891</v>
      </c>
      <c r="BU34" s="32">
        <v>47.912110199999994</v>
      </c>
      <c r="BV34" s="24">
        <v>47.912110199999994</v>
      </c>
      <c r="BW34" s="24">
        <v>95.824220399999987</v>
      </c>
      <c r="BX34" s="23"/>
      <c r="BY34" s="23">
        <v>94</v>
      </c>
      <c r="BZ34" s="23" t="s">
        <v>818</v>
      </c>
      <c r="CA34" s="23">
        <v>18</v>
      </c>
      <c r="CB34" s="23" t="s">
        <v>818</v>
      </c>
      <c r="CC34" s="23">
        <v>18</v>
      </c>
      <c r="CD34" s="23"/>
      <c r="CE34" s="23">
        <v>4.3</v>
      </c>
      <c r="CF34" s="23"/>
      <c r="CG34" s="23">
        <v>32</v>
      </c>
      <c r="CH34" s="23"/>
      <c r="CI34" s="23"/>
      <c r="CJ34" s="23"/>
      <c r="CK34" s="23"/>
      <c r="CL34" s="23"/>
      <c r="CM34" s="23">
        <v>5</v>
      </c>
      <c r="CN34" s="23"/>
      <c r="CO34" s="23"/>
      <c r="CP34" s="23"/>
      <c r="CQ34" s="23">
        <v>433</v>
      </c>
      <c r="CR34" s="23"/>
      <c r="CS34" s="23">
        <v>2140</v>
      </c>
      <c r="CU34" s="30" t="s">
        <v>702</v>
      </c>
      <c r="CV34" s="22">
        <v>37287.402777777781</v>
      </c>
      <c r="CW34" s="22">
        <v>37288.635416666664</v>
      </c>
      <c r="CX34" s="31">
        <v>868.02471989999992</v>
      </c>
      <c r="CY34" s="31">
        <v>8680.2471989999995</v>
      </c>
      <c r="CZ34" s="31">
        <v>9548.2719188999999</v>
      </c>
      <c r="DA34" s="23"/>
      <c r="DB34" s="23">
        <v>1703</v>
      </c>
      <c r="DC34" s="23" t="s">
        <v>818</v>
      </c>
      <c r="DD34" s="23">
        <v>18</v>
      </c>
      <c r="DE34" s="23"/>
      <c r="DF34" s="23">
        <v>180</v>
      </c>
      <c r="DG34" s="23"/>
      <c r="DH34" s="23">
        <v>173</v>
      </c>
      <c r="DI34" s="23"/>
      <c r="DJ34" s="23">
        <v>326</v>
      </c>
      <c r="DK34" s="23"/>
      <c r="DL34" s="23"/>
      <c r="DM34" s="23"/>
      <c r="DN34" s="23"/>
      <c r="DO34" s="23"/>
      <c r="DP34" s="23">
        <v>23</v>
      </c>
      <c r="DQ34" s="23"/>
      <c r="DR34" s="23"/>
      <c r="DS34" s="23"/>
      <c r="DT34" s="23">
        <v>3930</v>
      </c>
      <c r="DU34" s="23"/>
      <c r="DV34" s="23">
        <v>11500</v>
      </c>
    </row>
    <row r="35" spans="1:126" ht="15" customHeight="1" x14ac:dyDescent="0.25">
      <c r="A35" s="9" t="s">
        <v>82</v>
      </c>
      <c r="B35" s="36">
        <v>37308.222222222219</v>
      </c>
      <c r="C35" s="36">
        <v>37308.534722222219</v>
      </c>
      <c r="D35" s="10">
        <f t="shared" si="0"/>
        <v>0.3125</v>
      </c>
      <c r="E35" s="79">
        <v>1.4</v>
      </c>
      <c r="F35" s="7" t="s">
        <v>11</v>
      </c>
      <c r="G35" s="7"/>
      <c r="H35" s="17" t="s">
        <v>273</v>
      </c>
      <c r="I35" s="13">
        <v>37308.222222222219</v>
      </c>
      <c r="J35" s="13">
        <v>37308.534722222219</v>
      </c>
      <c r="K35" s="17">
        <v>47.835654704999989</v>
      </c>
      <c r="L35" s="17">
        <v>478.35654704999996</v>
      </c>
      <c r="M35" s="17">
        <v>526.19220175499993</v>
      </c>
      <c r="N35" s="23"/>
      <c r="O35" s="23">
        <v>93.85</v>
      </c>
      <c r="P35" s="23" t="s">
        <v>818</v>
      </c>
      <c r="Q35" s="23">
        <v>18</v>
      </c>
      <c r="R35" s="23"/>
      <c r="S35" s="23">
        <v>180</v>
      </c>
      <c r="T35" s="23"/>
      <c r="U35" s="23">
        <v>202</v>
      </c>
      <c r="V35" s="23"/>
      <c r="W35" s="23">
        <v>313</v>
      </c>
      <c r="X35" s="23"/>
      <c r="Y35" s="23"/>
      <c r="Z35" s="23"/>
      <c r="AA35" s="23"/>
      <c r="AB35" s="23"/>
      <c r="AC35" s="23">
        <v>47</v>
      </c>
      <c r="AD35" s="23"/>
      <c r="AE35" s="23"/>
      <c r="AF35" s="23"/>
      <c r="AG35" s="23">
        <v>328</v>
      </c>
      <c r="AH35" s="23"/>
      <c r="AI35" s="23">
        <v>1780</v>
      </c>
      <c r="AJ35" s="16">
        <v>3188.6527999999998</v>
      </c>
      <c r="AK35" s="16">
        <f t="shared" si="1"/>
        <v>12553.179155871745</v>
      </c>
      <c r="AL35" s="254"/>
      <c r="AM35" s="18" t="s">
        <v>451</v>
      </c>
      <c r="AN35" s="22">
        <v>37308.226388888892</v>
      </c>
      <c r="AO35" s="22">
        <v>37308.540972222225</v>
      </c>
      <c r="AP35" s="18">
        <v>0.50970329999999997</v>
      </c>
      <c r="AQ35" s="18">
        <v>158.57436000000001</v>
      </c>
      <c r="AR35" s="18">
        <v>159.08406330000003</v>
      </c>
      <c r="AS35" s="23"/>
      <c r="AT35" s="23">
        <v>1</v>
      </c>
      <c r="AU35" s="67" t="s">
        <v>818</v>
      </c>
      <c r="AV35" s="23">
        <v>18</v>
      </c>
      <c r="AW35" s="67"/>
      <c r="AX35" s="23">
        <v>5600</v>
      </c>
      <c r="AY35" s="67"/>
      <c r="AZ35" s="23">
        <v>6150</v>
      </c>
      <c r="BA35" s="67"/>
      <c r="BB35" s="23">
        <v>10600</v>
      </c>
      <c r="BC35" s="23"/>
      <c r="BD35" s="23"/>
      <c r="BE35" s="23"/>
      <c r="BF35" s="23"/>
      <c r="BG35" s="23"/>
      <c r="BH35" s="23">
        <v>119</v>
      </c>
      <c r="BI35" s="23"/>
      <c r="BJ35" s="23"/>
      <c r="BK35" s="23"/>
      <c r="BL35" s="23">
        <v>386</v>
      </c>
      <c r="BM35" s="23"/>
      <c r="BN35" s="23">
        <v>1970</v>
      </c>
      <c r="BO35" s="16">
        <v>505.65800000000002</v>
      </c>
      <c r="BP35" s="16">
        <f t="shared" si="2"/>
        <v>1990.6888155398403</v>
      </c>
      <c r="BQ35" s="251"/>
      <c r="BR35" s="23" t="s">
        <v>619</v>
      </c>
      <c r="BS35" s="22">
        <v>37308.236111111109</v>
      </c>
      <c r="BT35" s="22">
        <v>37308.534722222219</v>
      </c>
      <c r="BU35" s="32">
        <v>10.703769299999999</v>
      </c>
      <c r="BV35" s="24">
        <v>35.679231000000001</v>
      </c>
      <c r="BW35" s="24">
        <v>46.383000299999999</v>
      </c>
      <c r="BX35" s="23"/>
      <c r="BY35" s="23">
        <v>21</v>
      </c>
      <c r="BZ35" s="23" t="s">
        <v>818</v>
      </c>
      <c r="CA35" s="23">
        <v>18</v>
      </c>
      <c r="CB35" s="23"/>
      <c r="CC35" s="23">
        <v>60</v>
      </c>
      <c r="CD35" s="23"/>
      <c r="CE35" s="23">
        <v>39.299999999999997</v>
      </c>
      <c r="CF35" s="23"/>
      <c r="CG35" s="23">
        <v>93</v>
      </c>
      <c r="CH35" s="23"/>
      <c r="CI35" s="23"/>
      <c r="CJ35" s="23"/>
      <c r="CK35" s="23"/>
      <c r="CL35" s="23"/>
      <c r="CM35" s="23">
        <v>24</v>
      </c>
      <c r="CN35" s="23"/>
      <c r="CO35" s="23"/>
      <c r="CP35" s="23"/>
      <c r="CQ35" s="23">
        <v>156</v>
      </c>
      <c r="CR35" s="23"/>
      <c r="CS35" s="23">
        <v>1220</v>
      </c>
      <c r="CU35" s="11" t="s">
        <v>703</v>
      </c>
      <c r="CV35" s="22">
        <v>37308.371527777781</v>
      </c>
      <c r="CW35" s="22">
        <v>37308.774305555555</v>
      </c>
      <c r="CX35" s="25">
        <v>233.4441114</v>
      </c>
      <c r="CY35" s="25">
        <v>298.28969790000002</v>
      </c>
      <c r="CZ35" s="25">
        <v>531.73380930000008</v>
      </c>
      <c r="DA35" s="23"/>
      <c r="DB35" s="23">
        <v>458</v>
      </c>
      <c r="DC35" s="23" t="s">
        <v>818</v>
      </c>
      <c r="DD35" s="23">
        <v>18</v>
      </c>
      <c r="DE35" s="23"/>
      <c r="DF35" s="23">
        <v>23</v>
      </c>
      <c r="DG35" s="23"/>
      <c r="DH35" s="23">
        <v>36.200000000000003</v>
      </c>
      <c r="DI35" s="23"/>
      <c r="DJ35" s="23">
        <v>93</v>
      </c>
      <c r="DK35" s="23"/>
      <c r="DL35" s="23"/>
      <c r="DM35" s="23"/>
      <c r="DN35" s="23"/>
      <c r="DO35" s="23"/>
      <c r="DP35" s="23">
        <v>13</v>
      </c>
      <c r="DQ35" s="23"/>
      <c r="DR35" s="23"/>
      <c r="DS35" s="23"/>
      <c r="DT35" s="23">
        <v>1100</v>
      </c>
      <c r="DU35" s="23"/>
      <c r="DV35" s="23">
        <v>3970</v>
      </c>
    </row>
    <row r="36" spans="1:126" ht="15" customHeight="1" x14ac:dyDescent="0.25">
      <c r="A36" s="9" t="s">
        <v>83</v>
      </c>
      <c r="B36" s="36">
        <v>37316.90625</v>
      </c>
      <c r="C36" s="36">
        <v>37317.975694444445</v>
      </c>
      <c r="D36" s="10">
        <f t="shared" si="0"/>
        <v>1.0694444444452529</v>
      </c>
      <c r="E36" s="79">
        <v>23.5</v>
      </c>
      <c r="F36" s="7" t="s">
        <v>20</v>
      </c>
      <c r="G36" s="7"/>
      <c r="H36" s="17" t="s">
        <v>275</v>
      </c>
      <c r="I36" s="13">
        <v>37316.90625</v>
      </c>
      <c r="J36" s="13">
        <v>37317.975694444445</v>
      </c>
      <c r="K36" s="17">
        <v>1004.8517391</v>
      </c>
      <c r="L36" s="17">
        <v>6851.2618574999997</v>
      </c>
      <c r="M36" s="17">
        <v>7856.1135966000002</v>
      </c>
      <c r="N36" s="23"/>
      <c r="O36" s="23">
        <v>161.30000000000001</v>
      </c>
      <c r="P36" s="23"/>
      <c r="Q36" s="23">
        <v>220</v>
      </c>
      <c r="R36" s="23"/>
      <c r="S36" s="23">
        <v>1500</v>
      </c>
      <c r="T36" s="23"/>
      <c r="U36" s="23">
        <v>1770</v>
      </c>
      <c r="V36" s="23"/>
      <c r="W36" s="23">
        <v>3430</v>
      </c>
      <c r="X36" s="23"/>
      <c r="Y36" s="23"/>
      <c r="Z36" s="23"/>
      <c r="AA36" s="23"/>
      <c r="AB36" s="23"/>
      <c r="AC36" s="23">
        <v>52</v>
      </c>
      <c r="AD36" s="23"/>
      <c r="AE36" s="23"/>
      <c r="AF36" s="23"/>
      <c r="AG36" s="23">
        <v>1210</v>
      </c>
      <c r="AH36" s="23"/>
      <c r="AI36" s="23">
        <v>4480</v>
      </c>
      <c r="AJ36" s="16">
        <v>9380.3233000000018</v>
      </c>
      <c r="AK36" s="16">
        <f t="shared" si="1"/>
        <v>36928.723919047596</v>
      </c>
      <c r="AL36" s="254"/>
      <c r="AM36" s="18" t="s">
        <v>453</v>
      </c>
      <c r="AN36" s="22">
        <v>37316.907638888886</v>
      </c>
      <c r="AO36" s="22">
        <v>37318.215277777781</v>
      </c>
      <c r="AP36" s="18">
        <v>3.992675849999999</v>
      </c>
      <c r="AQ36" s="18">
        <v>479.12110199999995</v>
      </c>
      <c r="AR36" s="18">
        <v>483.11377784999996</v>
      </c>
      <c r="AS36" s="23"/>
      <c r="AT36" s="23">
        <v>4.7</v>
      </c>
      <c r="AU36" s="67"/>
      <c r="AV36" s="23">
        <v>30</v>
      </c>
      <c r="AW36" s="67"/>
      <c r="AX36" s="23">
        <v>3600</v>
      </c>
      <c r="AY36" s="67"/>
      <c r="AZ36" s="23">
        <v>5390</v>
      </c>
      <c r="BA36" s="67"/>
      <c r="BB36" s="23">
        <v>10900</v>
      </c>
      <c r="BC36" s="23"/>
      <c r="BD36" s="23"/>
      <c r="BE36" s="23"/>
      <c r="BF36" s="23"/>
      <c r="BG36" s="23"/>
      <c r="BH36" s="23">
        <v>55</v>
      </c>
      <c r="BI36" s="23"/>
      <c r="BJ36" s="23"/>
      <c r="BK36" s="23"/>
      <c r="BL36" s="23">
        <v>1730</v>
      </c>
      <c r="BM36" s="23"/>
      <c r="BN36" s="23">
        <v>5630</v>
      </c>
      <c r="BO36" s="16">
        <v>373.94159999999999</v>
      </c>
      <c r="BP36" s="16">
        <f t="shared" si="2"/>
        <v>1472.1439407367679</v>
      </c>
      <c r="BQ36" s="251"/>
      <c r="BR36" s="23" t="s">
        <v>620</v>
      </c>
      <c r="BS36" s="22">
        <v>37316.913194444445</v>
      </c>
      <c r="BT36" s="22">
        <v>37317.927083333336</v>
      </c>
      <c r="BU36" s="32">
        <v>28.033681499999997</v>
      </c>
      <c r="BV36" s="24">
        <v>45.165375749999995</v>
      </c>
      <c r="BW36" s="24">
        <v>73.199057249999996</v>
      </c>
      <c r="BX36" s="23"/>
      <c r="BY36" s="23">
        <v>55</v>
      </c>
      <c r="BZ36" s="23" t="s">
        <v>818</v>
      </c>
      <c r="CA36" s="23">
        <v>18</v>
      </c>
      <c r="CB36" s="23"/>
      <c r="CC36" s="23">
        <v>29</v>
      </c>
      <c r="CD36" s="23"/>
      <c r="CE36" s="23">
        <v>2.4</v>
      </c>
      <c r="CF36" s="23"/>
      <c r="CG36" s="23">
        <v>11</v>
      </c>
      <c r="CH36" s="23"/>
      <c r="CI36" s="23"/>
      <c r="CJ36" s="23"/>
      <c r="CK36" s="23"/>
      <c r="CL36" s="23"/>
      <c r="CM36" s="23">
        <v>4</v>
      </c>
      <c r="CN36" s="23"/>
      <c r="CO36" s="23"/>
      <c r="CP36" s="23"/>
      <c r="CQ36" s="23">
        <v>361</v>
      </c>
      <c r="CR36" s="23"/>
      <c r="CS36" s="23">
        <v>1980</v>
      </c>
      <c r="CU36" s="11" t="s">
        <v>704</v>
      </c>
      <c r="CV36" s="22">
        <v>37317.336805555555</v>
      </c>
      <c r="CW36" s="22">
        <v>37318.284722222219</v>
      </c>
      <c r="CX36" s="25">
        <v>689.62856490000001</v>
      </c>
      <c r="CY36" s="25">
        <v>4086.6877920000002</v>
      </c>
      <c r="CZ36" s="25">
        <v>4776.3163568999998</v>
      </c>
      <c r="DA36" s="23"/>
      <c r="DB36" s="23">
        <v>902</v>
      </c>
      <c r="DC36" s="23"/>
      <c r="DD36" s="23">
        <v>27</v>
      </c>
      <c r="DE36" s="23"/>
      <c r="DF36" s="23">
        <v>160</v>
      </c>
      <c r="DG36" s="23"/>
      <c r="DH36" s="23">
        <v>372</v>
      </c>
      <c r="DI36" s="23"/>
      <c r="DJ36" s="23">
        <v>704</v>
      </c>
      <c r="DK36" s="23"/>
      <c r="DL36" s="23"/>
      <c r="DM36" s="23"/>
      <c r="DN36" s="23"/>
      <c r="DO36" s="23"/>
      <c r="DP36" s="23">
        <v>15</v>
      </c>
      <c r="DQ36" s="23"/>
      <c r="DR36" s="23"/>
      <c r="DS36" s="23"/>
      <c r="DT36" s="23">
        <v>3060</v>
      </c>
      <c r="DU36" s="23"/>
      <c r="DV36" s="23">
        <v>9150</v>
      </c>
    </row>
    <row r="37" spans="1:126" s="30" customFormat="1" ht="15" customHeight="1" x14ac:dyDescent="0.25">
      <c r="A37" s="47" t="s">
        <v>84</v>
      </c>
      <c r="B37" s="48">
        <v>37531.107638888891</v>
      </c>
      <c r="C37" s="48">
        <v>37531.451388888891</v>
      </c>
      <c r="D37" s="49">
        <f t="shared" si="0"/>
        <v>0.34375</v>
      </c>
      <c r="E37" s="184">
        <v>10.4</v>
      </c>
      <c r="F37" s="50" t="s">
        <v>8</v>
      </c>
      <c r="G37" s="50"/>
      <c r="H37" s="40" t="s">
        <v>277</v>
      </c>
      <c r="I37" s="52">
        <v>37531.107638888891</v>
      </c>
      <c r="J37" s="52">
        <v>37531.451388888891</v>
      </c>
      <c r="K37" s="240">
        <v>0</v>
      </c>
      <c r="L37" s="240">
        <v>0</v>
      </c>
      <c r="M37" s="240">
        <v>0</v>
      </c>
      <c r="N37" s="23"/>
      <c r="O37" s="23">
        <v>304.7</v>
      </c>
      <c r="P37" s="23" t="s">
        <v>818</v>
      </c>
      <c r="Q37" s="23">
        <v>18</v>
      </c>
      <c r="R37" s="23" t="s">
        <v>818</v>
      </c>
      <c r="S37" s="23">
        <v>18</v>
      </c>
      <c r="T37" s="23"/>
      <c r="U37" s="23">
        <v>3.4</v>
      </c>
      <c r="V37" s="23"/>
      <c r="W37" s="23">
        <v>25</v>
      </c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53">
        <v>0</v>
      </c>
      <c r="AK37" s="53">
        <f t="shared" si="1"/>
        <v>0</v>
      </c>
      <c r="AL37" s="255"/>
      <c r="AM37" s="41" t="s">
        <v>455</v>
      </c>
      <c r="AN37" s="22">
        <v>37531.061111111114</v>
      </c>
      <c r="AO37" s="22">
        <v>37531.288888888892</v>
      </c>
      <c r="AP37" s="45">
        <v>0</v>
      </c>
      <c r="AQ37" s="45">
        <v>0</v>
      </c>
      <c r="AR37" s="45">
        <f>AP37+AQ37</f>
        <v>0</v>
      </c>
      <c r="AS37" s="23"/>
      <c r="AT37" s="23">
        <v>20.440000000000001</v>
      </c>
      <c r="AU37" s="67" t="s">
        <v>818</v>
      </c>
      <c r="AV37" s="23">
        <v>18</v>
      </c>
      <c r="AW37" s="67" t="s">
        <v>818</v>
      </c>
      <c r="AX37" s="23">
        <v>18</v>
      </c>
      <c r="AY37" s="67" t="s">
        <v>818</v>
      </c>
      <c r="AZ37" s="23">
        <v>2</v>
      </c>
      <c r="BA37" s="67"/>
      <c r="BB37" s="23">
        <v>21</v>
      </c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53">
        <v>0</v>
      </c>
      <c r="BP37" s="53">
        <f t="shared" si="2"/>
        <v>0</v>
      </c>
      <c r="BQ37" s="252"/>
      <c r="BR37" s="23" t="s">
        <v>621</v>
      </c>
      <c r="BS37" s="22">
        <v>37530.979166666664</v>
      </c>
      <c r="BT37" s="22">
        <v>37531.5</v>
      </c>
      <c r="BU37" s="34">
        <v>0</v>
      </c>
      <c r="BV37" s="34">
        <v>0</v>
      </c>
      <c r="BW37" s="34">
        <v>0</v>
      </c>
      <c r="BX37" s="23"/>
      <c r="BY37" s="23">
        <v>84.25</v>
      </c>
      <c r="BZ37" s="23" t="s">
        <v>818</v>
      </c>
      <c r="CA37" s="23">
        <v>18</v>
      </c>
      <c r="CB37" s="23" t="s">
        <v>818</v>
      </c>
      <c r="CC37" s="23">
        <v>18</v>
      </c>
      <c r="CD37" s="23"/>
      <c r="CE37" s="23">
        <v>3.2</v>
      </c>
      <c r="CF37" s="23"/>
      <c r="CG37" s="23">
        <v>35</v>
      </c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48"/>
      <c r="CU37" s="11" t="s">
        <v>705</v>
      </c>
      <c r="CV37" s="22">
        <v>37531.055555555555</v>
      </c>
      <c r="CW37" s="22">
        <v>37531.548611111109</v>
      </c>
      <c r="CX37" s="63">
        <v>0</v>
      </c>
      <c r="CY37" s="63">
        <v>0</v>
      </c>
      <c r="CZ37" s="63">
        <v>0</v>
      </c>
      <c r="DA37" s="23"/>
      <c r="DB37" s="23">
        <v>1983</v>
      </c>
      <c r="DC37" s="23" t="s">
        <v>818</v>
      </c>
      <c r="DD37" s="23">
        <v>18</v>
      </c>
      <c r="DE37" s="23" t="s">
        <v>818</v>
      </c>
      <c r="DF37" s="23">
        <v>18</v>
      </c>
      <c r="DG37" s="23"/>
      <c r="DH37" s="23">
        <v>4.8</v>
      </c>
      <c r="DI37" s="23"/>
      <c r="DJ37" s="23">
        <v>36</v>
      </c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</row>
    <row r="38" spans="1:126" ht="15" customHeight="1" x14ac:dyDescent="0.25">
      <c r="A38" s="9" t="s">
        <v>85</v>
      </c>
      <c r="B38" s="36">
        <v>37652.336805555555</v>
      </c>
      <c r="C38" s="36">
        <v>37652.736111111109</v>
      </c>
      <c r="D38" s="10">
        <f t="shared" si="0"/>
        <v>0.39930555555474712</v>
      </c>
      <c r="E38" s="79">
        <v>2.5</v>
      </c>
      <c r="F38" s="7" t="s">
        <v>10</v>
      </c>
      <c r="G38" s="7"/>
      <c r="H38" s="17" t="s">
        <v>279</v>
      </c>
      <c r="I38" s="13">
        <v>37652.336805555555</v>
      </c>
      <c r="J38" s="13">
        <v>37652.736111111109</v>
      </c>
      <c r="K38" s="17">
        <v>8.792381924999999</v>
      </c>
      <c r="L38" s="17">
        <v>1123.4710237500001</v>
      </c>
      <c r="M38" s="17">
        <v>1132.2634056750001</v>
      </c>
      <c r="N38" s="23"/>
      <c r="O38" s="23">
        <v>17.25</v>
      </c>
      <c r="P38" s="23" t="s">
        <v>818</v>
      </c>
      <c r="Q38" s="23">
        <v>18</v>
      </c>
      <c r="R38" s="23"/>
      <c r="S38" s="23">
        <v>2300</v>
      </c>
      <c r="T38" s="23"/>
      <c r="U38" s="23">
        <v>2900</v>
      </c>
      <c r="V38" s="23"/>
      <c r="W38" s="23">
        <v>4440</v>
      </c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16">
        <v>2474.27</v>
      </c>
      <c r="AK38" s="16">
        <f t="shared" si="1"/>
        <v>9740.7766032096006</v>
      </c>
      <c r="AL38" s="254"/>
      <c r="AM38" s="18" t="s">
        <v>457</v>
      </c>
      <c r="AN38" s="22">
        <v>37652.32916666667</v>
      </c>
      <c r="AO38" s="22">
        <v>37652.731944444444</v>
      </c>
      <c r="AP38" s="43">
        <v>0</v>
      </c>
      <c r="AQ38" s="18">
        <v>376.07608485000003</v>
      </c>
      <c r="AR38" s="18">
        <f t="shared" ref="AR38:AR42" si="3">AP38+AQ38</f>
        <v>376.07608485000003</v>
      </c>
      <c r="AS38" s="23"/>
      <c r="AT38" s="23">
        <v>2.33</v>
      </c>
      <c r="AU38" s="67" t="s">
        <v>818</v>
      </c>
      <c r="AV38" s="23">
        <v>18</v>
      </c>
      <c r="AW38" s="67"/>
      <c r="AX38" s="23">
        <v>5700</v>
      </c>
      <c r="AY38" s="67"/>
      <c r="AZ38" s="23">
        <v>12800</v>
      </c>
      <c r="BA38" s="67"/>
      <c r="BB38" s="23">
        <v>19600</v>
      </c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>
        <v>27800</v>
      </c>
      <c r="BO38" s="16">
        <v>112.47200000000001</v>
      </c>
      <c r="BP38" s="16">
        <f t="shared" si="2"/>
        <v>442.78297280256004</v>
      </c>
      <c r="BQ38" s="251"/>
      <c r="BR38" s="23"/>
      <c r="BS38" s="22"/>
      <c r="BT38" s="22"/>
      <c r="BU38" s="29"/>
      <c r="BV38" s="29"/>
      <c r="BW38" s="29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U38" s="11" t="s">
        <v>706</v>
      </c>
      <c r="CV38" s="22">
        <v>37652.368055555555</v>
      </c>
      <c r="CW38" s="22">
        <v>37652.9375</v>
      </c>
      <c r="CX38" s="25">
        <v>76.684861484999985</v>
      </c>
      <c r="CY38" s="25">
        <v>76.684861484999985</v>
      </c>
      <c r="CZ38" s="25">
        <v>153.36972296999997</v>
      </c>
      <c r="DA38" s="23"/>
      <c r="DB38" s="23">
        <v>150.44999999999999</v>
      </c>
      <c r="DC38" s="23" t="s">
        <v>818</v>
      </c>
      <c r="DD38" s="23">
        <v>18</v>
      </c>
      <c r="DE38" s="23" t="s">
        <v>818</v>
      </c>
      <c r="DF38" s="23">
        <v>18</v>
      </c>
      <c r="DG38" s="23"/>
      <c r="DH38" s="23">
        <v>17.2</v>
      </c>
      <c r="DI38" s="23"/>
      <c r="DJ38" s="23">
        <v>83</v>
      </c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>
        <v>10370</v>
      </c>
    </row>
    <row r="39" spans="1:126" ht="15" customHeight="1" x14ac:dyDescent="0.25">
      <c r="A39" s="14" t="s">
        <v>86</v>
      </c>
      <c r="B39" s="36">
        <v>37684.680555555555</v>
      </c>
      <c r="C39" s="36">
        <v>37688.496527777781</v>
      </c>
      <c r="D39" s="10">
        <f t="shared" si="0"/>
        <v>3.8159722222262644</v>
      </c>
      <c r="E39" s="79">
        <v>13.7</v>
      </c>
      <c r="F39" s="7" t="s">
        <v>21</v>
      </c>
      <c r="G39" s="7"/>
      <c r="H39" s="17" t="s">
        <v>281</v>
      </c>
      <c r="I39" s="13">
        <v>37684.680555555555</v>
      </c>
      <c r="J39" s="13">
        <v>37688.496527777781</v>
      </c>
      <c r="K39" s="17">
        <v>85.222391759999994</v>
      </c>
      <c r="L39" s="17">
        <v>3373.3863405000002</v>
      </c>
      <c r="M39" s="17">
        <v>3458.6087322600001</v>
      </c>
      <c r="N39" s="23"/>
      <c r="O39" s="23">
        <v>62.7</v>
      </c>
      <c r="P39" s="23"/>
      <c r="Q39" s="23">
        <v>48</v>
      </c>
      <c r="R39" s="23"/>
      <c r="S39" s="23">
        <v>1900</v>
      </c>
      <c r="T39" s="23"/>
      <c r="U39" s="23"/>
      <c r="V39" s="23"/>
      <c r="W39" s="23">
        <v>5610</v>
      </c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16">
        <v>15660.797999999999</v>
      </c>
      <c r="AK39" s="16">
        <f t="shared" si="1"/>
        <v>61653.875585927031</v>
      </c>
      <c r="AL39" s="254"/>
      <c r="AM39" s="18" t="s">
        <v>459</v>
      </c>
      <c r="AN39" s="22">
        <v>37684.68472222222</v>
      </c>
      <c r="AO39" s="22">
        <v>37687.779166666667</v>
      </c>
      <c r="AP39" s="43">
        <v>0</v>
      </c>
      <c r="AQ39" s="18">
        <v>1093.51179645</v>
      </c>
      <c r="AR39" s="18">
        <f t="shared" si="3"/>
        <v>1093.51179645</v>
      </c>
      <c r="AS39" s="23"/>
      <c r="AT39" s="23">
        <v>5.29</v>
      </c>
      <c r="AU39" s="67" t="s">
        <v>818</v>
      </c>
      <c r="AV39" s="23">
        <v>18</v>
      </c>
      <c r="AW39" s="67"/>
      <c r="AX39" s="23">
        <v>7300</v>
      </c>
      <c r="AY39" s="67"/>
      <c r="AZ39" s="23"/>
      <c r="BA39" s="67"/>
      <c r="BB39" s="23">
        <v>19500</v>
      </c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16">
        <v>1684.2132000000001</v>
      </c>
      <c r="BP39" s="16">
        <f t="shared" si="2"/>
        <v>6630.4584921519372</v>
      </c>
      <c r="BQ39" s="251"/>
      <c r="BR39" s="23"/>
      <c r="BS39" s="22"/>
      <c r="BT39" s="22"/>
      <c r="BU39" s="29"/>
      <c r="BV39" s="29"/>
      <c r="BW39" s="29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U39" s="11" t="s">
        <v>707</v>
      </c>
      <c r="CV39" s="22">
        <v>37684.975694444445</v>
      </c>
      <c r="CW39" s="22">
        <v>37688.611111111109</v>
      </c>
      <c r="CX39" s="25">
        <v>413.87907959999995</v>
      </c>
      <c r="CY39" s="25">
        <v>3219.0595079999998</v>
      </c>
      <c r="CZ39" s="25">
        <v>3632.9385875999997</v>
      </c>
      <c r="DA39" s="23"/>
      <c r="DB39" s="23">
        <v>812</v>
      </c>
      <c r="DC39" s="23" t="s">
        <v>818</v>
      </c>
      <c r="DD39" s="23">
        <v>18</v>
      </c>
      <c r="DE39" s="23"/>
      <c r="DF39" s="23">
        <v>140</v>
      </c>
      <c r="DG39" s="23"/>
      <c r="DH39" s="23"/>
      <c r="DI39" s="23"/>
      <c r="DJ39" s="23">
        <v>332</v>
      </c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</row>
    <row r="40" spans="1:126" ht="15" customHeight="1" x14ac:dyDescent="0.25">
      <c r="A40" s="14" t="s">
        <v>87</v>
      </c>
      <c r="B40" s="36">
        <v>37694.569444444445</v>
      </c>
      <c r="C40" s="36">
        <v>37696.798611111109</v>
      </c>
      <c r="D40" s="10">
        <f t="shared" si="0"/>
        <v>2.2291666666642413</v>
      </c>
      <c r="E40" s="79">
        <v>0</v>
      </c>
      <c r="F40" s="7" t="s">
        <v>15</v>
      </c>
      <c r="G40" s="7"/>
      <c r="H40" s="17" t="s">
        <v>283</v>
      </c>
      <c r="I40" s="13">
        <v>37694.569444444445</v>
      </c>
      <c r="J40" s="13">
        <v>37696.798611111109</v>
      </c>
      <c r="K40" s="17">
        <v>1061.9951424000001</v>
      </c>
      <c r="L40" s="17">
        <v>13606.812762</v>
      </c>
      <c r="M40" s="17">
        <v>14668.807904400001</v>
      </c>
      <c r="N40" s="23"/>
      <c r="O40" s="23">
        <v>1172</v>
      </c>
      <c r="P40" s="23"/>
      <c r="Q40" s="23">
        <v>32</v>
      </c>
      <c r="R40" s="23"/>
      <c r="S40" s="23">
        <v>410</v>
      </c>
      <c r="T40" s="23"/>
      <c r="U40" s="23">
        <v>738</v>
      </c>
      <c r="V40" s="23"/>
      <c r="W40" s="23">
        <v>1340</v>
      </c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>
        <v>2430</v>
      </c>
      <c r="AJ40" s="16">
        <v>628.76</v>
      </c>
      <c r="AK40" s="16">
        <f t="shared" si="1"/>
        <v>2475.3202750848</v>
      </c>
      <c r="AL40" s="254"/>
      <c r="AM40" s="18" t="s">
        <v>461</v>
      </c>
      <c r="AN40" s="22">
        <v>37694.555555555555</v>
      </c>
      <c r="AO40" s="22">
        <v>37696.504861111112</v>
      </c>
      <c r="AP40" s="43">
        <v>0</v>
      </c>
      <c r="AQ40" s="18">
        <v>2437.2879131999998</v>
      </c>
      <c r="AR40" s="18">
        <f t="shared" si="3"/>
        <v>2437.2879131999998</v>
      </c>
      <c r="AS40" s="23"/>
      <c r="AT40" s="23">
        <v>29.68</v>
      </c>
      <c r="AU40" s="67" t="s">
        <v>818</v>
      </c>
      <c r="AV40" s="23">
        <v>18</v>
      </c>
      <c r="AW40" s="67"/>
      <c r="AX40" s="23">
        <v>2900</v>
      </c>
      <c r="AY40" s="67" t="s">
        <v>819</v>
      </c>
      <c r="AZ40" s="23">
        <v>1000</v>
      </c>
      <c r="BA40" s="67"/>
      <c r="BB40" s="23">
        <v>5830</v>
      </c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>
        <v>2100</v>
      </c>
      <c r="BO40" s="16">
        <v>26.4</v>
      </c>
      <c r="BP40" s="16">
        <f t="shared" si="2"/>
        <v>103.932271872</v>
      </c>
      <c r="BQ40" s="251"/>
      <c r="BR40" s="23" t="s">
        <v>622</v>
      </c>
      <c r="BS40" s="22">
        <v>37694.583333333336</v>
      </c>
      <c r="BT40" s="22">
        <v>37696.725694444445</v>
      </c>
      <c r="BU40" s="32">
        <v>291.55028759999999</v>
      </c>
      <c r="BV40" s="24">
        <v>291.55028759999999</v>
      </c>
      <c r="BW40" s="24">
        <v>583.10057519999998</v>
      </c>
      <c r="BX40" s="23"/>
      <c r="BY40" s="23">
        <v>572</v>
      </c>
      <c r="BZ40" s="23" t="s">
        <v>818</v>
      </c>
      <c r="CA40" s="23">
        <v>18</v>
      </c>
      <c r="CB40" s="23" t="s">
        <v>818</v>
      </c>
      <c r="CC40" s="23">
        <v>18</v>
      </c>
      <c r="CD40" s="23"/>
      <c r="CE40" s="23">
        <v>16.600000000000001</v>
      </c>
      <c r="CF40" s="23"/>
      <c r="CG40" s="23">
        <v>84</v>
      </c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>
        <v>2640</v>
      </c>
      <c r="CU40" s="30" t="s">
        <v>708</v>
      </c>
      <c r="CV40" s="22">
        <v>37694.607638888891</v>
      </c>
      <c r="CW40" s="22">
        <v>37696.84375</v>
      </c>
      <c r="CX40" s="31">
        <v>2965.9635027000004</v>
      </c>
      <c r="CY40" s="31">
        <v>21420.847519499999</v>
      </c>
      <c r="CZ40" s="31">
        <v>24386.8110222</v>
      </c>
      <c r="DA40" s="23"/>
      <c r="DB40" s="23">
        <v>5819</v>
      </c>
      <c r="DC40" s="23" t="s">
        <v>818</v>
      </c>
      <c r="DD40" s="23">
        <v>18</v>
      </c>
      <c r="DE40" s="23"/>
      <c r="DF40" s="23">
        <v>130</v>
      </c>
      <c r="DG40" s="23"/>
      <c r="DH40" s="23">
        <v>201</v>
      </c>
      <c r="DI40" s="23"/>
      <c r="DJ40" s="23">
        <v>477</v>
      </c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>
        <v>4320</v>
      </c>
    </row>
    <row r="41" spans="1:126" ht="15" customHeight="1" x14ac:dyDescent="0.25">
      <c r="A41" s="14" t="s">
        <v>88</v>
      </c>
      <c r="B41" s="36">
        <v>37715.690972222219</v>
      </c>
      <c r="C41" s="36">
        <v>37716.079861111109</v>
      </c>
      <c r="D41" s="10">
        <f t="shared" si="0"/>
        <v>0.38888888889050577</v>
      </c>
      <c r="E41" s="79">
        <v>16</v>
      </c>
      <c r="F41" s="7" t="s">
        <v>6</v>
      </c>
      <c r="G41" s="7"/>
      <c r="H41" s="17" t="s">
        <v>285</v>
      </c>
      <c r="I41" s="13">
        <v>37715.690972222219</v>
      </c>
      <c r="J41" s="13">
        <v>37716.079861111109</v>
      </c>
      <c r="K41" s="17">
        <v>309.89960639999998</v>
      </c>
      <c r="L41" s="17">
        <v>8091.8230559999993</v>
      </c>
      <c r="M41" s="17">
        <v>8401.7226623999995</v>
      </c>
      <c r="N41" s="23"/>
      <c r="O41" s="23">
        <v>608</v>
      </c>
      <c r="P41" s="23" t="s">
        <v>818</v>
      </c>
      <c r="Q41" s="23">
        <v>18</v>
      </c>
      <c r="R41" s="23"/>
      <c r="S41" s="23">
        <v>470</v>
      </c>
      <c r="T41" s="23"/>
      <c r="U41" s="23">
        <v>552</v>
      </c>
      <c r="V41" s="23"/>
      <c r="W41" s="23">
        <v>954</v>
      </c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>
        <v>1070</v>
      </c>
      <c r="AJ41" s="16">
        <v>5127.2975000000006</v>
      </c>
      <c r="AK41" s="16">
        <f t="shared" si="1"/>
        <v>20185.290823432802</v>
      </c>
      <c r="AL41" s="254"/>
      <c r="AM41" s="18" t="s">
        <v>463</v>
      </c>
      <c r="AN41" s="22">
        <v>37715.694444444445</v>
      </c>
      <c r="AO41" s="22">
        <v>37716.064583333333</v>
      </c>
      <c r="AP41" s="43">
        <v>0</v>
      </c>
      <c r="AQ41" s="18">
        <v>600.17563574999986</v>
      </c>
      <c r="AR41" s="18">
        <f t="shared" si="3"/>
        <v>600.17563574999986</v>
      </c>
      <c r="AS41" s="23"/>
      <c r="AT41" s="23">
        <v>7.85</v>
      </c>
      <c r="AU41" s="67" t="s">
        <v>818</v>
      </c>
      <c r="AV41" s="23">
        <v>18</v>
      </c>
      <c r="AW41" s="67"/>
      <c r="AX41" s="23">
        <v>2700</v>
      </c>
      <c r="AY41" s="67"/>
      <c r="AZ41" s="23">
        <v>3140</v>
      </c>
      <c r="BA41" s="67"/>
      <c r="BB41" s="23">
        <v>5790</v>
      </c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>
        <v>548</v>
      </c>
      <c r="BO41" s="16">
        <v>627.44000000000005</v>
      </c>
      <c r="BP41" s="16">
        <f t="shared" si="2"/>
        <v>2470.1236614912</v>
      </c>
      <c r="BQ41" s="251"/>
      <c r="BR41" s="23" t="s">
        <v>623</v>
      </c>
      <c r="BS41" s="22">
        <v>37715.961805555555</v>
      </c>
      <c r="BT41" s="22">
        <v>37716.041666666664</v>
      </c>
      <c r="BU41" s="32">
        <v>5.3773698150000007</v>
      </c>
      <c r="BV41" s="24">
        <v>15.2358811425</v>
      </c>
      <c r="BW41" s="24">
        <v>20.6132509575</v>
      </c>
      <c r="BX41" s="23"/>
      <c r="BY41" s="23">
        <v>10.55</v>
      </c>
      <c r="BZ41" s="23" t="s">
        <v>818</v>
      </c>
      <c r="CA41" s="23">
        <v>18</v>
      </c>
      <c r="CB41" s="23"/>
      <c r="CC41" s="23">
        <v>51</v>
      </c>
      <c r="CD41" s="23" t="s">
        <v>818</v>
      </c>
      <c r="CE41" s="23">
        <v>12</v>
      </c>
      <c r="CF41" s="23"/>
      <c r="CG41" s="23">
        <v>37</v>
      </c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>
        <v>1530</v>
      </c>
      <c r="CU41" s="11" t="s">
        <v>709</v>
      </c>
      <c r="CV41" s="22">
        <v>37715.743055555555</v>
      </c>
      <c r="CW41" s="22">
        <v>37716.239583333336</v>
      </c>
      <c r="CX41" s="25">
        <v>1083.1195124999997</v>
      </c>
      <c r="CY41" s="25">
        <v>7220.7967499999986</v>
      </c>
      <c r="CZ41" s="25">
        <v>8303.916262499999</v>
      </c>
      <c r="DA41" s="23"/>
      <c r="DB41" s="23">
        <v>2125</v>
      </c>
      <c r="DC41" s="23" t="s">
        <v>818</v>
      </c>
      <c r="DD41" s="23">
        <v>18</v>
      </c>
      <c r="DE41" s="23"/>
      <c r="DF41" s="23">
        <v>120</v>
      </c>
      <c r="DG41" s="23"/>
      <c r="DH41" s="23">
        <v>166</v>
      </c>
      <c r="DI41" s="23"/>
      <c r="DJ41" s="23">
        <v>339</v>
      </c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>
        <v>2600</v>
      </c>
    </row>
    <row r="42" spans="1:126" ht="15" customHeight="1" x14ac:dyDescent="0.25">
      <c r="A42" s="14" t="s">
        <v>89</v>
      </c>
      <c r="B42" s="36">
        <v>37990.677083333336</v>
      </c>
      <c r="C42" s="36">
        <v>37991.177083333336</v>
      </c>
      <c r="D42" s="10">
        <f t="shared" si="0"/>
        <v>0.5</v>
      </c>
      <c r="E42" s="79">
        <v>11.7</v>
      </c>
      <c r="F42" s="7" t="s">
        <v>7</v>
      </c>
      <c r="G42" s="7"/>
      <c r="H42" s="17" t="s">
        <v>287</v>
      </c>
      <c r="I42" s="13">
        <v>37990.677083333336</v>
      </c>
      <c r="J42" s="13">
        <v>37991.177083333336</v>
      </c>
      <c r="K42" s="44">
        <v>0</v>
      </c>
      <c r="L42" s="17">
        <v>29.302276379999991</v>
      </c>
      <c r="M42" s="17">
        <v>29.302276379999991</v>
      </c>
      <c r="N42" s="23"/>
      <c r="O42" s="23">
        <v>19.899999999999999</v>
      </c>
      <c r="P42" s="23" t="s">
        <v>818</v>
      </c>
      <c r="Q42" s="23">
        <v>18</v>
      </c>
      <c r="R42" s="23"/>
      <c r="S42" s="23">
        <v>52</v>
      </c>
      <c r="T42" s="23"/>
      <c r="U42" s="23">
        <v>108</v>
      </c>
      <c r="V42" s="23"/>
      <c r="W42" s="23">
        <v>224</v>
      </c>
      <c r="X42" s="23"/>
      <c r="Y42" s="23"/>
      <c r="Z42" s="23"/>
      <c r="AA42" s="23"/>
      <c r="AB42" s="23"/>
      <c r="AC42" s="23"/>
      <c r="AD42" s="23"/>
      <c r="AE42" s="23"/>
      <c r="AF42" s="23"/>
      <c r="AG42" s="23">
        <v>384</v>
      </c>
      <c r="AH42" s="23"/>
      <c r="AI42" s="23">
        <v>1920</v>
      </c>
      <c r="AJ42" s="16">
        <v>6014.2469999999994</v>
      </c>
      <c r="AK42" s="16">
        <f t="shared" si="1"/>
        <v>23677.058875354556</v>
      </c>
      <c r="AL42" s="254"/>
      <c r="AM42" s="18" t="s">
        <v>465</v>
      </c>
      <c r="AN42" s="22">
        <v>37990.70208333333</v>
      </c>
      <c r="AO42" s="22">
        <v>37990.964583333334</v>
      </c>
      <c r="AP42" s="43">
        <v>3.5679230999999999E-2</v>
      </c>
      <c r="AQ42" s="238">
        <v>1.7839615500000003</v>
      </c>
      <c r="AR42" s="18">
        <f t="shared" si="3"/>
        <v>1.8196407810000004</v>
      </c>
      <c r="AS42" s="23"/>
      <c r="AT42" s="23">
        <v>7.0000000000000007E-2</v>
      </c>
      <c r="AU42" s="67" t="s">
        <v>818</v>
      </c>
      <c r="AV42" s="23">
        <v>18</v>
      </c>
      <c r="AW42" s="67" t="s">
        <v>818</v>
      </c>
      <c r="AX42" s="23">
        <v>18</v>
      </c>
      <c r="AY42" s="67"/>
      <c r="AZ42" s="23">
        <v>1080</v>
      </c>
      <c r="BA42" s="67"/>
      <c r="BB42" s="23">
        <v>1390</v>
      </c>
      <c r="BC42" s="23"/>
      <c r="BD42" s="23"/>
      <c r="BE42" s="23"/>
      <c r="BF42" s="23"/>
      <c r="BG42" s="23"/>
      <c r="BH42" s="23"/>
      <c r="BI42" s="23"/>
      <c r="BJ42" s="23"/>
      <c r="BK42" s="23"/>
      <c r="BL42" s="23">
        <v>168</v>
      </c>
      <c r="BM42" s="23"/>
      <c r="BN42" s="23">
        <v>2410</v>
      </c>
      <c r="BO42" s="16">
        <v>0</v>
      </c>
      <c r="BP42" s="16">
        <f t="shared" si="2"/>
        <v>0</v>
      </c>
      <c r="BQ42" s="251"/>
      <c r="BR42" s="23" t="s">
        <v>624</v>
      </c>
      <c r="BS42" s="22">
        <v>37990.708333333336</v>
      </c>
      <c r="BT42" s="22">
        <v>37991.149305555555</v>
      </c>
      <c r="BU42" s="62">
        <v>0</v>
      </c>
      <c r="BV42" s="24">
        <v>1.1893076999999999</v>
      </c>
      <c r="BW42" s="24">
        <v>1.1893076999999999</v>
      </c>
      <c r="BX42" s="23"/>
      <c r="BY42" s="23">
        <v>1.6800000000000002</v>
      </c>
      <c r="BZ42" s="23" t="s">
        <v>818</v>
      </c>
      <c r="CA42" s="23">
        <v>18</v>
      </c>
      <c r="CB42" s="23"/>
      <c r="CC42" s="23">
        <v>25</v>
      </c>
      <c r="CD42" s="23" t="s">
        <v>819</v>
      </c>
      <c r="CE42" s="23">
        <v>44.1</v>
      </c>
      <c r="CF42" s="23"/>
      <c r="CG42" s="23">
        <v>106</v>
      </c>
      <c r="CH42" s="23"/>
      <c r="CI42" s="23"/>
      <c r="CJ42" s="23"/>
      <c r="CK42" s="23"/>
      <c r="CL42" s="23"/>
      <c r="CM42" s="23"/>
      <c r="CN42" s="23"/>
      <c r="CO42" s="23"/>
      <c r="CP42" s="23"/>
      <c r="CQ42" s="23">
        <v>199</v>
      </c>
      <c r="CR42" s="23"/>
      <c r="CS42" s="23">
        <v>1250</v>
      </c>
      <c r="CU42" s="11" t="s">
        <v>710</v>
      </c>
      <c r="CV42" s="22">
        <v>37990.715277777781</v>
      </c>
      <c r="CW42" s="22">
        <v>37991.467361111114</v>
      </c>
      <c r="CX42" s="63">
        <v>0</v>
      </c>
      <c r="CY42" s="25">
        <v>102.29745231</v>
      </c>
      <c r="CZ42" s="25">
        <v>102.29745231</v>
      </c>
      <c r="DA42" s="23"/>
      <c r="DB42" s="23">
        <v>200.7</v>
      </c>
      <c r="DC42" s="23" t="s">
        <v>818</v>
      </c>
      <c r="DD42" s="23">
        <v>18</v>
      </c>
      <c r="DE42" s="23" t="s">
        <v>818</v>
      </c>
      <c r="DF42" s="23">
        <v>18</v>
      </c>
      <c r="DG42" s="23"/>
      <c r="DH42" s="23">
        <v>7.9</v>
      </c>
      <c r="DI42" s="23"/>
      <c r="DJ42" s="23">
        <v>38</v>
      </c>
      <c r="DK42" s="23"/>
      <c r="DL42" s="23"/>
      <c r="DM42" s="23"/>
      <c r="DN42" s="23"/>
      <c r="DO42" s="23"/>
      <c r="DP42" s="23"/>
      <c r="DQ42" s="23"/>
      <c r="DR42" s="23"/>
      <c r="DS42" s="23"/>
      <c r="DT42" s="23">
        <v>1900</v>
      </c>
      <c r="DU42" s="23"/>
      <c r="DV42" s="23">
        <v>6180</v>
      </c>
    </row>
    <row r="43" spans="1:126" ht="15" customHeight="1" x14ac:dyDescent="0.25">
      <c r="A43" s="14" t="s">
        <v>90</v>
      </c>
      <c r="B43" s="36">
        <v>38003.236111111109</v>
      </c>
      <c r="C43" s="36">
        <v>38004.208333333336</v>
      </c>
      <c r="D43" s="10">
        <f t="shared" si="0"/>
        <v>0.97222222222626442</v>
      </c>
      <c r="E43" s="79">
        <v>2.2000000000000002</v>
      </c>
      <c r="F43" s="7" t="s">
        <v>22</v>
      </c>
      <c r="G43" s="7"/>
      <c r="H43" s="17" t="s">
        <v>289</v>
      </c>
      <c r="I43" s="13">
        <v>38003.236111111109</v>
      </c>
      <c r="J43" s="13">
        <v>38004.208333333336</v>
      </c>
      <c r="K43" s="44">
        <v>0</v>
      </c>
      <c r="L43" s="17">
        <v>16528.545344999999</v>
      </c>
      <c r="M43" s="17">
        <v>16528.545344999999</v>
      </c>
      <c r="N43" s="23"/>
      <c r="O43" s="23">
        <v>44.9</v>
      </c>
      <c r="P43" s="23" t="s">
        <v>818</v>
      </c>
      <c r="Q43" s="23">
        <v>18</v>
      </c>
      <c r="R43" s="23"/>
      <c r="S43" s="23">
        <v>13000</v>
      </c>
      <c r="T43" s="23"/>
      <c r="U43" s="23">
        <v>8520</v>
      </c>
      <c r="V43" s="23"/>
      <c r="W43" s="23">
        <v>17000</v>
      </c>
      <c r="X43" s="23"/>
      <c r="Y43" s="23"/>
      <c r="Z43" s="23"/>
      <c r="AA43" s="23"/>
      <c r="AB43" s="23"/>
      <c r="AC43" s="23"/>
      <c r="AD43" s="23"/>
      <c r="AE43" s="23"/>
      <c r="AF43" s="23"/>
      <c r="AG43" s="23">
        <v>3480</v>
      </c>
      <c r="AH43" s="23"/>
      <c r="AI43" s="23">
        <v>10500</v>
      </c>
      <c r="AJ43" s="16">
        <v>7017.8679999999995</v>
      </c>
      <c r="AK43" s="16">
        <f t="shared" si="1"/>
        <v>27628.142611280637</v>
      </c>
      <c r="AL43" s="254"/>
      <c r="AM43" s="18" t="s">
        <v>467</v>
      </c>
      <c r="AN43" s="22">
        <v>38003.373611111114</v>
      </c>
      <c r="AO43" s="22">
        <v>38003.834722222222</v>
      </c>
      <c r="AP43" s="43">
        <v>0</v>
      </c>
      <c r="AQ43" s="18">
        <v>1352.4127559999999</v>
      </c>
      <c r="AR43" s="18">
        <v>1352.4127559999999</v>
      </c>
      <c r="AS43" s="23"/>
      <c r="AT43" s="23">
        <v>3.98</v>
      </c>
      <c r="AU43" s="67" t="s">
        <v>818</v>
      </c>
      <c r="AV43" s="23">
        <v>18</v>
      </c>
      <c r="AW43" s="67"/>
      <c r="AX43" s="23">
        <v>12000</v>
      </c>
      <c r="AY43" s="67"/>
      <c r="AZ43" s="23">
        <v>9200</v>
      </c>
      <c r="BA43" s="67"/>
      <c r="BB43" s="23">
        <v>19100</v>
      </c>
      <c r="BC43" s="23"/>
      <c r="BD43" s="23"/>
      <c r="BE43" s="23"/>
      <c r="BF43" s="23"/>
      <c r="BG43" s="23"/>
      <c r="BH43" s="23"/>
      <c r="BI43" s="23"/>
      <c r="BJ43" s="23"/>
      <c r="BK43" s="23"/>
      <c r="BL43" s="23">
        <v>7590</v>
      </c>
      <c r="BM43" s="23"/>
      <c r="BN43" s="23">
        <v>22300</v>
      </c>
      <c r="BO43" s="16">
        <v>911.30000000000007</v>
      </c>
      <c r="BP43" s="16">
        <f t="shared" si="2"/>
        <v>3587.6317938240004</v>
      </c>
      <c r="BQ43" s="251"/>
      <c r="BR43" s="23" t="s">
        <v>625</v>
      </c>
      <c r="BS43" s="22">
        <v>38003.388888888891</v>
      </c>
      <c r="BT43" s="22">
        <v>38003.628472222219</v>
      </c>
      <c r="BU43" s="62">
        <v>0</v>
      </c>
      <c r="BV43" s="24">
        <v>0.80023418099999988</v>
      </c>
      <c r="BW43" s="24">
        <v>0.80023418099999988</v>
      </c>
      <c r="BX43" s="23"/>
      <c r="BY43" s="23">
        <v>1.5699999999999998</v>
      </c>
      <c r="BZ43" s="23" t="s">
        <v>818</v>
      </c>
      <c r="CA43" s="23">
        <v>18</v>
      </c>
      <c r="CB43" s="23" t="s">
        <v>818</v>
      </c>
      <c r="CC43" s="23">
        <v>18</v>
      </c>
      <c r="CD43" s="23" t="s">
        <v>818</v>
      </c>
      <c r="CE43" s="23">
        <v>2</v>
      </c>
      <c r="CF43" s="23"/>
      <c r="CG43" s="23">
        <v>15</v>
      </c>
      <c r="CH43" s="23"/>
      <c r="CI43" s="23"/>
      <c r="CJ43" s="23"/>
      <c r="CK43" s="23"/>
      <c r="CL43" s="23"/>
      <c r="CM43" s="23"/>
      <c r="CN43" s="23"/>
      <c r="CO43" s="23"/>
      <c r="CP43" s="23"/>
      <c r="CQ43" s="23">
        <v>498</v>
      </c>
      <c r="CR43" s="23"/>
      <c r="CS43" s="23">
        <v>2120</v>
      </c>
      <c r="CU43" s="11" t="s">
        <v>711</v>
      </c>
      <c r="CV43" s="22">
        <v>38003.378472222219</v>
      </c>
      <c r="CW43" s="22">
        <v>38004.201388888891</v>
      </c>
      <c r="CX43" s="63">
        <v>0</v>
      </c>
      <c r="CY43" s="25">
        <v>1802.840393895</v>
      </c>
      <c r="CZ43" s="25">
        <v>1802.840393895</v>
      </c>
      <c r="DA43" s="23"/>
      <c r="DB43" s="23">
        <v>374.51</v>
      </c>
      <c r="DC43" s="23" t="s">
        <v>818</v>
      </c>
      <c r="DD43" s="23">
        <v>18</v>
      </c>
      <c r="DE43" s="23"/>
      <c r="DF43" s="23">
        <v>170</v>
      </c>
      <c r="DG43" s="23"/>
      <c r="DH43" s="23">
        <v>205</v>
      </c>
      <c r="DI43" s="23"/>
      <c r="DJ43" s="23">
        <v>411</v>
      </c>
      <c r="DK43" s="23"/>
      <c r="DL43" s="23"/>
      <c r="DM43" s="23"/>
      <c r="DN43" s="23"/>
      <c r="DO43" s="23"/>
      <c r="DP43" s="23"/>
      <c r="DQ43" s="23"/>
      <c r="DR43" s="23"/>
      <c r="DS43" s="23"/>
      <c r="DT43" s="23">
        <v>7730</v>
      </c>
      <c r="DU43" s="23"/>
      <c r="DV43" s="23">
        <v>20600</v>
      </c>
    </row>
    <row r="44" spans="1:126" ht="15" customHeight="1" x14ac:dyDescent="0.25">
      <c r="A44" s="14" t="s">
        <v>91</v>
      </c>
      <c r="B44" s="36">
        <v>38036.753472222219</v>
      </c>
      <c r="C44" s="36">
        <v>38039.340277777781</v>
      </c>
      <c r="D44" s="10">
        <f t="shared" si="0"/>
        <v>2.5868055555620231</v>
      </c>
      <c r="E44" s="79">
        <v>11.4</v>
      </c>
      <c r="F44" s="7" t="s">
        <v>17</v>
      </c>
      <c r="G44" s="7"/>
      <c r="H44" s="17" t="s">
        <v>291</v>
      </c>
      <c r="I44" s="13">
        <v>38036.753472222219</v>
      </c>
      <c r="J44" s="13">
        <v>38039.340277777781</v>
      </c>
      <c r="K44" s="44">
        <v>0</v>
      </c>
      <c r="L44" s="17">
        <v>23737.449017999996</v>
      </c>
      <c r="M44" s="17">
        <v>23737.449017999996</v>
      </c>
      <c r="N44" s="23"/>
      <c r="O44" s="23">
        <v>441.2</v>
      </c>
      <c r="P44" s="23" t="s">
        <v>818</v>
      </c>
      <c r="Q44" s="23">
        <v>18</v>
      </c>
      <c r="R44" s="23"/>
      <c r="S44" s="23">
        <v>1900</v>
      </c>
      <c r="T44" s="23"/>
      <c r="U44" s="23">
        <v>2030</v>
      </c>
      <c r="V44" s="23"/>
      <c r="W44" s="23">
        <v>3820</v>
      </c>
      <c r="X44" s="23"/>
      <c r="Y44" s="23"/>
      <c r="Z44" s="23"/>
      <c r="AA44" s="23"/>
      <c r="AB44" s="23"/>
      <c r="AC44" s="23"/>
      <c r="AD44" s="23"/>
      <c r="AE44" s="23"/>
      <c r="AF44" s="23"/>
      <c r="AG44" s="23">
        <v>1070</v>
      </c>
      <c r="AH44" s="23"/>
      <c r="AI44" s="23">
        <v>4170</v>
      </c>
      <c r="AJ44" s="16">
        <v>3994.6255999999998</v>
      </c>
      <c r="AK44" s="16">
        <f t="shared" si="1"/>
        <v>15726.155829017089</v>
      </c>
      <c r="AL44" s="254"/>
      <c r="AM44" s="18" t="s">
        <v>469</v>
      </c>
      <c r="AN44" s="22">
        <v>38037.594444444447</v>
      </c>
      <c r="AO44" s="22">
        <v>38039.195138888892</v>
      </c>
      <c r="AP44" s="43">
        <v>0</v>
      </c>
      <c r="AQ44" s="18">
        <v>11373.745971</v>
      </c>
      <c r="AR44" s="18">
        <v>11373.745971</v>
      </c>
      <c r="AS44" s="23"/>
      <c r="AT44" s="23">
        <v>28.69</v>
      </c>
      <c r="AU44" s="67" t="s">
        <v>818</v>
      </c>
      <c r="AV44" s="23">
        <v>18</v>
      </c>
      <c r="AW44" s="67"/>
      <c r="AX44" s="23">
        <v>14000</v>
      </c>
      <c r="AY44" s="67"/>
      <c r="AZ44" s="23">
        <v>8710</v>
      </c>
      <c r="BA44" s="67"/>
      <c r="BB44" s="23">
        <v>14950</v>
      </c>
      <c r="BC44" s="23"/>
      <c r="BD44" s="23"/>
      <c r="BE44" s="23"/>
      <c r="BF44" s="23"/>
      <c r="BG44" s="23"/>
      <c r="BH44" s="23"/>
      <c r="BI44" s="23"/>
      <c r="BJ44" s="23"/>
      <c r="BK44" s="23"/>
      <c r="BL44" s="23">
        <v>412</v>
      </c>
      <c r="BM44" s="23"/>
      <c r="BN44" s="23">
        <v>2730</v>
      </c>
      <c r="BO44" s="16">
        <v>440.13599999999997</v>
      </c>
      <c r="BP44" s="16">
        <f t="shared" si="2"/>
        <v>1732.73993987328</v>
      </c>
      <c r="BQ44" s="251"/>
      <c r="BR44" s="23"/>
      <c r="BS44" s="22"/>
      <c r="BT44" s="22"/>
      <c r="BU44" s="62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U44" s="11" t="s">
        <v>712</v>
      </c>
      <c r="CV44" s="22">
        <v>38036.823611111111</v>
      </c>
      <c r="CW44" s="22">
        <v>38039.660416666666</v>
      </c>
      <c r="CX44" s="63">
        <v>0</v>
      </c>
      <c r="CY44" s="25">
        <v>25969.383134999996</v>
      </c>
      <c r="CZ44" s="25">
        <v>25969.383134999996</v>
      </c>
      <c r="DA44" s="23"/>
      <c r="DB44" s="23">
        <v>3057</v>
      </c>
      <c r="DC44" s="23" t="s">
        <v>818</v>
      </c>
      <c r="DD44" s="23">
        <v>18</v>
      </c>
      <c r="DE44" s="23"/>
      <c r="DF44" s="23">
        <v>300</v>
      </c>
      <c r="DG44" s="23"/>
      <c r="DH44" s="23">
        <v>252</v>
      </c>
      <c r="DI44" s="23"/>
      <c r="DJ44" s="23">
        <v>441</v>
      </c>
      <c r="DK44" s="23"/>
      <c r="DL44" s="23"/>
      <c r="DM44" s="23"/>
      <c r="DN44" s="23"/>
      <c r="DO44" s="23"/>
      <c r="DP44" s="23"/>
      <c r="DQ44" s="23"/>
      <c r="DR44" s="23"/>
      <c r="DS44" s="23"/>
      <c r="DT44" s="23">
        <v>2420</v>
      </c>
      <c r="DU44" s="23"/>
      <c r="DV44" s="23">
        <v>7280</v>
      </c>
    </row>
    <row r="45" spans="1:126" ht="15" customHeight="1" x14ac:dyDescent="0.25">
      <c r="A45" s="3" t="s">
        <v>92</v>
      </c>
      <c r="B45" s="36">
        <v>38353.704861111109</v>
      </c>
      <c r="C45" s="36">
        <v>38354.003472222219</v>
      </c>
      <c r="D45" s="10">
        <f t="shared" si="0"/>
        <v>0.29861111110949423</v>
      </c>
      <c r="E45" s="79">
        <v>11.7</v>
      </c>
      <c r="F45" s="7" t="s">
        <v>23</v>
      </c>
      <c r="G45" s="7"/>
      <c r="H45" s="17" t="s">
        <v>38</v>
      </c>
      <c r="I45" s="13">
        <v>38353.704861111109</v>
      </c>
      <c r="J45" s="13">
        <v>38354.003472222219</v>
      </c>
      <c r="K45" s="44">
        <v>0</v>
      </c>
      <c r="L45" s="61"/>
      <c r="M45" s="61"/>
      <c r="N45" s="23"/>
      <c r="O45" s="23">
        <v>157.93</v>
      </c>
      <c r="P45" s="23"/>
      <c r="Q45" s="23"/>
      <c r="R45" s="23"/>
      <c r="S45" s="23"/>
      <c r="T45" s="23"/>
      <c r="U45" s="23"/>
      <c r="V45" s="23"/>
      <c r="W45" s="23">
        <v>1470</v>
      </c>
      <c r="X45" s="23"/>
      <c r="Y45" s="23">
        <v>11</v>
      </c>
      <c r="Z45" s="23" t="s">
        <v>818</v>
      </c>
      <c r="AA45" s="23">
        <v>2.5</v>
      </c>
      <c r="AB45" s="23"/>
      <c r="AC45" s="23">
        <v>22</v>
      </c>
      <c r="AD45" s="23"/>
      <c r="AE45" s="23">
        <v>391</v>
      </c>
      <c r="AF45" s="23"/>
      <c r="AG45" s="23"/>
      <c r="AH45" s="23"/>
      <c r="AI45" s="23"/>
      <c r="AJ45" s="16">
        <v>956.9</v>
      </c>
      <c r="AK45" s="16">
        <f t="shared" si="1"/>
        <v>3767.1511725120004</v>
      </c>
      <c r="AL45" s="254"/>
      <c r="AM45" s="18" t="s">
        <v>471</v>
      </c>
      <c r="AN45" s="22">
        <v>38353.706944444442</v>
      </c>
      <c r="AO45" s="22">
        <v>38354.01458333333</v>
      </c>
      <c r="AP45" s="43">
        <v>0</v>
      </c>
      <c r="AQ45" s="238">
        <v>84.781498405499988</v>
      </c>
      <c r="AR45" s="18">
        <v>84.781498405499988</v>
      </c>
      <c r="AS45" s="23"/>
      <c r="AT45" s="23">
        <v>25.59</v>
      </c>
      <c r="AU45" s="67"/>
      <c r="AV45" s="23"/>
      <c r="AW45" s="67"/>
      <c r="AX45" s="23"/>
      <c r="AY45" s="67"/>
      <c r="AZ45" s="23"/>
      <c r="BA45" s="67"/>
      <c r="BB45" s="23">
        <v>181</v>
      </c>
      <c r="BC45" s="23"/>
      <c r="BD45" s="23">
        <v>23</v>
      </c>
      <c r="BE45" s="23" t="s">
        <v>818</v>
      </c>
      <c r="BF45" s="23">
        <v>2.5</v>
      </c>
      <c r="BG45" s="23"/>
      <c r="BH45" s="23">
        <v>35</v>
      </c>
      <c r="BI45" s="23"/>
      <c r="BJ45" s="23">
        <v>4</v>
      </c>
      <c r="BK45" s="23"/>
      <c r="BL45" s="23"/>
      <c r="BM45" s="23"/>
      <c r="BN45" s="23"/>
      <c r="BO45" s="16">
        <v>0</v>
      </c>
      <c r="BP45" s="16">
        <v>0</v>
      </c>
      <c r="BQ45" s="251"/>
      <c r="BR45" s="23"/>
      <c r="BS45" s="22"/>
      <c r="BT45" s="22"/>
      <c r="BU45" s="62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V45" s="22"/>
      <c r="CW45" s="22"/>
      <c r="CX45" s="6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</row>
    <row r="46" spans="1:126" ht="15" customHeight="1" x14ac:dyDescent="0.25">
      <c r="A46" s="3" t="s">
        <v>93</v>
      </c>
      <c r="B46" s="36">
        <v>38355.5625</v>
      </c>
      <c r="C46" s="36">
        <v>38356.003472222219</v>
      </c>
      <c r="D46" s="10">
        <f t="shared" si="0"/>
        <v>0.44097222221898846</v>
      </c>
      <c r="E46" s="79">
        <v>2.8</v>
      </c>
      <c r="F46" s="7" t="s">
        <v>24</v>
      </c>
      <c r="G46" s="7"/>
      <c r="H46" s="17" t="s">
        <v>39</v>
      </c>
      <c r="I46" s="13">
        <v>38355.5625</v>
      </c>
      <c r="J46" s="13">
        <v>38356.003472222219</v>
      </c>
      <c r="K46" s="44">
        <v>0</v>
      </c>
      <c r="L46" s="17">
        <v>2063.0524236000001</v>
      </c>
      <c r="M46" s="17">
        <v>2063.0524236000001</v>
      </c>
      <c r="N46" s="23"/>
      <c r="O46" s="23">
        <v>52.04</v>
      </c>
      <c r="P46" s="23" t="s">
        <v>818</v>
      </c>
      <c r="Q46" s="23">
        <v>18</v>
      </c>
      <c r="R46" s="23"/>
      <c r="S46" s="23">
        <v>1400</v>
      </c>
      <c r="T46" s="23"/>
      <c r="U46" s="23">
        <v>2970</v>
      </c>
      <c r="V46" s="23"/>
      <c r="W46" s="23">
        <v>4430</v>
      </c>
      <c r="X46" s="23"/>
      <c r="Y46" s="23">
        <v>600</v>
      </c>
      <c r="Z46" s="23"/>
      <c r="AA46" s="23">
        <v>7.3</v>
      </c>
      <c r="AB46" s="23"/>
      <c r="AC46" s="23">
        <v>370</v>
      </c>
      <c r="AD46" s="23"/>
      <c r="AE46" s="23">
        <v>604</v>
      </c>
      <c r="AF46" s="23"/>
      <c r="AG46" s="23">
        <v>987</v>
      </c>
      <c r="AH46" s="23"/>
      <c r="AI46" s="23">
        <v>4220</v>
      </c>
      <c r="AJ46" s="16">
        <v>5132.894400000001</v>
      </c>
      <c r="AK46" s="16">
        <f t="shared" si="1"/>
        <v>20207.324858752516</v>
      </c>
      <c r="AL46" s="254"/>
      <c r="AM46" s="18" t="s">
        <v>473</v>
      </c>
      <c r="AN46" s="22">
        <v>38355.550000000003</v>
      </c>
      <c r="AO46" s="22">
        <v>38355.790277777778</v>
      </c>
      <c r="AP46" s="43">
        <v>0</v>
      </c>
      <c r="AQ46" s="18">
        <v>1783.9615499999998</v>
      </c>
      <c r="AR46" s="18">
        <v>1783.9615499999998</v>
      </c>
      <c r="AS46" s="23"/>
      <c r="AT46" s="23">
        <v>0.9</v>
      </c>
      <c r="AU46" s="67" t="s">
        <v>818</v>
      </c>
      <c r="AV46" s="23">
        <v>18</v>
      </c>
      <c r="AW46" s="67"/>
      <c r="AX46" s="23">
        <v>70000</v>
      </c>
      <c r="AY46" s="67"/>
      <c r="AZ46" s="23">
        <v>48100</v>
      </c>
      <c r="BA46" s="67"/>
      <c r="BB46" s="23">
        <v>81800</v>
      </c>
      <c r="BC46" s="23"/>
      <c r="BD46" s="23">
        <v>3400</v>
      </c>
      <c r="BE46" s="23" t="s">
        <v>818</v>
      </c>
      <c r="BF46" s="23">
        <v>25</v>
      </c>
      <c r="BG46" s="23"/>
      <c r="BH46" s="23">
        <v>1650</v>
      </c>
      <c r="BI46" s="23"/>
      <c r="BJ46" s="23">
        <v>785</v>
      </c>
      <c r="BK46" s="23"/>
      <c r="BL46" s="23">
        <v>1180</v>
      </c>
      <c r="BM46" s="23"/>
      <c r="BN46" s="23">
        <v>6930</v>
      </c>
      <c r="BO46" s="16">
        <v>1655.8832</v>
      </c>
      <c r="BP46" s="16">
        <f t="shared" si="2"/>
        <v>6518.9281413135359</v>
      </c>
      <c r="BQ46" s="251"/>
      <c r="BR46" s="23" t="s">
        <v>626</v>
      </c>
      <c r="BS46" s="22">
        <v>38355.569444444445</v>
      </c>
      <c r="BT46" s="22">
        <v>38356</v>
      </c>
      <c r="BU46" s="62">
        <v>0</v>
      </c>
      <c r="BV46" s="24">
        <v>9.857661821999999</v>
      </c>
      <c r="BW46" s="24">
        <v>9.857661821999999</v>
      </c>
      <c r="BX46" s="23"/>
      <c r="BY46" s="23">
        <v>19.34</v>
      </c>
      <c r="BZ46" s="23" t="s">
        <v>818</v>
      </c>
      <c r="CA46" s="23">
        <v>18</v>
      </c>
      <c r="CB46" s="23" t="s">
        <v>818</v>
      </c>
      <c r="CC46" s="23">
        <v>18</v>
      </c>
      <c r="CD46" s="23" t="s">
        <v>818</v>
      </c>
      <c r="CE46" s="23">
        <v>6</v>
      </c>
      <c r="CF46" s="23"/>
      <c r="CG46" s="23">
        <v>22</v>
      </c>
      <c r="CH46" s="23"/>
      <c r="CI46" s="23">
        <v>6.2</v>
      </c>
      <c r="CJ46" s="23" t="s">
        <v>818</v>
      </c>
      <c r="CK46" s="23">
        <v>2.5</v>
      </c>
      <c r="CL46" s="23"/>
      <c r="CM46" s="23">
        <v>5</v>
      </c>
      <c r="CN46" s="23"/>
      <c r="CO46" s="23">
        <v>304</v>
      </c>
      <c r="CP46" s="23"/>
      <c r="CQ46" s="23">
        <v>506</v>
      </c>
      <c r="CR46" s="23"/>
      <c r="CS46" s="23">
        <v>1880</v>
      </c>
      <c r="CU46" s="11" t="s">
        <v>713</v>
      </c>
      <c r="CV46" s="22">
        <v>38355.819444444445</v>
      </c>
      <c r="CW46" s="22">
        <v>38356.319444444445</v>
      </c>
      <c r="CX46" s="63">
        <v>0</v>
      </c>
      <c r="CY46" s="25">
        <v>583.19770199549998</v>
      </c>
      <c r="CZ46" s="25">
        <v>583.19770199549998</v>
      </c>
      <c r="DA46" s="23"/>
      <c r="DB46" s="23">
        <v>337.63</v>
      </c>
      <c r="DC46" s="23" t="s">
        <v>818</v>
      </c>
      <c r="DD46" s="23">
        <v>18</v>
      </c>
      <c r="DE46" s="23"/>
      <c r="DF46" s="23">
        <v>61</v>
      </c>
      <c r="DG46" s="23"/>
      <c r="DH46" s="23">
        <v>290</v>
      </c>
      <c r="DI46" s="23"/>
      <c r="DJ46" s="23">
        <v>383</v>
      </c>
      <c r="DK46" s="23"/>
      <c r="DL46" s="23">
        <v>78</v>
      </c>
      <c r="DM46" s="23" t="s">
        <v>818</v>
      </c>
      <c r="DN46" s="23">
        <v>2.5</v>
      </c>
      <c r="DO46" s="23"/>
      <c r="DP46" s="23">
        <v>44</v>
      </c>
      <c r="DQ46" s="23"/>
      <c r="DR46" s="23">
        <v>1890</v>
      </c>
      <c r="DS46" s="23"/>
      <c r="DT46" s="23">
        <v>3070</v>
      </c>
      <c r="DU46" s="23"/>
      <c r="DV46" s="23">
        <v>8960</v>
      </c>
    </row>
    <row r="47" spans="1:126" ht="15" customHeight="1" x14ac:dyDescent="0.25">
      <c r="A47" s="3" t="s">
        <v>94</v>
      </c>
      <c r="B47" s="36">
        <v>38356.947916666664</v>
      </c>
      <c r="C47" s="36">
        <v>38358.423611111109</v>
      </c>
      <c r="D47" s="10">
        <f t="shared" si="0"/>
        <v>1.4756944444452529</v>
      </c>
      <c r="E47" s="79">
        <v>11.2</v>
      </c>
      <c r="F47" s="7" t="s">
        <v>7</v>
      </c>
      <c r="G47" s="7"/>
      <c r="H47" s="17" t="s">
        <v>40</v>
      </c>
      <c r="I47" s="13">
        <v>38356.947916666664</v>
      </c>
      <c r="J47" s="13">
        <v>38358.423611111109</v>
      </c>
      <c r="K47" s="44">
        <v>0</v>
      </c>
      <c r="L47" s="17">
        <v>1686.90837831</v>
      </c>
      <c r="M47" s="17">
        <v>1686.90837831</v>
      </c>
      <c r="N47" s="23"/>
      <c r="O47" s="23">
        <v>97.66</v>
      </c>
      <c r="P47" s="23" t="s">
        <v>818</v>
      </c>
      <c r="Q47" s="23">
        <v>18</v>
      </c>
      <c r="R47" s="23"/>
      <c r="S47" s="23">
        <v>610</v>
      </c>
      <c r="T47" s="23"/>
      <c r="U47" s="23">
        <v>1040</v>
      </c>
      <c r="V47" s="23"/>
      <c r="W47" s="23">
        <v>2180</v>
      </c>
      <c r="X47" s="23"/>
      <c r="Y47" s="23">
        <v>400</v>
      </c>
      <c r="Z47" s="23"/>
      <c r="AA47" s="23">
        <v>11</v>
      </c>
      <c r="AB47" s="23"/>
      <c r="AC47" s="23">
        <v>207</v>
      </c>
      <c r="AD47" s="23"/>
      <c r="AE47" s="23">
        <v>707</v>
      </c>
      <c r="AF47" s="23"/>
      <c r="AG47" s="23">
        <v>1150</v>
      </c>
      <c r="AH47" s="23"/>
      <c r="AI47" s="23">
        <v>4530</v>
      </c>
      <c r="AJ47" s="16">
        <v>14038.317599999998</v>
      </c>
      <c r="AK47" s="16">
        <f t="shared" si="1"/>
        <v>55266.448538965247</v>
      </c>
      <c r="AL47" s="254"/>
      <c r="AM47" s="18"/>
      <c r="AN47" s="22"/>
      <c r="AO47" s="22"/>
      <c r="AP47" s="43"/>
      <c r="AQ47" s="18"/>
      <c r="AR47" s="18"/>
      <c r="AS47" s="23"/>
      <c r="AT47" s="23"/>
      <c r="AU47" s="67"/>
      <c r="AV47" s="23"/>
      <c r="AW47" s="67"/>
      <c r="AX47" s="23"/>
      <c r="AY47" s="67"/>
      <c r="AZ47" s="23"/>
      <c r="BA47" s="67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16"/>
      <c r="BP47" s="16"/>
      <c r="BQ47" s="251"/>
      <c r="BR47" s="23" t="s">
        <v>627</v>
      </c>
      <c r="BS47" s="22">
        <v>38357.28125</v>
      </c>
      <c r="BT47" s="22">
        <v>38358.510416666664</v>
      </c>
      <c r="BU47" s="62">
        <v>0</v>
      </c>
      <c r="BV47" s="24">
        <v>13.104471843000002</v>
      </c>
      <c r="BW47" s="24">
        <v>13.104471843000002</v>
      </c>
      <c r="BX47" s="23"/>
      <c r="BY47" s="23">
        <v>25.71</v>
      </c>
      <c r="BZ47" s="23" t="s">
        <v>818</v>
      </c>
      <c r="CA47" s="23">
        <v>18</v>
      </c>
      <c r="CB47" s="23" t="s">
        <v>818</v>
      </c>
      <c r="CC47" s="23">
        <v>18</v>
      </c>
      <c r="CD47" s="23"/>
      <c r="CE47" s="23">
        <v>7.7</v>
      </c>
      <c r="CF47" s="23"/>
      <c r="CG47" s="23">
        <v>43</v>
      </c>
      <c r="CH47" s="23" t="s">
        <v>818</v>
      </c>
      <c r="CI47" s="23">
        <v>5</v>
      </c>
      <c r="CJ47" s="23" t="s">
        <v>818</v>
      </c>
      <c r="CK47" s="23">
        <v>2.5</v>
      </c>
      <c r="CL47" s="23"/>
      <c r="CM47" s="23">
        <v>10</v>
      </c>
      <c r="CN47" s="23"/>
      <c r="CO47" s="23">
        <v>601</v>
      </c>
      <c r="CP47" s="23"/>
      <c r="CQ47" s="23">
        <v>1040</v>
      </c>
      <c r="CR47" s="23"/>
      <c r="CS47" s="23">
        <v>3520</v>
      </c>
      <c r="CV47" s="22"/>
      <c r="CW47" s="22"/>
      <c r="CX47" s="6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</row>
    <row r="48" spans="1:126" ht="15" customHeight="1" x14ac:dyDescent="0.25">
      <c r="A48" s="3" t="s">
        <v>95</v>
      </c>
      <c r="B48" s="36">
        <v>38363.940972222219</v>
      </c>
      <c r="C48" s="36">
        <v>38365.333333333336</v>
      </c>
      <c r="D48" s="10">
        <f t="shared" si="0"/>
        <v>1.3923611111167702</v>
      </c>
      <c r="E48" s="79">
        <v>20.3</v>
      </c>
      <c r="F48" s="7" t="s">
        <v>17</v>
      </c>
      <c r="G48" s="7"/>
      <c r="H48" s="17" t="s">
        <v>42</v>
      </c>
      <c r="I48" s="13">
        <v>38363.940972222219</v>
      </c>
      <c r="J48" s="13">
        <v>38365.333333333336</v>
      </c>
      <c r="K48" s="44">
        <v>0</v>
      </c>
      <c r="L48" s="17">
        <v>18082.743974099998</v>
      </c>
      <c r="M48" s="17">
        <v>18082.743974099998</v>
      </c>
      <c r="N48" s="23"/>
      <c r="O48" s="23">
        <v>3192.93</v>
      </c>
      <c r="P48" s="23" t="s">
        <v>818</v>
      </c>
      <c r="Q48" s="23">
        <v>18</v>
      </c>
      <c r="R48" s="23"/>
      <c r="S48" s="23">
        <v>200</v>
      </c>
      <c r="T48" s="23"/>
      <c r="U48" s="23">
        <v>283</v>
      </c>
      <c r="V48" s="23"/>
      <c r="W48" s="23">
        <v>617</v>
      </c>
      <c r="X48" s="23"/>
      <c r="Y48" s="23">
        <v>73</v>
      </c>
      <c r="Z48" s="23"/>
      <c r="AA48" s="23">
        <v>23</v>
      </c>
      <c r="AB48" s="23"/>
      <c r="AC48" s="23">
        <v>41</v>
      </c>
      <c r="AD48" s="23"/>
      <c r="AE48" s="23">
        <v>85.5</v>
      </c>
      <c r="AF48" s="23"/>
      <c r="AG48" s="23">
        <v>128</v>
      </c>
      <c r="AH48" s="23"/>
      <c r="AI48" s="23">
        <v>729</v>
      </c>
      <c r="AJ48" s="16">
        <v>1812.9407999999999</v>
      </c>
      <c r="AK48" s="16">
        <f t="shared" si="1"/>
        <v>7137.2369739939832</v>
      </c>
      <c r="AL48" s="254"/>
      <c r="AM48" s="18" t="s">
        <v>475</v>
      </c>
      <c r="AN48" s="22">
        <v>38363.564583333333</v>
      </c>
      <c r="AO48" s="22">
        <v>38365.350694444445</v>
      </c>
      <c r="AP48" s="43">
        <v>0</v>
      </c>
      <c r="AQ48" s="18">
        <v>2567.7719579999998</v>
      </c>
      <c r="AR48" s="18">
        <v>2567.7719579999998</v>
      </c>
      <c r="AS48" s="23"/>
      <c r="AT48" s="23">
        <v>90.68</v>
      </c>
      <c r="AU48" s="67" t="s">
        <v>818</v>
      </c>
      <c r="AV48" s="23">
        <v>18</v>
      </c>
      <c r="AW48" s="67"/>
      <c r="AX48" s="23">
        <v>1000</v>
      </c>
      <c r="AY48" s="67" t="s">
        <v>819</v>
      </c>
      <c r="AZ48" s="23">
        <v>629</v>
      </c>
      <c r="BA48" s="67"/>
      <c r="BB48" s="23">
        <v>2340</v>
      </c>
      <c r="BC48" s="23"/>
      <c r="BD48" s="23">
        <v>350</v>
      </c>
      <c r="BE48" s="23"/>
      <c r="BF48" s="23">
        <v>38</v>
      </c>
      <c r="BG48" s="23"/>
      <c r="BH48" s="23">
        <v>200</v>
      </c>
      <c r="BI48" s="23"/>
      <c r="BJ48" s="23">
        <v>36.9</v>
      </c>
      <c r="BK48" s="23"/>
      <c r="BL48" s="23">
        <v>22.8</v>
      </c>
      <c r="BM48" s="23"/>
      <c r="BN48" s="23">
        <v>877</v>
      </c>
      <c r="BO48" s="16">
        <v>0</v>
      </c>
      <c r="BP48" s="16">
        <f t="shared" si="2"/>
        <v>0</v>
      </c>
      <c r="BQ48" s="251"/>
      <c r="BR48" s="23" t="s">
        <v>628</v>
      </c>
      <c r="BS48" s="22">
        <v>38363.947916666664</v>
      </c>
      <c r="BT48" s="22">
        <v>38365.309027777781</v>
      </c>
      <c r="BU48" s="62">
        <v>0</v>
      </c>
      <c r="BV48" s="24">
        <v>1145.8515293160001</v>
      </c>
      <c r="BW48" s="24">
        <v>1145.8515293160001</v>
      </c>
      <c r="BX48" s="23"/>
      <c r="BY48" s="23">
        <v>986.96</v>
      </c>
      <c r="BZ48" s="23" t="s">
        <v>818</v>
      </c>
      <c r="CA48" s="23">
        <v>18</v>
      </c>
      <c r="CB48" s="23"/>
      <c r="CC48" s="23">
        <v>41</v>
      </c>
      <c r="CD48" s="23" t="s">
        <v>818</v>
      </c>
      <c r="CE48" s="23">
        <v>120</v>
      </c>
      <c r="CF48" s="23"/>
      <c r="CG48" s="23">
        <v>123</v>
      </c>
      <c r="CH48" s="23" t="s">
        <v>818</v>
      </c>
      <c r="CI48" s="23">
        <v>5</v>
      </c>
      <c r="CJ48" s="23" t="s">
        <v>818</v>
      </c>
      <c r="CK48" s="23">
        <v>2.5</v>
      </c>
      <c r="CL48" s="23"/>
      <c r="CM48" s="23">
        <v>5</v>
      </c>
      <c r="CN48" s="23"/>
      <c r="CO48" s="23">
        <v>153</v>
      </c>
      <c r="CP48" s="23"/>
      <c r="CQ48" s="23">
        <v>259</v>
      </c>
      <c r="CR48" s="23"/>
      <c r="CS48" s="23">
        <v>958</v>
      </c>
      <c r="CU48" s="11" t="s">
        <v>714</v>
      </c>
      <c r="CV48" s="22">
        <v>38364.715277777781</v>
      </c>
      <c r="CW48" s="22">
        <v>38365.638888888891</v>
      </c>
      <c r="CX48" s="63">
        <v>0</v>
      </c>
      <c r="CY48" s="25">
        <v>11434.570564799998</v>
      </c>
      <c r="CZ48" s="25">
        <v>11434.570564799998</v>
      </c>
      <c r="DA48" s="23"/>
      <c r="DB48" s="23">
        <v>12619</v>
      </c>
      <c r="DC48" s="23" t="s">
        <v>818</v>
      </c>
      <c r="DD48" s="23">
        <v>18</v>
      </c>
      <c r="DE48" s="23"/>
      <c r="DF48" s="23">
        <v>32</v>
      </c>
      <c r="DG48" s="23"/>
      <c r="DH48" s="23">
        <v>67.8</v>
      </c>
      <c r="DI48" s="23"/>
      <c r="DJ48" s="23">
        <v>158</v>
      </c>
      <c r="DK48" s="23"/>
      <c r="DL48" s="23">
        <v>11</v>
      </c>
      <c r="DM48" s="23"/>
      <c r="DN48" s="23">
        <v>2.9</v>
      </c>
      <c r="DO48" s="23"/>
      <c r="DP48" s="23">
        <v>11</v>
      </c>
      <c r="DQ48" s="23"/>
      <c r="DR48" s="23">
        <v>245</v>
      </c>
      <c r="DS48" s="23"/>
      <c r="DT48" s="23">
        <v>432</v>
      </c>
      <c r="DU48" s="23"/>
      <c r="DV48" s="23">
        <v>1520</v>
      </c>
    </row>
    <row r="49" spans="1:126" ht="15" customHeight="1" x14ac:dyDescent="0.25">
      <c r="A49" s="3" t="s">
        <v>96</v>
      </c>
      <c r="B49" s="36">
        <v>38402.982638888891</v>
      </c>
      <c r="C49" s="36">
        <v>38404.006944444445</v>
      </c>
      <c r="D49" s="10">
        <f t="shared" si="0"/>
        <v>1.0243055555547471</v>
      </c>
      <c r="E49" s="79">
        <v>12.4</v>
      </c>
      <c r="F49" s="7" t="s">
        <v>25</v>
      </c>
      <c r="G49" s="7"/>
      <c r="H49" s="17" t="s">
        <v>43</v>
      </c>
      <c r="I49" s="13">
        <v>38402.982638888891</v>
      </c>
      <c r="J49" s="13">
        <v>38404.006944444445</v>
      </c>
      <c r="K49" s="44">
        <v>0</v>
      </c>
      <c r="L49" s="17">
        <v>24605.077302000002</v>
      </c>
      <c r="M49" s="17">
        <v>24605.077302000002</v>
      </c>
      <c r="N49" s="23"/>
      <c r="O49" s="23">
        <v>167.1</v>
      </c>
      <c r="P49" s="23" t="s">
        <v>818</v>
      </c>
      <c r="Q49" s="23">
        <v>18</v>
      </c>
      <c r="R49" s="23"/>
      <c r="S49" s="23">
        <v>5200</v>
      </c>
      <c r="T49" s="23"/>
      <c r="U49" s="23">
        <v>5850</v>
      </c>
      <c r="V49" s="23"/>
      <c r="W49" s="23">
        <v>9320</v>
      </c>
      <c r="X49" s="23"/>
      <c r="Y49" s="23">
        <v>140</v>
      </c>
      <c r="Z49" s="23"/>
      <c r="AA49" s="23">
        <v>29</v>
      </c>
      <c r="AB49" s="23"/>
      <c r="AC49" s="23">
        <v>89</v>
      </c>
      <c r="AD49" s="23"/>
      <c r="AE49" s="23">
        <v>907</v>
      </c>
      <c r="AF49" s="23"/>
      <c r="AG49" s="23">
        <v>1400</v>
      </c>
      <c r="AH49" s="23"/>
      <c r="AI49" s="23">
        <v>4770</v>
      </c>
      <c r="AJ49" s="16">
        <v>14303.83</v>
      </c>
      <c r="AK49" s="16">
        <f t="shared" si="1"/>
        <v>56311.725317078402</v>
      </c>
      <c r="AL49" s="254"/>
      <c r="AM49" s="18" t="s">
        <v>477</v>
      </c>
      <c r="AN49" s="22">
        <v>38403.433333333334</v>
      </c>
      <c r="AO49" s="22">
        <v>38404.020138888889</v>
      </c>
      <c r="AP49" s="43">
        <v>0</v>
      </c>
      <c r="AQ49" s="18">
        <v>26.312017019999999</v>
      </c>
      <c r="AR49" s="18">
        <v>26.312017019999999</v>
      </c>
      <c r="AS49" s="23"/>
      <c r="AT49" s="23">
        <v>4.04</v>
      </c>
      <c r="AU49" s="67" t="s">
        <v>818</v>
      </c>
      <c r="AV49" s="23">
        <v>18</v>
      </c>
      <c r="AW49" s="67"/>
      <c r="AX49" s="23">
        <v>230</v>
      </c>
      <c r="AY49" s="67"/>
      <c r="AZ49" s="23">
        <v>615</v>
      </c>
      <c r="BA49" s="67"/>
      <c r="BB49" s="23">
        <v>980</v>
      </c>
      <c r="BC49" s="23"/>
      <c r="BD49" s="23">
        <v>88</v>
      </c>
      <c r="BE49" s="23"/>
      <c r="BF49" s="23">
        <v>310</v>
      </c>
      <c r="BG49" s="23"/>
      <c r="BH49" s="23">
        <v>71</v>
      </c>
      <c r="BI49" s="23"/>
      <c r="BJ49" s="23">
        <v>376</v>
      </c>
      <c r="BK49" s="23"/>
      <c r="BL49" s="23">
        <v>303</v>
      </c>
      <c r="BM49" s="23"/>
      <c r="BN49" s="23">
        <v>2050</v>
      </c>
      <c r="BO49" s="16">
        <v>543.63749999999993</v>
      </c>
      <c r="BP49" s="16">
        <f t="shared" si="2"/>
        <v>2140.207592796</v>
      </c>
      <c r="BQ49" s="251"/>
      <c r="BR49" s="23" t="s">
        <v>629</v>
      </c>
      <c r="BS49" s="22">
        <v>38402.989583333336</v>
      </c>
      <c r="BT49" s="22">
        <v>38404.020833333336</v>
      </c>
      <c r="BU49" s="62">
        <v>0</v>
      </c>
      <c r="BV49" s="24">
        <v>21.188366181000003</v>
      </c>
      <c r="BW49" s="24">
        <v>21.188366181000003</v>
      </c>
      <c r="BX49" s="23"/>
      <c r="BY49" s="23">
        <v>41.57</v>
      </c>
      <c r="BZ49" s="23" t="s">
        <v>818</v>
      </c>
      <c r="CA49" s="23">
        <v>18</v>
      </c>
      <c r="CB49" s="23" t="s">
        <v>818</v>
      </c>
      <c r="CC49" s="23">
        <v>18</v>
      </c>
      <c r="CD49" s="23"/>
      <c r="CE49" s="23">
        <v>15.4</v>
      </c>
      <c r="CF49" s="23"/>
      <c r="CG49" s="23">
        <v>45</v>
      </c>
      <c r="CH49" s="23" t="s">
        <v>818</v>
      </c>
      <c r="CI49" s="23">
        <v>5</v>
      </c>
      <c r="CJ49" s="23" t="s">
        <v>818</v>
      </c>
      <c r="CK49" s="23">
        <v>2.5</v>
      </c>
      <c r="CL49" s="23"/>
      <c r="CM49" s="23">
        <v>6</v>
      </c>
      <c r="CN49" s="23"/>
      <c r="CO49" s="23">
        <v>466</v>
      </c>
      <c r="CP49" s="23"/>
      <c r="CQ49" s="23">
        <v>751</v>
      </c>
      <c r="CR49" s="23"/>
      <c r="CS49" s="23">
        <v>2660</v>
      </c>
      <c r="CU49" s="11" t="s">
        <v>715</v>
      </c>
      <c r="CV49" s="22">
        <v>38403.552083333336</v>
      </c>
      <c r="CW49" s="22">
        <v>38404.635416666664</v>
      </c>
      <c r="CX49" s="63">
        <v>0</v>
      </c>
      <c r="CY49" s="25">
        <v>21442.3683255</v>
      </c>
      <c r="CZ49" s="25">
        <v>21442.3683255</v>
      </c>
      <c r="DA49" s="23"/>
      <c r="DB49" s="23">
        <v>1761</v>
      </c>
      <c r="DC49" s="23" t="s">
        <v>818</v>
      </c>
      <c r="DD49" s="23">
        <v>18</v>
      </c>
      <c r="DE49" s="23"/>
      <c r="DF49" s="23">
        <v>430</v>
      </c>
      <c r="DG49" s="23"/>
      <c r="DH49" s="23">
        <v>515</v>
      </c>
      <c r="DI49" s="23"/>
      <c r="DJ49" s="23">
        <v>876</v>
      </c>
      <c r="DK49" s="23" t="s">
        <v>818</v>
      </c>
      <c r="DL49" s="23">
        <v>5</v>
      </c>
      <c r="DM49" s="23" t="s">
        <v>818</v>
      </c>
      <c r="DN49" s="23">
        <v>2.5</v>
      </c>
      <c r="DO49" s="23"/>
      <c r="DP49" s="23">
        <v>19</v>
      </c>
      <c r="DQ49" s="23"/>
      <c r="DR49" s="23">
        <v>2020</v>
      </c>
      <c r="DS49" s="23"/>
      <c r="DT49" s="23">
        <v>3070</v>
      </c>
      <c r="DU49" s="23"/>
      <c r="DV49" s="23">
        <v>8750</v>
      </c>
    </row>
    <row r="50" spans="1:126" ht="15" customHeight="1" x14ac:dyDescent="0.25">
      <c r="A50" s="3" t="s">
        <v>97</v>
      </c>
      <c r="B50" s="36">
        <v>38428.680555555555</v>
      </c>
      <c r="C50" s="36">
        <v>38429.447916666664</v>
      </c>
      <c r="D50" s="10">
        <f t="shared" si="0"/>
        <v>0.76736111110949423</v>
      </c>
      <c r="E50" s="79">
        <v>3</v>
      </c>
      <c r="F50" s="7" t="s">
        <v>26</v>
      </c>
      <c r="G50" s="7"/>
      <c r="H50" s="17" t="s">
        <v>44</v>
      </c>
      <c r="I50" s="13">
        <v>38428.680555555555</v>
      </c>
      <c r="J50" s="13">
        <v>38429.447916666664</v>
      </c>
      <c r="K50" s="44">
        <v>0</v>
      </c>
      <c r="L50" s="17">
        <v>1992.6850513499999</v>
      </c>
      <c r="M50" s="17">
        <v>1992.6850513499999</v>
      </c>
      <c r="N50" s="23"/>
      <c r="O50" s="23">
        <v>78.19</v>
      </c>
      <c r="P50" s="23" t="s">
        <v>818</v>
      </c>
      <c r="Q50" s="23">
        <v>18</v>
      </c>
      <c r="R50" s="23"/>
      <c r="S50" s="23">
        <v>900</v>
      </c>
      <c r="T50" s="23"/>
      <c r="U50" s="23">
        <v>1410</v>
      </c>
      <c r="V50" s="23"/>
      <c r="W50" s="23">
        <v>3080</v>
      </c>
      <c r="X50" s="23"/>
      <c r="Y50" s="23">
        <v>48</v>
      </c>
      <c r="Z50" s="23" t="s">
        <v>818</v>
      </c>
      <c r="AA50" s="23">
        <v>2.5</v>
      </c>
      <c r="AB50" s="23"/>
      <c r="AC50" s="23">
        <v>59</v>
      </c>
      <c r="AD50" s="23"/>
      <c r="AE50" s="23">
        <v>2570</v>
      </c>
      <c r="AF50" s="23"/>
      <c r="AG50" s="23">
        <v>4260</v>
      </c>
      <c r="AH50" s="23"/>
      <c r="AI50" s="23">
        <v>12400</v>
      </c>
      <c r="AJ50" s="16">
        <v>4876.848</v>
      </c>
      <c r="AK50" s="16">
        <f t="shared" si="1"/>
        <v>19199.314099031038</v>
      </c>
      <c r="AL50" s="254"/>
      <c r="AM50" s="18" t="s">
        <v>479</v>
      </c>
      <c r="AN50" s="22">
        <v>38428.825694444444</v>
      </c>
      <c r="AO50" s="22">
        <v>38429.541666666664</v>
      </c>
      <c r="AP50" s="43">
        <v>0</v>
      </c>
      <c r="AQ50" s="18">
        <v>2820.35826</v>
      </c>
      <c r="AR50" s="18">
        <v>2820.35826</v>
      </c>
      <c r="AS50" s="23"/>
      <c r="AT50" s="23">
        <v>6.64</v>
      </c>
      <c r="AU50" s="67" t="s">
        <v>818</v>
      </c>
      <c r="AV50" s="23">
        <v>18</v>
      </c>
      <c r="AW50" s="67"/>
      <c r="AX50" s="23">
        <v>15000</v>
      </c>
      <c r="AY50" s="67"/>
      <c r="AZ50" s="23">
        <v>15300</v>
      </c>
      <c r="BA50" s="67"/>
      <c r="BB50" s="23">
        <v>29200</v>
      </c>
      <c r="BC50" s="23"/>
      <c r="BD50" s="23">
        <v>520</v>
      </c>
      <c r="BE50" s="23"/>
      <c r="BF50" s="23">
        <v>110</v>
      </c>
      <c r="BG50" s="23"/>
      <c r="BH50" s="23">
        <v>413</v>
      </c>
      <c r="BI50" s="23"/>
      <c r="BJ50" s="23">
        <v>536</v>
      </c>
      <c r="BK50" s="23"/>
      <c r="BL50" s="23">
        <v>708</v>
      </c>
      <c r="BM50" s="23"/>
      <c r="BN50" s="23">
        <v>3560</v>
      </c>
      <c r="BO50" s="16">
        <v>1490.0218</v>
      </c>
      <c r="BP50" s="16">
        <f t="shared" si="2"/>
        <v>5865.9602580608644</v>
      </c>
      <c r="BQ50" s="251"/>
      <c r="BR50" s="23" t="s">
        <v>630</v>
      </c>
      <c r="BS50" s="22">
        <v>38428.6875</v>
      </c>
      <c r="BT50" s="22">
        <v>38429.482638888891</v>
      </c>
      <c r="BU50" s="62">
        <v>0</v>
      </c>
      <c r="BV50" s="24">
        <v>42.556827527999999</v>
      </c>
      <c r="BW50" s="24">
        <v>42.556827527999999</v>
      </c>
      <c r="BX50" s="23"/>
      <c r="BY50" s="23">
        <v>24.24</v>
      </c>
      <c r="BZ50" s="23" t="s">
        <v>818</v>
      </c>
      <c r="CA50" s="23">
        <v>18</v>
      </c>
      <c r="CB50" s="23"/>
      <c r="CC50" s="23">
        <v>62</v>
      </c>
      <c r="CD50" s="23" t="s">
        <v>819</v>
      </c>
      <c r="CE50" s="23">
        <v>73.3</v>
      </c>
      <c r="CF50" s="23"/>
      <c r="CG50" s="23">
        <v>145</v>
      </c>
      <c r="CH50" s="23"/>
      <c r="CI50" s="23">
        <v>6.4</v>
      </c>
      <c r="CJ50" s="23" t="s">
        <v>818</v>
      </c>
      <c r="CK50" s="23">
        <v>2.5</v>
      </c>
      <c r="CL50" s="23"/>
      <c r="CM50" s="23">
        <v>11</v>
      </c>
      <c r="CN50" s="23"/>
      <c r="CO50" s="23">
        <v>507</v>
      </c>
      <c r="CP50" s="23"/>
      <c r="CQ50" s="23">
        <v>885</v>
      </c>
      <c r="CR50" s="23"/>
      <c r="CS50" s="23">
        <v>3100</v>
      </c>
      <c r="CU50" s="11" t="s">
        <v>716</v>
      </c>
      <c r="CV50" s="22">
        <v>38429.166666666664</v>
      </c>
      <c r="CW50" s="22">
        <v>38430.170138888891</v>
      </c>
      <c r="CX50" s="63">
        <v>0</v>
      </c>
      <c r="CY50" s="25">
        <v>6017.8969619999998</v>
      </c>
      <c r="CZ50" s="25">
        <v>6017.8969619999998</v>
      </c>
      <c r="DA50" s="23"/>
      <c r="DB50" s="23">
        <v>1012</v>
      </c>
      <c r="DC50" s="23" t="s">
        <v>818</v>
      </c>
      <c r="DD50" s="23">
        <v>18</v>
      </c>
      <c r="DE50" s="23"/>
      <c r="DF50" s="23">
        <v>210</v>
      </c>
      <c r="DG50" s="23"/>
      <c r="DH50" s="23">
        <v>262</v>
      </c>
      <c r="DI50" s="23"/>
      <c r="DJ50" s="23">
        <v>5150</v>
      </c>
      <c r="DK50" s="23" t="s">
        <v>818</v>
      </c>
      <c r="DL50" s="23">
        <v>5</v>
      </c>
      <c r="DM50" s="23" t="s">
        <v>818</v>
      </c>
      <c r="DN50" s="23">
        <v>2.5</v>
      </c>
      <c r="DO50" s="23"/>
      <c r="DP50" s="23">
        <v>19</v>
      </c>
      <c r="DQ50" s="23"/>
      <c r="DR50" s="23">
        <v>1590</v>
      </c>
      <c r="DS50" s="23"/>
      <c r="DT50" s="23">
        <v>2700</v>
      </c>
      <c r="DU50" s="23"/>
      <c r="DV50" s="23">
        <v>8060</v>
      </c>
    </row>
    <row r="51" spans="1:126" ht="15" customHeight="1" x14ac:dyDescent="0.25">
      <c r="A51" s="3" t="s">
        <v>98</v>
      </c>
      <c r="B51" s="36">
        <v>38429.496527777781</v>
      </c>
      <c r="C51" s="36">
        <v>38430.84375</v>
      </c>
      <c r="D51" s="10">
        <f t="shared" si="0"/>
        <v>1.3472222222189885</v>
      </c>
      <c r="E51" s="79">
        <v>7.1</v>
      </c>
      <c r="F51" s="7" t="s">
        <v>17</v>
      </c>
      <c r="G51" s="7"/>
      <c r="H51" s="17" t="s">
        <v>45</v>
      </c>
      <c r="I51" s="13">
        <v>38429.496527777781</v>
      </c>
      <c r="J51" s="13">
        <v>38430.84375</v>
      </c>
      <c r="K51" s="44">
        <v>0</v>
      </c>
      <c r="L51" s="17">
        <v>11301.436062839999</v>
      </c>
      <c r="M51" s="17">
        <v>11301.436062839999</v>
      </c>
      <c r="N51" s="23"/>
      <c r="O51" s="23">
        <v>907.06</v>
      </c>
      <c r="P51" s="23" t="s">
        <v>818</v>
      </c>
      <c r="Q51" s="23">
        <v>18</v>
      </c>
      <c r="R51" s="23"/>
      <c r="S51" s="23">
        <v>440</v>
      </c>
      <c r="T51" s="23"/>
      <c r="U51" s="23">
        <v>600</v>
      </c>
      <c r="V51" s="23"/>
      <c r="W51" s="23">
        <v>1090</v>
      </c>
      <c r="X51" s="23"/>
      <c r="Y51" s="23">
        <v>130</v>
      </c>
      <c r="Z51" s="23"/>
      <c r="AA51" s="23">
        <v>22</v>
      </c>
      <c r="AB51" s="23"/>
      <c r="AC51" s="23">
        <v>96</v>
      </c>
      <c r="AD51" s="23"/>
      <c r="AE51" s="23">
        <v>221</v>
      </c>
      <c r="AF51" s="23"/>
      <c r="AG51" s="23">
        <v>343</v>
      </c>
      <c r="AH51" s="23"/>
      <c r="AI51" s="23">
        <v>1650</v>
      </c>
      <c r="AJ51" s="16">
        <v>215.76999999999998</v>
      </c>
      <c r="AK51" s="16">
        <f t="shared" si="1"/>
        <v>849.44948112959992</v>
      </c>
      <c r="AL51" s="254"/>
      <c r="AM51" s="18" t="s">
        <v>481</v>
      </c>
      <c r="AN51" s="22">
        <v>38429.686805555553</v>
      </c>
      <c r="AO51" s="22">
        <v>38430.84375</v>
      </c>
      <c r="AP51" s="43">
        <v>0</v>
      </c>
      <c r="AQ51" s="18">
        <v>706.91600182499997</v>
      </c>
      <c r="AR51" s="18">
        <v>706.91600182499997</v>
      </c>
      <c r="AS51" s="23"/>
      <c r="AT51" s="23">
        <v>28.05</v>
      </c>
      <c r="AU51" s="67" t="s">
        <v>818</v>
      </c>
      <c r="AV51" s="23">
        <v>18</v>
      </c>
      <c r="AW51" s="67"/>
      <c r="AX51" s="23">
        <v>890</v>
      </c>
      <c r="AY51" s="67"/>
      <c r="AZ51" s="23">
        <v>1130</v>
      </c>
      <c r="BA51" s="67"/>
      <c r="BB51" s="23">
        <v>1780</v>
      </c>
      <c r="BC51" s="23"/>
      <c r="BD51" s="23">
        <v>100</v>
      </c>
      <c r="BE51" s="23"/>
      <c r="BF51" s="23">
        <v>13</v>
      </c>
      <c r="BG51" s="23"/>
      <c r="BH51" s="23">
        <v>94</v>
      </c>
      <c r="BI51" s="23"/>
      <c r="BJ51" s="23">
        <v>30.8</v>
      </c>
      <c r="BK51" s="23"/>
      <c r="BL51" s="23">
        <v>18.2</v>
      </c>
      <c r="BM51" s="23"/>
      <c r="BN51" s="23">
        <v>542</v>
      </c>
      <c r="BO51" s="16">
        <v>0</v>
      </c>
      <c r="BP51" s="16">
        <f t="shared" si="2"/>
        <v>0</v>
      </c>
      <c r="BQ51" s="251"/>
      <c r="BR51" s="23" t="s">
        <v>631</v>
      </c>
      <c r="BS51" s="22">
        <v>38429.638888888891</v>
      </c>
      <c r="BT51" s="22">
        <v>38430.881944444445</v>
      </c>
      <c r="BU51" s="62">
        <v>0</v>
      </c>
      <c r="BV51" s="24">
        <v>1038.5204737500001</v>
      </c>
      <c r="BW51" s="24">
        <v>1038.5204737500001</v>
      </c>
      <c r="BX51" s="23"/>
      <c r="BY51" s="23">
        <v>203.75</v>
      </c>
      <c r="BZ51" s="23" t="s">
        <v>818</v>
      </c>
      <c r="CA51" s="23">
        <v>18</v>
      </c>
      <c r="CB51" s="23"/>
      <c r="CC51" s="23">
        <v>180</v>
      </c>
      <c r="CD51" s="23"/>
      <c r="CE51" s="23">
        <v>233</v>
      </c>
      <c r="CF51" s="23"/>
      <c r="CG51" s="23">
        <v>463</v>
      </c>
      <c r="CH51" s="23" t="s">
        <v>818</v>
      </c>
      <c r="CI51" s="23">
        <v>5</v>
      </c>
      <c r="CJ51" s="23" t="s">
        <v>818</v>
      </c>
      <c r="CK51" s="23">
        <v>2.5</v>
      </c>
      <c r="CL51" s="23"/>
      <c r="CM51" s="23">
        <v>11</v>
      </c>
      <c r="CN51" s="23"/>
      <c r="CO51" s="23">
        <v>276</v>
      </c>
      <c r="CP51" s="23"/>
      <c r="CQ51" s="23">
        <v>472</v>
      </c>
      <c r="CR51" s="23"/>
      <c r="CS51" s="23">
        <v>1730</v>
      </c>
      <c r="CU51" s="11" t="s">
        <v>717</v>
      </c>
      <c r="CV51" s="22">
        <v>38430.180555555555</v>
      </c>
      <c r="CW51" s="22">
        <v>38431.541666666664</v>
      </c>
      <c r="CX51" s="63">
        <v>0</v>
      </c>
      <c r="CY51" s="25">
        <v>4933.927944</v>
      </c>
      <c r="CZ51" s="25">
        <v>4933.927944</v>
      </c>
      <c r="DA51" s="23"/>
      <c r="DB51" s="23">
        <v>3168</v>
      </c>
      <c r="DC51" s="23" t="s">
        <v>818</v>
      </c>
      <c r="DD51" s="23">
        <v>18</v>
      </c>
      <c r="DE51" s="23"/>
      <c r="DF51" s="23">
        <v>55</v>
      </c>
      <c r="DG51" s="23"/>
      <c r="DH51" s="23">
        <v>88.4</v>
      </c>
      <c r="DI51" s="23"/>
      <c r="DJ51" s="23">
        <v>182</v>
      </c>
      <c r="DK51" s="23"/>
      <c r="DL51" s="23">
        <v>19</v>
      </c>
      <c r="DM51" s="23" t="s">
        <v>818</v>
      </c>
      <c r="DN51" s="23">
        <v>2.5</v>
      </c>
      <c r="DO51" s="23"/>
      <c r="DP51" s="23">
        <v>23</v>
      </c>
      <c r="DQ51" s="23"/>
      <c r="DR51" s="23">
        <v>388</v>
      </c>
      <c r="DS51" s="23"/>
      <c r="DT51" s="23">
        <v>656</v>
      </c>
      <c r="DU51" s="23"/>
      <c r="DV51" s="23">
        <v>2330</v>
      </c>
    </row>
    <row r="52" spans="1:126" ht="15" customHeight="1" x14ac:dyDescent="0.25">
      <c r="A52" s="3" t="s">
        <v>99</v>
      </c>
      <c r="B52" s="36">
        <v>38737.684027777781</v>
      </c>
      <c r="C52" s="36">
        <v>38738.236111111109</v>
      </c>
      <c r="D52" s="10">
        <f t="shared" si="0"/>
        <v>0.55208333332848269</v>
      </c>
      <c r="E52" s="90"/>
      <c r="F52" s="7" t="s">
        <v>7</v>
      </c>
      <c r="G52" s="7"/>
      <c r="H52" s="18" t="s">
        <v>300</v>
      </c>
      <c r="I52" s="13">
        <v>38737.684027777781</v>
      </c>
      <c r="J52" s="13">
        <v>38738.236111111109</v>
      </c>
      <c r="K52" s="44">
        <v>0</v>
      </c>
      <c r="L52" s="18">
        <v>558.43093548000002</v>
      </c>
      <c r="M52" s="17">
        <v>558.43093548000002</v>
      </c>
      <c r="N52" s="23"/>
      <c r="O52" s="23">
        <v>36.520000000000003</v>
      </c>
      <c r="P52" s="23" t="s">
        <v>818</v>
      </c>
      <c r="Q52" s="23">
        <v>18</v>
      </c>
      <c r="R52" s="23"/>
      <c r="S52" s="23">
        <v>540</v>
      </c>
      <c r="T52" s="23"/>
      <c r="U52" s="23">
        <v>686</v>
      </c>
      <c r="V52" s="23"/>
      <c r="W52" s="23"/>
      <c r="X52" s="23" t="s">
        <v>818</v>
      </c>
      <c r="Y52" s="23">
        <v>5</v>
      </c>
      <c r="Z52" s="23" t="s">
        <v>818</v>
      </c>
      <c r="AA52" s="23">
        <v>2.5</v>
      </c>
      <c r="AB52" s="23"/>
      <c r="AC52" s="23">
        <v>29</v>
      </c>
      <c r="AD52" s="23"/>
      <c r="AE52" s="23">
        <v>376</v>
      </c>
      <c r="AF52" s="23"/>
      <c r="AG52" s="23">
        <v>601</v>
      </c>
      <c r="AH52" s="23"/>
      <c r="AI52" s="23">
        <v>2650</v>
      </c>
      <c r="AJ52" s="16">
        <v>7072.0349999999999</v>
      </c>
      <c r="AK52" s="16">
        <f t="shared" si="1"/>
        <v>27841.3887995568</v>
      </c>
      <c r="AL52" s="251"/>
      <c r="AM52" s="18" t="s">
        <v>483</v>
      </c>
      <c r="AN52" s="22">
        <v>38738.056250000001</v>
      </c>
      <c r="AO52" s="22">
        <v>38738.161111111112</v>
      </c>
      <c r="AP52" s="43">
        <v>0</v>
      </c>
      <c r="AQ52" s="238">
        <v>9.5144615999999971</v>
      </c>
      <c r="AR52" s="18">
        <v>9.5144615999999971</v>
      </c>
      <c r="AS52" s="23"/>
      <c r="AT52" s="23">
        <v>0.48</v>
      </c>
      <c r="AU52" s="67" t="s">
        <v>818</v>
      </c>
      <c r="AV52" s="23">
        <v>18</v>
      </c>
      <c r="AW52" s="67"/>
      <c r="AX52" s="23">
        <v>20</v>
      </c>
      <c r="AY52" s="67"/>
      <c r="AZ52" s="23">
        <v>646</v>
      </c>
      <c r="BA52" s="67"/>
      <c r="BB52" s="23"/>
      <c r="BC52" s="23" t="s">
        <v>818</v>
      </c>
      <c r="BD52" s="23">
        <v>25</v>
      </c>
      <c r="BE52" s="23" t="s">
        <v>818</v>
      </c>
      <c r="BF52" s="23">
        <v>12.5</v>
      </c>
      <c r="BG52" s="23"/>
      <c r="BH52" s="23">
        <v>104</v>
      </c>
      <c r="BI52" s="23"/>
      <c r="BJ52" s="23">
        <v>8420</v>
      </c>
      <c r="BK52" s="23"/>
      <c r="BL52" s="23">
        <v>12700</v>
      </c>
      <c r="BM52" s="23"/>
      <c r="BN52" s="23">
        <v>33400</v>
      </c>
      <c r="BO52" s="19">
        <v>1426.2442000000001</v>
      </c>
      <c r="BP52" s="16">
        <f t="shared" si="2"/>
        <v>5614.878785994817</v>
      </c>
      <c r="BQ52" s="251"/>
      <c r="BR52" s="23" t="s">
        <v>632</v>
      </c>
      <c r="BS52" s="22">
        <v>38737.690972222219</v>
      </c>
      <c r="BT52" s="22">
        <v>38738.204861111109</v>
      </c>
      <c r="BU52" s="62">
        <v>0</v>
      </c>
      <c r="BV52" s="24">
        <v>2.9664732060000003</v>
      </c>
      <c r="BW52" s="24">
        <v>2.9664732060000003</v>
      </c>
      <c r="BX52" s="23"/>
      <c r="BY52" s="23">
        <v>5.82</v>
      </c>
      <c r="BZ52" s="23" t="s">
        <v>818</v>
      </c>
      <c r="CA52" s="23">
        <v>18</v>
      </c>
      <c r="CB52" s="23" t="s">
        <v>818</v>
      </c>
      <c r="CC52" s="23">
        <v>18</v>
      </c>
      <c r="CD52" s="23" t="s">
        <v>818</v>
      </c>
      <c r="CE52" s="23">
        <v>300</v>
      </c>
      <c r="CF52" s="23"/>
      <c r="CG52" s="23"/>
      <c r="CH52" s="23" t="s">
        <v>818</v>
      </c>
      <c r="CI52" s="23">
        <v>5</v>
      </c>
      <c r="CJ52" s="23" t="s">
        <v>818</v>
      </c>
      <c r="CK52" s="23">
        <v>2.5</v>
      </c>
      <c r="CL52" s="23"/>
      <c r="CM52" s="23">
        <v>10</v>
      </c>
      <c r="CN52" s="23"/>
      <c r="CO52" s="23">
        <v>138</v>
      </c>
      <c r="CP52" s="23"/>
      <c r="CQ52" s="23">
        <v>259</v>
      </c>
      <c r="CR52" s="23"/>
      <c r="CS52" s="23">
        <v>1490</v>
      </c>
      <c r="CU52" s="11" t="s">
        <v>718</v>
      </c>
      <c r="CV52" s="22">
        <v>38738.006944444445</v>
      </c>
      <c r="CW52" s="22">
        <v>38738.729166666664</v>
      </c>
      <c r="CX52" s="63">
        <v>0</v>
      </c>
      <c r="CY52" s="25">
        <v>212.56666423199999</v>
      </c>
      <c r="CZ52" s="25">
        <v>212.56666423199999</v>
      </c>
      <c r="DA52" s="23"/>
      <c r="DB52" s="23">
        <v>417.04</v>
      </c>
      <c r="DC52" s="23" t="s">
        <v>818</v>
      </c>
      <c r="DD52" s="23">
        <v>18</v>
      </c>
      <c r="DE52" s="23" t="s">
        <v>818</v>
      </c>
      <c r="DF52" s="23">
        <v>18</v>
      </c>
      <c r="DG52" s="23"/>
      <c r="DH52" s="23">
        <v>32.299999999999997</v>
      </c>
      <c r="DI52" s="23"/>
      <c r="DJ52" s="23"/>
      <c r="DK52" s="23" t="s">
        <v>818</v>
      </c>
      <c r="DL52" s="23">
        <v>25</v>
      </c>
      <c r="DM52" s="23" t="s">
        <v>818</v>
      </c>
      <c r="DN52" s="23">
        <v>12.5</v>
      </c>
      <c r="DO52" s="23"/>
      <c r="DP52" s="23">
        <v>11</v>
      </c>
      <c r="DQ52" s="23"/>
      <c r="DR52" s="23">
        <v>2230</v>
      </c>
      <c r="DS52" s="23"/>
      <c r="DT52" s="23">
        <v>3500</v>
      </c>
      <c r="DU52" s="23"/>
      <c r="DV52" s="23">
        <v>10700</v>
      </c>
    </row>
    <row r="53" spans="1:126" ht="15" customHeight="1" x14ac:dyDescent="0.25">
      <c r="A53" s="3" t="s">
        <v>100</v>
      </c>
      <c r="B53" s="36">
        <v>38759.711805555555</v>
      </c>
      <c r="C53" s="36">
        <v>38759.958333333336</v>
      </c>
      <c r="D53" s="10">
        <f t="shared" si="0"/>
        <v>0.24652777778101154</v>
      </c>
      <c r="E53" s="90"/>
      <c r="F53" s="7" t="s">
        <v>7</v>
      </c>
      <c r="G53" s="7"/>
      <c r="H53" s="18" t="s">
        <v>302</v>
      </c>
      <c r="I53" s="13">
        <v>38759.711805555555</v>
      </c>
      <c r="J53" s="13">
        <v>38759.958333333336</v>
      </c>
      <c r="K53" s="44">
        <v>0</v>
      </c>
      <c r="L53" s="18">
        <v>975.6570667499999</v>
      </c>
      <c r="M53" s="17">
        <v>975.6570667499999</v>
      </c>
      <c r="N53" s="23"/>
      <c r="O53" s="23">
        <v>22.97</v>
      </c>
      <c r="P53" s="23" t="s">
        <v>818</v>
      </c>
      <c r="Q53" s="23">
        <v>18</v>
      </c>
      <c r="R53" s="23"/>
      <c r="S53" s="23">
        <v>1500</v>
      </c>
      <c r="T53" s="23"/>
      <c r="U53" s="23">
        <v>2562</v>
      </c>
      <c r="V53" s="23"/>
      <c r="W53" s="23">
        <v>4660</v>
      </c>
      <c r="X53" s="23"/>
      <c r="Y53" s="23">
        <v>420</v>
      </c>
      <c r="Z53" s="23"/>
      <c r="AA53" s="23">
        <v>30</v>
      </c>
      <c r="AB53" s="23"/>
      <c r="AC53" s="23">
        <v>262</v>
      </c>
      <c r="AD53" s="23"/>
      <c r="AE53" s="23">
        <v>886</v>
      </c>
      <c r="AF53" s="23"/>
      <c r="AG53" s="23">
        <v>1470</v>
      </c>
      <c r="AH53" s="23"/>
      <c r="AI53" s="23">
        <v>5650</v>
      </c>
      <c r="AJ53" s="16">
        <v>1823.6970000000001</v>
      </c>
      <c r="AK53" s="16">
        <f t="shared" si="1"/>
        <v>7179.582288490561</v>
      </c>
      <c r="AL53" s="251"/>
      <c r="AM53" s="18"/>
      <c r="AN53" s="22"/>
      <c r="AO53" s="22"/>
      <c r="AP53" s="43"/>
      <c r="AQ53" s="18"/>
      <c r="AR53" s="18"/>
      <c r="AS53" s="23"/>
      <c r="AT53" s="23"/>
      <c r="AU53" s="67"/>
      <c r="AV53" s="23"/>
      <c r="AW53" s="67"/>
      <c r="AX53" s="23"/>
      <c r="AY53" s="67"/>
      <c r="AZ53" s="23"/>
      <c r="BA53" s="67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16"/>
      <c r="BP53" s="16"/>
      <c r="BQ53" s="251"/>
      <c r="BR53" s="23" t="s">
        <v>633</v>
      </c>
      <c r="BS53" s="22">
        <v>38759.711805555555</v>
      </c>
      <c r="BT53" s="22">
        <v>38759.982638888891</v>
      </c>
      <c r="BU53" s="62">
        <v>0</v>
      </c>
      <c r="BV53" s="24">
        <v>2.9613761730000006</v>
      </c>
      <c r="BW53" s="24">
        <v>2.9613761730000006</v>
      </c>
      <c r="BX53" s="23"/>
      <c r="BY53" s="23">
        <v>5.8100000000000005</v>
      </c>
      <c r="BZ53" s="23" t="s">
        <v>818</v>
      </c>
      <c r="CA53" s="23">
        <v>18</v>
      </c>
      <c r="CB53" s="23" t="s">
        <v>818</v>
      </c>
      <c r="CC53" s="23">
        <v>18</v>
      </c>
      <c r="CD53" s="23" t="s">
        <v>818</v>
      </c>
      <c r="CE53" s="23">
        <v>60</v>
      </c>
      <c r="CF53" s="23"/>
      <c r="CG53" s="23">
        <v>83</v>
      </c>
      <c r="CH53" s="23"/>
      <c r="CI53" s="23">
        <v>6.5</v>
      </c>
      <c r="CJ53" s="23" t="s">
        <v>818</v>
      </c>
      <c r="CK53" s="23">
        <v>2.5</v>
      </c>
      <c r="CL53" s="23"/>
      <c r="CM53" s="23">
        <v>11</v>
      </c>
      <c r="CN53" s="23"/>
      <c r="CO53" s="23">
        <v>706</v>
      </c>
      <c r="CP53" s="23"/>
      <c r="CQ53" s="23">
        <v>1250</v>
      </c>
      <c r="CR53" s="23"/>
      <c r="CS53" s="23">
        <v>4370</v>
      </c>
      <c r="CU53" s="11" t="s">
        <v>719</v>
      </c>
      <c r="CV53" s="22">
        <v>38759.927083333336</v>
      </c>
      <c r="CW53" s="22">
        <v>38760.201388888891</v>
      </c>
      <c r="CX53" s="63">
        <v>0</v>
      </c>
      <c r="CY53" s="25">
        <v>72.420627043499991</v>
      </c>
      <c r="CZ53" s="25">
        <v>72.420627043499991</v>
      </c>
      <c r="DA53" s="23"/>
      <c r="DB53" s="23">
        <v>88.19</v>
      </c>
      <c r="DC53" s="23" t="s">
        <v>818</v>
      </c>
      <c r="DD53" s="23">
        <v>18</v>
      </c>
      <c r="DE53" s="23"/>
      <c r="DF53" s="23">
        <v>29</v>
      </c>
      <c r="DG53" s="23"/>
      <c r="DH53" s="23">
        <v>47.4</v>
      </c>
      <c r="DI53" s="23"/>
      <c r="DJ53" s="23">
        <v>111</v>
      </c>
      <c r="DK53" s="23" t="s">
        <v>818</v>
      </c>
      <c r="DL53" s="23">
        <v>5</v>
      </c>
      <c r="DM53" s="23" t="s">
        <v>818</v>
      </c>
      <c r="DN53" s="23">
        <v>2.5</v>
      </c>
      <c r="DO53" s="23"/>
      <c r="DP53" s="23">
        <v>16</v>
      </c>
      <c r="DQ53" s="23"/>
      <c r="DR53" s="23">
        <v>1760</v>
      </c>
      <c r="DS53" s="23"/>
      <c r="DT53" s="23">
        <v>3020</v>
      </c>
      <c r="DU53" s="23"/>
      <c r="DV53" s="23">
        <v>9170</v>
      </c>
    </row>
    <row r="54" spans="1:126" ht="15" customHeight="1" x14ac:dyDescent="0.25">
      <c r="A54" s="3" t="s">
        <v>155</v>
      </c>
      <c r="B54" s="54">
        <v>38764.228472222225</v>
      </c>
      <c r="C54" s="54">
        <v>38764.740277777775</v>
      </c>
      <c r="D54" s="10">
        <f t="shared" si="0"/>
        <v>0.51180555555038154</v>
      </c>
      <c r="E54" s="90"/>
      <c r="F54" s="9" t="s">
        <v>178</v>
      </c>
      <c r="H54" s="18"/>
      <c r="I54" s="26"/>
      <c r="J54" s="26"/>
      <c r="K54" s="43"/>
      <c r="L54" s="18"/>
      <c r="M54" s="17">
        <v>0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16"/>
      <c r="AK54" s="16"/>
      <c r="AL54" s="251"/>
      <c r="AM54" s="18" t="s">
        <v>485</v>
      </c>
      <c r="AN54" s="22">
        <v>38764.228472222225</v>
      </c>
      <c r="AO54" s="22">
        <v>38764.740277777775</v>
      </c>
      <c r="AP54" s="43">
        <v>0</v>
      </c>
      <c r="AQ54" s="18">
        <v>644.49150599999996</v>
      </c>
      <c r="AR54" s="18">
        <v>644.49150599999996</v>
      </c>
      <c r="AS54" s="23"/>
      <c r="AT54" s="23">
        <v>11.38</v>
      </c>
      <c r="AU54" s="67" t="s">
        <v>818</v>
      </c>
      <c r="AV54" s="23">
        <v>18</v>
      </c>
      <c r="AW54" s="67"/>
      <c r="AX54" s="23">
        <v>2000</v>
      </c>
      <c r="AY54" s="67"/>
      <c r="AZ54" s="23">
        <v>2190</v>
      </c>
      <c r="BA54" s="67"/>
      <c r="BB54" s="23">
        <v>4212</v>
      </c>
      <c r="BC54" s="23"/>
      <c r="BD54" s="23">
        <v>130</v>
      </c>
      <c r="BE54" s="23"/>
      <c r="BF54" s="23">
        <v>16</v>
      </c>
      <c r="BG54" s="23"/>
      <c r="BH54" s="23">
        <v>86</v>
      </c>
      <c r="BI54" s="23"/>
      <c r="BJ54" s="23">
        <v>538</v>
      </c>
      <c r="BK54" s="23"/>
      <c r="BL54" s="23">
        <v>849</v>
      </c>
      <c r="BM54" s="23"/>
      <c r="BN54" s="23">
        <v>3020</v>
      </c>
      <c r="BO54" s="16">
        <v>2597.4164000000005</v>
      </c>
      <c r="BP54" s="16">
        <f t="shared" si="2"/>
        <v>10225.582857939075</v>
      </c>
      <c r="BQ54" s="251"/>
      <c r="BR54" s="23" t="s">
        <v>634</v>
      </c>
      <c r="BS54" s="22">
        <v>38763.930555555555</v>
      </c>
      <c r="BT54" s="22">
        <v>38764.90625</v>
      </c>
      <c r="BU54" s="62">
        <v>0</v>
      </c>
      <c r="BV54" s="24">
        <v>27.702657523499997</v>
      </c>
      <c r="BW54" s="24">
        <v>27.702657523499997</v>
      </c>
      <c r="BX54" s="23"/>
      <c r="BY54" s="23">
        <v>51.49</v>
      </c>
      <c r="BZ54" s="23" t="s">
        <v>818</v>
      </c>
      <c r="CA54" s="23">
        <v>18</v>
      </c>
      <c r="CB54" s="23"/>
      <c r="CC54" s="23">
        <v>19</v>
      </c>
      <c r="CD54" s="23"/>
      <c r="CE54" s="23">
        <v>46.9</v>
      </c>
      <c r="CF54" s="23"/>
      <c r="CG54" s="23">
        <v>83.6</v>
      </c>
      <c r="CH54" s="23" t="s">
        <v>818</v>
      </c>
      <c r="CI54" s="23">
        <v>5</v>
      </c>
      <c r="CJ54" s="23" t="s">
        <v>818</v>
      </c>
      <c r="CK54" s="23">
        <v>2.5</v>
      </c>
      <c r="CL54" s="23"/>
      <c r="CM54" s="23">
        <v>8</v>
      </c>
      <c r="CN54" s="23"/>
      <c r="CO54" s="23">
        <v>626</v>
      </c>
      <c r="CP54" s="23"/>
      <c r="CQ54" s="23">
        <v>994</v>
      </c>
      <c r="CR54" s="23"/>
      <c r="CS54" s="23">
        <v>3430</v>
      </c>
      <c r="CU54" s="11" t="s">
        <v>720</v>
      </c>
      <c r="CV54" s="22">
        <v>38764.256944444445</v>
      </c>
      <c r="CW54" s="22">
        <v>38765.263888888891</v>
      </c>
      <c r="CX54" s="63">
        <v>0</v>
      </c>
      <c r="CY54" s="25">
        <v>6486.0566113650002</v>
      </c>
      <c r="CZ54" s="25">
        <v>6486.0566113650002</v>
      </c>
      <c r="DA54" s="23"/>
      <c r="DB54" s="23">
        <v>1347.37</v>
      </c>
      <c r="DC54" s="23" t="s">
        <v>818</v>
      </c>
      <c r="DD54" s="23">
        <v>18</v>
      </c>
      <c r="DE54" s="23"/>
      <c r="DF54" s="23">
        <v>170</v>
      </c>
      <c r="DG54" s="23"/>
      <c r="DH54" s="23">
        <v>236</v>
      </c>
      <c r="DI54" s="23"/>
      <c r="DJ54" s="23">
        <v>481</v>
      </c>
      <c r="DK54" s="23" t="s">
        <v>818</v>
      </c>
      <c r="DL54" s="23">
        <v>5</v>
      </c>
      <c r="DM54" s="23" t="s">
        <v>818</v>
      </c>
      <c r="DN54" s="23">
        <v>2.5</v>
      </c>
      <c r="DO54" s="23"/>
      <c r="DP54" s="23">
        <v>29</v>
      </c>
      <c r="DQ54" s="23"/>
      <c r="DR54" s="23">
        <v>2600</v>
      </c>
      <c r="DS54" s="23"/>
      <c r="DT54" s="23">
        <v>4270</v>
      </c>
      <c r="DU54" s="23"/>
      <c r="DV54" s="23">
        <v>12200</v>
      </c>
    </row>
    <row r="55" spans="1:126" ht="15" customHeight="1" x14ac:dyDescent="0.25">
      <c r="A55" s="3" t="s">
        <v>101</v>
      </c>
      <c r="B55" s="36">
        <v>38781.663194444445</v>
      </c>
      <c r="C55" s="36">
        <v>38782.545138888891</v>
      </c>
      <c r="D55" s="10">
        <f t="shared" si="0"/>
        <v>0.88194444444525288</v>
      </c>
      <c r="E55" s="90"/>
      <c r="F55" s="7" t="s">
        <v>7</v>
      </c>
      <c r="G55" s="7"/>
      <c r="H55" s="18" t="s">
        <v>304</v>
      </c>
      <c r="I55" s="13">
        <v>38781.663194444445</v>
      </c>
      <c r="J55" s="13">
        <v>38782.545138888891</v>
      </c>
      <c r="K55" s="44">
        <v>0</v>
      </c>
      <c r="L55" s="18">
        <v>21098.743350749999</v>
      </c>
      <c r="M55" s="17">
        <v>21098.743350749999</v>
      </c>
      <c r="N55" s="23"/>
      <c r="O55" s="23">
        <v>114.63</v>
      </c>
      <c r="P55" s="23" t="s">
        <v>818</v>
      </c>
      <c r="Q55" s="23">
        <v>18</v>
      </c>
      <c r="R55" s="23"/>
      <c r="S55" s="23">
        <v>6500</v>
      </c>
      <c r="T55" s="23" t="s">
        <v>819</v>
      </c>
      <c r="U55" s="23">
        <v>950</v>
      </c>
      <c r="V55" s="23"/>
      <c r="W55" s="23">
        <v>14200</v>
      </c>
      <c r="X55" s="23"/>
      <c r="Y55" s="23">
        <v>250</v>
      </c>
      <c r="Z55" s="23"/>
      <c r="AA55" s="23">
        <v>43</v>
      </c>
      <c r="AB55" s="23"/>
      <c r="AC55" s="23">
        <v>165</v>
      </c>
      <c r="AD55" s="23"/>
      <c r="AE55" s="23">
        <v>2500</v>
      </c>
      <c r="AF55" s="23"/>
      <c r="AG55" s="23">
        <v>3860</v>
      </c>
      <c r="AH55" s="23"/>
      <c r="AI55" s="23">
        <v>11500</v>
      </c>
      <c r="AJ55" s="16">
        <v>9356.5439999999981</v>
      </c>
      <c r="AK55" s="16">
        <f t="shared" si="1"/>
        <v>36835.108893573117</v>
      </c>
      <c r="AL55" s="251"/>
      <c r="AM55" s="18" t="s">
        <v>487</v>
      </c>
      <c r="AN55" s="22">
        <v>38782.041666666664</v>
      </c>
      <c r="AO55" s="22">
        <v>38782.59375</v>
      </c>
      <c r="AP55" s="43">
        <v>0</v>
      </c>
      <c r="AQ55" s="18">
        <v>692.23371510000004</v>
      </c>
      <c r="AR55" s="18">
        <v>692.23371510000004</v>
      </c>
      <c r="AS55" s="23"/>
      <c r="AT55" s="23">
        <v>14.38</v>
      </c>
      <c r="AU55" s="67" t="s">
        <v>818</v>
      </c>
      <c r="AV55" s="23">
        <v>18</v>
      </c>
      <c r="AW55" s="67"/>
      <c r="AX55" s="23">
        <v>1700</v>
      </c>
      <c r="AY55" s="67"/>
      <c r="AZ55" s="23">
        <v>2700</v>
      </c>
      <c r="BA55" s="67"/>
      <c r="BB55" s="23">
        <v>3260</v>
      </c>
      <c r="BC55" s="23"/>
      <c r="BD55" s="23">
        <v>140</v>
      </c>
      <c r="BE55" s="23"/>
      <c r="BF55" s="23">
        <v>75</v>
      </c>
      <c r="BG55" s="23"/>
      <c r="BH55" s="23">
        <v>126</v>
      </c>
      <c r="BI55" s="23"/>
      <c r="BJ55" s="23">
        <v>261</v>
      </c>
      <c r="BK55" s="23"/>
      <c r="BL55" s="23">
        <v>318</v>
      </c>
      <c r="BM55" s="23"/>
      <c r="BN55" s="23">
        <v>1690</v>
      </c>
      <c r="BO55" s="16">
        <v>1838.04</v>
      </c>
      <c r="BP55" s="16">
        <f t="shared" si="2"/>
        <v>7236.0482193792004</v>
      </c>
      <c r="BQ55" s="251"/>
      <c r="BR55" s="23"/>
      <c r="BS55" s="22"/>
      <c r="BT55" s="22"/>
      <c r="BU55" s="62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U55" s="11" t="s">
        <v>721</v>
      </c>
      <c r="CV55" s="22">
        <v>38781.958333333336</v>
      </c>
      <c r="CW55" s="22">
        <v>38782.986111111109</v>
      </c>
      <c r="CX55" s="63">
        <v>0</v>
      </c>
      <c r="CY55" s="25">
        <v>6381.2304643500001</v>
      </c>
      <c r="CZ55" s="25">
        <v>6381.2304643500001</v>
      </c>
      <c r="DA55" s="23"/>
      <c r="DB55" s="23">
        <v>1251.95</v>
      </c>
      <c r="DC55" s="23" t="s">
        <v>818</v>
      </c>
      <c r="DD55" s="23">
        <v>18</v>
      </c>
      <c r="DE55" s="23"/>
      <c r="DF55" s="23">
        <v>180</v>
      </c>
      <c r="DG55" s="23"/>
      <c r="DH55" s="23">
        <v>644</v>
      </c>
      <c r="DI55" s="23"/>
      <c r="DJ55" s="23">
        <v>1150</v>
      </c>
      <c r="DK55" s="23"/>
      <c r="DL55" s="23">
        <v>10</v>
      </c>
      <c r="DM55" s="23" t="s">
        <v>818</v>
      </c>
      <c r="DN55" s="23">
        <v>2.5</v>
      </c>
      <c r="DO55" s="23"/>
      <c r="DP55" s="23">
        <v>39</v>
      </c>
      <c r="DQ55" s="23"/>
      <c r="DR55" s="23">
        <v>2790</v>
      </c>
      <c r="DS55" s="23"/>
      <c r="DT55" s="23">
        <v>4660</v>
      </c>
      <c r="DU55" s="23"/>
      <c r="DV55" s="23">
        <v>13500</v>
      </c>
    </row>
    <row r="56" spans="1:126" ht="15" customHeight="1" x14ac:dyDescent="0.25">
      <c r="A56" s="3" t="s">
        <v>102</v>
      </c>
      <c r="B56" s="36">
        <v>38783.559027777781</v>
      </c>
      <c r="C56" s="36">
        <v>38785.392361111109</v>
      </c>
      <c r="D56" s="10">
        <f t="shared" si="0"/>
        <v>1.8333333333284827</v>
      </c>
      <c r="E56" s="90"/>
      <c r="F56" s="9" t="s">
        <v>179</v>
      </c>
      <c r="H56" s="18" t="s">
        <v>306</v>
      </c>
      <c r="I56" s="13">
        <v>38783.559027777781</v>
      </c>
      <c r="J56" s="13">
        <v>38785.392361111109</v>
      </c>
      <c r="K56" s="44">
        <v>0</v>
      </c>
      <c r="L56" s="18">
        <v>4979.3034307769994</v>
      </c>
      <c r="M56" s="17">
        <v>4979.3034307769994</v>
      </c>
      <c r="N56" s="23"/>
      <c r="O56" s="23">
        <v>2980.38</v>
      </c>
      <c r="P56" s="23" t="s">
        <v>818</v>
      </c>
      <c r="Q56" s="23">
        <v>18</v>
      </c>
      <c r="R56" s="23"/>
      <c r="S56" s="23">
        <v>59</v>
      </c>
      <c r="T56" s="23"/>
      <c r="U56" s="23">
        <v>141</v>
      </c>
      <c r="V56" s="23"/>
      <c r="W56" s="23">
        <v>327</v>
      </c>
      <c r="X56" s="23"/>
      <c r="Y56" s="23">
        <v>71</v>
      </c>
      <c r="Z56" s="23" t="s">
        <v>818</v>
      </c>
      <c r="AA56" s="23">
        <v>2.5</v>
      </c>
      <c r="AB56" s="23"/>
      <c r="AC56" s="23">
        <v>58</v>
      </c>
      <c r="AD56" s="23"/>
      <c r="AE56" s="23">
        <v>92.1</v>
      </c>
      <c r="AF56" s="23"/>
      <c r="AG56" s="23">
        <v>128</v>
      </c>
      <c r="AH56" s="23"/>
      <c r="AI56" s="23">
        <v>761</v>
      </c>
      <c r="AJ56" s="16">
        <v>418.22</v>
      </c>
      <c r="AK56" s="16">
        <f t="shared" si="1"/>
        <v>1646.4604069056002</v>
      </c>
      <c r="AL56" s="251"/>
      <c r="AM56" s="18" t="s">
        <v>489</v>
      </c>
      <c r="AN56" s="22">
        <v>38783.561111111114</v>
      </c>
      <c r="AO56" s="22">
        <v>38785.097916666666</v>
      </c>
      <c r="AP56" s="43">
        <v>0</v>
      </c>
      <c r="AQ56" s="18">
        <v>1756.5791560499999</v>
      </c>
      <c r="AR56" s="18">
        <v>1756.5791560499999</v>
      </c>
      <c r="AS56" s="23"/>
      <c r="AT56" s="23">
        <v>72.98</v>
      </c>
      <c r="AU56" s="67" t="s">
        <v>818</v>
      </c>
      <c r="AV56" s="23">
        <v>18</v>
      </c>
      <c r="AW56" s="67"/>
      <c r="AX56" s="23">
        <v>850</v>
      </c>
      <c r="AY56" s="67" t="s">
        <v>819</v>
      </c>
      <c r="AZ56" s="23">
        <v>939</v>
      </c>
      <c r="BA56" s="67"/>
      <c r="BB56" s="23">
        <v>1960</v>
      </c>
      <c r="BC56" s="23"/>
      <c r="BD56" s="23">
        <v>110</v>
      </c>
      <c r="BE56" s="23"/>
      <c r="BF56" s="23">
        <v>7.4</v>
      </c>
      <c r="BG56" s="23"/>
      <c r="BH56" s="23">
        <v>91</v>
      </c>
      <c r="BI56" s="23"/>
      <c r="BJ56" s="23">
        <v>16.2</v>
      </c>
      <c r="BK56" s="23"/>
      <c r="BL56" s="23">
        <v>6.3</v>
      </c>
      <c r="BM56" s="23"/>
      <c r="BN56" s="23">
        <v>415</v>
      </c>
      <c r="BO56" s="16">
        <v>90.56</v>
      </c>
      <c r="BP56" s="16">
        <f t="shared" si="2"/>
        <v>356.51918714880003</v>
      </c>
      <c r="BQ56" s="251"/>
      <c r="BR56" s="23" t="s">
        <v>635</v>
      </c>
      <c r="BS56" s="22">
        <v>38783.583333333336</v>
      </c>
      <c r="BT56" s="22">
        <v>38785.378472222219</v>
      </c>
      <c r="BU56" s="62">
        <v>0</v>
      </c>
      <c r="BV56" s="24">
        <v>571.14718330949995</v>
      </c>
      <c r="BW56" s="24">
        <v>571.14718330949995</v>
      </c>
      <c r="BX56" s="23"/>
      <c r="BY56" s="23">
        <v>960.47</v>
      </c>
      <c r="BZ56" s="23" t="s">
        <v>818</v>
      </c>
      <c r="CA56" s="23">
        <v>18</v>
      </c>
      <c r="CB56" s="23"/>
      <c r="CC56" s="23">
        <v>21</v>
      </c>
      <c r="CD56" s="23"/>
      <c r="CE56" s="23">
        <v>34.4</v>
      </c>
      <c r="CF56" s="23"/>
      <c r="CG56" s="23">
        <v>100</v>
      </c>
      <c r="CH56" s="23" t="s">
        <v>818</v>
      </c>
      <c r="CI56" s="23">
        <v>5</v>
      </c>
      <c r="CJ56" s="23" t="s">
        <v>818</v>
      </c>
      <c r="CK56" s="23">
        <v>2.5</v>
      </c>
      <c r="CL56" s="23"/>
      <c r="CM56" s="23">
        <v>5</v>
      </c>
      <c r="CN56" s="23"/>
      <c r="CO56" s="23">
        <v>195</v>
      </c>
      <c r="CP56" s="23"/>
      <c r="CQ56" s="23">
        <v>313</v>
      </c>
      <c r="CR56" s="23"/>
      <c r="CS56" s="23">
        <v>1170</v>
      </c>
      <c r="CU56" s="11" t="s">
        <v>722</v>
      </c>
      <c r="CV56" s="22">
        <v>38783.576388888891</v>
      </c>
      <c r="CW56" s="22">
        <v>38785.40625</v>
      </c>
      <c r="CX56" s="63">
        <v>0</v>
      </c>
      <c r="CY56" s="25">
        <v>7357.5450483569994</v>
      </c>
      <c r="CZ56" s="25">
        <v>7357.5450483569994</v>
      </c>
      <c r="DA56" s="23"/>
      <c r="DB56" s="23">
        <v>12372.82</v>
      </c>
      <c r="DC56" s="23" t="s">
        <v>818</v>
      </c>
      <c r="DD56" s="23">
        <v>18</v>
      </c>
      <c r="DE56" s="23"/>
      <c r="DF56" s="23">
        <v>21</v>
      </c>
      <c r="DG56" s="23"/>
      <c r="DH56" s="23">
        <v>45.4</v>
      </c>
      <c r="DI56" s="23"/>
      <c r="DJ56" s="23">
        <v>139</v>
      </c>
      <c r="DK56" s="23"/>
      <c r="DL56" s="23">
        <v>13</v>
      </c>
      <c r="DM56" s="23" t="s">
        <v>818</v>
      </c>
      <c r="DN56" s="23">
        <v>2.5</v>
      </c>
      <c r="DO56" s="23"/>
      <c r="DP56" s="23">
        <v>18</v>
      </c>
      <c r="DQ56" s="23"/>
      <c r="DR56" s="23">
        <v>203</v>
      </c>
      <c r="DS56" s="23"/>
      <c r="DT56" s="23">
        <v>327</v>
      </c>
      <c r="DU56" s="23"/>
      <c r="DV56" s="23">
        <v>1290</v>
      </c>
    </row>
    <row r="57" spans="1:126" ht="15" customHeight="1" x14ac:dyDescent="0.25">
      <c r="A57" s="3" t="s">
        <v>103</v>
      </c>
      <c r="B57" s="36">
        <v>39052.145833333336</v>
      </c>
      <c r="C57" s="36">
        <v>39052.902777777781</v>
      </c>
      <c r="D57" s="10">
        <f t="shared" si="0"/>
        <v>0.75694444444525288</v>
      </c>
      <c r="F57" s="7" t="s">
        <v>7</v>
      </c>
      <c r="G57" s="7"/>
      <c r="H57" s="18" t="s">
        <v>308</v>
      </c>
      <c r="I57" s="13">
        <v>39052.145833333336</v>
      </c>
      <c r="J57" s="13">
        <v>39052.902777777781</v>
      </c>
      <c r="K57" s="18">
        <v>100.29828269999999</v>
      </c>
      <c r="L57" s="18">
        <v>1002.9828269999999</v>
      </c>
      <c r="M57" s="17">
        <v>1103.2811096999999</v>
      </c>
      <c r="N57" s="23"/>
      <c r="O57" s="23">
        <v>154</v>
      </c>
      <c r="P57" s="23"/>
      <c r="Q57" s="241">
        <v>23</v>
      </c>
      <c r="R57" s="23"/>
      <c r="S57" s="23">
        <v>230</v>
      </c>
      <c r="T57" s="23" t="s">
        <v>819</v>
      </c>
      <c r="U57" s="23">
        <v>80.5</v>
      </c>
      <c r="V57" s="23"/>
      <c r="W57" s="23">
        <v>335</v>
      </c>
      <c r="X57" s="23" t="s">
        <v>818</v>
      </c>
      <c r="Y57" s="23">
        <v>5</v>
      </c>
      <c r="Z57" s="23" t="s">
        <v>818</v>
      </c>
      <c r="AA57" s="23">
        <v>2.5</v>
      </c>
      <c r="AB57" s="23"/>
      <c r="AC57" s="23">
        <v>17.399999999999999</v>
      </c>
      <c r="AD57" s="23"/>
      <c r="AE57" s="23">
        <v>101</v>
      </c>
      <c r="AF57" s="23"/>
      <c r="AG57" s="23">
        <v>150</v>
      </c>
      <c r="AH57" s="23"/>
      <c r="AI57" s="23">
        <v>1160</v>
      </c>
      <c r="AJ57" s="16">
        <v>8178.4834999999985</v>
      </c>
      <c r="AK57" s="16">
        <f t="shared" si="1"/>
        <v>32197.286766010078</v>
      </c>
      <c r="AL57" s="251"/>
      <c r="AM57" s="18" t="s">
        <v>491</v>
      </c>
      <c r="AN57" s="22">
        <v>39052.147916666669</v>
      </c>
      <c r="AO57" s="22">
        <v>39052.924305555556</v>
      </c>
      <c r="AP57" s="43">
        <v>0</v>
      </c>
      <c r="AQ57" s="18">
        <v>0.33640417799999994</v>
      </c>
      <c r="AR57" s="18">
        <v>0.33640417799999994</v>
      </c>
      <c r="AS57" s="23"/>
      <c r="AT57" s="23">
        <v>0.66</v>
      </c>
      <c r="AU57" s="67" t="s">
        <v>818</v>
      </c>
      <c r="AV57" s="23">
        <v>18</v>
      </c>
      <c r="AW57" s="67" t="s">
        <v>818</v>
      </c>
      <c r="AX57" s="23">
        <v>18</v>
      </c>
      <c r="AY57" s="67"/>
      <c r="AZ57" s="23">
        <v>8.1999999999999993</v>
      </c>
      <c r="BA57" s="67"/>
      <c r="BB57" s="23">
        <v>51</v>
      </c>
      <c r="BC57" s="23"/>
      <c r="BD57" s="23">
        <v>6.3</v>
      </c>
      <c r="BE57" s="23" t="s">
        <v>818</v>
      </c>
      <c r="BF57" s="23">
        <v>2.5</v>
      </c>
      <c r="BG57" s="23"/>
      <c r="BH57" s="23">
        <v>32.799999999999997</v>
      </c>
      <c r="BI57" s="23"/>
      <c r="BJ57" s="23">
        <v>1210</v>
      </c>
      <c r="BK57" s="23"/>
      <c r="BL57" s="23">
        <v>1810</v>
      </c>
      <c r="BM57" s="23"/>
      <c r="BN57" s="23">
        <v>6230</v>
      </c>
      <c r="BO57" s="16">
        <v>925.1</v>
      </c>
      <c r="BP57" s="16">
        <f t="shared" si="2"/>
        <v>3641.9600268480003</v>
      </c>
      <c r="BQ57" s="251"/>
      <c r="BR57" s="23" t="s">
        <v>636</v>
      </c>
      <c r="BS57" s="22">
        <v>39052.145833333336</v>
      </c>
      <c r="BT57" s="22">
        <v>39052.90625</v>
      </c>
      <c r="BU57" s="62">
        <v>0</v>
      </c>
      <c r="BV57" s="24">
        <v>24.246585981000003</v>
      </c>
      <c r="BW57" s="24">
        <v>24.246585981000003</v>
      </c>
      <c r="BX57" s="23"/>
      <c r="BY57" s="23">
        <v>47.57</v>
      </c>
      <c r="BZ57" s="23" t="s">
        <v>818</v>
      </c>
      <c r="CA57" s="23">
        <v>18</v>
      </c>
      <c r="CB57" s="23" t="s">
        <v>818</v>
      </c>
      <c r="CC57" s="23">
        <v>18</v>
      </c>
      <c r="CD57" s="23" t="s">
        <v>818</v>
      </c>
      <c r="CE57" s="23">
        <v>4.4000000000000004</v>
      </c>
      <c r="CF57" s="23"/>
      <c r="CG57" s="23">
        <v>29</v>
      </c>
      <c r="CH57" s="23" t="s">
        <v>818</v>
      </c>
      <c r="CI57" s="23">
        <v>5</v>
      </c>
      <c r="CJ57" s="23" t="s">
        <v>818</v>
      </c>
      <c r="CK57" s="23">
        <v>2.5</v>
      </c>
      <c r="CL57" s="23"/>
      <c r="CM57" s="23">
        <v>6.2</v>
      </c>
      <c r="CN57" s="23"/>
      <c r="CO57" s="23">
        <v>53.2</v>
      </c>
      <c r="CP57" s="23"/>
      <c r="CQ57" s="23">
        <v>84.9</v>
      </c>
      <c r="CR57" s="23"/>
      <c r="CS57" s="23">
        <v>839</v>
      </c>
      <c r="CU57" s="11" t="s">
        <v>723</v>
      </c>
      <c r="CV57" s="22">
        <v>39052.330555555556</v>
      </c>
      <c r="CW57" s="22">
        <v>39053.101388888892</v>
      </c>
      <c r="CX57" s="63">
        <v>0</v>
      </c>
      <c r="CY57" s="25">
        <v>784.65991350000002</v>
      </c>
      <c r="CZ57" s="25">
        <v>784.65991350000002</v>
      </c>
      <c r="DA57" s="23"/>
      <c r="DB57" s="23">
        <v>815</v>
      </c>
      <c r="DC57" s="23" t="s">
        <v>818</v>
      </c>
      <c r="DD57" s="23">
        <v>18</v>
      </c>
      <c r="DE57" s="23"/>
      <c r="DF57" s="23">
        <v>34</v>
      </c>
      <c r="DG57" s="23"/>
      <c r="DH57" s="23">
        <v>26.9</v>
      </c>
      <c r="DI57" s="23"/>
      <c r="DJ57" s="23">
        <v>69</v>
      </c>
      <c r="DK57" s="23" t="s">
        <v>818</v>
      </c>
      <c r="DL57" s="23">
        <v>5</v>
      </c>
      <c r="DM57" s="23" t="s">
        <v>818</v>
      </c>
      <c r="DN57" s="23">
        <v>2.5</v>
      </c>
      <c r="DO57" s="23"/>
      <c r="DP57" s="23">
        <v>7</v>
      </c>
      <c r="DQ57" s="23"/>
      <c r="DR57" s="23">
        <v>419</v>
      </c>
      <c r="DS57" s="23"/>
      <c r="DT57" s="23">
        <v>678</v>
      </c>
      <c r="DU57" s="23"/>
      <c r="DV57" s="23">
        <v>2670</v>
      </c>
    </row>
    <row r="58" spans="1:126" ht="15" customHeight="1" x14ac:dyDescent="0.25">
      <c r="A58" s="3" t="s">
        <v>104</v>
      </c>
      <c r="B58" s="36">
        <v>39096.881944444445</v>
      </c>
      <c r="C58" s="36">
        <v>39097.517361111109</v>
      </c>
      <c r="D58" s="10">
        <f t="shared" si="0"/>
        <v>0.63541666666424135</v>
      </c>
      <c r="F58" s="1" t="s">
        <v>180</v>
      </c>
      <c r="G58" s="37"/>
      <c r="H58" s="18" t="s">
        <v>310</v>
      </c>
      <c r="I58" s="13">
        <v>39096.881944444445</v>
      </c>
      <c r="J58" s="13">
        <v>39097.517361111109</v>
      </c>
      <c r="K58" s="44">
        <v>0</v>
      </c>
      <c r="L58" s="18">
        <v>300.10197629999993</v>
      </c>
      <c r="M58" s="17">
        <v>300.10197629999993</v>
      </c>
      <c r="N58" s="23"/>
      <c r="O58" s="23">
        <v>52.99</v>
      </c>
      <c r="P58" s="23" t="s">
        <v>818</v>
      </c>
      <c r="Q58" s="23">
        <v>18</v>
      </c>
      <c r="R58" s="23"/>
      <c r="S58" s="23">
        <v>200</v>
      </c>
      <c r="T58" s="23"/>
      <c r="U58" s="23">
        <v>1100</v>
      </c>
      <c r="V58" s="23"/>
      <c r="W58" s="23">
        <v>1540</v>
      </c>
      <c r="X58" s="23"/>
      <c r="Y58" s="23">
        <v>98</v>
      </c>
      <c r="Z58" s="23" t="s">
        <v>818</v>
      </c>
      <c r="AA58" s="23">
        <v>2.5</v>
      </c>
      <c r="AB58" s="23"/>
      <c r="AC58" s="23">
        <v>59.2</v>
      </c>
      <c r="AD58" s="23"/>
      <c r="AE58" s="23">
        <v>682</v>
      </c>
      <c r="AF58" s="23"/>
      <c r="AG58" s="23">
        <v>1120</v>
      </c>
      <c r="AH58" s="23"/>
      <c r="AI58" s="23">
        <v>4200</v>
      </c>
      <c r="AJ58" s="16">
        <v>7753.7609999999995</v>
      </c>
      <c r="AK58" s="16">
        <f t="shared" si="1"/>
        <v>30525.227131913281</v>
      </c>
      <c r="AL58" s="251"/>
      <c r="AM58" s="18" t="s">
        <v>493</v>
      </c>
      <c r="AN58" s="22">
        <v>39096.885416666664</v>
      </c>
      <c r="AO58" s="22">
        <v>39097.425694444442</v>
      </c>
      <c r="AP58" s="43">
        <v>0</v>
      </c>
      <c r="AQ58" s="18">
        <v>2.4295857299999999</v>
      </c>
      <c r="AR58" s="18">
        <v>2.4295857299999999</v>
      </c>
      <c r="AS58" s="23"/>
      <c r="AT58" s="23">
        <v>0.26</v>
      </c>
      <c r="AU58" s="67" t="s">
        <v>818</v>
      </c>
      <c r="AV58" s="23">
        <v>18</v>
      </c>
      <c r="AW58" s="67"/>
      <c r="AX58" s="23">
        <v>330</v>
      </c>
      <c r="AY58" s="67"/>
      <c r="AZ58" s="23">
        <v>1040</v>
      </c>
      <c r="BA58" s="67"/>
      <c r="BB58" s="23">
        <v>1510</v>
      </c>
      <c r="BC58" s="23"/>
      <c r="BD58" s="23">
        <v>550</v>
      </c>
      <c r="BE58" s="23" t="s">
        <v>818</v>
      </c>
      <c r="BF58" s="23">
        <v>2.5</v>
      </c>
      <c r="BG58" s="23"/>
      <c r="BH58" s="23">
        <v>395</v>
      </c>
      <c r="BI58" s="23"/>
      <c r="BJ58" s="23">
        <v>19200</v>
      </c>
      <c r="BK58" s="23"/>
      <c r="BL58" s="23">
        <v>29400</v>
      </c>
      <c r="BM58" s="23"/>
      <c r="BN58" s="23">
        <v>68300</v>
      </c>
      <c r="BO58" s="16">
        <v>629.50799999999992</v>
      </c>
      <c r="BP58" s="16">
        <f t="shared" si="2"/>
        <v>2478.2650227878398</v>
      </c>
      <c r="BQ58" s="251"/>
      <c r="BR58" s="23" t="s">
        <v>637</v>
      </c>
      <c r="BS58" s="22">
        <v>39096.888888888891</v>
      </c>
      <c r="BT58" s="22">
        <v>39097.520833333336</v>
      </c>
      <c r="BU58" s="62">
        <v>0</v>
      </c>
      <c r="BV58" s="24">
        <v>10.596731606999999</v>
      </c>
      <c r="BW58" s="24">
        <v>10.596731606999999</v>
      </c>
      <c r="BX58" s="23"/>
      <c r="BY58" s="23">
        <v>20.79</v>
      </c>
      <c r="BZ58" s="23" t="s">
        <v>818</v>
      </c>
      <c r="CA58" s="23">
        <v>18</v>
      </c>
      <c r="CB58" s="23" t="s">
        <v>818</v>
      </c>
      <c r="CC58" s="23">
        <v>18</v>
      </c>
      <c r="CD58" s="23" t="s">
        <v>818</v>
      </c>
      <c r="CE58" s="23">
        <v>2</v>
      </c>
      <c r="CF58" s="23" t="s">
        <v>818</v>
      </c>
      <c r="CG58" s="23">
        <v>9</v>
      </c>
      <c r="CH58" s="23" t="s">
        <v>818</v>
      </c>
      <c r="CI58" s="23">
        <v>5</v>
      </c>
      <c r="CJ58" s="23" t="s">
        <v>818</v>
      </c>
      <c r="CK58" s="23">
        <v>2.5</v>
      </c>
      <c r="CL58" s="23"/>
      <c r="CM58" s="23">
        <v>4.5</v>
      </c>
      <c r="CN58" s="23"/>
      <c r="CO58" s="23">
        <v>91.4</v>
      </c>
      <c r="CP58" s="23"/>
      <c r="CQ58" s="23">
        <v>148</v>
      </c>
      <c r="CR58" s="23"/>
      <c r="CS58" s="23">
        <v>935</v>
      </c>
      <c r="CU58" s="11" t="s">
        <v>724</v>
      </c>
      <c r="CV58" s="22">
        <v>39097.215277777781</v>
      </c>
      <c r="CW58" s="22">
        <v>39097.920138888891</v>
      </c>
      <c r="CX58" s="63">
        <v>0</v>
      </c>
      <c r="CY58" s="25">
        <v>1799.2526489999998</v>
      </c>
      <c r="CZ58" s="25">
        <v>1799.2526489999998</v>
      </c>
      <c r="DA58" s="23"/>
      <c r="DB58" s="23">
        <v>353</v>
      </c>
      <c r="DC58" s="23" t="s">
        <v>818</v>
      </c>
      <c r="DD58" s="23">
        <v>18</v>
      </c>
      <c r="DE58" s="23"/>
      <c r="DF58" s="23">
        <v>180</v>
      </c>
      <c r="DG58" s="23" t="s">
        <v>818</v>
      </c>
      <c r="DH58" s="23">
        <v>600</v>
      </c>
      <c r="DI58" s="23"/>
      <c r="DJ58" s="23">
        <v>260</v>
      </c>
      <c r="DK58" s="23"/>
      <c r="DL58" s="23">
        <v>7.5</v>
      </c>
      <c r="DM58" s="23" t="s">
        <v>818</v>
      </c>
      <c r="DN58" s="23">
        <v>2.5</v>
      </c>
      <c r="DO58" s="23"/>
      <c r="DP58" s="23">
        <v>18.2</v>
      </c>
      <c r="DQ58" s="23"/>
      <c r="DR58" s="23">
        <v>1700</v>
      </c>
      <c r="DS58" s="23"/>
      <c r="DT58" s="23">
        <v>2830</v>
      </c>
      <c r="DU58" s="23"/>
      <c r="DV58" s="23">
        <v>8880</v>
      </c>
    </row>
    <row r="59" spans="1:126" ht="15" customHeight="1" x14ac:dyDescent="0.25">
      <c r="A59" s="3" t="s">
        <v>105</v>
      </c>
      <c r="B59" s="36">
        <v>39103.347222222219</v>
      </c>
      <c r="C59" s="36">
        <v>39104.274305555555</v>
      </c>
      <c r="D59" s="10">
        <f t="shared" si="0"/>
        <v>0.92708333333575865</v>
      </c>
      <c r="F59" s="1" t="s">
        <v>181</v>
      </c>
      <c r="G59" s="37"/>
      <c r="H59" s="18" t="s">
        <v>312</v>
      </c>
      <c r="I59" s="13">
        <v>39103.347222222219</v>
      </c>
      <c r="J59" s="13">
        <v>39104.274305555555</v>
      </c>
      <c r="K59" s="44">
        <v>0</v>
      </c>
      <c r="L59" s="18">
        <v>763.28069174999996</v>
      </c>
      <c r="M59" s="17">
        <v>763.28069174999996</v>
      </c>
      <c r="N59" s="23"/>
      <c r="O59" s="23">
        <v>59.9</v>
      </c>
      <c r="P59" s="23" t="s">
        <v>818</v>
      </c>
      <c r="Q59" s="23">
        <v>18</v>
      </c>
      <c r="R59" s="23"/>
      <c r="S59" s="23">
        <v>450</v>
      </c>
      <c r="T59" s="23"/>
      <c r="U59" s="23">
        <v>721</v>
      </c>
      <c r="V59" s="23"/>
      <c r="W59" s="23">
        <v>1090</v>
      </c>
      <c r="X59" s="23"/>
      <c r="Y59" s="23">
        <v>120</v>
      </c>
      <c r="Z59" s="23"/>
      <c r="AA59" s="23">
        <v>25</v>
      </c>
      <c r="AB59" s="23"/>
      <c r="AC59" s="23">
        <v>81.400000000000006</v>
      </c>
      <c r="AD59" s="23"/>
      <c r="AE59" s="23">
        <v>1530</v>
      </c>
      <c r="AF59" s="23"/>
      <c r="AG59" s="23">
        <v>2410</v>
      </c>
      <c r="AH59" s="23"/>
      <c r="AI59" s="23">
        <v>7890</v>
      </c>
      <c r="AJ59" s="16">
        <v>9391.99</v>
      </c>
      <c r="AK59" s="16">
        <f t="shared" si="1"/>
        <v>36974.653715875203</v>
      </c>
      <c r="AL59" s="251"/>
      <c r="AM59" s="18" t="s">
        <v>495</v>
      </c>
      <c r="AN59" s="22">
        <v>39103.751388888886</v>
      </c>
      <c r="AO59" s="22">
        <v>39104.263194444444</v>
      </c>
      <c r="AP59" s="43">
        <v>0</v>
      </c>
      <c r="AQ59" s="18">
        <v>0.63429743999999999</v>
      </c>
      <c r="AR59" s="18">
        <v>0.63429743999999999</v>
      </c>
      <c r="AS59" s="23"/>
      <c r="AT59" s="23">
        <v>0.64</v>
      </c>
      <c r="AU59" s="67" t="s">
        <v>818</v>
      </c>
      <c r="AV59" s="23">
        <v>18</v>
      </c>
      <c r="AW59" s="67"/>
      <c r="AX59" s="23">
        <v>35</v>
      </c>
      <c r="AY59" s="67"/>
      <c r="AZ59" s="23">
        <v>221</v>
      </c>
      <c r="BA59" s="67"/>
      <c r="BB59" s="23">
        <v>340</v>
      </c>
      <c r="BC59" s="23"/>
      <c r="BD59" s="23">
        <v>14</v>
      </c>
      <c r="BE59" s="23" t="s">
        <v>818</v>
      </c>
      <c r="BF59" s="23">
        <v>2.5</v>
      </c>
      <c r="BG59" s="23"/>
      <c r="BH59" s="23">
        <v>56.2</v>
      </c>
      <c r="BI59" s="23"/>
      <c r="BJ59" s="23">
        <v>14100</v>
      </c>
      <c r="BK59" s="23"/>
      <c r="BL59" s="23">
        <v>22700</v>
      </c>
      <c r="BM59" s="23"/>
      <c r="BN59" s="23">
        <v>54000</v>
      </c>
      <c r="BO59" s="16">
        <v>261.49199999999996</v>
      </c>
      <c r="BP59" s="16">
        <f t="shared" si="2"/>
        <v>1029.4491528921599</v>
      </c>
      <c r="BQ59" s="251"/>
      <c r="BR59" s="23"/>
      <c r="BS59" s="22"/>
      <c r="BT59" s="22"/>
      <c r="BU59" s="62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U59" s="11" t="s">
        <v>725</v>
      </c>
      <c r="CV59" s="22">
        <v>39103.743055555555</v>
      </c>
      <c r="CW59" s="22">
        <v>39104.701388888891</v>
      </c>
      <c r="CX59" s="63">
        <v>0</v>
      </c>
      <c r="CY59" s="25">
        <v>528.61895579999998</v>
      </c>
      <c r="CZ59" s="25">
        <v>528.61895579999998</v>
      </c>
      <c r="DA59" s="23"/>
      <c r="DB59" s="23">
        <v>359</v>
      </c>
      <c r="DC59" s="23" t="s">
        <v>818</v>
      </c>
      <c r="DD59" s="23">
        <v>18</v>
      </c>
      <c r="DE59" s="23"/>
      <c r="DF59" s="23">
        <v>52</v>
      </c>
      <c r="DG59" s="23" t="s">
        <v>818</v>
      </c>
      <c r="DH59" s="23">
        <v>120</v>
      </c>
      <c r="DI59" s="23"/>
      <c r="DJ59" s="23">
        <v>69</v>
      </c>
      <c r="DK59" s="23" t="s">
        <v>818</v>
      </c>
      <c r="DL59" s="23">
        <v>5</v>
      </c>
      <c r="DM59" s="23" t="s">
        <v>818</v>
      </c>
      <c r="DN59" s="23">
        <v>2.5</v>
      </c>
      <c r="DO59" s="23"/>
      <c r="DP59" s="23">
        <v>12</v>
      </c>
      <c r="DQ59" s="23"/>
      <c r="DR59" s="23">
        <v>1660</v>
      </c>
      <c r="DS59" s="23"/>
      <c r="DT59" s="23">
        <v>2680</v>
      </c>
      <c r="DU59" s="23"/>
      <c r="DV59" s="23">
        <v>8350</v>
      </c>
    </row>
    <row r="60" spans="1:126" ht="15" customHeight="1" x14ac:dyDescent="0.25">
      <c r="A60" s="3" t="s">
        <v>106</v>
      </c>
      <c r="B60" s="36">
        <v>39136.986111111109</v>
      </c>
      <c r="C60" s="36">
        <v>39139.423611111109</v>
      </c>
      <c r="D60" s="10">
        <f t="shared" si="0"/>
        <v>2.4375</v>
      </c>
      <c r="F60" s="1" t="s">
        <v>182</v>
      </c>
      <c r="G60" s="37"/>
      <c r="H60" s="18" t="s">
        <v>314</v>
      </c>
      <c r="I60" s="13">
        <v>39136.986111111109</v>
      </c>
      <c r="J60" s="13">
        <v>39139.423611111109</v>
      </c>
      <c r="K60" s="44">
        <v>0</v>
      </c>
      <c r="L60" s="18">
        <v>7750.3218450000004</v>
      </c>
      <c r="M60" s="17">
        <v>7750.3218450000004</v>
      </c>
      <c r="N60" s="23"/>
      <c r="O60" s="23">
        <v>391</v>
      </c>
      <c r="P60" s="23" t="s">
        <v>818</v>
      </c>
      <c r="Q60" s="23">
        <v>18</v>
      </c>
      <c r="R60" s="23"/>
      <c r="S60" s="23">
        <v>700</v>
      </c>
      <c r="T60" s="23"/>
      <c r="U60" s="23">
        <v>1620</v>
      </c>
      <c r="V60" s="23"/>
      <c r="W60" s="23">
        <v>2930</v>
      </c>
      <c r="X60" s="23"/>
      <c r="Y60" s="23">
        <v>260</v>
      </c>
      <c r="Z60" s="23"/>
      <c r="AA60" s="23">
        <v>61</v>
      </c>
      <c r="AB60" s="23"/>
      <c r="AC60" s="23">
        <v>168</v>
      </c>
      <c r="AD60" s="23"/>
      <c r="AE60" s="23">
        <v>1330</v>
      </c>
      <c r="AF60" s="23"/>
      <c r="AG60" s="23">
        <v>2070</v>
      </c>
      <c r="AH60" s="23"/>
      <c r="AI60" s="23">
        <v>6790</v>
      </c>
      <c r="AJ60" s="16">
        <v>11814.152</v>
      </c>
      <c r="AK60" s="16">
        <f t="shared" si="1"/>
        <v>46510.290060648964</v>
      </c>
      <c r="AL60" s="251"/>
      <c r="AM60" s="18" t="s">
        <v>497</v>
      </c>
      <c r="AN60" s="22">
        <v>39136.991666666669</v>
      </c>
      <c r="AO60" s="22">
        <v>39138.845833333333</v>
      </c>
      <c r="AP60" s="43">
        <v>0</v>
      </c>
      <c r="AQ60" s="18">
        <v>72.448660724999996</v>
      </c>
      <c r="AR60" s="18">
        <v>72.448660724999996</v>
      </c>
      <c r="AS60" s="23"/>
      <c r="AT60" s="23">
        <v>7.31</v>
      </c>
      <c r="AU60" s="67" t="s">
        <v>818</v>
      </c>
      <c r="AV60" s="23">
        <v>18</v>
      </c>
      <c r="AW60" s="67"/>
      <c r="AX60" s="23">
        <v>350</v>
      </c>
      <c r="AY60" s="67"/>
      <c r="AZ60" s="23">
        <v>1420</v>
      </c>
      <c r="BA60" s="67"/>
      <c r="BB60" s="23">
        <v>2370</v>
      </c>
      <c r="BC60" s="23"/>
      <c r="BD60" s="23">
        <v>140</v>
      </c>
      <c r="BE60" s="23"/>
      <c r="BF60" s="23">
        <v>210</v>
      </c>
      <c r="BG60" s="23"/>
      <c r="BH60" s="23">
        <v>119</v>
      </c>
      <c r="BI60" s="23"/>
      <c r="BJ60" s="23">
        <v>2960</v>
      </c>
      <c r="BK60" s="23"/>
      <c r="BL60" s="23">
        <v>4640</v>
      </c>
      <c r="BM60" s="23"/>
      <c r="BN60" s="23">
        <v>13700</v>
      </c>
      <c r="BO60" s="16">
        <v>38.35</v>
      </c>
      <c r="BP60" s="16">
        <f t="shared" si="2"/>
        <v>150.97737220800002</v>
      </c>
      <c r="BQ60" s="251"/>
      <c r="BR60" s="23" t="s">
        <v>638</v>
      </c>
      <c r="BS60" s="22">
        <v>39136.989583333336</v>
      </c>
      <c r="BT60" s="22">
        <v>39139.354166666664</v>
      </c>
      <c r="BU60" s="62">
        <v>0</v>
      </c>
      <c r="BV60" s="24">
        <v>251.73679649999997</v>
      </c>
      <c r="BW60" s="24">
        <v>251.73679649999997</v>
      </c>
      <c r="BX60" s="23"/>
      <c r="BY60" s="23">
        <v>127</v>
      </c>
      <c r="BZ60" s="23" t="s">
        <v>818</v>
      </c>
      <c r="CA60" s="23">
        <v>18</v>
      </c>
      <c r="CB60" s="23"/>
      <c r="CC60" s="23">
        <v>70</v>
      </c>
      <c r="CD60" s="23"/>
      <c r="CE60" s="23">
        <v>88.8</v>
      </c>
      <c r="CF60" s="23"/>
      <c r="CG60" s="23">
        <v>164</v>
      </c>
      <c r="CH60" s="23" t="s">
        <v>818</v>
      </c>
      <c r="CI60" s="23">
        <v>5</v>
      </c>
      <c r="CJ60" s="23" t="s">
        <v>818</v>
      </c>
      <c r="CK60" s="23">
        <v>2.5</v>
      </c>
      <c r="CL60" s="23"/>
      <c r="CM60" s="23">
        <v>6</v>
      </c>
      <c r="CN60" s="23"/>
      <c r="CO60" s="23">
        <v>595</v>
      </c>
      <c r="CP60" s="23"/>
      <c r="CQ60" s="23">
        <v>984</v>
      </c>
      <c r="CR60" s="23"/>
      <c r="CS60" s="23">
        <v>3250</v>
      </c>
      <c r="CU60" s="11" t="s">
        <v>726</v>
      </c>
      <c r="CV60" s="22">
        <v>39137.545138888891</v>
      </c>
      <c r="CW60" s="22">
        <v>39139.621527777781</v>
      </c>
      <c r="CX60" s="63">
        <v>0</v>
      </c>
      <c r="CY60" s="25">
        <v>5946.5384999999997</v>
      </c>
      <c r="CZ60" s="25">
        <v>5946.5384999999997</v>
      </c>
      <c r="DA60" s="23"/>
      <c r="DB60" s="23">
        <v>2625</v>
      </c>
      <c r="DC60" s="23" t="s">
        <v>818</v>
      </c>
      <c r="DD60" s="23">
        <v>18</v>
      </c>
      <c r="DE60" s="23"/>
      <c r="DF60" s="23">
        <v>80</v>
      </c>
      <c r="DG60" s="23"/>
      <c r="DH60" s="23">
        <v>197</v>
      </c>
      <c r="DI60" s="23"/>
      <c r="DJ60" s="23">
        <v>356</v>
      </c>
      <c r="DK60" s="23"/>
      <c r="DL60" s="23">
        <v>36</v>
      </c>
      <c r="DM60" s="23" t="s">
        <v>818</v>
      </c>
      <c r="DN60" s="23">
        <v>2.5</v>
      </c>
      <c r="DO60" s="23"/>
      <c r="DP60" s="23">
        <v>28.5</v>
      </c>
      <c r="DQ60" s="23"/>
      <c r="DR60" s="23">
        <v>2030</v>
      </c>
      <c r="DS60" s="23"/>
      <c r="DT60" s="23">
        <v>3330</v>
      </c>
      <c r="DU60" s="23"/>
      <c r="DV60" s="23">
        <v>9840</v>
      </c>
    </row>
    <row r="61" spans="1:126" ht="15" customHeight="1" x14ac:dyDescent="0.25">
      <c r="A61" s="3" t="s">
        <v>107</v>
      </c>
      <c r="B61" s="36">
        <v>39142.298611111109</v>
      </c>
      <c r="C61" s="36">
        <v>39143.361111111109</v>
      </c>
      <c r="D61" s="10">
        <f t="shared" si="0"/>
        <v>1.0625</v>
      </c>
      <c r="F61" s="1" t="s">
        <v>183</v>
      </c>
      <c r="G61" s="37"/>
      <c r="H61" s="18" t="s">
        <v>316</v>
      </c>
      <c r="I61" s="13">
        <v>39142.298611111109</v>
      </c>
      <c r="J61" s="13">
        <v>39143.361111111109</v>
      </c>
      <c r="K61" s="44">
        <v>0</v>
      </c>
      <c r="L61" s="18">
        <v>26062.828740000001</v>
      </c>
      <c r="M61" s="17">
        <v>26062.828740000001</v>
      </c>
      <c r="N61" s="23"/>
      <c r="O61" s="23">
        <v>1534</v>
      </c>
      <c r="P61" s="23" t="s">
        <v>818</v>
      </c>
      <c r="Q61" s="23">
        <v>18</v>
      </c>
      <c r="R61" s="23"/>
      <c r="S61" s="23">
        <v>600</v>
      </c>
      <c r="T61" s="23"/>
      <c r="U61" s="23">
        <v>815</v>
      </c>
      <c r="V61" s="23"/>
      <c r="W61" s="23">
        <v>1380</v>
      </c>
      <c r="X61" s="23"/>
      <c r="Y61" s="23">
        <v>200</v>
      </c>
      <c r="Z61" s="23"/>
      <c r="AA61" s="23">
        <v>39</v>
      </c>
      <c r="AB61" s="23"/>
      <c r="AC61" s="23">
        <v>111</v>
      </c>
      <c r="AD61" s="23"/>
      <c r="AE61" s="23">
        <v>380</v>
      </c>
      <c r="AF61" s="23"/>
      <c r="AG61" s="23">
        <v>564</v>
      </c>
      <c r="AH61" s="23"/>
      <c r="AI61" s="23">
        <v>2360</v>
      </c>
      <c r="AJ61" s="16">
        <v>8185.9420000000009</v>
      </c>
      <c r="AK61" s="16">
        <f t="shared" si="1"/>
        <v>32226.649601228164</v>
      </c>
      <c r="AL61" s="251"/>
      <c r="AM61" s="18" t="s">
        <v>499</v>
      </c>
      <c r="AN61" s="22">
        <v>39142.303472222222</v>
      </c>
      <c r="AO61" s="22">
        <v>39142.65</v>
      </c>
      <c r="AP61" s="43">
        <v>0</v>
      </c>
      <c r="AQ61" s="18">
        <v>1912.4917321499995</v>
      </c>
      <c r="AR61" s="18">
        <v>1912.4917321499995</v>
      </c>
      <c r="AS61" s="23"/>
      <c r="AT61" s="23">
        <v>14.37</v>
      </c>
      <c r="AU61" s="67" t="s">
        <v>818</v>
      </c>
      <c r="AV61" s="23">
        <v>18</v>
      </c>
      <c r="AW61" s="67"/>
      <c r="AX61" s="23">
        <v>4700</v>
      </c>
      <c r="AY61" s="67" t="s">
        <v>819</v>
      </c>
      <c r="AZ61" s="23">
        <v>3720</v>
      </c>
      <c r="BA61" s="67"/>
      <c r="BB61" s="23">
        <v>7950</v>
      </c>
      <c r="BC61" s="23"/>
      <c r="BD61" s="23">
        <v>140</v>
      </c>
      <c r="BE61" s="23"/>
      <c r="BF61" s="23">
        <v>110</v>
      </c>
      <c r="BG61" s="23"/>
      <c r="BH61" s="23">
        <v>85.2</v>
      </c>
      <c r="BI61" s="23"/>
      <c r="BJ61" s="23">
        <v>129</v>
      </c>
      <c r="BK61" s="23"/>
      <c r="BL61" s="23">
        <v>62.4</v>
      </c>
      <c r="BM61" s="23"/>
      <c r="BN61" s="23">
        <v>954</v>
      </c>
      <c r="BO61" s="16">
        <v>789.62600000000009</v>
      </c>
      <c r="BP61" s="16">
        <f t="shared" si="2"/>
        <v>3108.6221253484805</v>
      </c>
      <c r="BQ61" s="251"/>
      <c r="BR61" s="23" t="s">
        <v>639</v>
      </c>
      <c r="BS61" s="22">
        <v>39142.309027777781</v>
      </c>
      <c r="BT61" s="22">
        <v>39143.256944444445</v>
      </c>
      <c r="BU61" s="62">
        <v>0</v>
      </c>
      <c r="BV61" s="24">
        <v>1670.9773184999999</v>
      </c>
      <c r="BW61" s="24">
        <v>1670.9773184999999</v>
      </c>
      <c r="BX61" s="23"/>
      <c r="BY61" s="23">
        <v>281</v>
      </c>
      <c r="BZ61" s="23" t="s">
        <v>818</v>
      </c>
      <c r="CA61" s="23">
        <v>18</v>
      </c>
      <c r="CB61" s="23"/>
      <c r="CC61" s="23">
        <v>210</v>
      </c>
      <c r="CD61" s="23"/>
      <c r="CE61" s="23">
        <v>218</v>
      </c>
      <c r="CF61" s="23"/>
      <c r="CG61" s="23">
        <v>386</v>
      </c>
      <c r="CH61" s="23"/>
      <c r="CI61" s="23">
        <v>98</v>
      </c>
      <c r="CJ61" s="23" t="s">
        <v>818</v>
      </c>
      <c r="CK61" s="23">
        <v>2.5</v>
      </c>
      <c r="CL61" s="23"/>
      <c r="CM61" s="23">
        <v>6.8</v>
      </c>
      <c r="CN61" s="23"/>
      <c r="CO61" s="23">
        <v>503</v>
      </c>
      <c r="CP61" s="23"/>
      <c r="CQ61" s="23">
        <v>850</v>
      </c>
      <c r="CR61" s="23"/>
      <c r="CS61" s="23">
        <v>2740</v>
      </c>
      <c r="CU61" s="11" t="s">
        <v>727</v>
      </c>
      <c r="CV61" s="22">
        <v>39142.552083333336</v>
      </c>
      <c r="CW61" s="22">
        <v>39143.53125</v>
      </c>
      <c r="CX61" s="63">
        <v>0</v>
      </c>
      <c r="CY61" s="25">
        <v>25735.202785500001</v>
      </c>
      <c r="CZ61" s="25">
        <v>25735.202785500001</v>
      </c>
      <c r="DA61" s="23"/>
      <c r="DB61" s="23">
        <v>6991</v>
      </c>
      <c r="DC61" s="23" t="s">
        <v>818</v>
      </c>
      <c r="DD61" s="23">
        <v>18</v>
      </c>
      <c r="DE61" s="23"/>
      <c r="DF61" s="23">
        <v>130</v>
      </c>
      <c r="DG61" s="23"/>
      <c r="DH61" s="23">
        <v>178</v>
      </c>
      <c r="DI61" s="23"/>
      <c r="DJ61" s="23">
        <v>366</v>
      </c>
      <c r="DK61" s="23"/>
      <c r="DL61" s="23">
        <v>27</v>
      </c>
      <c r="DM61" s="23" t="s">
        <v>818</v>
      </c>
      <c r="DN61" s="23">
        <v>2.5</v>
      </c>
      <c r="DO61" s="23"/>
      <c r="DP61" s="23">
        <v>30.4</v>
      </c>
      <c r="DQ61" s="23"/>
      <c r="DR61" s="23">
        <v>828</v>
      </c>
      <c r="DS61" s="23"/>
      <c r="DT61" s="23">
        <v>1460</v>
      </c>
      <c r="DU61" s="23"/>
      <c r="DV61" s="23">
        <v>4670</v>
      </c>
    </row>
    <row r="62" spans="1:126" ht="15" customHeight="1" x14ac:dyDescent="0.25">
      <c r="A62" s="3" t="s">
        <v>108</v>
      </c>
      <c r="B62" s="36">
        <v>39183.520833333336</v>
      </c>
      <c r="C62" s="36">
        <v>39184.260416666664</v>
      </c>
      <c r="D62" s="10">
        <f t="shared" si="0"/>
        <v>0.73958333332848269</v>
      </c>
      <c r="F62" s="1" t="s">
        <v>184</v>
      </c>
      <c r="G62" s="37"/>
      <c r="H62" s="18" t="s">
        <v>318</v>
      </c>
      <c r="I62" s="13">
        <v>39183.520833333336</v>
      </c>
      <c r="J62" s="13">
        <v>39184.260416666664</v>
      </c>
      <c r="K62" s="44">
        <v>0</v>
      </c>
      <c r="L62" s="18">
        <v>3660.1397537100002</v>
      </c>
      <c r="M62" s="17">
        <v>3660.1397537100002</v>
      </c>
      <c r="N62" s="23"/>
      <c r="O62" s="23">
        <v>587.53</v>
      </c>
      <c r="P62" s="23" t="s">
        <v>818</v>
      </c>
      <c r="Q62" s="23">
        <v>18</v>
      </c>
      <c r="R62" s="23"/>
      <c r="S62" s="23">
        <v>220</v>
      </c>
      <c r="T62" s="23"/>
      <c r="U62" s="23">
        <v>804</v>
      </c>
      <c r="V62" s="23"/>
      <c r="W62" s="23">
        <v>1090</v>
      </c>
      <c r="X62" s="23"/>
      <c r="Y62" s="23">
        <v>150</v>
      </c>
      <c r="Z62" s="23"/>
      <c r="AA62" s="23">
        <v>16</v>
      </c>
      <c r="AB62" s="23"/>
      <c r="AC62" s="23">
        <v>93.2</v>
      </c>
      <c r="AD62" s="23"/>
      <c r="AE62" s="23">
        <v>382</v>
      </c>
      <c r="AF62" s="23"/>
      <c r="AG62" s="23">
        <v>597</v>
      </c>
      <c r="AH62" s="23"/>
      <c r="AI62" s="23">
        <v>2390</v>
      </c>
      <c r="AJ62" s="16">
        <v>5504.2000000000007</v>
      </c>
      <c r="AK62" s="16">
        <f t="shared" si="1"/>
        <v>21669.091319616004</v>
      </c>
      <c r="AL62" s="251"/>
      <c r="AM62" s="18" t="s">
        <v>501</v>
      </c>
      <c r="AN62" s="22">
        <v>39183.515972222223</v>
      </c>
      <c r="AO62" s="22">
        <v>39184.109027777777</v>
      </c>
      <c r="AP62" s="43">
        <v>0</v>
      </c>
      <c r="AQ62" s="18">
        <v>1343.4363145499999</v>
      </c>
      <c r="AR62" s="18">
        <v>1343.4363145499999</v>
      </c>
      <c r="AS62" s="23"/>
      <c r="AT62" s="23">
        <v>24.97</v>
      </c>
      <c r="AU62" s="67" t="s">
        <v>818</v>
      </c>
      <c r="AV62" s="23">
        <v>18</v>
      </c>
      <c r="AW62" s="67"/>
      <c r="AX62" s="23">
        <v>1900</v>
      </c>
      <c r="AY62" s="67"/>
      <c r="AZ62" s="23">
        <v>3680</v>
      </c>
      <c r="BA62" s="67"/>
      <c r="BB62" s="23">
        <v>6370</v>
      </c>
      <c r="BC62" s="23"/>
      <c r="BD62" s="23">
        <v>19</v>
      </c>
      <c r="BE62" s="23" t="s">
        <v>818</v>
      </c>
      <c r="BF62" s="23">
        <v>2.5</v>
      </c>
      <c r="BG62" s="23"/>
      <c r="BH62" s="23">
        <v>20.6</v>
      </c>
      <c r="BI62" s="23"/>
      <c r="BJ62" s="23">
        <v>479</v>
      </c>
      <c r="BK62" s="23"/>
      <c r="BL62" s="23">
        <v>759</v>
      </c>
      <c r="BM62" s="23"/>
      <c r="BN62" s="23">
        <v>2450</v>
      </c>
      <c r="BO62" s="16">
        <v>556.05200000000002</v>
      </c>
      <c r="BP62" s="16">
        <f t="shared" si="2"/>
        <v>2189.0813499609603</v>
      </c>
      <c r="BQ62" s="251"/>
      <c r="BR62" s="23" t="s">
        <v>640</v>
      </c>
      <c r="BS62" s="22">
        <v>39183.527777777781</v>
      </c>
      <c r="BT62" s="22">
        <v>39184.170138888891</v>
      </c>
      <c r="BU62" s="62">
        <v>0</v>
      </c>
      <c r="BV62" s="24">
        <v>92.596099499999994</v>
      </c>
      <c r="BW62" s="24">
        <v>92.596099499999994</v>
      </c>
      <c r="BX62" s="23"/>
      <c r="BY62" s="23">
        <v>109</v>
      </c>
      <c r="BZ62" s="23" t="s">
        <v>818</v>
      </c>
      <c r="CA62" s="23">
        <v>18</v>
      </c>
      <c r="CB62" s="23"/>
      <c r="CC62" s="23">
        <v>30</v>
      </c>
      <c r="CD62" s="23"/>
      <c r="CE62" s="23">
        <v>50</v>
      </c>
      <c r="CF62" s="23"/>
      <c r="CG62" s="23">
        <v>87</v>
      </c>
      <c r="CH62" s="23" t="s">
        <v>818</v>
      </c>
      <c r="CI62" s="23">
        <v>5</v>
      </c>
      <c r="CJ62" s="23" t="s">
        <v>818</v>
      </c>
      <c r="CK62" s="23">
        <v>2.5</v>
      </c>
      <c r="CL62" s="23"/>
      <c r="CM62" s="23">
        <v>6.7</v>
      </c>
      <c r="CN62" s="23"/>
      <c r="CO62" s="23">
        <v>245</v>
      </c>
      <c r="CP62" s="23"/>
      <c r="CQ62" s="23">
        <v>445</v>
      </c>
      <c r="CR62" s="23"/>
      <c r="CS62" s="23">
        <v>1780</v>
      </c>
      <c r="CU62" s="11" t="s">
        <v>728</v>
      </c>
      <c r="CV62" s="22">
        <v>39183.73541666667</v>
      </c>
      <c r="CW62" s="22">
        <v>39184.34652777778</v>
      </c>
      <c r="CX62" s="63">
        <v>0</v>
      </c>
      <c r="CY62" s="25">
        <v>6516.3018388499995</v>
      </c>
      <c r="CZ62" s="25">
        <v>6516.3018388499995</v>
      </c>
      <c r="DA62" s="23"/>
      <c r="DB62" s="23">
        <v>2841</v>
      </c>
      <c r="DC62" s="23" t="s">
        <v>818</v>
      </c>
      <c r="DD62" s="23">
        <v>18</v>
      </c>
      <c r="DE62" s="23"/>
      <c r="DF62" s="23">
        <v>81</v>
      </c>
      <c r="DG62" s="23"/>
      <c r="DH62" s="23">
        <v>196</v>
      </c>
      <c r="DI62" s="23"/>
      <c r="DJ62" s="23">
        <v>301</v>
      </c>
      <c r="DK62" s="23"/>
      <c r="DL62" s="23">
        <v>27</v>
      </c>
      <c r="DM62" s="23" t="s">
        <v>818</v>
      </c>
      <c r="DN62" s="23">
        <v>2.5</v>
      </c>
      <c r="DO62" s="23"/>
      <c r="DP62" s="23">
        <v>19.600000000000001</v>
      </c>
      <c r="DQ62" s="23"/>
      <c r="DR62" s="23">
        <v>780</v>
      </c>
      <c r="DS62" s="23"/>
      <c r="DT62" s="23">
        <v>1270</v>
      </c>
      <c r="DU62" s="23"/>
      <c r="DV62" s="23">
        <v>4070</v>
      </c>
    </row>
    <row r="63" spans="1:126" s="30" customFormat="1" ht="15" customHeight="1" x14ac:dyDescent="0.25">
      <c r="A63" s="55" t="s">
        <v>109</v>
      </c>
      <c r="B63" s="48">
        <v>39350.697916666664</v>
      </c>
      <c r="C63" s="48">
        <v>39351.184027777781</v>
      </c>
      <c r="D63" s="49">
        <f t="shared" si="0"/>
        <v>0.48611111111677019</v>
      </c>
      <c r="E63" s="196"/>
      <c r="F63" s="56" t="s">
        <v>401</v>
      </c>
      <c r="G63" s="256"/>
      <c r="H63" s="41" t="s">
        <v>320</v>
      </c>
      <c r="I63" s="52">
        <v>39350.697916666664</v>
      </c>
      <c r="J63" s="52">
        <v>39351.184027777781</v>
      </c>
      <c r="K63" s="45">
        <v>0</v>
      </c>
      <c r="L63" s="45">
        <v>0</v>
      </c>
      <c r="M63" s="44">
        <v>0</v>
      </c>
      <c r="N63" s="23"/>
      <c r="O63" s="23">
        <v>124</v>
      </c>
      <c r="P63" s="23" t="s">
        <v>818</v>
      </c>
      <c r="Q63" s="23">
        <v>18</v>
      </c>
      <c r="R63" s="23" t="s">
        <v>818</v>
      </c>
      <c r="S63" s="23">
        <v>18</v>
      </c>
      <c r="T63" s="23"/>
      <c r="U63" s="23">
        <v>7</v>
      </c>
      <c r="V63" s="23"/>
      <c r="W63" s="23">
        <v>36</v>
      </c>
      <c r="X63" s="23" t="s">
        <v>818</v>
      </c>
      <c r="Y63" s="23">
        <v>5</v>
      </c>
      <c r="Z63" s="23" t="s">
        <v>818</v>
      </c>
      <c r="AA63" s="23">
        <v>2.5</v>
      </c>
      <c r="AB63" s="23"/>
      <c r="AC63" s="23">
        <v>15.5</v>
      </c>
      <c r="AD63" s="23"/>
      <c r="AE63" s="23">
        <v>24.9</v>
      </c>
      <c r="AF63" s="23"/>
      <c r="AG63" s="23">
        <v>35.6</v>
      </c>
      <c r="AH63" s="23"/>
      <c r="AI63" s="23">
        <v>440</v>
      </c>
      <c r="AJ63" s="53">
        <v>0</v>
      </c>
      <c r="AK63" s="53">
        <f t="shared" si="1"/>
        <v>0</v>
      </c>
      <c r="AL63" s="252"/>
      <c r="AM63" s="41" t="s">
        <v>503</v>
      </c>
      <c r="AN63" s="22">
        <v>39350.659722222219</v>
      </c>
      <c r="AO63" s="22">
        <v>39350.970138888886</v>
      </c>
      <c r="AP63" s="43">
        <v>0</v>
      </c>
      <c r="AQ63" s="45">
        <v>0</v>
      </c>
      <c r="AR63" s="45">
        <v>0</v>
      </c>
      <c r="AS63" s="23"/>
      <c r="AT63" s="23">
        <v>7.6899999999999995</v>
      </c>
      <c r="AU63" s="67" t="s">
        <v>818</v>
      </c>
      <c r="AV63" s="23">
        <v>18</v>
      </c>
      <c r="AW63" s="67" t="s">
        <v>818</v>
      </c>
      <c r="AX63" s="23">
        <v>18</v>
      </c>
      <c r="AY63" s="67"/>
      <c r="AZ63" s="23">
        <v>10.8</v>
      </c>
      <c r="BA63" s="67"/>
      <c r="BB63" s="23">
        <v>39</v>
      </c>
      <c r="BC63" s="23" t="s">
        <v>818</v>
      </c>
      <c r="BD63" s="23">
        <v>5</v>
      </c>
      <c r="BE63" s="23" t="s">
        <v>818</v>
      </c>
      <c r="BF63" s="23">
        <v>2.5</v>
      </c>
      <c r="BG63" s="23"/>
      <c r="BH63" s="23">
        <v>13.7</v>
      </c>
      <c r="BI63" s="23"/>
      <c r="BJ63" s="23">
        <v>6.6</v>
      </c>
      <c r="BK63" s="23"/>
      <c r="BL63" s="23">
        <v>2.7</v>
      </c>
      <c r="BM63" s="23"/>
      <c r="BN63" s="23">
        <v>175</v>
      </c>
      <c r="BO63" s="53">
        <v>0</v>
      </c>
      <c r="BP63" s="53">
        <f t="shared" si="2"/>
        <v>0</v>
      </c>
      <c r="BQ63" s="252"/>
      <c r="BR63" s="23" t="s">
        <v>641</v>
      </c>
      <c r="BS63" s="22">
        <v>39351.243055555555</v>
      </c>
      <c r="BT63" s="22">
        <v>39351.40625</v>
      </c>
      <c r="BU63" s="62">
        <v>0</v>
      </c>
      <c r="BV63" s="237">
        <v>0</v>
      </c>
      <c r="BW63" s="237">
        <v>0</v>
      </c>
      <c r="BX63" s="23"/>
      <c r="BY63" s="23">
        <v>4.42</v>
      </c>
      <c r="BZ63" s="23" t="s">
        <v>818</v>
      </c>
      <c r="CA63" s="23">
        <v>18</v>
      </c>
      <c r="CB63" s="23" t="s">
        <v>818</v>
      </c>
      <c r="CC63" s="23">
        <v>18</v>
      </c>
      <c r="CD63" s="23"/>
      <c r="CE63" s="23">
        <v>10.5</v>
      </c>
      <c r="CF63" s="23"/>
      <c r="CG63" s="23">
        <v>51</v>
      </c>
      <c r="CH63" s="23" t="s">
        <v>818</v>
      </c>
      <c r="CI63" s="23">
        <v>5</v>
      </c>
      <c r="CJ63" s="23" t="s">
        <v>818</v>
      </c>
      <c r="CK63" s="23">
        <v>2.5</v>
      </c>
      <c r="CL63" s="23"/>
      <c r="CM63" s="23">
        <v>13.8</v>
      </c>
      <c r="CN63" s="23"/>
      <c r="CO63" s="23">
        <v>45.6</v>
      </c>
      <c r="CP63" s="23"/>
      <c r="CQ63" s="23">
        <v>76.2</v>
      </c>
      <c r="CR63" s="23"/>
      <c r="CS63" s="23">
        <v>643</v>
      </c>
      <c r="CT63" s="248"/>
      <c r="CU63" s="11" t="s">
        <v>729</v>
      </c>
      <c r="CV63" s="22">
        <v>39350.961111111108</v>
      </c>
      <c r="CW63" s="22">
        <v>39351.589583333334</v>
      </c>
      <c r="CX63" s="63">
        <v>0</v>
      </c>
      <c r="CY63" s="63">
        <v>0</v>
      </c>
      <c r="CZ63" s="63">
        <v>0</v>
      </c>
      <c r="DA63" s="23"/>
      <c r="DB63" s="23">
        <v>855</v>
      </c>
      <c r="DC63" s="23" t="s">
        <v>818</v>
      </c>
      <c r="DD63" s="23">
        <v>18</v>
      </c>
      <c r="DE63" s="23" t="s">
        <v>818</v>
      </c>
      <c r="DF63" s="23">
        <v>18</v>
      </c>
      <c r="DG63" s="23"/>
      <c r="DH63" s="23">
        <v>4.7</v>
      </c>
      <c r="DI63" s="23"/>
      <c r="DJ63" s="23">
        <v>32</v>
      </c>
      <c r="DK63" s="23" t="s">
        <v>818</v>
      </c>
      <c r="DL63" s="23">
        <v>5</v>
      </c>
      <c r="DM63" s="23" t="s">
        <v>818</v>
      </c>
      <c r="DN63" s="23">
        <v>2.5</v>
      </c>
      <c r="DO63" s="23"/>
      <c r="DP63" s="23">
        <v>5.6</v>
      </c>
      <c r="DQ63" s="23"/>
      <c r="DR63" s="23">
        <v>57.7</v>
      </c>
      <c r="DS63" s="23"/>
      <c r="DT63" s="23">
        <v>92.8</v>
      </c>
      <c r="DU63" s="23"/>
      <c r="DV63" s="23">
        <v>603</v>
      </c>
    </row>
    <row r="64" spans="1:126" ht="15" customHeight="1" x14ac:dyDescent="0.25">
      <c r="A64" s="1" t="s">
        <v>110</v>
      </c>
      <c r="B64" s="36">
        <v>39417.545138888891</v>
      </c>
      <c r="C64" s="36">
        <v>39419.232638888891</v>
      </c>
      <c r="D64" s="10">
        <f t="shared" si="0"/>
        <v>1.6875</v>
      </c>
      <c r="F64" s="1" t="s">
        <v>174</v>
      </c>
      <c r="G64" s="37"/>
      <c r="H64" s="18" t="s">
        <v>322</v>
      </c>
      <c r="I64" s="13">
        <v>39417.545138888891</v>
      </c>
      <c r="J64" s="13">
        <v>39419.232638888891</v>
      </c>
      <c r="K64" s="18">
        <v>653.72279909999986</v>
      </c>
      <c r="L64" s="18">
        <v>6344.956579499999</v>
      </c>
      <c r="M64" s="17">
        <v>6998.6793785999989</v>
      </c>
      <c r="N64" s="23"/>
      <c r="O64" s="23">
        <v>679</v>
      </c>
      <c r="P64" s="23"/>
      <c r="Q64" s="241">
        <v>34</v>
      </c>
      <c r="R64" s="23"/>
      <c r="S64" s="23">
        <v>330</v>
      </c>
      <c r="T64" s="23"/>
      <c r="U64" s="23">
        <v>616</v>
      </c>
      <c r="V64" s="23"/>
      <c r="W64" s="23">
        <v>897</v>
      </c>
      <c r="X64" s="23"/>
      <c r="Y64" s="23">
        <v>160</v>
      </c>
      <c r="Z64" s="23"/>
      <c r="AA64" s="23">
        <v>19</v>
      </c>
      <c r="AB64" s="23"/>
      <c r="AC64" s="23">
        <v>106</v>
      </c>
      <c r="AD64" s="23"/>
      <c r="AE64" s="23">
        <v>394</v>
      </c>
      <c r="AF64" s="23"/>
      <c r="AG64" s="23">
        <v>617</v>
      </c>
      <c r="AH64" s="23"/>
      <c r="AI64" s="23">
        <v>2450</v>
      </c>
      <c r="AJ64" s="16">
        <v>2399.5964400000003</v>
      </c>
      <c r="AK64" s="16">
        <f t="shared" si="1"/>
        <v>9446.7996054986124</v>
      </c>
      <c r="AL64" s="251"/>
      <c r="AM64" s="18" t="s">
        <v>505</v>
      </c>
      <c r="AN64" s="22">
        <v>39417.838888888888</v>
      </c>
      <c r="AO64" s="22">
        <v>39419.236805555556</v>
      </c>
      <c r="AP64" s="43">
        <v>0</v>
      </c>
      <c r="AQ64" s="18">
        <v>245.50708949999998</v>
      </c>
      <c r="AR64" s="18">
        <v>245.50708949999998</v>
      </c>
      <c r="AS64" s="23"/>
      <c r="AT64" s="23">
        <v>17</v>
      </c>
      <c r="AU64" s="67" t="s">
        <v>818</v>
      </c>
      <c r="AV64" s="23">
        <v>18</v>
      </c>
      <c r="AW64" s="67"/>
      <c r="AX64" s="23">
        <v>510</v>
      </c>
      <c r="AY64" s="67" t="s">
        <v>819</v>
      </c>
      <c r="AZ64" s="23">
        <v>476</v>
      </c>
      <c r="BA64" s="67"/>
      <c r="BB64" s="23">
        <v>1010</v>
      </c>
      <c r="BC64" s="23"/>
      <c r="BD64" s="23">
        <v>27</v>
      </c>
      <c r="BE64" s="23"/>
      <c r="BF64" s="23">
        <v>110</v>
      </c>
      <c r="BG64" s="23"/>
      <c r="BH64" s="23">
        <v>26.6</v>
      </c>
      <c r="BI64" s="23"/>
      <c r="BJ64" s="23">
        <v>86.7</v>
      </c>
      <c r="BK64" s="23"/>
      <c r="BL64" s="23">
        <v>21.8</v>
      </c>
      <c r="BM64" s="23"/>
      <c r="BN64" s="23">
        <v>557</v>
      </c>
      <c r="BO64" s="16">
        <v>13.86</v>
      </c>
      <c r="BP64" s="16">
        <f t="shared" si="2"/>
        <v>54.564442732799996</v>
      </c>
      <c r="BQ64" s="251"/>
      <c r="BR64" s="23" t="s">
        <v>642</v>
      </c>
      <c r="BS64" s="22">
        <v>39417.569444444445</v>
      </c>
      <c r="BT64" s="22">
        <v>39419.225694444445</v>
      </c>
      <c r="BU64" s="62">
        <v>0</v>
      </c>
      <c r="BV64" s="24">
        <v>147.47415479999998</v>
      </c>
      <c r="BW64" s="24">
        <v>147.47415479999998</v>
      </c>
      <c r="BX64" s="23"/>
      <c r="BY64" s="23">
        <v>186</v>
      </c>
      <c r="BZ64" s="23" t="s">
        <v>818</v>
      </c>
      <c r="CA64" s="23">
        <v>18</v>
      </c>
      <c r="CB64" s="23"/>
      <c r="CC64" s="23">
        <v>28</v>
      </c>
      <c r="CD64" s="23"/>
      <c r="CE64" s="23">
        <v>50.4</v>
      </c>
      <c r="CF64" s="23"/>
      <c r="CG64" s="23">
        <v>96</v>
      </c>
      <c r="CH64" s="23" t="s">
        <v>818</v>
      </c>
      <c r="CI64" s="23">
        <v>5</v>
      </c>
      <c r="CJ64" s="23" t="s">
        <v>818</v>
      </c>
      <c r="CK64" s="23">
        <v>2.5</v>
      </c>
      <c r="CL64" s="23"/>
      <c r="CM64" s="23">
        <v>7.5</v>
      </c>
      <c r="CN64" s="23"/>
      <c r="CO64" s="23">
        <v>220</v>
      </c>
      <c r="CP64" s="23"/>
      <c r="CQ64" s="23">
        <v>346</v>
      </c>
      <c r="CR64" s="23"/>
      <c r="CS64" s="23">
        <v>1280</v>
      </c>
      <c r="CU64" s="11" t="s">
        <v>730</v>
      </c>
      <c r="CV64" s="22">
        <v>39418.013194444444</v>
      </c>
      <c r="CW64" s="22">
        <v>39419.492361111108</v>
      </c>
      <c r="CX64" s="63">
        <v>0</v>
      </c>
      <c r="CY64" s="25">
        <v>6710.0740433999999</v>
      </c>
      <c r="CZ64" s="25">
        <v>6710.0740433999999</v>
      </c>
      <c r="DA64" s="23"/>
      <c r="DB64" s="23">
        <v>3822</v>
      </c>
      <c r="DC64" s="23" t="s">
        <v>818</v>
      </c>
      <c r="DD64" s="23">
        <v>18</v>
      </c>
      <c r="DE64" s="23"/>
      <c r="DF64" s="23">
        <v>62</v>
      </c>
      <c r="DG64" s="23" t="s">
        <v>819</v>
      </c>
      <c r="DH64" s="23">
        <v>75</v>
      </c>
      <c r="DI64" s="23"/>
      <c r="DJ64" s="23">
        <v>245</v>
      </c>
      <c r="DK64" s="23"/>
      <c r="DL64" s="23">
        <v>29</v>
      </c>
      <c r="DM64" s="23"/>
      <c r="DN64" s="23">
        <v>3.6</v>
      </c>
      <c r="DO64" s="23"/>
      <c r="DP64" s="23">
        <v>25.2</v>
      </c>
      <c r="DQ64" s="23"/>
      <c r="DR64" s="23">
        <v>863</v>
      </c>
      <c r="DS64" s="23"/>
      <c r="DT64" s="23">
        <v>1400</v>
      </c>
      <c r="DU64" s="23"/>
      <c r="DV64" s="23">
        <v>4490</v>
      </c>
    </row>
    <row r="65" spans="1:126" ht="15" customHeight="1" x14ac:dyDescent="0.25">
      <c r="A65" s="1" t="s">
        <v>111</v>
      </c>
      <c r="B65" s="36">
        <v>39427.263888888891</v>
      </c>
      <c r="C65" s="36">
        <v>39428.1875</v>
      </c>
      <c r="D65" s="10">
        <f t="shared" si="0"/>
        <v>0.92361111110949423</v>
      </c>
      <c r="F65" s="1" t="s">
        <v>185</v>
      </c>
      <c r="G65" s="37"/>
      <c r="H65" s="18" t="s">
        <v>324</v>
      </c>
      <c r="I65" s="13">
        <v>39427.263888888891</v>
      </c>
      <c r="J65" s="13">
        <v>39428.1875</v>
      </c>
      <c r="K65" s="18">
        <v>7150.0046249999987</v>
      </c>
      <c r="L65" s="18">
        <v>18018.011654999995</v>
      </c>
      <c r="M65" s="17">
        <v>25168.016279999993</v>
      </c>
      <c r="N65" s="23"/>
      <c r="O65" s="23">
        <v>101</v>
      </c>
      <c r="P65" s="23"/>
      <c r="Q65" s="241">
        <v>2500</v>
      </c>
      <c r="R65" s="23"/>
      <c r="S65" s="23">
        <v>6300</v>
      </c>
      <c r="T65" s="23" t="s">
        <v>819</v>
      </c>
      <c r="U65" s="23">
        <v>2560</v>
      </c>
      <c r="V65" s="23"/>
      <c r="W65" s="23">
        <v>7490</v>
      </c>
      <c r="X65" s="23"/>
      <c r="Y65" s="23">
        <v>260</v>
      </c>
      <c r="Z65" s="23"/>
      <c r="AA65" s="23">
        <v>68</v>
      </c>
      <c r="AB65" s="23"/>
      <c r="AC65" s="23">
        <v>226</v>
      </c>
      <c r="AD65" s="23"/>
      <c r="AE65" s="23">
        <v>1830</v>
      </c>
      <c r="AF65" s="23"/>
      <c r="AG65" s="23">
        <v>2890</v>
      </c>
      <c r="AH65" s="23"/>
      <c r="AI65" s="23">
        <v>9070</v>
      </c>
      <c r="AJ65" s="16">
        <v>10972.996319999998</v>
      </c>
      <c r="AK65" s="16">
        <f t="shared" si="1"/>
        <v>43198.804423511188</v>
      </c>
      <c r="AL65" s="251"/>
      <c r="AM65" s="18" t="s">
        <v>507</v>
      </c>
      <c r="AN65" s="22">
        <v>39427.42083333333</v>
      </c>
      <c r="AO65" s="22">
        <v>39428.188888888886</v>
      </c>
      <c r="AP65" s="43">
        <v>0</v>
      </c>
      <c r="AQ65" s="18">
        <v>652.42022399999985</v>
      </c>
      <c r="AR65" s="18">
        <v>652.42022399999985</v>
      </c>
      <c r="AS65" s="23"/>
      <c r="AT65" s="23">
        <v>0.96</v>
      </c>
      <c r="AU65" s="67"/>
      <c r="AV65" s="23"/>
      <c r="AW65" s="67"/>
      <c r="AX65" s="23">
        <v>24000</v>
      </c>
      <c r="AY65" s="67" t="s">
        <v>819</v>
      </c>
      <c r="AZ65" s="23">
        <v>25600</v>
      </c>
      <c r="BA65" s="67"/>
      <c r="BB65" s="23">
        <v>43200</v>
      </c>
      <c r="BC65" s="23"/>
      <c r="BD65" s="23">
        <v>200</v>
      </c>
      <c r="BE65" s="23"/>
      <c r="BF65" s="23">
        <v>92</v>
      </c>
      <c r="BG65" s="23"/>
      <c r="BH65" s="23">
        <v>139</v>
      </c>
      <c r="BI65" s="23"/>
      <c r="BJ65" s="23">
        <v>1180</v>
      </c>
      <c r="BK65" s="23"/>
      <c r="BL65" s="23">
        <v>1550</v>
      </c>
      <c r="BM65" s="23"/>
      <c r="BN65" s="23">
        <v>5210</v>
      </c>
      <c r="BO65" s="16">
        <v>3949.634</v>
      </c>
      <c r="BP65" s="16">
        <f t="shared" si="2"/>
        <v>15549.031616776319</v>
      </c>
      <c r="BQ65" s="251"/>
      <c r="BR65" s="23" t="s">
        <v>643</v>
      </c>
      <c r="BS65" s="22">
        <v>39427.274305555555</v>
      </c>
      <c r="BT65" s="22">
        <v>39428.1875</v>
      </c>
      <c r="BU65" s="62">
        <v>0</v>
      </c>
      <c r="BV65" s="24">
        <v>16.064149004999997</v>
      </c>
      <c r="BW65" s="24">
        <v>16.064149004999997</v>
      </c>
      <c r="BX65" s="23"/>
      <c r="BY65" s="23">
        <v>18.3</v>
      </c>
      <c r="BZ65" s="23" t="s">
        <v>818</v>
      </c>
      <c r="CA65" s="23">
        <v>18</v>
      </c>
      <c r="CB65" s="23"/>
      <c r="CC65" s="23">
        <v>31</v>
      </c>
      <c r="CD65" s="23"/>
      <c r="CE65" s="23">
        <v>2.5</v>
      </c>
      <c r="CF65" s="23"/>
      <c r="CG65" s="23">
        <v>13</v>
      </c>
      <c r="CH65" s="23" t="s">
        <v>818</v>
      </c>
      <c r="CI65" s="23">
        <v>5</v>
      </c>
      <c r="CJ65" s="23" t="s">
        <v>818</v>
      </c>
      <c r="CK65" s="23">
        <v>2.5</v>
      </c>
      <c r="CL65" s="23"/>
      <c r="CM65" s="23">
        <v>5.6</v>
      </c>
      <c r="CN65" s="23"/>
      <c r="CO65" s="23">
        <v>302</v>
      </c>
      <c r="CP65" s="23"/>
      <c r="CQ65" s="23">
        <v>497</v>
      </c>
      <c r="CR65" s="23"/>
      <c r="CS65" s="23">
        <v>1910</v>
      </c>
      <c r="CU65" s="11" t="s">
        <v>731</v>
      </c>
      <c r="CV65" s="22">
        <v>39427.715277777781</v>
      </c>
      <c r="CW65" s="22">
        <v>39428.582638888889</v>
      </c>
      <c r="CX65" s="63">
        <v>0</v>
      </c>
      <c r="CY65" s="25">
        <v>11017.548314850001</v>
      </c>
      <c r="CZ65" s="25">
        <v>11017.548314850001</v>
      </c>
      <c r="DA65" s="23"/>
      <c r="DB65" s="23">
        <v>505.3</v>
      </c>
      <c r="DC65" s="23" t="s">
        <v>818</v>
      </c>
      <c r="DD65" s="23">
        <v>18</v>
      </c>
      <c r="DE65" s="23"/>
      <c r="DF65" s="23">
        <v>770</v>
      </c>
      <c r="DG65" s="23"/>
      <c r="DH65" s="23">
        <v>840</v>
      </c>
      <c r="DI65" s="23"/>
      <c r="DJ65" s="23">
        <v>1250</v>
      </c>
      <c r="DK65" s="23"/>
      <c r="DL65" s="23">
        <v>69</v>
      </c>
      <c r="DM65" s="23"/>
      <c r="DN65" s="23">
        <v>7.2</v>
      </c>
      <c r="DO65" s="23"/>
      <c r="DP65" s="23">
        <v>47.3</v>
      </c>
      <c r="DQ65" s="23"/>
      <c r="DR65" s="23">
        <v>3840</v>
      </c>
      <c r="DS65" s="23"/>
      <c r="DT65" s="23">
        <v>6290</v>
      </c>
      <c r="DU65" s="23"/>
      <c r="DV65" s="23">
        <v>17600</v>
      </c>
    </row>
    <row r="66" spans="1:126" ht="15" customHeight="1" x14ac:dyDescent="0.25">
      <c r="A66" s="1" t="s">
        <v>112</v>
      </c>
      <c r="B66" s="36">
        <v>39452.739583333336</v>
      </c>
      <c r="C66" s="36">
        <v>39456.163194444445</v>
      </c>
      <c r="D66" s="10">
        <f t="shared" si="0"/>
        <v>3.4236111111094942</v>
      </c>
      <c r="F66" s="9" t="s">
        <v>176</v>
      </c>
      <c r="H66" s="18" t="s">
        <v>326</v>
      </c>
      <c r="I66" s="13">
        <v>39452.739583333336</v>
      </c>
      <c r="J66" s="13">
        <v>39456.163194444445</v>
      </c>
      <c r="K66" s="44">
        <v>0</v>
      </c>
      <c r="L66" s="18">
        <v>11344.409714399999</v>
      </c>
      <c r="M66" s="17">
        <v>11344.409714399999</v>
      </c>
      <c r="N66" s="23"/>
      <c r="O66" s="23">
        <v>5488</v>
      </c>
      <c r="P66" s="23" t="s">
        <v>818</v>
      </c>
      <c r="Q66" s="23">
        <v>18</v>
      </c>
      <c r="R66" s="23"/>
      <c r="S66" s="23">
        <v>73</v>
      </c>
      <c r="T66" s="23"/>
      <c r="U66" s="23">
        <v>137</v>
      </c>
      <c r="V66" s="23"/>
      <c r="W66" s="23">
        <v>263</v>
      </c>
      <c r="X66" s="23"/>
      <c r="Y66" s="23">
        <v>36</v>
      </c>
      <c r="Z66" s="23"/>
      <c r="AA66" s="23">
        <v>12</v>
      </c>
      <c r="AB66" s="23"/>
      <c r="AC66" s="23">
        <v>47.7</v>
      </c>
      <c r="AD66" s="23"/>
      <c r="AE66" s="23">
        <v>115</v>
      </c>
      <c r="AF66" s="23"/>
      <c r="AG66" s="23">
        <v>165</v>
      </c>
      <c r="AH66" s="23"/>
      <c r="AI66" s="23">
        <v>997</v>
      </c>
      <c r="AJ66" s="16">
        <v>153.49047999999999</v>
      </c>
      <c r="AK66" s="16">
        <f t="shared" si="1"/>
        <v>604.26569307287036</v>
      </c>
      <c r="AL66" s="251"/>
      <c r="AM66" s="18" t="s">
        <v>509</v>
      </c>
      <c r="AN66" s="22">
        <v>39452.743055555555</v>
      </c>
      <c r="AO66" s="22">
        <v>39456.253472222219</v>
      </c>
      <c r="AP66" s="43">
        <v>0</v>
      </c>
      <c r="AQ66" s="18">
        <v>2122.5744422999996</v>
      </c>
      <c r="AR66" s="18">
        <v>2122.5744422999996</v>
      </c>
      <c r="AS66" s="23"/>
      <c r="AT66" s="23">
        <v>96.1</v>
      </c>
      <c r="AU66" s="67" t="s">
        <v>818</v>
      </c>
      <c r="AV66" s="23">
        <v>18</v>
      </c>
      <c r="AW66" s="67"/>
      <c r="AX66" s="23">
        <v>780</v>
      </c>
      <c r="AY66" s="67"/>
      <c r="AZ66" s="23">
        <v>1120</v>
      </c>
      <c r="BA66" s="67"/>
      <c r="BB66" s="23">
        <v>1700</v>
      </c>
      <c r="BC66" s="23"/>
      <c r="BD66" s="23">
        <v>98</v>
      </c>
      <c r="BE66" s="23"/>
      <c r="BF66" s="23">
        <v>60</v>
      </c>
      <c r="BG66" s="23"/>
      <c r="BH66" s="23">
        <v>89.2</v>
      </c>
      <c r="BI66" s="23"/>
      <c r="BJ66" s="23">
        <v>65.099999999999994</v>
      </c>
      <c r="BK66" s="23"/>
      <c r="BL66" s="23">
        <v>12.6</v>
      </c>
      <c r="BM66" s="23"/>
      <c r="BN66" s="23">
        <v>685</v>
      </c>
      <c r="BO66" s="16">
        <v>296.60000000000002</v>
      </c>
      <c r="BP66" s="16">
        <f t="shared" si="2"/>
        <v>1167.6633271680003</v>
      </c>
      <c r="BQ66" s="251"/>
      <c r="BR66" s="23" t="s">
        <v>644</v>
      </c>
      <c r="BS66" s="22">
        <v>39452.75</v>
      </c>
      <c r="BT66" s="22">
        <v>39456.302083333336</v>
      </c>
      <c r="BU66" s="62">
        <v>0</v>
      </c>
      <c r="BV66" s="24">
        <v>760.98702689999993</v>
      </c>
      <c r="BW66" s="24">
        <v>760.98702689999993</v>
      </c>
      <c r="BX66" s="23"/>
      <c r="BY66" s="23">
        <v>1493</v>
      </c>
      <c r="BZ66" s="23" t="s">
        <v>818</v>
      </c>
      <c r="CA66" s="23">
        <v>18</v>
      </c>
      <c r="CB66" s="23" t="s">
        <v>818</v>
      </c>
      <c r="CC66" s="23">
        <v>18</v>
      </c>
      <c r="CD66" s="23"/>
      <c r="CE66" s="23">
        <v>16.2</v>
      </c>
      <c r="CF66" s="23"/>
      <c r="CG66" s="23">
        <v>51.6</v>
      </c>
      <c r="CH66" s="23" t="s">
        <v>818</v>
      </c>
      <c r="CI66" s="23">
        <v>5</v>
      </c>
      <c r="CJ66" s="23" t="s">
        <v>818</v>
      </c>
      <c r="CK66" s="23">
        <v>2.5</v>
      </c>
      <c r="CL66" s="23"/>
      <c r="CM66" s="23">
        <v>6.4</v>
      </c>
      <c r="CN66" s="23"/>
      <c r="CO66" s="23">
        <v>168</v>
      </c>
      <c r="CP66" s="23"/>
      <c r="CQ66" s="23">
        <v>280</v>
      </c>
      <c r="CR66" s="23"/>
      <c r="CS66" s="23">
        <v>1190</v>
      </c>
      <c r="CU66" s="11" t="s">
        <v>732</v>
      </c>
      <c r="CV66" s="22">
        <v>39452.947222222225</v>
      </c>
      <c r="CW66" s="22">
        <v>39456.405555555553</v>
      </c>
      <c r="CX66" s="63">
        <v>0</v>
      </c>
      <c r="CY66" s="25">
        <v>21837.869769449997</v>
      </c>
      <c r="CZ66" s="25">
        <v>21837.869769449997</v>
      </c>
      <c r="DA66" s="23"/>
      <c r="DB66" s="23">
        <v>26593</v>
      </c>
      <c r="DC66" s="23" t="s">
        <v>818</v>
      </c>
      <c r="DD66" s="23">
        <v>18</v>
      </c>
      <c r="DE66" s="23"/>
      <c r="DF66" s="23">
        <v>29</v>
      </c>
      <c r="DG66" s="23"/>
      <c r="DH66" s="23">
        <v>34.1</v>
      </c>
      <c r="DI66" s="23"/>
      <c r="DJ66" s="23">
        <v>112</v>
      </c>
      <c r="DK66" s="23" t="s">
        <v>818</v>
      </c>
      <c r="DL66" s="23">
        <v>5</v>
      </c>
      <c r="DM66" s="23" t="s">
        <v>818</v>
      </c>
      <c r="DN66" s="23">
        <v>2.5</v>
      </c>
      <c r="DO66" s="23"/>
      <c r="DP66" s="23">
        <v>14.8</v>
      </c>
      <c r="DQ66" s="23"/>
      <c r="DR66" s="23">
        <v>310</v>
      </c>
      <c r="DS66" s="23"/>
      <c r="DT66" s="23">
        <v>500</v>
      </c>
      <c r="DU66" s="23"/>
      <c r="DV66" s="23">
        <v>1930</v>
      </c>
    </row>
    <row r="67" spans="1:126" ht="15" customHeight="1" x14ac:dyDescent="0.25">
      <c r="A67" s="1" t="s">
        <v>113</v>
      </c>
      <c r="B67" s="36">
        <v>39495.142361111109</v>
      </c>
      <c r="C67" s="36">
        <v>39495.649305555555</v>
      </c>
      <c r="D67" s="10">
        <f t="shared" ref="D67:D111" si="4">C67-B67</f>
        <v>0.50694444444525288</v>
      </c>
      <c r="F67" s="9" t="s">
        <v>186</v>
      </c>
      <c r="H67" s="18" t="s">
        <v>328</v>
      </c>
      <c r="I67" s="13">
        <v>39495.142361111109</v>
      </c>
      <c r="J67" s="13">
        <v>39495.649305555555</v>
      </c>
      <c r="K67" s="44">
        <v>0</v>
      </c>
      <c r="L67" s="18">
        <v>21867.970580999998</v>
      </c>
      <c r="M67" s="17">
        <v>21867.970580999998</v>
      </c>
      <c r="N67" s="23"/>
      <c r="O67" s="23">
        <v>1266</v>
      </c>
      <c r="P67" s="23" t="s">
        <v>818</v>
      </c>
      <c r="Q67" s="23">
        <v>18</v>
      </c>
      <c r="R67" s="23"/>
      <c r="S67" s="23">
        <v>610</v>
      </c>
      <c r="T67" s="23"/>
      <c r="U67" s="23">
        <v>867</v>
      </c>
      <c r="V67" s="23"/>
      <c r="W67" s="23">
        <v>1420</v>
      </c>
      <c r="X67" s="23"/>
      <c r="Y67" s="23">
        <v>98</v>
      </c>
      <c r="Z67" s="23"/>
      <c r="AA67" s="23">
        <v>180</v>
      </c>
      <c r="AB67" s="23"/>
      <c r="AC67" s="23">
        <v>88.6</v>
      </c>
      <c r="AD67" s="23"/>
      <c r="AE67" s="23">
        <v>425</v>
      </c>
      <c r="AF67" s="23"/>
      <c r="AG67" s="23">
        <v>483</v>
      </c>
      <c r="AH67" s="23"/>
      <c r="AI67" s="23">
        <v>2280</v>
      </c>
      <c r="AJ67" s="16">
        <v>2095.2368000000001</v>
      </c>
      <c r="AK67" s="16">
        <f t="shared" si="1"/>
        <v>8248.5879065840654</v>
      </c>
      <c r="AL67" s="251"/>
      <c r="AM67" s="18" t="s">
        <v>511</v>
      </c>
      <c r="AN67" s="22">
        <v>39495.143055555556</v>
      </c>
      <c r="AO67" s="22">
        <v>39496.242361111108</v>
      </c>
      <c r="AP67" s="43">
        <v>0</v>
      </c>
      <c r="AQ67" s="18">
        <v>1922.4309464999997</v>
      </c>
      <c r="AR67" s="18">
        <v>1922.4309464999997</v>
      </c>
      <c r="AS67" s="23"/>
      <c r="AT67" s="23">
        <v>73</v>
      </c>
      <c r="AU67" s="67" t="s">
        <v>818</v>
      </c>
      <c r="AV67" s="23">
        <v>18</v>
      </c>
      <c r="AW67" s="67"/>
      <c r="AX67" s="23">
        <v>930</v>
      </c>
      <c r="AY67" s="67"/>
      <c r="AZ67" s="23">
        <v>1440</v>
      </c>
      <c r="BA67" s="67"/>
      <c r="BB67" s="23">
        <v>2210</v>
      </c>
      <c r="BC67" s="23"/>
      <c r="BD67" s="23">
        <v>81</v>
      </c>
      <c r="BE67" s="23"/>
      <c r="BF67" s="23">
        <v>91</v>
      </c>
      <c r="BG67" s="23"/>
      <c r="BH67" s="23">
        <v>58.7</v>
      </c>
      <c r="BI67" s="23"/>
      <c r="BJ67" s="23">
        <v>71.8</v>
      </c>
      <c r="BK67" s="23"/>
      <c r="BL67" s="23">
        <v>22.3</v>
      </c>
      <c r="BM67" s="23"/>
      <c r="BN67" s="23">
        <v>514</v>
      </c>
      <c r="BO67" s="16">
        <v>132.369</v>
      </c>
      <c r="BP67" s="16">
        <f t="shared" si="2"/>
        <v>521.11404906912003</v>
      </c>
      <c r="BQ67" s="251"/>
      <c r="BR67" s="23" t="s">
        <v>645</v>
      </c>
      <c r="BS67" s="22">
        <v>39495.142361111109</v>
      </c>
      <c r="BT67" s="22">
        <v>39496.21875</v>
      </c>
      <c r="BU67" s="62">
        <v>0</v>
      </c>
      <c r="BV67" s="24">
        <v>1074.4545563999998</v>
      </c>
      <c r="BW67" s="24">
        <v>1074.4545563999998</v>
      </c>
      <c r="BX67" s="23"/>
      <c r="BY67" s="23">
        <v>612</v>
      </c>
      <c r="BZ67" s="23" t="s">
        <v>818</v>
      </c>
      <c r="CA67" s="23">
        <v>18</v>
      </c>
      <c r="CB67" s="23"/>
      <c r="CC67" s="23">
        <v>62</v>
      </c>
      <c r="CD67" s="23"/>
      <c r="CE67" s="23">
        <v>123</v>
      </c>
      <c r="CF67" s="23"/>
      <c r="CG67" s="23">
        <v>248</v>
      </c>
      <c r="CH67" s="23" t="s">
        <v>818</v>
      </c>
      <c r="CI67" s="23">
        <v>5</v>
      </c>
      <c r="CJ67" s="23" t="s">
        <v>818</v>
      </c>
      <c r="CK67" s="23">
        <v>2.5</v>
      </c>
      <c r="CL67" s="23"/>
      <c r="CM67" s="23">
        <v>5</v>
      </c>
      <c r="CN67" s="23"/>
      <c r="CO67" s="23">
        <v>285</v>
      </c>
      <c r="CP67" s="23"/>
      <c r="CQ67" s="23">
        <v>451</v>
      </c>
      <c r="CR67" s="23"/>
      <c r="CS67" s="23">
        <v>1520</v>
      </c>
      <c r="CU67" s="11" t="s">
        <v>733</v>
      </c>
      <c r="CV67" s="22">
        <v>39495.399305555555</v>
      </c>
      <c r="CW67" s="22">
        <v>39496.402083333334</v>
      </c>
      <c r="CX67" s="63">
        <v>0</v>
      </c>
      <c r="CY67" s="25">
        <v>13613.070785849999</v>
      </c>
      <c r="CZ67" s="25">
        <v>13613.070785849999</v>
      </c>
      <c r="DA67" s="23"/>
      <c r="DB67" s="23">
        <v>12993</v>
      </c>
      <c r="DC67" s="23" t="s">
        <v>818</v>
      </c>
      <c r="DD67" s="23">
        <v>18</v>
      </c>
      <c r="DE67" s="23"/>
      <c r="DF67" s="23">
        <v>37</v>
      </c>
      <c r="DG67" s="23"/>
      <c r="DH67" s="23">
        <v>58.9</v>
      </c>
      <c r="DI67" s="23"/>
      <c r="DJ67" s="23">
        <v>167</v>
      </c>
      <c r="DK67" s="23"/>
      <c r="DL67" s="23">
        <v>15</v>
      </c>
      <c r="DM67" s="23"/>
      <c r="DN67" s="23">
        <v>13</v>
      </c>
      <c r="DO67" s="23"/>
      <c r="DP67" s="23">
        <v>21.3</v>
      </c>
      <c r="DQ67" s="23"/>
      <c r="DR67" s="23">
        <v>511</v>
      </c>
      <c r="DS67" s="23"/>
      <c r="DT67" s="23">
        <v>787</v>
      </c>
      <c r="DU67" s="23"/>
      <c r="DV67" s="23">
        <v>2610</v>
      </c>
    </row>
    <row r="68" spans="1:126" ht="15" customHeight="1" x14ac:dyDescent="0.25">
      <c r="A68" s="1" t="s">
        <v>156</v>
      </c>
      <c r="B68" s="54">
        <v>39528.248611111114</v>
      </c>
      <c r="C68" s="54">
        <v>39529.431944444441</v>
      </c>
      <c r="D68" s="10">
        <f t="shared" si="4"/>
        <v>1.1833333333270275</v>
      </c>
      <c r="F68" s="7" t="s">
        <v>7</v>
      </c>
      <c r="G68" s="7"/>
      <c r="H68" s="18"/>
      <c r="I68" s="26"/>
      <c r="J68" s="26"/>
      <c r="K68" s="43"/>
      <c r="L68" s="18"/>
      <c r="M68" s="17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16"/>
      <c r="AK68" s="16"/>
      <c r="AL68" s="251"/>
      <c r="AM68" s="18" t="s">
        <v>513</v>
      </c>
      <c r="AN68" s="22">
        <v>39528.248611111114</v>
      </c>
      <c r="AO68" s="22">
        <v>39529.431944444441</v>
      </c>
      <c r="AP68" s="43">
        <v>0</v>
      </c>
      <c r="AQ68" s="18">
        <v>70.395689099999998</v>
      </c>
      <c r="AR68" s="18">
        <v>70.395689099999998</v>
      </c>
      <c r="AS68" s="23"/>
      <c r="AT68" s="23">
        <v>2.2599999999999998</v>
      </c>
      <c r="AU68" s="67" t="s">
        <v>818</v>
      </c>
      <c r="AV68" s="23">
        <v>18</v>
      </c>
      <c r="AW68" s="67"/>
      <c r="AX68" s="23">
        <v>1100</v>
      </c>
      <c r="AY68" s="67"/>
      <c r="AZ68" s="23">
        <v>2370</v>
      </c>
      <c r="BA68" s="67"/>
      <c r="BB68" s="23">
        <v>3860</v>
      </c>
      <c r="BC68" s="23"/>
      <c r="BD68" s="23">
        <v>320</v>
      </c>
      <c r="BE68" s="23"/>
      <c r="BF68" s="23">
        <v>24</v>
      </c>
      <c r="BG68" s="23"/>
      <c r="BH68" s="23"/>
      <c r="BI68" s="23"/>
      <c r="BJ68" s="23"/>
      <c r="BK68" s="23"/>
      <c r="BL68" s="23"/>
      <c r="BM68" s="23"/>
      <c r="BN68" s="23"/>
      <c r="BO68" s="16">
        <v>308</v>
      </c>
      <c r="BP68" s="16">
        <f t="shared" si="2"/>
        <v>1212.54317184</v>
      </c>
      <c r="BQ68" s="251"/>
      <c r="BR68" s="23"/>
      <c r="BS68" s="22"/>
      <c r="BT68" s="22"/>
      <c r="BU68" s="62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V68" s="22"/>
      <c r="CW68" s="22"/>
      <c r="CX68" s="6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</row>
    <row r="69" spans="1:126" ht="15" customHeight="1" x14ac:dyDescent="0.25">
      <c r="A69" s="1" t="s">
        <v>114</v>
      </c>
      <c r="B69" s="36">
        <v>39532.28125</v>
      </c>
      <c r="C69" s="36">
        <v>39532.9375</v>
      </c>
      <c r="D69" s="10">
        <f t="shared" si="4"/>
        <v>0.65625</v>
      </c>
      <c r="F69" s="9" t="s">
        <v>175</v>
      </c>
      <c r="H69" s="18" t="s">
        <v>574</v>
      </c>
      <c r="I69" s="13">
        <v>39532.28125</v>
      </c>
      <c r="J69" s="13">
        <v>39532.9375</v>
      </c>
      <c r="K69" s="44">
        <v>0</v>
      </c>
      <c r="L69" s="18">
        <v>2251.1046244499998</v>
      </c>
      <c r="M69" s="17">
        <v>2251.1046244499998</v>
      </c>
      <c r="N69" s="23"/>
      <c r="O69" s="23">
        <v>1089</v>
      </c>
      <c r="P69" s="23" t="s">
        <v>818</v>
      </c>
      <c r="Q69" s="23">
        <v>18</v>
      </c>
      <c r="R69" s="23"/>
      <c r="S69" s="23">
        <v>73</v>
      </c>
      <c r="T69" s="23"/>
      <c r="U69" s="23">
        <v>252</v>
      </c>
      <c r="V69" s="23"/>
      <c r="W69" s="23">
        <v>454</v>
      </c>
      <c r="X69" s="23"/>
      <c r="Y69" s="23">
        <v>81</v>
      </c>
      <c r="Z69" s="23"/>
      <c r="AA69" s="23">
        <v>18</v>
      </c>
      <c r="AB69" s="23"/>
      <c r="AC69" s="23">
        <v>68.8</v>
      </c>
      <c r="AD69" s="23"/>
      <c r="AE69" s="23">
        <v>362</v>
      </c>
      <c r="AF69" s="23"/>
      <c r="AG69" s="23">
        <v>525</v>
      </c>
      <c r="AH69" s="23"/>
      <c r="AI69" s="23">
        <v>2330</v>
      </c>
      <c r="AJ69" s="16">
        <v>0</v>
      </c>
      <c r="AK69" s="16">
        <f t="shared" si="1"/>
        <v>0</v>
      </c>
      <c r="AL69" s="251"/>
      <c r="AM69" s="18" t="s">
        <v>515</v>
      </c>
      <c r="AN69" s="22">
        <v>39532.285416666666</v>
      </c>
      <c r="AO69" s="22">
        <v>39534.253472222219</v>
      </c>
      <c r="AP69" s="43">
        <v>0</v>
      </c>
      <c r="AQ69" s="18">
        <v>169.44803039999999</v>
      </c>
      <c r="AR69" s="18">
        <v>169.44803039999999</v>
      </c>
      <c r="AS69" s="23"/>
      <c r="AT69" s="23">
        <v>35.200000000000003</v>
      </c>
      <c r="AU69" s="67" t="s">
        <v>818</v>
      </c>
      <c r="AV69" s="23">
        <v>18</v>
      </c>
      <c r="AW69" s="67"/>
      <c r="AX69" s="23">
        <v>170</v>
      </c>
      <c r="AY69" s="67"/>
      <c r="AZ69" s="23">
        <v>701</v>
      </c>
      <c r="BA69" s="67"/>
      <c r="BB69" s="23">
        <v>990</v>
      </c>
      <c r="BC69" s="23"/>
      <c r="BD69" s="23">
        <v>61</v>
      </c>
      <c r="BE69" s="23"/>
      <c r="BF69" s="23">
        <v>49</v>
      </c>
      <c r="BG69" s="23"/>
      <c r="BH69" s="23">
        <v>47.2</v>
      </c>
      <c r="BI69" s="23"/>
      <c r="BJ69" s="23">
        <v>64.099999999999994</v>
      </c>
      <c r="BK69" s="23"/>
      <c r="BL69" s="23">
        <v>10.5</v>
      </c>
      <c r="BM69" s="23"/>
      <c r="BN69" s="23">
        <v>636</v>
      </c>
      <c r="BO69" s="16">
        <v>10.56</v>
      </c>
      <c r="BP69" s="16">
        <f t="shared" si="2"/>
        <v>41.572908748800003</v>
      </c>
      <c r="BQ69" s="251"/>
      <c r="BR69" s="23" t="s">
        <v>646</v>
      </c>
      <c r="BS69" s="22">
        <v>39532.291666666664</v>
      </c>
      <c r="BT69" s="22">
        <v>39534.256944444445</v>
      </c>
      <c r="BU69" s="62">
        <v>0</v>
      </c>
      <c r="BV69" s="24">
        <v>480.14050859999998</v>
      </c>
      <c r="BW69" s="24">
        <v>480.14050859999998</v>
      </c>
      <c r="BX69" s="23"/>
      <c r="BY69" s="23">
        <v>942</v>
      </c>
      <c r="BZ69" s="23" t="s">
        <v>818</v>
      </c>
      <c r="CA69" s="23">
        <v>18</v>
      </c>
      <c r="CB69" s="23" t="s">
        <v>818</v>
      </c>
      <c r="CC69" s="23">
        <v>18</v>
      </c>
      <c r="CD69" s="23" t="s">
        <v>818</v>
      </c>
      <c r="CE69" s="23">
        <v>60</v>
      </c>
      <c r="CF69" s="23"/>
      <c r="CG69" s="23">
        <v>37</v>
      </c>
      <c r="CH69" s="23" t="s">
        <v>818</v>
      </c>
      <c r="CI69" s="23">
        <v>5</v>
      </c>
      <c r="CJ69" s="23" t="s">
        <v>818</v>
      </c>
      <c r="CK69" s="23">
        <v>2.5</v>
      </c>
      <c r="CL69" s="23"/>
      <c r="CM69" s="23">
        <v>5.8</v>
      </c>
      <c r="CN69" s="23"/>
      <c r="CO69" s="23">
        <v>108</v>
      </c>
      <c r="CP69" s="23"/>
      <c r="CQ69" s="23">
        <v>184</v>
      </c>
      <c r="CR69" s="23"/>
      <c r="CS69" s="23">
        <v>979</v>
      </c>
      <c r="CU69" s="30" t="s">
        <v>734</v>
      </c>
      <c r="CV69" s="22">
        <v>39532.513888888891</v>
      </c>
      <c r="CW69" s="22">
        <v>39534.356944444444</v>
      </c>
      <c r="CX69" s="63">
        <v>0</v>
      </c>
      <c r="CY69" s="31">
        <v>6093.2480998499996</v>
      </c>
      <c r="CZ69" s="25">
        <v>6093.2480998499996</v>
      </c>
      <c r="DA69" s="23"/>
      <c r="DB69" s="23">
        <v>11954.5</v>
      </c>
      <c r="DC69" s="23" t="s">
        <v>818</v>
      </c>
      <c r="DD69" s="23">
        <v>18</v>
      </c>
      <c r="DE69" s="23" t="s">
        <v>818</v>
      </c>
      <c r="DF69" s="23">
        <v>18</v>
      </c>
      <c r="DG69" s="23"/>
      <c r="DH69" s="23">
        <v>20.3</v>
      </c>
      <c r="DI69" s="23"/>
      <c r="DJ69" s="23">
        <v>48.8</v>
      </c>
      <c r="DK69" s="23" t="s">
        <v>818</v>
      </c>
      <c r="DL69" s="23">
        <v>5</v>
      </c>
      <c r="DM69" s="23" t="s">
        <v>818</v>
      </c>
      <c r="DN69" s="23">
        <v>2.5</v>
      </c>
      <c r="DO69" s="23"/>
      <c r="DP69" s="23">
        <v>12.1</v>
      </c>
      <c r="DQ69" s="23"/>
      <c r="DR69" s="23">
        <v>195</v>
      </c>
      <c r="DS69" s="23"/>
      <c r="DT69" s="23">
        <v>315</v>
      </c>
      <c r="DU69" s="23"/>
      <c r="DV69" s="23">
        <v>1410</v>
      </c>
    </row>
    <row r="70" spans="1:126" s="30" customFormat="1" ht="15" customHeight="1" x14ac:dyDescent="0.25">
      <c r="A70" s="56" t="s">
        <v>157</v>
      </c>
      <c r="B70" s="57">
        <v>39628.071527777778</v>
      </c>
      <c r="C70" s="57">
        <v>39628.335416666669</v>
      </c>
      <c r="D70" s="49">
        <f t="shared" si="4"/>
        <v>0.26388888889050577</v>
      </c>
      <c r="E70" s="196"/>
      <c r="F70" s="47" t="s">
        <v>401</v>
      </c>
      <c r="G70" s="68"/>
      <c r="H70" s="41"/>
      <c r="I70" s="58"/>
      <c r="J70" s="58"/>
      <c r="K70" s="45"/>
      <c r="L70" s="41"/>
      <c r="M70" s="17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53"/>
      <c r="AK70" s="53"/>
      <c r="AL70" s="252"/>
      <c r="AM70" s="41" t="s">
        <v>517</v>
      </c>
      <c r="AN70" s="22">
        <v>39628.071527777778</v>
      </c>
      <c r="AO70" s="22">
        <v>39628.335416666669</v>
      </c>
      <c r="AP70" s="43">
        <v>0</v>
      </c>
      <c r="AQ70" s="45">
        <v>0</v>
      </c>
      <c r="AR70" s="45">
        <v>0</v>
      </c>
      <c r="AS70" s="23"/>
      <c r="AT70" s="23">
        <v>13</v>
      </c>
      <c r="AU70" s="67" t="s">
        <v>818</v>
      </c>
      <c r="AV70" s="23">
        <v>18</v>
      </c>
      <c r="AW70" s="67" t="s">
        <v>818</v>
      </c>
      <c r="AX70" s="23">
        <v>18</v>
      </c>
      <c r="AY70" s="67"/>
      <c r="AZ70" s="23">
        <v>5.8</v>
      </c>
      <c r="BA70" s="67"/>
      <c r="BB70" s="23">
        <v>26.7</v>
      </c>
      <c r="BC70" s="23" t="s">
        <v>818</v>
      </c>
      <c r="BD70" s="23">
        <v>5</v>
      </c>
      <c r="BE70" s="23" t="s">
        <v>818</v>
      </c>
      <c r="BF70" s="23">
        <v>2.5</v>
      </c>
      <c r="BG70" s="23"/>
      <c r="BH70" s="23">
        <v>10.199999999999999</v>
      </c>
      <c r="BI70" s="23"/>
      <c r="BJ70" s="23">
        <v>3.8</v>
      </c>
      <c r="BK70" s="23"/>
      <c r="BL70" s="23">
        <v>1.3</v>
      </c>
      <c r="BM70" s="23"/>
      <c r="BN70" s="23">
        <v>139</v>
      </c>
      <c r="BO70" s="53">
        <v>0</v>
      </c>
      <c r="BP70" s="53">
        <f t="shared" si="2"/>
        <v>0</v>
      </c>
      <c r="BQ70" s="252"/>
      <c r="BR70" s="23"/>
      <c r="BS70" s="22"/>
      <c r="BT70" s="22"/>
      <c r="BU70" s="62"/>
      <c r="BV70" s="24"/>
      <c r="BW70" s="24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48"/>
      <c r="CV70" s="22"/>
      <c r="CW70" s="22"/>
      <c r="CX70" s="64"/>
      <c r="CY70" s="31"/>
      <c r="CZ70" s="25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</row>
    <row r="71" spans="1:126" s="30" customFormat="1" ht="15" customHeight="1" x14ac:dyDescent="0.25">
      <c r="A71" s="56" t="s">
        <v>158</v>
      </c>
      <c r="B71" s="57">
        <v>39726.627083333333</v>
      </c>
      <c r="C71" s="57">
        <v>39726.750694444447</v>
      </c>
      <c r="D71" s="49">
        <f t="shared" si="4"/>
        <v>0.12361111111385981</v>
      </c>
      <c r="E71" s="196"/>
      <c r="F71" s="47" t="s">
        <v>401</v>
      </c>
      <c r="G71" s="68"/>
      <c r="H71" s="41"/>
      <c r="I71" s="58"/>
      <c r="J71" s="58"/>
      <c r="K71" s="45"/>
      <c r="L71" s="41"/>
      <c r="M71" s="17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53"/>
      <c r="AK71" s="53"/>
      <c r="AL71" s="252"/>
      <c r="AM71" s="41" t="s">
        <v>519</v>
      </c>
      <c r="AN71" s="22">
        <v>39726.627083333333</v>
      </c>
      <c r="AO71" s="22">
        <v>39726.750694444447</v>
      </c>
      <c r="AP71" s="43">
        <v>0</v>
      </c>
      <c r="AQ71" s="45">
        <v>0</v>
      </c>
      <c r="AR71" s="45">
        <v>0</v>
      </c>
      <c r="AS71" s="23"/>
      <c r="AT71" s="23">
        <v>5.8</v>
      </c>
      <c r="AU71" s="67" t="s">
        <v>818</v>
      </c>
      <c r="AV71" s="23">
        <v>18</v>
      </c>
      <c r="AW71" s="67" t="s">
        <v>818</v>
      </c>
      <c r="AX71" s="23">
        <v>18</v>
      </c>
      <c r="AY71" s="67"/>
      <c r="AZ71" s="23">
        <v>8.5</v>
      </c>
      <c r="BA71" s="67"/>
      <c r="BB71" s="23">
        <v>37.6</v>
      </c>
      <c r="BC71" s="23" t="s">
        <v>818</v>
      </c>
      <c r="BD71" s="23">
        <v>5</v>
      </c>
      <c r="BE71" s="23" t="s">
        <v>818</v>
      </c>
      <c r="BF71" s="23">
        <v>2.5</v>
      </c>
      <c r="BG71" s="23"/>
      <c r="BH71" s="23">
        <v>8.4</v>
      </c>
      <c r="BI71" s="23"/>
      <c r="BJ71" s="23">
        <v>4.2</v>
      </c>
      <c r="BK71" s="23"/>
      <c r="BL71" s="23">
        <v>1.5</v>
      </c>
      <c r="BM71" s="23"/>
      <c r="BN71" s="23">
        <v>118</v>
      </c>
      <c r="BO71" s="53">
        <v>0</v>
      </c>
      <c r="BP71" s="53">
        <f t="shared" si="2"/>
        <v>0</v>
      </c>
      <c r="BQ71" s="252"/>
      <c r="BR71" s="23"/>
      <c r="BS71" s="22"/>
      <c r="BT71" s="22"/>
      <c r="BU71" s="62"/>
      <c r="BV71" s="24"/>
      <c r="BW71" s="24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48"/>
      <c r="CV71" s="22"/>
      <c r="CW71" s="22"/>
      <c r="CX71" s="64"/>
      <c r="CY71" s="31"/>
      <c r="CZ71" s="25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</row>
    <row r="72" spans="1:126" ht="15" customHeight="1" x14ac:dyDescent="0.25">
      <c r="A72" s="1" t="s">
        <v>117</v>
      </c>
      <c r="B72" s="36">
        <v>39782.642361111109</v>
      </c>
      <c r="C72" s="36">
        <v>39783.506944444445</v>
      </c>
      <c r="D72" s="10">
        <f t="shared" si="4"/>
        <v>0.86458333333575865</v>
      </c>
      <c r="F72" s="7" t="s">
        <v>7</v>
      </c>
      <c r="G72" s="7"/>
      <c r="H72" s="18" t="s">
        <v>336</v>
      </c>
      <c r="I72" s="13">
        <v>39782.642361111109</v>
      </c>
      <c r="J72" s="13">
        <v>39783.506944444445</v>
      </c>
      <c r="K72" s="44">
        <v>0</v>
      </c>
      <c r="L72" s="18">
        <v>6701.5789883999996</v>
      </c>
      <c r="M72" s="17">
        <v>6701.5789883999996</v>
      </c>
      <c r="N72" s="23"/>
      <c r="O72" s="23">
        <v>311.39999999999998</v>
      </c>
      <c r="P72" s="23" t="s">
        <v>818</v>
      </c>
      <c r="Q72" s="23">
        <v>18</v>
      </c>
      <c r="R72" s="23"/>
      <c r="S72" s="23">
        <v>760</v>
      </c>
      <c r="T72" s="23"/>
      <c r="U72" s="23">
        <v>1050</v>
      </c>
      <c r="V72" s="23"/>
      <c r="W72" s="23">
        <v>1690</v>
      </c>
      <c r="X72" s="23"/>
      <c r="Y72" s="23">
        <v>39</v>
      </c>
      <c r="Z72" s="23"/>
      <c r="AA72" s="23">
        <v>5.4</v>
      </c>
      <c r="AB72" s="23"/>
      <c r="AC72" s="23">
        <v>40.200000000000003</v>
      </c>
      <c r="AD72" s="23"/>
      <c r="AE72" s="23">
        <v>397</v>
      </c>
      <c r="AF72" s="23"/>
      <c r="AG72" s="23">
        <v>628</v>
      </c>
      <c r="AH72" s="23"/>
      <c r="AI72" s="23">
        <v>2300</v>
      </c>
      <c r="AJ72" s="16">
        <v>9396.3063000000002</v>
      </c>
      <c r="AK72" s="16">
        <f t="shared" si="1"/>
        <v>36991.646248643425</v>
      </c>
      <c r="AL72" s="251"/>
      <c r="AM72" s="18" t="s">
        <v>521</v>
      </c>
      <c r="AN72" s="22">
        <v>39782.647222222222</v>
      </c>
      <c r="AO72" s="22">
        <v>39783.513194444444</v>
      </c>
      <c r="AP72" s="43">
        <v>0</v>
      </c>
      <c r="AQ72" s="18">
        <v>773.05000500000006</v>
      </c>
      <c r="AR72" s="18">
        <v>773.05000500000006</v>
      </c>
      <c r="AS72" s="23"/>
      <c r="AT72" s="23">
        <v>22.75</v>
      </c>
      <c r="AU72" s="67" t="s">
        <v>818</v>
      </c>
      <c r="AV72" s="23">
        <v>18</v>
      </c>
      <c r="AW72" s="67"/>
      <c r="AX72" s="23">
        <v>1200</v>
      </c>
      <c r="AY72" s="67" t="s">
        <v>819</v>
      </c>
      <c r="AZ72" s="23">
        <v>1270</v>
      </c>
      <c r="BA72" s="67"/>
      <c r="BB72" s="23">
        <v>2460</v>
      </c>
      <c r="BC72" s="23" t="s">
        <v>818</v>
      </c>
      <c r="BD72" s="23">
        <v>5</v>
      </c>
      <c r="BE72" s="23"/>
      <c r="BF72" s="23">
        <v>8.1</v>
      </c>
      <c r="BG72" s="23"/>
      <c r="BH72" s="23">
        <v>13.1</v>
      </c>
      <c r="BI72" s="23"/>
      <c r="BJ72" s="23">
        <v>1060</v>
      </c>
      <c r="BK72" s="23"/>
      <c r="BL72" s="23">
        <v>1580</v>
      </c>
      <c r="BM72" s="23"/>
      <c r="BN72" s="23">
        <v>5140</v>
      </c>
      <c r="BO72" s="16">
        <v>1088.865</v>
      </c>
      <c r="BP72" s="16">
        <f t="shared" si="2"/>
        <v>4286.6747428752005</v>
      </c>
      <c r="BQ72" s="251"/>
      <c r="BR72" s="23" t="s">
        <v>647</v>
      </c>
      <c r="BS72" s="22">
        <v>39782.652777777781</v>
      </c>
      <c r="BT72" s="22">
        <v>39783.458333333336</v>
      </c>
      <c r="BU72" s="62">
        <v>0</v>
      </c>
      <c r="BV72" s="29">
        <v>688.19006892000004</v>
      </c>
      <c r="BW72" s="24">
        <v>688.19006892000004</v>
      </c>
      <c r="BX72" s="23"/>
      <c r="BY72" s="23">
        <v>71.48</v>
      </c>
      <c r="BZ72" s="23" t="s">
        <v>818</v>
      </c>
      <c r="CA72" s="23">
        <v>18</v>
      </c>
      <c r="CB72" s="23"/>
      <c r="CC72" s="23">
        <v>340</v>
      </c>
      <c r="CD72" s="23"/>
      <c r="CE72" s="23">
        <v>368</v>
      </c>
      <c r="CF72" s="23"/>
      <c r="CG72" s="23">
        <v>690</v>
      </c>
      <c r="CH72" s="23" t="s">
        <v>818</v>
      </c>
      <c r="CI72" s="23">
        <v>5</v>
      </c>
      <c r="CJ72" s="23" t="s">
        <v>818</v>
      </c>
      <c r="CK72" s="23">
        <v>2.5</v>
      </c>
      <c r="CL72" s="23"/>
      <c r="CM72" s="23">
        <v>5.9</v>
      </c>
      <c r="CN72" s="23"/>
      <c r="CO72" s="23">
        <v>125</v>
      </c>
      <c r="CP72" s="23"/>
      <c r="CQ72" s="23">
        <v>211</v>
      </c>
      <c r="CR72" s="23"/>
      <c r="CS72" s="23">
        <v>927</v>
      </c>
      <c r="CU72" s="11" t="s">
        <v>735</v>
      </c>
      <c r="CV72" s="22">
        <v>39782.90625</v>
      </c>
      <c r="CW72" s="22">
        <v>39783.694444444445</v>
      </c>
      <c r="CX72" s="63">
        <v>0</v>
      </c>
      <c r="CY72" s="25">
        <v>6942.1589459999987</v>
      </c>
      <c r="CZ72" s="25">
        <v>6942.1589459999987</v>
      </c>
      <c r="DA72" s="23"/>
      <c r="DB72" s="23">
        <v>1362</v>
      </c>
      <c r="DC72" s="23" t="s">
        <v>818</v>
      </c>
      <c r="DD72" s="23">
        <v>18</v>
      </c>
      <c r="DE72" s="23"/>
      <c r="DF72" s="23">
        <v>180</v>
      </c>
      <c r="DG72" s="23" t="s">
        <v>819</v>
      </c>
      <c r="DH72" s="23">
        <v>159</v>
      </c>
      <c r="DI72" s="23"/>
      <c r="DJ72" s="23">
        <v>409</v>
      </c>
      <c r="DK72" s="23"/>
      <c r="DL72" s="23">
        <v>9.1999999999999993</v>
      </c>
      <c r="DM72" s="23" t="s">
        <v>818</v>
      </c>
      <c r="DN72" s="23">
        <v>2.5</v>
      </c>
      <c r="DO72" s="23"/>
      <c r="DP72" s="23"/>
      <c r="DQ72" s="23"/>
      <c r="DR72" s="23"/>
      <c r="DS72" s="23"/>
      <c r="DT72" s="23">
        <v>1210</v>
      </c>
      <c r="DU72" s="23"/>
      <c r="DV72" s="23">
        <v>3990</v>
      </c>
    </row>
    <row r="73" spans="1:126" ht="15" customHeight="1" x14ac:dyDescent="0.25">
      <c r="A73" s="14" t="s">
        <v>159</v>
      </c>
      <c r="B73" s="36">
        <v>39790.65625</v>
      </c>
      <c r="C73" s="36">
        <v>39791.767361111109</v>
      </c>
      <c r="D73" s="10">
        <f t="shared" si="4"/>
        <v>1.1111111111094942</v>
      </c>
      <c r="F73" s="9" t="s">
        <v>187</v>
      </c>
      <c r="H73" s="8" t="s">
        <v>575</v>
      </c>
      <c r="I73" s="13">
        <v>39790.65625</v>
      </c>
      <c r="J73" s="13">
        <v>39791.767361111109</v>
      </c>
      <c r="K73" s="44">
        <v>0</v>
      </c>
      <c r="L73" s="16">
        <v>3407.012599875</v>
      </c>
      <c r="M73" s="17">
        <v>3407.012599875</v>
      </c>
      <c r="N73" s="23"/>
      <c r="O73" s="23">
        <v>141.55000000000001</v>
      </c>
      <c r="P73" s="23" t="s">
        <v>818</v>
      </c>
      <c r="Q73" s="23">
        <v>20</v>
      </c>
      <c r="R73" s="23"/>
      <c r="S73" s="23">
        <v>850</v>
      </c>
      <c r="T73" s="23"/>
      <c r="U73" s="23">
        <v>1700</v>
      </c>
      <c r="V73" s="23"/>
      <c r="W73" s="23">
        <v>2670</v>
      </c>
      <c r="X73" s="23"/>
      <c r="Y73" s="23">
        <v>60.7</v>
      </c>
      <c r="Z73" s="23"/>
      <c r="AA73" s="23">
        <v>58</v>
      </c>
      <c r="AB73" s="23"/>
      <c r="AC73" s="23">
        <v>31.3</v>
      </c>
      <c r="AD73" s="23"/>
      <c r="AE73" s="23">
        <v>2110</v>
      </c>
      <c r="AF73" s="23"/>
      <c r="AG73" s="23">
        <v>3280</v>
      </c>
      <c r="AH73" s="23"/>
      <c r="AI73" s="23">
        <v>9860</v>
      </c>
      <c r="AJ73" s="16">
        <v>9012</v>
      </c>
      <c r="AK73" s="16">
        <f t="shared" si="1"/>
        <v>35478.698261760001</v>
      </c>
      <c r="AM73" s="18" t="s">
        <v>523</v>
      </c>
      <c r="AN73" s="22">
        <v>39790.65625</v>
      </c>
      <c r="AO73" s="22">
        <v>39791.926388888889</v>
      </c>
      <c r="AP73" s="43">
        <v>0</v>
      </c>
      <c r="AQ73" s="18">
        <v>393.60421500000007</v>
      </c>
      <c r="AR73" s="18">
        <v>393.60421500000007</v>
      </c>
      <c r="AS73" s="23"/>
      <c r="AT73" s="23">
        <v>5.5600000000000005</v>
      </c>
      <c r="AU73" s="67" t="s">
        <v>818</v>
      </c>
      <c r="AV73" s="23">
        <v>20</v>
      </c>
      <c r="AW73" s="67"/>
      <c r="AX73" s="23">
        <v>2500</v>
      </c>
      <c r="AY73" s="67"/>
      <c r="AZ73" s="23">
        <v>4980</v>
      </c>
      <c r="BA73" s="67"/>
      <c r="BB73" s="23">
        <v>8390</v>
      </c>
      <c r="BC73" s="23"/>
      <c r="BD73" s="23">
        <v>660</v>
      </c>
      <c r="BE73" s="23"/>
      <c r="BF73" s="23">
        <v>85</v>
      </c>
      <c r="BG73" s="23"/>
      <c r="BH73" s="23">
        <v>372</v>
      </c>
      <c r="BI73" s="23"/>
      <c r="BJ73" s="23">
        <v>1360</v>
      </c>
      <c r="BK73" s="23"/>
      <c r="BL73" s="23">
        <v>1940</v>
      </c>
      <c r="BM73" s="23"/>
      <c r="BN73" s="23">
        <v>1590</v>
      </c>
      <c r="BO73" s="16">
        <v>3900.7642000000001</v>
      </c>
      <c r="BP73" s="16">
        <f t="shared" si="2"/>
        <v>15356.639596324418</v>
      </c>
      <c r="BQ73" s="251"/>
      <c r="BR73" s="23" t="s">
        <v>648</v>
      </c>
      <c r="BS73" s="22">
        <v>39790.659722222219</v>
      </c>
      <c r="BT73" s="22">
        <v>39791.913194444445</v>
      </c>
      <c r="BU73" s="62">
        <v>0</v>
      </c>
      <c r="BV73" s="24">
        <v>22.358984759999998</v>
      </c>
      <c r="BW73" s="24">
        <v>22.358984759999998</v>
      </c>
      <c r="BX73" s="23"/>
      <c r="BY73" s="23">
        <v>39.479999999999997</v>
      </c>
      <c r="BZ73" s="23" t="s">
        <v>818</v>
      </c>
      <c r="CA73" s="23">
        <v>20</v>
      </c>
      <c r="CB73" s="23" t="s">
        <v>818</v>
      </c>
      <c r="CC73" s="23">
        <v>20</v>
      </c>
      <c r="CD73" s="23" t="s">
        <v>818</v>
      </c>
      <c r="CE73" s="23">
        <v>24</v>
      </c>
      <c r="CF73" s="23"/>
      <c r="CG73" s="23">
        <v>50.9</v>
      </c>
      <c r="CH73" s="23" t="s">
        <v>818</v>
      </c>
      <c r="CI73" s="23">
        <v>5</v>
      </c>
      <c r="CJ73" s="23" t="s">
        <v>818</v>
      </c>
      <c r="CK73" s="23">
        <v>2.5</v>
      </c>
      <c r="CL73" s="23"/>
      <c r="CM73" s="23">
        <v>4.7</v>
      </c>
      <c r="CN73" s="23"/>
      <c r="CO73" s="23">
        <v>495</v>
      </c>
      <c r="CP73" s="23"/>
      <c r="CQ73" s="23">
        <v>798</v>
      </c>
      <c r="CR73" s="23"/>
      <c r="CS73" s="23">
        <v>867</v>
      </c>
      <c r="CU73" s="11" t="s">
        <v>736</v>
      </c>
      <c r="CV73" s="22">
        <v>39791.201388888891</v>
      </c>
      <c r="CW73" s="22">
        <v>39792.253472222219</v>
      </c>
      <c r="CX73" s="63">
        <v>0</v>
      </c>
      <c r="CY73" s="25">
        <v>4840.8221412000003</v>
      </c>
      <c r="CZ73" s="25">
        <v>4840.8221412000003</v>
      </c>
      <c r="DA73" s="23"/>
      <c r="DB73" s="23">
        <v>1005.6</v>
      </c>
      <c r="DC73" s="23" t="s">
        <v>818</v>
      </c>
      <c r="DD73" s="23">
        <v>20</v>
      </c>
      <c r="DE73" s="23"/>
      <c r="DF73" s="23">
        <v>170</v>
      </c>
      <c r="DG73" s="23"/>
      <c r="DH73" s="23">
        <v>234</v>
      </c>
      <c r="DI73" s="23"/>
      <c r="DJ73" s="23">
        <v>439</v>
      </c>
      <c r="DK73" s="23"/>
      <c r="DL73" s="23">
        <v>9.5</v>
      </c>
      <c r="DM73" s="23"/>
      <c r="DN73" s="23">
        <v>5.6</v>
      </c>
      <c r="DO73" s="23"/>
      <c r="DP73" s="23">
        <v>13.5</v>
      </c>
      <c r="DQ73" s="23"/>
      <c r="DR73" s="23">
        <v>2390</v>
      </c>
      <c r="DS73" s="23"/>
      <c r="DT73" s="23">
        <v>3880</v>
      </c>
      <c r="DU73" s="23"/>
      <c r="DV73" s="23">
        <v>11400</v>
      </c>
    </row>
    <row r="74" spans="1:126" ht="15" customHeight="1" x14ac:dyDescent="0.25">
      <c r="A74" s="14" t="s">
        <v>120</v>
      </c>
      <c r="B74" s="36">
        <v>39822.256944444445</v>
      </c>
      <c r="C74" s="36">
        <v>39822.684027777781</v>
      </c>
      <c r="D74" s="10">
        <f t="shared" si="4"/>
        <v>0.42708333333575865</v>
      </c>
      <c r="F74" s="7" t="s">
        <v>7</v>
      </c>
      <c r="G74" s="7"/>
      <c r="H74" s="18" t="s">
        <v>342</v>
      </c>
      <c r="I74" s="13">
        <v>39822.256944444445</v>
      </c>
      <c r="J74" s="13">
        <v>39822.684027777781</v>
      </c>
      <c r="K74" s="44">
        <v>0</v>
      </c>
      <c r="L74" s="18">
        <v>207.75506507999998</v>
      </c>
      <c r="M74" s="17">
        <v>207.75506507999998</v>
      </c>
      <c r="N74" s="23"/>
      <c r="O74" s="23">
        <v>40.76</v>
      </c>
      <c r="P74" s="23" t="s">
        <v>818</v>
      </c>
      <c r="Q74" s="23">
        <v>20</v>
      </c>
      <c r="R74" s="23"/>
      <c r="S74" s="23">
        <v>180</v>
      </c>
      <c r="T74" s="23"/>
      <c r="U74" s="23">
        <v>432</v>
      </c>
      <c r="V74" s="23"/>
      <c r="W74" s="23">
        <v>752</v>
      </c>
      <c r="X74" s="23" t="s">
        <v>818</v>
      </c>
      <c r="Y74" s="23">
        <v>50</v>
      </c>
      <c r="Z74" s="23" t="s">
        <v>818</v>
      </c>
      <c r="AA74" s="23">
        <v>25</v>
      </c>
      <c r="AB74" s="23"/>
      <c r="AC74" s="23">
        <v>14.1</v>
      </c>
      <c r="AD74" s="23"/>
      <c r="AE74" s="23">
        <v>2490</v>
      </c>
      <c r="AF74" s="23"/>
      <c r="AG74" s="23">
        <v>4060</v>
      </c>
      <c r="AH74" s="23"/>
      <c r="AI74" s="23">
        <v>12200</v>
      </c>
      <c r="AJ74" s="16">
        <v>8124.472499999998</v>
      </c>
      <c r="AK74" s="16">
        <f t="shared" si="1"/>
        <v>31984.654722976793</v>
      </c>
      <c r="AL74" s="251"/>
      <c r="AM74" s="18" t="s">
        <v>525</v>
      </c>
      <c r="AN74" s="22">
        <v>39822.249305555553</v>
      </c>
      <c r="AO74" s="22">
        <v>39822.706944444442</v>
      </c>
      <c r="AP74" s="43">
        <v>0</v>
      </c>
      <c r="AQ74" s="18">
        <v>16.990110000000005</v>
      </c>
      <c r="AR74" s="18">
        <v>16.990110000000005</v>
      </c>
      <c r="AS74" s="23"/>
      <c r="AT74" s="23">
        <v>0.4</v>
      </c>
      <c r="AU74" s="67" t="s">
        <v>818</v>
      </c>
      <c r="AV74" s="23">
        <v>20</v>
      </c>
      <c r="AW74" s="67"/>
      <c r="AX74" s="23">
        <v>1500</v>
      </c>
      <c r="AY74" s="67"/>
      <c r="AZ74" s="23">
        <v>2140</v>
      </c>
      <c r="BA74" s="67"/>
      <c r="BB74" s="23">
        <v>3960</v>
      </c>
      <c r="BC74" s="23" t="s">
        <v>818</v>
      </c>
      <c r="BD74" s="23">
        <v>100</v>
      </c>
      <c r="BE74" s="23" t="s">
        <v>818</v>
      </c>
      <c r="BF74" s="23">
        <v>50</v>
      </c>
      <c r="BG74" s="23"/>
      <c r="BH74" s="23">
        <v>80.599999999999994</v>
      </c>
      <c r="BI74" s="23"/>
      <c r="BJ74" s="23">
        <v>7060</v>
      </c>
      <c r="BK74" s="23"/>
      <c r="BL74" s="23">
        <v>11600</v>
      </c>
      <c r="BM74" s="23"/>
      <c r="BN74" s="23">
        <v>30500</v>
      </c>
      <c r="BO74" s="19">
        <v>1254.3200000000002</v>
      </c>
      <c r="BP74" s="16">
        <f t="shared" si="2"/>
        <v>4938.0426990336009</v>
      </c>
      <c r="BQ74" s="251"/>
      <c r="BR74" s="23" t="s">
        <v>649</v>
      </c>
      <c r="BS74" s="22">
        <v>39822.284722222219</v>
      </c>
      <c r="BT74" s="22">
        <v>39822.690972222219</v>
      </c>
      <c r="BU74" s="62">
        <v>0</v>
      </c>
      <c r="BV74" s="24">
        <v>6.1730732999999995</v>
      </c>
      <c r="BW74" s="24">
        <v>6.1730732999999995</v>
      </c>
      <c r="BX74" s="23"/>
      <c r="BY74" s="23">
        <v>10.9</v>
      </c>
      <c r="BZ74" s="23" t="s">
        <v>818</v>
      </c>
      <c r="CA74" s="23">
        <v>20</v>
      </c>
      <c r="CB74" s="23" t="s">
        <v>818</v>
      </c>
      <c r="CC74" s="23">
        <v>20</v>
      </c>
      <c r="CD74" s="23"/>
      <c r="CE74" s="23">
        <v>32.6</v>
      </c>
      <c r="CF74" s="23"/>
      <c r="CG74" s="23">
        <v>61.3</v>
      </c>
      <c r="CH74" s="23" t="s">
        <v>818</v>
      </c>
      <c r="CI74" s="23">
        <v>5</v>
      </c>
      <c r="CJ74" s="23" t="s">
        <v>818</v>
      </c>
      <c r="CK74" s="23">
        <v>2.5</v>
      </c>
      <c r="CL74" s="23"/>
      <c r="CM74" s="23">
        <v>3.7</v>
      </c>
      <c r="CN74" s="23"/>
      <c r="CO74" s="23">
        <v>208</v>
      </c>
      <c r="CP74" s="23"/>
      <c r="CQ74" s="23">
        <v>357</v>
      </c>
      <c r="CR74" s="23"/>
      <c r="CS74" s="23">
        <v>1550</v>
      </c>
      <c r="CU74" s="11" t="s">
        <v>737</v>
      </c>
      <c r="CV74" s="22">
        <v>39822.71597222222</v>
      </c>
      <c r="CW74" s="22">
        <v>39823.226388888892</v>
      </c>
      <c r="CX74" s="63">
        <v>0</v>
      </c>
      <c r="CY74" s="25">
        <v>604.91587644000003</v>
      </c>
      <c r="CZ74" s="25">
        <v>604.91587644000003</v>
      </c>
      <c r="DA74" s="23"/>
      <c r="DB74" s="23">
        <v>237.36</v>
      </c>
      <c r="DC74" s="23" t="s">
        <v>818</v>
      </c>
      <c r="DD74" s="23">
        <v>20</v>
      </c>
      <c r="DE74" s="23"/>
      <c r="DF74" s="23">
        <v>90</v>
      </c>
      <c r="DG74" s="23"/>
      <c r="DH74" s="23">
        <v>80.5</v>
      </c>
      <c r="DI74" s="23"/>
      <c r="DJ74" s="23">
        <v>168</v>
      </c>
      <c r="DK74" s="23" t="s">
        <v>818</v>
      </c>
      <c r="DL74" s="23">
        <v>5</v>
      </c>
      <c r="DM74" s="23" t="s">
        <v>818</v>
      </c>
      <c r="DN74" s="23">
        <v>2.5</v>
      </c>
      <c r="DO74" s="23"/>
      <c r="DP74" s="23">
        <v>6.5</v>
      </c>
      <c r="DQ74" s="23"/>
      <c r="DR74" s="23">
        <v>923</v>
      </c>
      <c r="DS74" s="23"/>
      <c r="DT74" s="23">
        <v>1710</v>
      </c>
      <c r="DU74" s="23"/>
      <c r="DV74" s="23">
        <v>5670</v>
      </c>
    </row>
    <row r="75" spans="1:126" ht="15" customHeight="1" x14ac:dyDescent="0.25">
      <c r="A75" s="14" t="s">
        <v>121</v>
      </c>
      <c r="B75" s="36">
        <v>39871.263888888891</v>
      </c>
      <c r="C75" s="36">
        <v>39871.614583333336</v>
      </c>
      <c r="D75" s="10">
        <f t="shared" si="4"/>
        <v>0.35069444444525288</v>
      </c>
      <c r="F75" s="1" t="s">
        <v>188</v>
      </c>
      <c r="G75" s="37"/>
      <c r="H75" s="18" t="s">
        <v>344</v>
      </c>
      <c r="I75" s="13">
        <v>39871.263888888891</v>
      </c>
      <c r="J75" s="13">
        <v>39871.614583333336</v>
      </c>
      <c r="K75" s="44">
        <v>0</v>
      </c>
      <c r="L75" s="18">
        <v>5710.76674353</v>
      </c>
      <c r="M75" s="17">
        <v>5710.76674353</v>
      </c>
      <c r="N75" s="23"/>
      <c r="O75" s="23">
        <v>248.98</v>
      </c>
      <c r="P75" s="23" t="s">
        <v>818</v>
      </c>
      <c r="Q75" s="23">
        <v>20</v>
      </c>
      <c r="R75" s="23"/>
      <c r="S75" s="23">
        <v>810</v>
      </c>
      <c r="T75" s="23"/>
      <c r="U75" s="23">
        <v>951</v>
      </c>
      <c r="V75" s="23"/>
      <c r="W75" s="23">
        <v>1770</v>
      </c>
      <c r="X75" s="23"/>
      <c r="Y75" s="23">
        <v>71</v>
      </c>
      <c r="Z75" s="23"/>
      <c r="AA75" s="23">
        <v>9.5</v>
      </c>
      <c r="AB75" s="23"/>
      <c r="AC75" s="23">
        <v>26.4</v>
      </c>
      <c r="AD75" s="23"/>
      <c r="AE75" s="23">
        <v>200</v>
      </c>
      <c r="AF75" s="23"/>
      <c r="AG75" s="23">
        <v>300</v>
      </c>
      <c r="AH75" s="23"/>
      <c r="AI75" s="23">
        <v>1320</v>
      </c>
      <c r="AJ75" s="16">
        <v>4609.0160000000005</v>
      </c>
      <c r="AK75" s="16">
        <f t="shared" si="1"/>
        <v>18144.905453575684</v>
      </c>
      <c r="AL75" s="251"/>
      <c r="AM75" s="18" t="s">
        <v>527</v>
      </c>
      <c r="AN75" s="22">
        <v>39871.270138888889</v>
      </c>
      <c r="AO75" s="22">
        <v>39871.534722222219</v>
      </c>
      <c r="AP75" s="43">
        <v>0</v>
      </c>
      <c r="AQ75" s="18">
        <v>42.135472799999995</v>
      </c>
      <c r="AR75" s="18">
        <v>42.135472799999995</v>
      </c>
      <c r="AS75" s="23"/>
      <c r="AT75" s="23">
        <v>3.1</v>
      </c>
      <c r="AU75" s="67" t="s">
        <v>818</v>
      </c>
      <c r="AV75" s="23">
        <v>20</v>
      </c>
      <c r="AW75" s="67"/>
      <c r="AX75" s="23">
        <v>480</v>
      </c>
      <c r="AY75" s="67"/>
      <c r="AZ75" s="23">
        <v>1259</v>
      </c>
      <c r="BA75" s="67"/>
      <c r="BB75" s="23">
        <v>2050</v>
      </c>
      <c r="BC75" s="23"/>
      <c r="BD75" s="23">
        <v>590</v>
      </c>
      <c r="BE75" s="23"/>
      <c r="BF75" s="23">
        <v>170</v>
      </c>
      <c r="BG75" s="23"/>
      <c r="BH75" s="23">
        <v>17.5</v>
      </c>
      <c r="BI75" s="23"/>
      <c r="BJ75" s="23">
        <v>285</v>
      </c>
      <c r="BK75" s="23"/>
      <c r="BL75" s="23">
        <v>26.8</v>
      </c>
      <c r="BM75" s="23"/>
      <c r="BN75" s="23">
        <v>1280</v>
      </c>
      <c r="BO75" s="16">
        <v>328.20479999999998</v>
      </c>
      <c r="BP75" s="16">
        <f t="shared" si="2"/>
        <v>1292.086003912704</v>
      </c>
      <c r="BQ75" s="251"/>
      <c r="BR75" s="23" t="s">
        <v>650</v>
      </c>
      <c r="BS75" s="22">
        <v>39871.274305555555</v>
      </c>
      <c r="BT75" s="22">
        <v>39871.513888888891</v>
      </c>
      <c r="BU75" s="62">
        <v>0</v>
      </c>
      <c r="BV75" s="24">
        <v>65.435709653999979</v>
      </c>
      <c r="BW75" s="24">
        <v>65.435709653999979</v>
      </c>
      <c r="BX75" s="23"/>
      <c r="BY75" s="23">
        <v>47.16</v>
      </c>
      <c r="BZ75" s="23" t="s">
        <v>818</v>
      </c>
      <c r="CA75" s="23">
        <v>20</v>
      </c>
      <c r="CB75" s="23"/>
      <c r="CC75" s="23">
        <v>49</v>
      </c>
      <c r="CD75" s="23" t="s">
        <v>818</v>
      </c>
      <c r="CE75" s="23">
        <v>200</v>
      </c>
      <c r="CF75" s="23"/>
      <c r="CG75" s="23">
        <v>148</v>
      </c>
      <c r="CH75" s="23" t="s">
        <v>818</v>
      </c>
      <c r="CI75" s="23">
        <v>5</v>
      </c>
      <c r="CJ75" s="23" t="s">
        <v>818</v>
      </c>
      <c r="CK75" s="23">
        <v>2.5</v>
      </c>
      <c r="CL75" s="23"/>
      <c r="CM75" s="23">
        <v>5.2</v>
      </c>
      <c r="CN75" s="23"/>
      <c r="CO75" s="23">
        <v>145</v>
      </c>
      <c r="CP75" s="23"/>
      <c r="CQ75" s="23">
        <v>244</v>
      </c>
      <c r="CR75" s="23"/>
      <c r="CS75" s="23">
        <v>1070</v>
      </c>
      <c r="CU75" s="11" t="s">
        <v>738</v>
      </c>
      <c r="CV75" s="22">
        <v>39871.409722222219</v>
      </c>
      <c r="CW75" s="22">
        <v>39871.805555555555</v>
      </c>
      <c r="CX75" s="63">
        <v>0</v>
      </c>
      <c r="CY75" s="25">
        <v>3342.6342413999996</v>
      </c>
      <c r="CZ75" s="25">
        <v>3342.6342413999996</v>
      </c>
      <c r="DA75" s="23"/>
      <c r="DB75" s="23">
        <v>983.7</v>
      </c>
      <c r="DC75" s="23" t="s">
        <v>818</v>
      </c>
      <c r="DD75" s="23">
        <v>20</v>
      </c>
      <c r="DE75" s="23"/>
      <c r="DF75" s="23">
        <v>120</v>
      </c>
      <c r="DG75" s="23"/>
      <c r="DH75" s="23">
        <v>222</v>
      </c>
      <c r="DI75" s="23"/>
      <c r="DJ75" s="23">
        <v>414</v>
      </c>
      <c r="DK75" s="23"/>
      <c r="DL75" s="23">
        <v>19</v>
      </c>
      <c r="DM75" s="23" t="s">
        <v>818</v>
      </c>
      <c r="DN75" s="23">
        <v>2.5</v>
      </c>
      <c r="DO75" s="23"/>
      <c r="DP75" s="23">
        <v>10.1</v>
      </c>
      <c r="DQ75" s="23"/>
      <c r="DR75" s="23">
        <v>534</v>
      </c>
      <c r="DS75" s="23"/>
      <c r="DT75" s="23">
        <v>920</v>
      </c>
      <c r="DU75" s="23"/>
      <c r="DV75" s="23">
        <v>3130</v>
      </c>
    </row>
    <row r="76" spans="1:126" ht="15" customHeight="1" x14ac:dyDescent="0.25">
      <c r="A76" s="14" t="s">
        <v>122</v>
      </c>
      <c r="B76" s="36">
        <v>39900.791666666664</v>
      </c>
      <c r="C76" s="36">
        <v>39901.725694444445</v>
      </c>
      <c r="D76" s="10">
        <f t="shared" si="4"/>
        <v>0.93402777778101154</v>
      </c>
      <c r="F76" s="1" t="s">
        <v>189</v>
      </c>
      <c r="G76" s="37"/>
      <c r="H76" s="18" t="s">
        <v>346</v>
      </c>
      <c r="I76" s="13">
        <v>39900.791666666664</v>
      </c>
      <c r="J76" s="13">
        <v>39901.725694444445</v>
      </c>
      <c r="K76" s="44">
        <v>0</v>
      </c>
      <c r="L76" s="18">
        <v>25869.990991499995</v>
      </c>
      <c r="M76" s="17">
        <v>25869.990991499995</v>
      </c>
      <c r="N76" s="23"/>
      <c r="O76" s="23">
        <v>304.52999999999997</v>
      </c>
      <c r="P76" s="23" t="s">
        <v>818</v>
      </c>
      <c r="Q76" s="23">
        <v>20</v>
      </c>
      <c r="R76" s="23"/>
      <c r="S76" s="23">
        <v>3000</v>
      </c>
      <c r="T76" s="23"/>
      <c r="U76" s="23">
        <v>3100</v>
      </c>
      <c r="V76" s="23"/>
      <c r="W76" s="23">
        <v>5070</v>
      </c>
      <c r="X76" s="23"/>
      <c r="Y76" s="23">
        <v>35</v>
      </c>
      <c r="Z76" s="23" t="s">
        <v>818</v>
      </c>
      <c r="AA76" s="23">
        <v>2.5</v>
      </c>
      <c r="AB76" s="23"/>
      <c r="AC76" s="23">
        <v>23.8</v>
      </c>
      <c r="AD76" s="23"/>
      <c r="AE76" s="23">
        <v>752</v>
      </c>
      <c r="AF76" s="23"/>
      <c r="AG76" s="23">
        <v>1190</v>
      </c>
      <c r="AH76" s="23"/>
      <c r="AI76" s="23">
        <v>4060</v>
      </c>
      <c r="AJ76" s="16">
        <v>8185.9098800000011</v>
      </c>
      <c r="AK76" s="16">
        <f t="shared" si="1"/>
        <v>32226.523150297387</v>
      </c>
      <c r="AL76" s="251"/>
      <c r="AM76" s="18" t="s">
        <v>529</v>
      </c>
      <c r="AN76" s="22">
        <v>39900.79583333333</v>
      </c>
      <c r="AO76" s="22">
        <v>39901.661111111112</v>
      </c>
      <c r="AP76" s="43">
        <v>0</v>
      </c>
      <c r="AQ76" s="18">
        <v>375.48143099999999</v>
      </c>
      <c r="AR76" s="18">
        <v>375.48143099999999</v>
      </c>
      <c r="AS76" s="23"/>
      <c r="AT76" s="23">
        <v>5.0999999999999996</v>
      </c>
      <c r="AU76" s="67" t="s">
        <v>818</v>
      </c>
      <c r="AV76" s="23">
        <v>20</v>
      </c>
      <c r="AW76" s="67"/>
      <c r="AX76" s="23">
        <v>2600</v>
      </c>
      <c r="AY76" s="67"/>
      <c r="AZ76" s="23">
        <v>2550</v>
      </c>
      <c r="BA76" s="67"/>
      <c r="BB76" s="23">
        <v>4510</v>
      </c>
      <c r="BC76" s="23"/>
      <c r="BD76" s="23">
        <v>59</v>
      </c>
      <c r="BE76" s="23" t="s">
        <v>818</v>
      </c>
      <c r="BF76" s="23">
        <v>2.5</v>
      </c>
      <c r="BG76" s="23"/>
      <c r="BH76" s="23">
        <v>49.8</v>
      </c>
      <c r="BI76" s="23"/>
      <c r="BJ76" s="23">
        <v>3370</v>
      </c>
      <c r="BK76" s="23"/>
      <c r="BL76" s="23">
        <v>5710</v>
      </c>
      <c r="BM76" s="23"/>
      <c r="BN76" s="23">
        <v>16300</v>
      </c>
      <c r="BO76" s="16" t="s">
        <v>590</v>
      </c>
      <c r="BP76" s="16" t="s">
        <v>590</v>
      </c>
      <c r="BQ76" s="251"/>
      <c r="BR76" s="23" t="s">
        <v>651</v>
      </c>
      <c r="BS76" s="22">
        <v>39900.802083333336</v>
      </c>
      <c r="BT76" s="22">
        <v>39901.732638888891</v>
      </c>
      <c r="BU76" s="62">
        <v>0</v>
      </c>
      <c r="BV76" s="24">
        <v>36.596696940000001</v>
      </c>
      <c r="BW76" s="24">
        <v>36.596696940000001</v>
      </c>
      <c r="BX76" s="23"/>
      <c r="BY76" s="23">
        <v>64.62</v>
      </c>
      <c r="BZ76" s="23" t="s">
        <v>818</v>
      </c>
      <c r="CA76" s="23">
        <v>20</v>
      </c>
      <c r="CB76" s="23" t="s">
        <v>818</v>
      </c>
      <c r="CC76" s="23">
        <v>20</v>
      </c>
      <c r="CD76" s="23" t="s">
        <v>818</v>
      </c>
      <c r="CE76" s="23">
        <v>6</v>
      </c>
      <c r="CF76" s="23" t="s">
        <v>818</v>
      </c>
      <c r="CG76" s="23">
        <v>8.5</v>
      </c>
      <c r="CH76" s="23" t="s">
        <v>818</v>
      </c>
      <c r="CI76" s="23">
        <v>5</v>
      </c>
      <c r="CJ76" s="23" t="s">
        <v>818</v>
      </c>
      <c r="CK76" s="23">
        <v>2.5</v>
      </c>
      <c r="CL76" s="23"/>
      <c r="CM76" s="23">
        <v>4.0999999999999996</v>
      </c>
      <c r="CN76" s="23"/>
      <c r="CO76" s="23">
        <v>224</v>
      </c>
      <c r="CP76" s="23"/>
      <c r="CQ76" s="23">
        <v>398</v>
      </c>
      <c r="CR76" s="23"/>
      <c r="CS76" s="23">
        <v>1640</v>
      </c>
      <c r="CU76" s="11" t="s">
        <v>739</v>
      </c>
      <c r="CV76" s="22">
        <v>39901.052083333336</v>
      </c>
      <c r="CW76" s="22">
        <v>39901.833333333336</v>
      </c>
      <c r="CX76" s="63">
        <v>0</v>
      </c>
      <c r="CY76" s="25">
        <v>20837.860211700001</v>
      </c>
      <c r="CZ76" s="25">
        <v>20837.860211700001</v>
      </c>
      <c r="DA76" s="23"/>
      <c r="DB76" s="23">
        <v>1752.1</v>
      </c>
      <c r="DC76" s="23" t="s">
        <v>818</v>
      </c>
      <c r="DD76" s="23">
        <v>20</v>
      </c>
      <c r="DE76" s="23"/>
      <c r="DF76" s="23">
        <v>420</v>
      </c>
      <c r="DG76" s="23" t="s">
        <v>819</v>
      </c>
      <c r="DH76" s="23">
        <v>502</v>
      </c>
      <c r="DI76" s="23"/>
      <c r="DJ76" s="23">
        <v>2250</v>
      </c>
      <c r="DK76" s="23" t="s">
        <v>818</v>
      </c>
      <c r="DL76" s="23">
        <v>5</v>
      </c>
      <c r="DM76" s="23" t="s">
        <v>818</v>
      </c>
      <c r="DN76" s="23">
        <v>2.5</v>
      </c>
      <c r="DO76" s="23"/>
      <c r="DP76" s="23">
        <v>8.8000000000000007</v>
      </c>
      <c r="DQ76" s="23"/>
      <c r="DR76" s="23">
        <v>1130</v>
      </c>
      <c r="DS76" s="23"/>
      <c r="DT76" s="23">
        <v>1860</v>
      </c>
      <c r="DU76" s="23"/>
      <c r="DV76" s="23">
        <v>5960</v>
      </c>
    </row>
    <row r="77" spans="1:126" ht="15" customHeight="1" x14ac:dyDescent="0.25">
      <c r="A77" s="14" t="s">
        <v>123</v>
      </c>
      <c r="B77" s="36">
        <v>39924.305555555555</v>
      </c>
      <c r="C77" s="36">
        <v>39924.538194444445</v>
      </c>
      <c r="D77" s="10">
        <f t="shared" si="4"/>
        <v>0.23263888889050577</v>
      </c>
      <c r="F77" s="1" t="s">
        <v>190</v>
      </c>
      <c r="G77" s="37"/>
      <c r="H77" s="18" t="s">
        <v>348</v>
      </c>
      <c r="I77" s="13">
        <v>39924.305555555555</v>
      </c>
      <c r="J77" s="13">
        <v>39924.538194444445</v>
      </c>
      <c r="K77" s="44">
        <v>0</v>
      </c>
      <c r="L77" s="18">
        <v>204.17581523999996</v>
      </c>
      <c r="M77" s="17">
        <v>204.17581523999996</v>
      </c>
      <c r="N77" s="23"/>
      <c r="O77" s="23">
        <v>180.26</v>
      </c>
      <c r="P77" s="23" t="s">
        <v>818</v>
      </c>
      <c r="Q77" s="23">
        <v>20</v>
      </c>
      <c r="R77" s="23"/>
      <c r="S77" s="23">
        <v>40</v>
      </c>
      <c r="T77" s="23"/>
      <c r="U77" s="23">
        <v>135</v>
      </c>
      <c r="V77" s="23"/>
      <c r="W77" s="23">
        <v>213</v>
      </c>
      <c r="X77" s="23"/>
      <c r="Y77" s="23">
        <v>7</v>
      </c>
      <c r="Z77" s="23" t="s">
        <v>818</v>
      </c>
      <c r="AA77" s="23">
        <v>2.5</v>
      </c>
      <c r="AB77" s="23"/>
      <c r="AC77" s="23">
        <v>23.4</v>
      </c>
      <c r="AD77" s="23"/>
      <c r="AE77" s="23">
        <v>63.9</v>
      </c>
      <c r="AF77" s="23"/>
      <c r="AG77" s="23">
        <v>95.3</v>
      </c>
      <c r="AH77" s="23"/>
      <c r="AI77" s="23">
        <v>747</v>
      </c>
      <c r="AJ77" s="16" t="s">
        <v>590</v>
      </c>
      <c r="AK77" s="16" t="s">
        <v>590</v>
      </c>
      <c r="AL77" s="251"/>
      <c r="AM77" s="18" t="s">
        <v>531</v>
      </c>
      <c r="AN77" s="22">
        <v>39924.306944444441</v>
      </c>
      <c r="AO77" s="22">
        <v>39924.525694444441</v>
      </c>
      <c r="AP77" s="43">
        <v>0</v>
      </c>
      <c r="AQ77" s="18">
        <v>1.9028923199999999</v>
      </c>
      <c r="AR77" s="18">
        <v>1.9028923199999999</v>
      </c>
      <c r="AS77" s="23"/>
      <c r="AT77" s="23">
        <v>3.36</v>
      </c>
      <c r="AU77" s="67" t="s">
        <v>818</v>
      </c>
      <c r="AV77" s="23">
        <v>20</v>
      </c>
      <c r="AW77" s="67" t="s">
        <v>818</v>
      </c>
      <c r="AX77" s="23">
        <v>20</v>
      </c>
      <c r="AY77" s="67"/>
      <c r="AZ77" s="23">
        <v>93.2</v>
      </c>
      <c r="BA77" s="67"/>
      <c r="BB77" s="23">
        <v>154</v>
      </c>
      <c r="BC77" s="23"/>
      <c r="BD77" s="23">
        <v>5.3</v>
      </c>
      <c r="BE77" s="23" t="s">
        <v>818</v>
      </c>
      <c r="BF77" s="23">
        <v>2.5</v>
      </c>
      <c r="BG77" s="23"/>
      <c r="BH77" s="23">
        <v>12.7</v>
      </c>
      <c r="BI77" s="23"/>
      <c r="BJ77" s="23">
        <v>13.4</v>
      </c>
      <c r="BK77" s="23"/>
      <c r="BL77" s="23">
        <v>5.0999999999999996</v>
      </c>
      <c r="BM77" s="23"/>
      <c r="BN77" s="23">
        <v>222</v>
      </c>
      <c r="BO77" s="16" t="s">
        <v>590</v>
      </c>
      <c r="BP77" s="16" t="s">
        <v>590</v>
      </c>
      <c r="BQ77" s="251"/>
      <c r="BR77" s="23" t="s">
        <v>652</v>
      </c>
      <c r="BS77" s="22">
        <v>39924.309027777781</v>
      </c>
      <c r="BT77" s="22">
        <v>39924.59375</v>
      </c>
      <c r="BU77" s="62">
        <v>0</v>
      </c>
      <c r="BV77" s="24">
        <v>27.99970128</v>
      </c>
      <c r="BW77" s="24">
        <v>27.99970128</v>
      </c>
      <c r="BX77" s="23"/>
      <c r="BY77" s="23">
        <v>49.44</v>
      </c>
      <c r="BZ77" s="23" t="s">
        <v>818</v>
      </c>
      <c r="CA77" s="23">
        <v>20</v>
      </c>
      <c r="CB77" s="23" t="s">
        <v>818</v>
      </c>
      <c r="CC77" s="23">
        <v>20</v>
      </c>
      <c r="CD77" s="23"/>
      <c r="CE77" s="23">
        <v>5.8</v>
      </c>
      <c r="CF77" s="23"/>
      <c r="CG77" s="23">
        <v>20.5</v>
      </c>
      <c r="CH77" s="23" t="s">
        <v>818</v>
      </c>
      <c r="CI77" s="23">
        <v>5</v>
      </c>
      <c r="CJ77" s="23" t="s">
        <v>818</v>
      </c>
      <c r="CK77" s="23">
        <v>2.5</v>
      </c>
      <c r="CL77" s="23"/>
      <c r="CM77" s="23">
        <v>4.3</v>
      </c>
      <c r="CN77" s="23"/>
      <c r="CO77" s="23">
        <v>76.900000000000006</v>
      </c>
      <c r="CP77" s="23"/>
      <c r="CQ77" s="23">
        <v>140</v>
      </c>
      <c r="CR77" s="23"/>
      <c r="CS77" s="23">
        <v>816</v>
      </c>
      <c r="CU77" s="11" t="s">
        <v>740</v>
      </c>
      <c r="CV77" s="22">
        <v>39924.447916666664</v>
      </c>
      <c r="CW77" s="22">
        <v>39924.732638888891</v>
      </c>
      <c r="CX77" s="63">
        <v>0</v>
      </c>
      <c r="CY77" s="25">
        <v>546.18672953999999</v>
      </c>
      <c r="CZ77" s="25">
        <v>546.18672953999999</v>
      </c>
      <c r="DA77" s="23"/>
      <c r="DB77" s="23">
        <v>964.42</v>
      </c>
      <c r="DC77" s="23" t="s">
        <v>818</v>
      </c>
      <c r="DD77" s="23">
        <v>20</v>
      </c>
      <c r="DE77" s="23" t="s">
        <v>818</v>
      </c>
      <c r="DF77" s="23">
        <v>20</v>
      </c>
      <c r="DG77" s="23"/>
      <c r="DH77" s="23">
        <v>20.100000000000001</v>
      </c>
      <c r="DI77" s="23"/>
      <c r="DJ77" s="23">
        <v>46.2</v>
      </c>
      <c r="DK77" s="23" t="s">
        <v>818</v>
      </c>
      <c r="DL77" s="23">
        <v>5</v>
      </c>
      <c r="DM77" s="23" t="s">
        <v>818</v>
      </c>
      <c r="DN77" s="23">
        <v>2.5</v>
      </c>
      <c r="DO77" s="23"/>
      <c r="DP77" s="23">
        <v>6.6</v>
      </c>
      <c r="DQ77" s="23"/>
      <c r="DR77" s="23">
        <v>156</v>
      </c>
      <c r="DS77" s="23"/>
      <c r="DT77" s="23">
        <v>271</v>
      </c>
      <c r="DU77" s="23"/>
      <c r="DV77" s="23">
        <v>1220</v>
      </c>
    </row>
    <row r="78" spans="1:126" s="30" customFormat="1" ht="15" customHeight="1" x14ac:dyDescent="0.25">
      <c r="A78" s="59" t="s">
        <v>124</v>
      </c>
      <c r="B78" s="48">
        <v>40009.194444444445</v>
      </c>
      <c r="C78" s="48">
        <v>40009.520833333336</v>
      </c>
      <c r="D78" s="49">
        <f t="shared" si="4"/>
        <v>0.32638888889050577</v>
      </c>
      <c r="E78" s="196"/>
      <c r="F78" s="56" t="s">
        <v>401</v>
      </c>
      <c r="G78" s="256"/>
      <c r="H78" s="41" t="s">
        <v>350</v>
      </c>
      <c r="I78" s="52">
        <v>40009.194444444445</v>
      </c>
      <c r="J78" s="52">
        <v>40009.520833333336</v>
      </c>
      <c r="K78" s="44">
        <v>0</v>
      </c>
      <c r="L78" s="45">
        <v>0</v>
      </c>
      <c r="M78" s="44">
        <v>0</v>
      </c>
      <c r="N78" s="23"/>
      <c r="O78" s="23">
        <v>316.48</v>
      </c>
      <c r="P78" s="23" t="s">
        <v>818</v>
      </c>
      <c r="Q78" s="23">
        <v>20</v>
      </c>
      <c r="R78" s="23" t="s">
        <v>818</v>
      </c>
      <c r="S78" s="23">
        <v>20</v>
      </c>
      <c r="T78" s="23"/>
      <c r="U78" s="23">
        <v>25.3</v>
      </c>
      <c r="V78" s="23"/>
      <c r="W78" s="23">
        <v>79.400000000000006</v>
      </c>
      <c r="X78" s="23" t="s">
        <v>818</v>
      </c>
      <c r="Y78" s="23">
        <v>5</v>
      </c>
      <c r="Z78" s="23" t="s">
        <v>818</v>
      </c>
      <c r="AA78" s="23">
        <v>2.5</v>
      </c>
      <c r="AB78" s="23"/>
      <c r="AC78" s="23">
        <v>12.5</v>
      </c>
      <c r="AD78" s="23"/>
      <c r="AE78" s="23">
        <v>20.5</v>
      </c>
      <c r="AF78" s="23"/>
      <c r="AG78" s="23">
        <v>29</v>
      </c>
      <c r="AH78" s="23"/>
      <c r="AI78" s="23">
        <v>333</v>
      </c>
      <c r="AJ78" s="53">
        <v>0</v>
      </c>
      <c r="AK78" s="53">
        <v>0</v>
      </c>
      <c r="AL78" s="252"/>
      <c r="AM78" s="41" t="s">
        <v>533</v>
      </c>
      <c r="AN78" s="22">
        <v>40009.179861111108</v>
      </c>
      <c r="AO78" s="22">
        <v>40009.27847222222</v>
      </c>
      <c r="AP78" s="43">
        <v>0</v>
      </c>
      <c r="AQ78" s="45">
        <v>0</v>
      </c>
      <c r="AR78" s="45">
        <v>0</v>
      </c>
      <c r="AS78" s="23"/>
      <c r="AT78" s="23">
        <v>11.94</v>
      </c>
      <c r="AU78" s="67" t="s">
        <v>818</v>
      </c>
      <c r="AV78" s="23">
        <v>20</v>
      </c>
      <c r="AW78" s="67" t="s">
        <v>818</v>
      </c>
      <c r="AX78" s="23">
        <v>20</v>
      </c>
      <c r="AY78" s="67"/>
      <c r="AZ78" s="23">
        <v>11.7</v>
      </c>
      <c r="BA78" s="67"/>
      <c r="BB78" s="23">
        <v>48.2</v>
      </c>
      <c r="BC78" s="23" t="s">
        <v>818</v>
      </c>
      <c r="BD78" s="23">
        <v>5</v>
      </c>
      <c r="BE78" s="23" t="s">
        <v>818</v>
      </c>
      <c r="BF78" s="23">
        <v>2.5</v>
      </c>
      <c r="BG78" s="23"/>
      <c r="BH78" s="23">
        <v>7.7</v>
      </c>
      <c r="BI78" s="23"/>
      <c r="BJ78" s="23">
        <v>3.8</v>
      </c>
      <c r="BK78" s="23"/>
      <c r="BL78" s="23">
        <v>1.8</v>
      </c>
      <c r="BM78" s="23"/>
      <c r="BN78" s="23">
        <v>130</v>
      </c>
      <c r="BO78" s="53">
        <v>0</v>
      </c>
      <c r="BP78" s="53">
        <f t="shared" si="2"/>
        <v>0</v>
      </c>
      <c r="BQ78" s="252"/>
      <c r="BR78" s="23" t="s">
        <v>653</v>
      </c>
      <c r="BS78" s="22">
        <v>40009.222222222219</v>
      </c>
      <c r="BT78" s="22">
        <v>40009.503472222219</v>
      </c>
      <c r="BU78" s="62">
        <v>0</v>
      </c>
      <c r="BV78" s="24">
        <v>0</v>
      </c>
      <c r="BW78" s="24">
        <v>0</v>
      </c>
      <c r="BX78" s="23"/>
      <c r="BY78" s="23">
        <v>62.36</v>
      </c>
      <c r="BZ78" s="23" t="s">
        <v>818</v>
      </c>
      <c r="CA78" s="23">
        <v>20</v>
      </c>
      <c r="CB78" s="23" t="s">
        <v>818</v>
      </c>
      <c r="CC78" s="23">
        <v>20</v>
      </c>
      <c r="CD78" s="23"/>
      <c r="CE78" s="23">
        <v>6.7</v>
      </c>
      <c r="CF78" s="23"/>
      <c r="CG78" s="23">
        <v>34.9</v>
      </c>
      <c r="CH78" s="23" t="s">
        <v>818</v>
      </c>
      <c r="CI78" s="23">
        <v>5</v>
      </c>
      <c r="CJ78" s="23" t="s">
        <v>818</v>
      </c>
      <c r="CK78" s="23">
        <v>2.5</v>
      </c>
      <c r="CL78" s="23"/>
      <c r="CM78" s="23">
        <v>4.7</v>
      </c>
      <c r="CN78" s="23"/>
      <c r="CO78" s="23">
        <v>43.8</v>
      </c>
      <c r="CP78" s="23"/>
      <c r="CQ78" s="23">
        <v>71.599999999999994</v>
      </c>
      <c r="CR78" s="23"/>
      <c r="CS78" s="23">
        <v>463</v>
      </c>
      <c r="CT78" s="248"/>
      <c r="CU78" s="30" t="s">
        <v>741</v>
      </c>
      <c r="CV78" s="22">
        <v>40009.190972222219</v>
      </c>
      <c r="CW78" s="22">
        <v>40009.378472222219</v>
      </c>
      <c r="CX78" s="63">
        <v>0</v>
      </c>
      <c r="CY78" s="63">
        <v>0</v>
      </c>
      <c r="CZ78" s="63">
        <v>0</v>
      </c>
      <c r="DA78" s="23"/>
      <c r="DB78" s="23">
        <v>1797.49</v>
      </c>
      <c r="DC78" s="23" t="s">
        <v>818</v>
      </c>
      <c r="DD78" s="23">
        <v>20</v>
      </c>
      <c r="DE78" s="23" t="s">
        <v>818</v>
      </c>
      <c r="DF78" s="23">
        <v>20</v>
      </c>
      <c r="DG78" s="23"/>
      <c r="DH78" s="23">
        <v>17.3</v>
      </c>
      <c r="DI78" s="23"/>
      <c r="DJ78" s="23">
        <v>91.1</v>
      </c>
      <c r="DK78" s="23" t="s">
        <v>818</v>
      </c>
      <c r="DL78" s="23">
        <v>5</v>
      </c>
      <c r="DM78" s="23" t="s">
        <v>818</v>
      </c>
      <c r="DN78" s="23">
        <v>2.5</v>
      </c>
      <c r="DO78" s="23"/>
      <c r="DP78" s="23">
        <v>5.3</v>
      </c>
      <c r="DQ78" s="23"/>
      <c r="DR78" s="23">
        <v>34.9</v>
      </c>
      <c r="DS78" s="23"/>
      <c r="DT78" s="23">
        <v>54</v>
      </c>
      <c r="DU78" s="23"/>
      <c r="DV78" s="23">
        <v>353</v>
      </c>
    </row>
    <row r="79" spans="1:126" ht="15" customHeight="1" x14ac:dyDescent="0.25">
      <c r="A79" s="14" t="s">
        <v>125</v>
      </c>
      <c r="B79" s="36">
        <v>40155.375</v>
      </c>
      <c r="C79" s="36">
        <v>40156.224305555559</v>
      </c>
      <c r="D79" s="10">
        <f t="shared" si="4"/>
        <v>0.84930555555911269</v>
      </c>
      <c r="F79" s="1" t="s">
        <v>184</v>
      </c>
      <c r="G79" s="37"/>
      <c r="H79" s="18" t="s">
        <v>352</v>
      </c>
      <c r="I79" s="13">
        <v>40155.375</v>
      </c>
      <c r="J79" s="13">
        <v>40156.224305555559</v>
      </c>
      <c r="K79" s="44">
        <v>0</v>
      </c>
      <c r="L79" s="18">
        <v>21259.724643000001</v>
      </c>
      <c r="M79" s="17">
        <v>21259.724643000001</v>
      </c>
      <c r="N79" s="23"/>
      <c r="O79" s="23">
        <v>774</v>
      </c>
      <c r="P79" s="23" t="s">
        <v>818</v>
      </c>
      <c r="Q79" s="23">
        <v>20</v>
      </c>
      <c r="R79" s="23"/>
      <c r="S79" s="23">
        <v>970</v>
      </c>
      <c r="T79" s="23"/>
      <c r="U79" s="23">
        <v>1660</v>
      </c>
      <c r="V79" s="23"/>
      <c r="W79" s="23">
        <v>2600</v>
      </c>
      <c r="X79" s="23"/>
      <c r="Y79" s="23">
        <v>220</v>
      </c>
      <c r="Z79" s="23" t="s">
        <v>818</v>
      </c>
      <c r="AA79" s="23">
        <v>2.5</v>
      </c>
      <c r="AB79" s="23"/>
      <c r="AC79" s="23">
        <v>90.7</v>
      </c>
      <c r="AD79" s="23"/>
      <c r="AE79" s="23">
        <v>397</v>
      </c>
      <c r="AF79" s="23"/>
      <c r="AG79" s="23">
        <v>609</v>
      </c>
      <c r="AH79" s="23"/>
      <c r="AI79" s="23">
        <v>2360</v>
      </c>
      <c r="AJ79" s="16" t="s">
        <v>590</v>
      </c>
      <c r="AK79" s="16" t="s">
        <v>590</v>
      </c>
      <c r="AL79" s="251"/>
      <c r="AM79" s="18" t="s">
        <v>535</v>
      </c>
      <c r="AN79" s="22">
        <v>40155.400694444441</v>
      </c>
      <c r="AO79" s="22">
        <v>40156.071527777778</v>
      </c>
      <c r="AP79" s="43">
        <v>0</v>
      </c>
      <c r="AQ79" s="18">
        <v>649.87170749999984</v>
      </c>
      <c r="AR79" s="18">
        <v>649.87170749999984</v>
      </c>
      <c r="AS79" s="23"/>
      <c r="AT79" s="23">
        <v>8.5</v>
      </c>
      <c r="AU79" s="67" t="s">
        <v>818</v>
      </c>
      <c r="AV79" s="23">
        <v>20</v>
      </c>
      <c r="AW79" s="67"/>
      <c r="AX79" s="23">
        <v>2700</v>
      </c>
      <c r="AY79" s="67"/>
      <c r="AZ79" s="23">
        <v>4460</v>
      </c>
      <c r="BA79" s="67"/>
      <c r="BB79" s="23">
        <v>6550</v>
      </c>
      <c r="BC79" s="23"/>
      <c r="BD79" s="23">
        <v>130</v>
      </c>
      <c r="BE79" s="23" t="s">
        <v>818</v>
      </c>
      <c r="BF79" s="23">
        <v>2.5</v>
      </c>
      <c r="BG79" s="23"/>
      <c r="BH79" s="23">
        <v>66.3</v>
      </c>
      <c r="BI79" s="23"/>
      <c r="BJ79" s="23">
        <v>2970</v>
      </c>
      <c r="BK79" s="23"/>
      <c r="BL79" s="23">
        <v>4570</v>
      </c>
      <c r="BM79" s="23"/>
      <c r="BN79" s="23">
        <v>13000</v>
      </c>
      <c r="BO79" s="16">
        <v>2122.91</v>
      </c>
      <c r="BP79" s="16">
        <f t="shared" si="2"/>
        <v>8357.5325484768</v>
      </c>
      <c r="BQ79" s="251"/>
      <c r="BR79" s="23" t="s">
        <v>654</v>
      </c>
      <c r="BS79" s="22">
        <v>40155.379166666666</v>
      </c>
      <c r="BT79" s="22">
        <v>40156.535416666666</v>
      </c>
      <c r="BU79" s="62">
        <v>0</v>
      </c>
      <c r="BV79" s="29">
        <v>276.93879299999998</v>
      </c>
      <c r="BW79" s="24">
        <v>276.93879299999998</v>
      </c>
      <c r="BX79" s="23"/>
      <c r="BY79" s="23">
        <v>489</v>
      </c>
      <c r="BZ79" s="23" t="s">
        <v>818</v>
      </c>
      <c r="CA79" s="23">
        <v>20</v>
      </c>
      <c r="CB79" s="23" t="s">
        <v>818</v>
      </c>
      <c r="CC79" s="23">
        <v>20</v>
      </c>
      <c r="CD79" s="23"/>
      <c r="CE79" s="23">
        <v>7</v>
      </c>
      <c r="CF79" s="23"/>
      <c r="CG79" s="23">
        <v>44.4</v>
      </c>
      <c r="CH79" s="23" t="s">
        <v>818</v>
      </c>
      <c r="CI79" s="23">
        <v>5</v>
      </c>
      <c r="CJ79" s="23" t="s">
        <v>818</v>
      </c>
      <c r="CK79" s="23">
        <v>2.5</v>
      </c>
      <c r="CL79" s="23"/>
      <c r="CM79" s="23">
        <v>4.0999999999999996</v>
      </c>
      <c r="CN79" s="23"/>
      <c r="CO79" s="23">
        <v>264</v>
      </c>
      <c r="CP79" s="23"/>
      <c r="CQ79" s="23">
        <v>436</v>
      </c>
      <c r="CR79" s="23"/>
      <c r="CS79" s="23">
        <v>1580</v>
      </c>
      <c r="CU79" s="30" t="s">
        <v>742</v>
      </c>
      <c r="CV79" s="22">
        <v>40155.770833333336</v>
      </c>
      <c r="CW79" s="22">
        <v>40157.1875</v>
      </c>
      <c r="CX79" s="63">
        <v>0</v>
      </c>
      <c r="CY79" s="31">
        <v>5511.4217828999999</v>
      </c>
      <c r="CZ79" s="25">
        <v>5511.4217828999999</v>
      </c>
      <c r="DA79" s="23"/>
      <c r="DB79" s="23">
        <v>8847</v>
      </c>
      <c r="DC79" s="23" t="s">
        <v>818</v>
      </c>
      <c r="DD79" s="23">
        <v>20</v>
      </c>
      <c r="DE79" s="23"/>
      <c r="DF79" s="23">
        <v>22</v>
      </c>
      <c r="DG79" s="23"/>
      <c r="DH79" s="23">
        <v>151</v>
      </c>
      <c r="DI79" s="23"/>
      <c r="DJ79" s="23">
        <v>257</v>
      </c>
      <c r="DK79" s="23"/>
      <c r="DL79" s="23">
        <v>30</v>
      </c>
      <c r="DM79" s="23" t="s">
        <v>818</v>
      </c>
      <c r="DN79" s="23">
        <v>2.5</v>
      </c>
      <c r="DO79" s="23"/>
      <c r="DP79" s="23">
        <v>20.3</v>
      </c>
      <c r="DQ79" s="23"/>
      <c r="DR79" s="23">
        <v>382</v>
      </c>
      <c r="DS79" s="23"/>
      <c r="DT79" s="23">
        <v>614</v>
      </c>
      <c r="DU79" s="23"/>
      <c r="DV79" s="23">
        <v>2160</v>
      </c>
    </row>
    <row r="80" spans="1:126" ht="15" customHeight="1" x14ac:dyDescent="0.25">
      <c r="A80" s="3" t="s">
        <v>126</v>
      </c>
      <c r="B80" s="36">
        <v>40201.611111111109</v>
      </c>
      <c r="C80" s="36">
        <v>40203.086805555555</v>
      </c>
      <c r="D80" s="10">
        <f t="shared" si="4"/>
        <v>1.4756944444452529</v>
      </c>
      <c r="F80" s="1" t="s">
        <v>191</v>
      </c>
      <c r="G80" s="37"/>
      <c r="H80" s="18" t="s">
        <v>354</v>
      </c>
      <c r="I80" s="13">
        <v>40201.611111111109</v>
      </c>
      <c r="J80" s="13">
        <v>40203.086805555555</v>
      </c>
      <c r="K80" s="44">
        <v>0</v>
      </c>
      <c r="L80" s="18">
        <v>7947.6902895000003</v>
      </c>
      <c r="M80" s="17">
        <v>7947.6902895000003</v>
      </c>
      <c r="N80" s="23"/>
      <c r="O80" s="23">
        <v>2159</v>
      </c>
      <c r="P80" s="23" t="s">
        <v>818</v>
      </c>
      <c r="Q80" s="23">
        <v>20</v>
      </c>
      <c r="R80" s="23"/>
      <c r="S80" s="23">
        <v>130</v>
      </c>
      <c r="T80" s="23"/>
      <c r="U80" s="23">
        <v>348</v>
      </c>
      <c r="V80" s="23"/>
      <c r="W80" s="23">
        <v>559</v>
      </c>
      <c r="X80" s="23"/>
      <c r="Y80" s="23">
        <v>110</v>
      </c>
      <c r="Z80" s="23" t="s">
        <v>818</v>
      </c>
      <c r="AA80" s="23">
        <v>2.5</v>
      </c>
      <c r="AB80" s="23"/>
      <c r="AC80" s="23">
        <v>62.1</v>
      </c>
      <c r="AD80" s="23"/>
      <c r="AE80" s="23">
        <v>125</v>
      </c>
      <c r="AF80" s="23"/>
      <c r="AG80" s="23">
        <v>204</v>
      </c>
      <c r="AH80" s="23"/>
      <c r="AI80" s="23">
        <v>1050</v>
      </c>
      <c r="AJ80" s="16">
        <v>55.281600000000005</v>
      </c>
      <c r="AK80" s="16">
        <f t="shared" si="1"/>
        <v>217.63417729996803</v>
      </c>
      <c r="AL80" s="251"/>
      <c r="AM80" s="18" t="s">
        <v>537</v>
      </c>
      <c r="AN80" s="22">
        <v>40201.603472222225</v>
      </c>
      <c r="AO80" s="22">
        <v>40203.293749999997</v>
      </c>
      <c r="AP80" s="43">
        <v>0</v>
      </c>
      <c r="AQ80" s="18">
        <v>3528.2795099999998</v>
      </c>
      <c r="AR80" s="18">
        <v>3528.2795099999998</v>
      </c>
      <c r="AS80" s="23"/>
      <c r="AT80" s="23">
        <v>89</v>
      </c>
      <c r="AU80" s="67" t="s">
        <v>818</v>
      </c>
      <c r="AV80" s="23">
        <v>20</v>
      </c>
      <c r="AW80" s="67"/>
      <c r="AX80" s="23">
        <v>1400</v>
      </c>
      <c r="AY80" s="67"/>
      <c r="AZ80" s="23">
        <v>2240</v>
      </c>
      <c r="BA80" s="67"/>
      <c r="BB80" s="23">
        <v>3720</v>
      </c>
      <c r="BC80" s="23"/>
      <c r="BD80" s="23">
        <v>200</v>
      </c>
      <c r="BE80" s="23" t="s">
        <v>818</v>
      </c>
      <c r="BF80" s="23">
        <v>2.5</v>
      </c>
      <c r="BG80" s="23"/>
      <c r="BH80" s="23">
        <v>30.3</v>
      </c>
      <c r="BI80" s="23"/>
      <c r="BJ80" s="23">
        <v>99.4</v>
      </c>
      <c r="BK80" s="23"/>
      <c r="BL80" s="23">
        <v>50.5</v>
      </c>
      <c r="BM80" s="23"/>
      <c r="BN80" s="23">
        <v>613</v>
      </c>
      <c r="BO80" s="16">
        <v>55.44</v>
      </c>
      <c r="BP80" s="16">
        <f t="shared" si="2"/>
        <v>218.25777093119999</v>
      </c>
      <c r="BQ80" s="251"/>
      <c r="BR80" s="23" t="s">
        <v>655</v>
      </c>
      <c r="BS80" s="22">
        <v>40201.618055555555</v>
      </c>
      <c r="BT80" s="22">
        <v>40203.152777777781</v>
      </c>
      <c r="BU80" s="62">
        <v>0</v>
      </c>
      <c r="BV80" s="29">
        <v>302.42395800000003</v>
      </c>
      <c r="BW80" s="24">
        <v>302.42395800000003</v>
      </c>
      <c r="BX80" s="23"/>
      <c r="BY80" s="23">
        <v>534</v>
      </c>
      <c r="BZ80" s="23" t="s">
        <v>818</v>
      </c>
      <c r="CA80" s="23">
        <v>20</v>
      </c>
      <c r="CB80" s="23" t="s">
        <v>818</v>
      </c>
      <c r="CC80" s="23">
        <v>20</v>
      </c>
      <c r="CD80" s="23"/>
      <c r="CE80" s="23">
        <v>19.399999999999999</v>
      </c>
      <c r="CF80" s="23"/>
      <c r="CG80" s="23">
        <v>80.5</v>
      </c>
      <c r="CH80" s="23" t="s">
        <v>818</v>
      </c>
      <c r="CI80" s="23">
        <v>5</v>
      </c>
      <c r="CJ80" s="23" t="s">
        <v>818</v>
      </c>
      <c r="CK80" s="23">
        <v>2.5</v>
      </c>
      <c r="CL80" s="23"/>
      <c r="CM80" s="23">
        <v>5.4</v>
      </c>
      <c r="CN80" s="23"/>
      <c r="CO80" s="23">
        <v>124</v>
      </c>
      <c r="CP80" s="23"/>
      <c r="CQ80" s="23">
        <v>220</v>
      </c>
      <c r="CR80" s="23"/>
      <c r="CS80" s="23">
        <v>913</v>
      </c>
      <c r="CU80" s="11" t="s">
        <v>743</v>
      </c>
      <c r="CV80" s="22">
        <v>40201.913888888892</v>
      </c>
      <c r="CW80" s="22">
        <v>40203.395833333336</v>
      </c>
      <c r="CX80" s="63">
        <v>0</v>
      </c>
      <c r="CY80" s="25">
        <v>8376.1808636999995</v>
      </c>
      <c r="CZ80" s="25">
        <v>8376.1808636999995</v>
      </c>
      <c r="DA80" s="23"/>
      <c r="DB80" s="23">
        <v>9542</v>
      </c>
      <c r="DC80" s="23" t="s">
        <v>818</v>
      </c>
      <c r="DD80" s="23">
        <v>20</v>
      </c>
      <c r="DE80" s="23"/>
      <c r="DF80" s="23">
        <v>31</v>
      </c>
      <c r="DG80" s="23"/>
      <c r="DH80" s="23">
        <v>83.4</v>
      </c>
      <c r="DI80" s="23"/>
      <c r="DJ80" s="23">
        <v>177</v>
      </c>
      <c r="DK80" s="23"/>
      <c r="DL80" s="23">
        <v>21</v>
      </c>
      <c r="DM80" s="23" t="s">
        <v>818</v>
      </c>
      <c r="DN80" s="23">
        <v>2.5</v>
      </c>
      <c r="DO80" s="23"/>
      <c r="DP80" s="23">
        <v>18.2</v>
      </c>
      <c r="DQ80" s="23"/>
      <c r="DR80" s="23">
        <v>281</v>
      </c>
      <c r="DS80" s="23"/>
      <c r="DT80" s="23">
        <v>483</v>
      </c>
      <c r="DU80" s="23"/>
      <c r="DV80" s="23">
        <v>1800</v>
      </c>
    </row>
    <row r="81" spans="1:126" ht="15" customHeight="1" x14ac:dyDescent="0.25">
      <c r="A81" s="3" t="s">
        <v>127</v>
      </c>
      <c r="B81" s="36">
        <v>40218.170138888891</v>
      </c>
      <c r="C81" s="36">
        <v>40219.461805555555</v>
      </c>
      <c r="D81" s="10">
        <f t="shared" si="4"/>
        <v>1.2916666666642413</v>
      </c>
      <c r="F81" s="7" t="s">
        <v>7</v>
      </c>
      <c r="G81" s="7"/>
      <c r="H81" s="18" t="s">
        <v>356</v>
      </c>
      <c r="I81" s="13">
        <v>40218.170138888891</v>
      </c>
      <c r="J81" s="13">
        <v>40219.461805555555</v>
      </c>
      <c r="K81" s="44">
        <v>0</v>
      </c>
      <c r="L81" s="18">
        <v>1452.6544049999998</v>
      </c>
      <c r="M81" s="17">
        <v>1452.6544049999998</v>
      </c>
      <c r="N81" s="23"/>
      <c r="O81" s="23">
        <v>90</v>
      </c>
      <c r="P81" s="23" t="s">
        <v>818</v>
      </c>
      <c r="Q81" s="23">
        <v>20</v>
      </c>
      <c r="R81" s="23"/>
      <c r="S81" s="23">
        <v>570</v>
      </c>
      <c r="T81" s="23"/>
      <c r="U81" s="23">
        <v>1060</v>
      </c>
      <c r="V81" s="23"/>
      <c r="W81" s="23">
        <v>1860</v>
      </c>
      <c r="X81" s="23"/>
      <c r="Y81" s="23">
        <v>95</v>
      </c>
      <c r="Z81" s="23" t="s">
        <v>818</v>
      </c>
      <c r="AA81" s="23">
        <v>2.5</v>
      </c>
      <c r="AB81" s="23"/>
      <c r="AC81" s="23">
        <v>60.4</v>
      </c>
      <c r="AD81" s="23"/>
      <c r="AE81" s="23">
        <v>11400</v>
      </c>
      <c r="AF81" s="23"/>
      <c r="AG81" s="23">
        <v>17000</v>
      </c>
      <c r="AH81" s="23"/>
      <c r="AI81" s="23">
        <v>42100</v>
      </c>
      <c r="AJ81" s="16">
        <v>12922.3488</v>
      </c>
      <c r="AK81" s="16">
        <f t="shared" si="1"/>
        <v>50873.070784333824</v>
      </c>
      <c r="AL81" s="251"/>
      <c r="AM81" s="18" t="s">
        <v>539</v>
      </c>
      <c r="AN81" s="22">
        <v>40218.115277777775</v>
      </c>
      <c r="AO81" s="22">
        <v>40219.390972222223</v>
      </c>
      <c r="AP81" s="43">
        <v>0</v>
      </c>
      <c r="AQ81" s="18">
        <v>55.501025999999996</v>
      </c>
      <c r="AR81" s="18">
        <v>55.501025999999996</v>
      </c>
      <c r="AS81" s="23"/>
      <c r="AT81" s="23">
        <v>1.4</v>
      </c>
      <c r="AU81" s="67" t="s">
        <v>818</v>
      </c>
      <c r="AV81" s="23">
        <v>20</v>
      </c>
      <c r="AW81" s="67"/>
      <c r="AX81" s="23">
        <v>1400</v>
      </c>
      <c r="AY81" s="67"/>
      <c r="AZ81" s="23">
        <v>3070</v>
      </c>
      <c r="BA81" s="67"/>
      <c r="BB81" s="23">
        <v>5070</v>
      </c>
      <c r="BC81" s="23"/>
      <c r="BD81" s="23">
        <v>1400</v>
      </c>
      <c r="BE81" s="23" t="s">
        <v>818</v>
      </c>
      <c r="BF81" s="23">
        <v>2.5</v>
      </c>
      <c r="BG81" s="23"/>
      <c r="BH81" s="23">
        <v>711</v>
      </c>
      <c r="BI81" s="23"/>
      <c r="BJ81" s="23">
        <v>12400</v>
      </c>
      <c r="BK81" s="23"/>
      <c r="BL81" s="23">
        <v>18700</v>
      </c>
      <c r="BM81" s="23"/>
      <c r="BN81" s="23">
        <v>46500</v>
      </c>
      <c r="BO81" s="19" t="s">
        <v>590</v>
      </c>
      <c r="BP81" s="16" t="s">
        <v>590</v>
      </c>
      <c r="BQ81" s="251"/>
      <c r="BR81" s="23" t="s">
        <v>656</v>
      </c>
      <c r="BS81" s="22">
        <v>40218.159722222219</v>
      </c>
      <c r="BT81" s="22">
        <v>40219.243055555555</v>
      </c>
      <c r="BU81" s="62">
        <v>0</v>
      </c>
      <c r="BV81" s="24">
        <v>28.316849999999999</v>
      </c>
      <c r="BW81" s="24">
        <v>28.316849999999999</v>
      </c>
      <c r="BX81" s="23"/>
      <c r="BY81" s="23">
        <v>50</v>
      </c>
      <c r="BZ81" s="23" t="s">
        <v>818</v>
      </c>
      <c r="CA81" s="23">
        <v>20</v>
      </c>
      <c r="CB81" s="23" t="s">
        <v>818</v>
      </c>
      <c r="CC81" s="23">
        <v>20</v>
      </c>
      <c r="CD81" s="23" t="s">
        <v>818</v>
      </c>
      <c r="CE81" s="23">
        <v>2</v>
      </c>
      <c r="CF81" s="23" t="s">
        <v>818</v>
      </c>
      <c r="CG81" s="23">
        <v>8.5</v>
      </c>
      <c r="CH81" s="23" t="s">
        <v>818</v>
      </c>
      <c r="CI81" s="23">
        <v>5</v>
      </c>
      <c r="CJ81" s="23" t="s">
        <v>818</v>
      </c>
      <c r="CK81" s="23">
        <v>2.5</v>
      </c>
      <c r="CL81" s="23"/>
      <c r="CM81" s="23">
        <v>2.2000000000000002</v>
      </c>
      <c r="CN81" s="23"/>
      <c r="CO81" s="23">
        <v>119</v>
      </c>
      <c r="CP81" s="23"/>
      <c r="CQ81" s="23">
        <v>201</v>
      </c>
      <c r="CR81" s="23"/>
      <c r="CS81" s="23">
        <v>985</v>
      </c>
      <c r="CU81" s="11" t="s">
        <v>744</v>
      </c>
      <c r="CV81" s="22">
        <v>40218.667361111111</v>
      </c>
      <c r="CW81" s="22">
        <v>40219.52847222222</v>
      </c>
      <c r="CX81" s="63">
        <v>0</v>
      </c>
      <c r="CY81" s="25">
        <v>347.78755169999999</v>
      </c>
      <c r="CZ81" s="25">
        <v>347.78755169999999</v>
      </c>
      <c r="DA81" s="23"/>
      <c r="DB81" s="23">
        <v>267</v>
      </c>
      <c r="DC81" s="23" t="s">
        <v>818</v>
      </c>
      <c r="DD81" s="23">
        <v>20</v>
      </c>
      <c r="DE81" s="23"/>
      <c r="DF81" s="23">
        <v>46</v>
      </c>
      <c r="DG81" s="23"/>
      <c r="DH81" s="23">
        <v>83.5</v>
      </c>
      <c r="DI81" s="23"/>
      <c r="DJ81" s="23">
        <v>187</v>
      </c>
      <c r="DK81" s="23"/>
      <c r="DL81" s="23">
        <v>9.9</v>
      </c>
      <c r="DM81" s="23" t="s">
        <v>818</v>
      </c>
      <c r="DN81" s="23">
        <v>2.5</v>
      </c>
      <c r="DO81" s="23"/>
      <c r="DP81" s="23">
        <v>18.5</v>
      </c>
      <c r="DQ81" s="23"/>
      <c r="DR81" s="23">
        <v>2100</v>
      </c>
      <c r="DS81" s="23"/>
      <c r="DT81" s="23">
        <v>3110</v>
      </c>
      <c r="DU81" s="23"/>
      <c r="DV81" s="23">
        <v>9350</v>
      </c>
    </row>
    <row r="82" spans="1:126" ht="15" customHeight="1" x14ac:dyDescent="0.25">
      <c r="A82" s="3" t="s">
        <v>128</v>
      </c>
      <c r="B82" s="36">
        <v>40246.680555555555</v>
      </c>
      <c r="C82" s="36">
        <v>40248.1875</v>
      </c>
      <c r="D82" s="10">
        <f t="shared" si="4"/>
        <v>1.5069444444452529</v>
      </c>
      <c r="F82" s="1" t="s">
        <v>176</v>
      </c>
      <c r="G82" s="37"/>
      <c r="H82" s="18" t="s">
        <v>358</v>
      </c>
      <c r="I82" s="13">
        <v>40246.680555555555</v>
      </c>
      <c r="J82" s="13">
        <v>40248.1875</v>
      </c>
      <c r="K82" s="44">
        <v>0</v>
      </c>
      <c r="L82" s="18">
        <v>2783.5463549999999</v>
      </c>
      <c r="M82" s="17">
        <v>2783.5463549999999</v>
      </c>
      <c r="N82" s="23"/>
      <c r="O82" s="23">
        <v>983</v>
      </c>
      <c r="P82" s="23" t="s">
        <v>818</v>
      </c>
      <c r="Q82" s="23">
        <v>20</v>
      </c>
      <c r="R82" s="23"/>
      <c r="S82" s="23">
        <v>100</v>
      </c>
      <c r="T82" s="23"/>
      <c r="U82" s="23">
        <v>315</v>
      </c>
      <c r="V82" s="23"/>
      <c r="W82" s="23">
        <v>614</v>
      </c>
      <c r="X82" s="23"/>
      <c r="Y82" s="23">
        <v>83</v>
      </c>
      <c r="Z82" s="23" t="s">
        <v>818</v>
      </c>
      <c r="AA82" s="23">
        <v>2.5</v>
      </c>
      <c r="AB82" s="23"/>
      <c r="AC82" s="23">
        <v>54.9</v>
      </c>
      <c r="AD82" s="23"/>
      <c r="AE82" s="23">
        <v>147</v>
      </c>
      <c r="AF82" s="23"/>
      <c r="AG82" s="23">
        <v>215</v>
      </c>
      <c r="AH82" s="23"/>
      <c r="AI82" s="23">
        <v>1170</v>
      </c>
      <c r="AJ82" s="16">
        <v>52.8</v>
      </c>
      <c r="AK82" s="16">
        <f t="shared" si="1"/>
        <v>207.864543744</v>
      </c>
      <c r="AL82" s="251"/>
      <c r="AM82" s="18" t="s">
        <v>541</v>
      </c>
      <c r="AN82" s="22">
        <v>40246.647222222222</v>
      </c>
      <c r="AO82" s="22">
        <v>40248.262499999997</v>
      </c>
      <c r="AP82" s="43">
        <v>0</v>
      </c>
      <c r="AQ82" s="18">
        <v>267.02789550000006</v>
      </c>
      <c r="AR82" s="18">
        <v>267.02789550000006</v>
      </c>
      <c r="AS82" s="23"/>
      <c r="AT82" s="23">
        <v>23</v>
      </c>
      <c r="AU82" s="67" t="s">
        <v>818</v>
      </c>
      <c r="AV82" s="23">
        <v>20</v>
      </c>
      <c r="AW82" s="67"/>
      <c r="AX82" s="23">
        <v>410</v>
      </c>
      <c r="AY82" s="67"/>
      <c r="AZ82" s="23">
        <v>782</v>
      </c>
      <c r="BA82" s="67"/>
      <c r="BB82" s="23">
        <v>1210</v>
      </c>
      <c r="BC82" s="23"/>
      <c r="BD82" s="23">
        <v>110</v>
      </c>
      <c r="BE82" s="23" t="s">
        <v>818</v>
      </c>
      <c r="BF82" s="23">
        <v>2.5</v>
      </c>
      <c r="BG82" s="23"/>
      <c r="BH82" s="23">
        <v>46.7</v>
      </c>
      <c r="BI82" s="23"/>
      <c r="BJ82" s="23">
        <v>60.6</v>
      </c>
      <c r="BK82" s="23"/>
      <c r="BL82" s="23">
        <v>39.9</v>
      </c>
      <c r="BM82" s="23"/>
      <c r="BN82" s="23">
        <v>647</v>
      </c>
      <c r="BO82" s="16">
        <v>4.4000000000000004</v>
      </c>
      <c r="BP82" s="16">
        <f t="shared" si="2"/>
        <v>17.322045312</v>
      </c>
      <c r="BQ82" s="251"/>
      <c r="BR82" s="23" t="s">
        <v>657</v>
      </c>
      <c r="BS82" s="22">
        <v>40246.65625</v>
      </c>
      <c r="BT82" s="22">
        <v>40248.260416666664</v>
      </c>
      <c r="BU82" s="62">
        <v>0</v>
      </c>
      <c r="BV82" s="24">
        <v>210.67736400000001</v>
      </c>
      <c r="BW82" s="24">
        <v>210.67736400000001</v>
      </c>
      <c r="BX82" s="23"/>
      <c r="BY82" s="23">
        <v>372</v>
      </c>
      <c r="BZ82" s="23" t="s">
        <v>818</v>
      </c>
      <c r="CA82" s="23">
        <v>20</v>
      </c>
      <c r="CB82" s="23" t="s">
        <v>818</v>
      </c>
      <c r="CC82" s="23">
        <v>20</v>
      </c>
      <c r="CD82" s="23"/>
      <c r="CE82" s="23">
        <v>35</v>
      </c>
      <c r="CF82" s="23"/>
      <c r="CG82" s="23">
        <v>77.7</v>
      </c>
      <c r="CH82" s="23" t="s">
        <v>818</v>
      </c>
      <c r="CI82" s="23">
        <v>5</v>
      </c>
      <c r="CJ82" s="23" t="s">
        <v>818</v>
      </c>
      <c r="CK82" s="23">
        <v>2.5</v>
      </c>
      <c r="CL82" s="23"/>
      <c r="CM82" s="23">
        <v>4.8</v>
      </c>
      <c r="CN82" s="23"/>
      <c r="CO82" s="23">
        <v>119</v>
      </c>
      <c r="CP82" s="23"/>
      <c r="CQ82" s="23">
        <v>199</v>
      </c>
      <c r="CR82" s="23"/>
      <c r="CS82" s="23">
        <v>934</v>
      </c>
      <c r="CU82" s="11" t="s">
        <v>745</v>
      </c>
      <c r="CV82" s="22">
        <v>40246.829861111109</v>
      </c>
      <c r="CW82" s="22">
        <v>40248.472916666666</v>
      </c>
      <c r="CX82" s="63">
        <v>0</v>
      </c>
      <c r="CY82" s="25">
        <v>4153.5155579999991</v>
      </c>
      <c r="CZ82" s="25">
        <v>4153.5155579999991</v>
      </c>
      <c r="DA82" s="23"/>
      <c r="DB82" s="23">
        <v>7334</v>
      </c>
      <c r="DC82" s="23" t="s">
        <v>818</v>
      </c>
      <c r="DD82" s="23">
        <v>20</v>
      </c>
      <c r="DE82" s="23" t="s">
        <v>818</v>
      </c>
      <c r="DF82" s="23">
        <v>20</v>
      </c>
      <c r="DG82" s="23" t="s">
        <v>818</v>
      </c>
      <c r="DH82" s="23">
        <v>60</v>
      </c>
      <c r="DI82" s="23"/>
      <c r="DJ82" s="23">
        <v>218</v>
      </c>
      <c r="DK82" s="23" t="s">
        <v>818</v>
      </c>
      <c r="DL82" s="23">
        <v>5</v>
      </c>
      <c r="DM82" s="23" t="s">
        <v>818</v>
      </c>
      <c r="DN82" s="23">
        <v>2.5</v>
      </c>
      <c r="DO82" s="23"/>
      <c r="DP82" s="23">
        <v>11.7</v>
      </c>
      <c r="DQ82" s="23"/>
      <c r="DR82" s="23">
        <v>229</v>
      </c>
      <c r="DS82" s="23"/>
      <c r="DT82" s="23">
        <v>387</v>
      </c>
      <c r="DU82" s="23"/>
      <c r="DV82" s="23">
        <v>1530</v>
      </c>
    </row>
    <row r="83" spans="1:126" ht="15" customHeight="1" x14ac:dyDescent="0.25">
      <c r="A83" s="3" t="s">
        <v>129</v>
      </c>
      <c r="B83" s="36">
        <v>40276.222222222219</v>
      </c>
      <c r="C83" s="36">
        <v>40276.53125</v>
      </c>
      <c r="D83" s="10">
        <f t="shared" si="4"/>
        <v>0.30902777778101154</v>
      </c>
      <c r="F83" s="1" t="s">
        <v>192</v>
      </c>
      <c r="G83" s="37"/>
      <c r="H83" s="18" t="s">
        <v>360</v>
      </c>
      <c r="I83" s="13">
        <v>40276.222222222219</v>
      </c>
      <c r="J83" s="13">
        <v>40276.53125</v>
      </c>
      <c r="K83" s="44">
        <v>0</v>
      </c>
      <c r="L83" s="18">
        <v>364.60776060000001</v>
      </c>
      <c r="M83" s="17">
        <v>364.60776060000001</v>
      </c>
      <c r="N83" s="23"/>
      <c r="O83" s="23">
        <v>222</v>
      </c>
      <c r="P83" s="23" t="s">
        <v>818</v>
      </c>
      <c r="Q83" s="23">
        <v>20</v>
      </c>
      <c r="R83" s="23"/>
      <c r="S83" s="23">
        <v>58</v>
      </c>
      <c r="T83" s="23" t="s">
        <v>818</v>
      </c>
      <c r="U83" s="23">
        <v>300</v>
      </c>
      <c r="V83" s="23"/>
      <c r="W83" s="23">
        <v>240</v>
      </c>
      <c r="X83" s="23"/>
      <c r="Y83" s="23">
        <v>44</v>
      </c>
      <c r="Z83" s="23" t="s">
        <v>818</v>
      </c>
      <c r="AA83" s="23">
        <v>2.5</v>
      </c>
      <c r="AB83" s="23"/>
      <c r="AC83" s="23">
        <v>42.9</v>
      </c>
      <c r="AD83" s="23"/>
      <c r="AE83" s="23">
        <v>68.3</v>
      </c>
      <c r="AF83" s="23"/>
      <c r="AG83" s="23">
        <v>96.3</v>
      </c>
      <c r="AH83" s="23"/>
      <c r="AI83" s="23">
        <v>879</v>
      </c>
      <c r="AJ83" s="16" t="s">
        <v>590</v>
      </c>
      <c r="AK83" s="16" t="s">
        <v>590</v>
      </c>
      <c r="AL83" s="251"/>
      <c r="AM83" s="18" t="s">
        <v>543</v>
      </c>
      <c r="AN83" s="22">
        <v>40276.224999999999</v>
      </c>
      <c r="AO83" s="22">
        <v>40276.53402777778</v>
      </c>
      <c r="AP83" s="43">
        <v>0</v>
      </c>
      <c r="AQ83" s="18">
        <v>5.2952509499999998</v>
      </c>
      <c r="AR83" s="18">
        <v>5.2952509499999998</v>
      </c>
      <c r="AS83" s="23"/>
      <c r="AT83" s="23">
        <v>1.1000000000000001</v>
      </c>
      <c r="AU83" s="67" t="s">
        <v>818</v>
      </c>
      <c r="AV83" s="23">
        <v>20</v>
      </c>
      <c r="AW83" s="67"/>
      <c r="AX83" s="23">
        <v>170</v>
      </c>
      <c r="AY83" s="67"/>
      <c r="AZ83" s="23">
        <v>404</v>
      </c>
      <c r="BA83" s="67"/>
      <c r="BB83" s="23">
        <v>600</v>
      </c>
      <c r="BC83" s="23"/>
      <c r="BD83" s="23">
        <v>35</v>
      </c>
      <c r="BE83" s="23" t="s">
        <v>818</v>
      </c>
      <c r="BF83" s="23">
        <v>2.5</v>
      </c>
      <c r="BG83" s="23"/>
      <c r="BH83" s="23">
        <v>27.8</v>
      </c>
      <c r="BI83" s="23"/>
      <c r="BJ83" s="23">
        <v>41.7</v>
      </c>
      <c r="BK83" s="23"/>
      <c r="BL83" s="23">
        <v>33.799999999999997</v>
      </c>
      <c r="BM83" s="23"/>
      <c r="BN83" s="23">
        <v>508</v>
      </c>
      <c r="BO83" s="16" t="s">
        <v>590</v>
      </c>
      <c r="BP83" s="16" t="s">
        <v>590</v>
      </c>
      <c r="BQ83" s="251"/>
      <c r="BR83" s="23" t="s">
        <v>658</v>
      </c>
      <c r="BS83" s="22">
        <v>40276.222222222219</v>
      </c>
      <c r="BT83" s="22">
        <v>40276.475694444445</v>
      </c>
      <c r="BU83" s="62">
        <v>0</v>
      </c>
      <c r="BV83" s="24">
        <v>30.582198000000002</v>
      </c>
      <c r="BW83" s="24">
        <v>30.582198000000002</v>
      </c>
      <c r="BX83" s="23"/>
      <c r="BY83" s="23">
        <v>54</v>
      </c>
      <c r="BZ83" s="23" t="s">
        <v>818</v>
      </c>
      <c r="CA83" s="23">
        <v>20</v>
      </c>
      <c r="CB83" s="23" t="s">
        <v>818</v>
      </c>
      <c r="CC83" s="23">
        <v>20</v>
      </c>
      <c r="CD83" s="23" t="s">
        <v>818</v>
      </c>
      <c r="CE83" s="23">
        <v>3</v>
      </c>
      <c r="CF83" s="23"/>
      <c r="CG83" s="23">
        <v>17.899999999999999</v>
      </c>
      <c r="CH83" s="23" t="s">
        <v>818</v>
      </c>
      <c r="CI83" s="23">
        <v>5</v>
      </c>
      <c r="CJ83" s="23" t="s">
        <v>818</v>
      </c>
      <c r="CK83" s="23">
        <v>2.5</v>
      </c>
      <c r="CL83" s="23"/>
      <c r="CM83" s="23">
        <v>4.0999999999999996</v>
      </c>
      <c r="CN83" s="23"/>
      <c r="CO83" s="23">
        <v>63.3</v>
      </c>
      <c r="CP83" s="23"/>
      <c r="CQ83" s="23">
        <v>105</v>
      </c>
      <c r="CR83" s="23"/>
      <c r="CS83" s="23">
        <v>758</v>
      </c>
      <c r="CU83" s="11" t="s">
        <v>746</v>
      </c>
      <c r="CV83" s="22">
        <v>40276.357638888891</v>
      </c>
      <c r="CW83" s="22">
        <v>40276.712500000001</v>
      </c>
      <c r="CX83" s="63">
        <v>0</v>
      </c>
      <c r="CY83" s="25">
        <v>556.14293399999997</v>
      </c>
      <c r="CZ83" s="25">
        <v>556.14293399999997</v>
      </c>
      <c r="DA83" s="23"/>
      <c r="DB83" s="23">
        <v>982</v>
      </c>
      <c r="DC83" s="23" t="s">
        <v>818</v>
      </c>
      <c r="DD83" s="23">
        <v>20</v>
      </c>
      <c r="DE83" s="23" t="s">
        <v>818</v>
      </c>
      <c r="DF83" s="23">
        <v>20</v>
      </c>
      <c r="DG83" s="23"/>
      <c r="DH83" s="23">
        <v>22.3</v>
      </c>
      <c r="DI83" s="23"/>
      <c r="DJ83" s="23">
        <v>53</v>
      </c>
      <c r="DK83" s="23" t="s">
        <v>818</v>
      </c>
      <c r="DL83" s="23">
        <v>5</v>
      </c>
      <c r="DM83" s="23" t="s">
        <v>818</v>
      </c>
      <c r="DN83" s="23">
        <v>2.5</v>
      </c>
      <c r="DO83" s="23"/>
      <c r="DP83" s="23">
        <v>11.7</v>
      </c>
      <c r="DQ83" s="23"/>
      <c r="DR83" s="23">
        <v>174</v>
      </c>
      <c r="DS83" s="23"/>
      <c r="DT83" s="23">
        <v>284</v>
      </c>
      <c r="DU83" s="23"/>
      <c r="DV83" s="23">
        <v>1390</v>
      </c>
    </row>
    <row r="84" spans="1:126" s="30" customFormat="1" ht="15" customHeight="1" x14ac:dyDescent="0.25">
      <c r="A84" s="55" t="s">
        <v>130</v>
      </c>
      <c r="B84" s="48">
        <v>40422.145833333336</v>
      </c>
      <c r="C84" s="48">
        <v>40422.190972222219</v>
      </c>
      <c r="D84" s="49">
        <f t="shared" si="4"/>
        <v>4.5138888883229811E-2</v>
      </c>
      <c r="E84" s="196"/>
      <c r="F84" s="56" t="s">
        <v>401</v>
      </c>
      <c r="G84" s="256"/>
      <c r="H84" s="41" t="s">
        <v>362</v>
      </c>
      <c r="I84" s="52">
        <v>40422.145833333336</v>
      </c>
      <c r="J84" s="52">
        <v>40422.190972222219</v>
      </c>
      <c r="K84" s="44">
        <v>0</v>
      </c>
      <c r="L84" s="45">
        <v>0</v>
      </c>
      <c r="M84" s="44">
        <v>0</v>
      </c>
      <c r="N84" s="23"/>
      <c r="O84" s="23">
        <v>237</v>
      </c>
      <c r="P84" s="23" t="s">
        <v>818</v>
      </c>
      <c r="Q84" s="23">
        <v>20</v>
      </c>
      <c r="R84" s="23" t="s">
        <v>818</v>
      </c>
      <c r="S84" s="23">
        <v>20</v>
      </c>
      <c r="T84" s="23"/>
      <c r="U84" s="23">
        <v>9</v>
      </c>
      <c r="V84" s="23"/>
      <c r="W84" s="23">
        <v>72.599999999999994</v>
      </c>
      <c r="X84" s="23" t="s">
        <v>818</v>
      </c>
      <c r="Y84" s="23">
        <v>5</v>
      </c>
      <c r="Z84" s="23" t="s">
        <v>818</v>
      </c>
      <c r="AA84" s="23">
        <v>2.5</v>
      </c>
      <c r="AB84" s="23"/>
      <c r="AC84" s="23">
        <v>4.8</v>
      </c>
      <c r="AD84" s="23"/>
      <c r="AE84" s="23">
        <v>7.9</v>
      </c>
      <c r="AF84" s="23"/>
      <c r="AG84" s="23">
        <v>8.4</v>
      </c>
      <c r="AH84" s="23"/>
      <c r="AI84" s="23">
        <v>141</v>
      </c>
      <c r="AJ84" s="60">
        <v>0</v>
      </c>
      <c r="AK84" s="53">
        <f t="shared" si="1"/>
        <v>0</v>
      </c>
      <c r="AL84" s="252"/>
      <c r="AM84" s="41" t="s">
        <v>545</v>
      </c>
      <c r="AN84" s="22">
        <v>40422.135416666664</v>
      </c>
      <c r="AO84" s="22">
        <v>40422.180555555555</v>
      </c>
      <c r="AP84" s="43">
        <v>0</v>
      </c>
      <c r="AQ84" s="45">
        <v>0</v>
      </c>
      <c r="AR84" s="45">
        <v>0</v>
      </c>
      <c r="AS84" s="23"/>
      <c r="AT84" s="23">
        <v>15</v>
      </c>
      <c r="AU84" s="67" t="s">
        <v>818</v>
      </c>
      <c r="AV84" s="23">
        <v>20</v>
      </c>
      <c r="AW84" s="67" t="s">
        <v>818</v>
      </c>
      <c r="AX84" s="23">
        <v>20</v>
      </c>
      <c r="AY84" s="67"/>
      <c r="AZ84" s="23">
        <v>8.4</v>
      </c>
      <c r="BA84" s="67"/>
      <c r="BB84" s="23">
        <v>68</v>
      </c>
      <c r="BC84" s="23" t="s">
        <v>818</v>
      </c>
      <c r="BD84" s="23">
        <v>5</v>
      </c>
      <c r="BE84" s="23" t="s">
        <v>818</v>
      </c>
      <c r="BF84" s="23">
        <v>2.5</v>
      </c>
      <c r="BG84" s="23"/>
      <c r="BH84" s="23">
        <v>4.8</v>
      </c>
      <c r="BI84" s="23"/>
      <c r="BJ84" s="23">
        <v>1.9</v>
      </c>
      <c r="BK84" s="23"/>
      <c r="BL84" s="23">
        <v>1.9</v>
      </c>
      <c r="BM84" s="23"/>
      <c r="BN84" s="23">
        <v>67</v>
      </c>
      <c r="BO84" s="53">
        <v>0</v>
      </c>
      <c r="BP84" s="53">
        <f t="shared" si="2"/>
        <v>0</v>
      </c>
      <c r="BQ84" s="252"/>
      <c r="BR84" s="23" t="s">
        <v>659</v>
      </c>
      <c r="BS84" s="22">
        <v>40422.152777777781</v>
      </c>
      <c r="BT84" s="22">
        <v>40422.260416666664</v>
      </c>
      <c r="BU84" s="62">
        <v>0</v>
      </c>
      <c r="BV84" s="237">
        <v>0</v>
      </c>
      <c r="BW84" s="237">
        <v>0</v>
      </c>
      <c r="BX84" s="23"/>
      <c r="BY84" s="23">
        <v>80</v>
      </c>
      <c r="BZ84" s="23" t="s">
        <v>818</v>
      </c>
      <c r="CA84" s="23">
        <v>20</v>
      </c>
      <c r="CB84" s="23" t="s">
        <v>818</v>
      </c>
      <c r="CC84" s="23">
        <v>20</v>
      </c>
      <c r="CD84" s="23"/>
      <c r="CE84" s="23">
        <v>5.3</v>
      </c>
      <c r="CF84" s="23"/>
      <c r="CG84" s="23">
        <v>57.9</v>
      </c>
      <c r="CH84" s="23" t="s">
        <v>818</v>
      </c>
      <c r="CI84" s="23">
        <v>5</v>
      </c>
      <c r="CJ84" s="23" t="s">
        <v>818</v>
      </c>
      <c r="CK84" s="23">
        <v>2.5</v>
      </c>
      <c r="CL84" s="23"/>
      <c r="CM84" s="23">
        <v>4.3</v>
      </c>
      <c r="CN84" s="23"/>
      <c r="CO84" s="23">
        <v>21.5</v>
      </c>
      <c r="CP84" s="23"/>
      <c r="CQ84" s="23">
        <v>33.200000000000003</v>
      </c>
      <c r="CR84" s="23"/>
      <c r="CS84" s="23">
        <v>268</v>
      </c>
      <c r="CT84" s="248"/>
      <c r="CU84" s="11" t="s">
        <v>747</v>
      </c>
      <c r="CV84" s="22">
        <v>40422.135416666664</v>
      </c>
      <c r="CW84" s="22">
        <v>40422.277777777781</v>
      </c>
      <c r="CX84" s="63">
        <v>0</v>
      </c>
      <c r="CY84" s="63">
        <v>0</v>
      </c>
      <c r="CZ84" s="63">
        <v>0</v>
      </c>
      <c r="DA84" s="23"/>
      <c r="DB84" s="23">
        <v>2407</v>
      </c>
      <c r="DC84" s="23" t="s">
        <v>818</v>
      </c>
      <c r="DD84" s="23">
        <v>20</v>
      </c>
      <c r="DE84" s="23" t="s">
        <v>818</v>
      </c>
      <c r="DF84" s="23">
        <v>20</v>
      </c>
      <c r="DG84" s="23"/>
      <c r="DH84" s="23">
        <v>10.9</v>
      </c>
      <c r="DI84" s="23"/>
      <c r="DJ84" s="23">
        <v>107</v>
      </c>
      <c r="DK84" s="23" t="s">
        <v>818</v>
      </c>
      <c r="DL84" s="23">
        <v>5</v>
      </c>
      <c r="DM84" s="23"/>
      <c r="DN84" s="23">
        <v>28</v>
      </c>
      <c r="DO84" s="23"/>
      <c r="DP84" s="23">
        <v>3.6</v>
      </c>
      <c r="DQ84" s="23"/>
      <c r="DR84" s="23">
        <v>19</v>
      </c>
      <c r="DS84" s="23"/>
      <c r="DT84" s="23">
        <v>28.1</v>
      </c>
      <c r="DU84" s="23"/>
      <c r="DV84" s="23">
        <v>230</v>
      </c>
    </row>
    <row r="85" spans="1:126" s="30" customFormat="1" ht="15" customHeight="1" x14ac:dyDescent="0.25">
      <c r="A85" s="55" t="s">
        <v>131</v>
      </c>
      <c r="B85" s="48">
        <v>40477.291666666664</v>
      </c>
      <c r="C85" s="48">
        <v>40477.520833333336</v>
      </c>
      <c r="D85" s="49">
        <f t="shared" si="4"/>
        <v>0.22916666667151731</v>
      </c>
      <c r="E85" s="196"/>
      <c r="F85" s="68" t="s">
        <v>401</v>
      </c>
      <c r="G85" s="68"/>
      <c r="H85" s="41" t="s">
        <v>364</v>
      </c>
      <c r="I85" s="52">
        <v>40477.291666666664</v>
      </c>
      <c r="J85" s="52">
        <v>40477.520833333336</v>
      </c>
      <c r="K85" s="44">
        <v>0</v>
      </c>
      <c r="L85" s="45">
        <v>0</v>
      </c>
      <c r="M85" s="44">
        <v>0</v>
      </c>
      <c r="N85" s="23"/>
      <c r="O85" s="23">
        <v>940</v>
      </c>
      <c r="P85" s="23" t="s">
        <v>818</v>
      </c>
      <c r="Q85" s="23">
        <v>20</v>
      </c>
      <c r="R85" s="23" t="s">
        <v>818</v>
      </c>
      <c r="S85" s="23">
        <v>20</v>
      </c>
      <c r="T85" s="23"/>
      <c r="U85" s="23">
        <v>5.7</v>
      </c>
      <c r="V85" s="23"/>
      <c r="W85" s="23">
        <v>36.700000000000003</v>
      </c>
      <c r="X85" s="23" t="s">
        <v>818</v>
      </c>
      <c r="Y85" s="23">
        <v>5</v>
      </c>
      <c r="Z85" s="23" t="s">
        <v>818</v>
      </c>
      <c r="AA85" s="23">
        <v>2.5</v>
      </c>
      <c r="AB85" s="23"/>
      <c r="AC85" s="23">
        <v>7.5</v>
      </c>
      <c r="AD85" s="23"/>
      <c r="AE85" s="23">
        <v>7.4</v>
      </c>
      <c r="AF85" s="23"/>
      <c r="AG85" s="23">
        <v>9</v>
      </c>
      <c r="AH85" s="23"/>
      <c r="AI85" s="23">
        <v>160</v>
      </c>
      <c r="AJ85" s="60">
        <v>0</v>
      </c>
      <c r="AK85" s="60">
        <v>0</v>
      </c>
      <c r="AL85" s="252"/>
      <c r="AM85" s="41" t="s">
        <v>547</v>
      </c>
      <c r="AN85" s="22">
        <v>40477.245833333334</v>
      </c>
      <c r="AO85" s="22">
        <v>40477.292361111111</v>
      </c>
      <c r="AP85" s="43">
        <v>0</v>
      </c>
      <c r="AQ85" s="45">
        <v>0</v>
      </c>
      <c r="AR85" s="45">
        <v>0</v>
      </c>
      <c r="AS85" s="23"/>
      <c r="AT85" s="23">
        <v>2.8</v>
      </c>
      <c r="AU85" s="67" t="s">
        <v>818</v>
      </c>
      <c r="AV85" s="23">
        <v>20</v>
      </c>
      <c r="AW85" s="67" t="s">
        <v>818</v>
      </c>
      <c r="AX85" s="23">
        <v>20</v>
      </c>
      <c r="AY85" s="67"/>
      <c r="AZ85" s="23">
        <v>9</v>
      </c>
      <c r="BA85" s="67"/>
      <c r="BB85" s="23">
        <v>31.5</v>
      </c>
      <c r="BC85" s="23" t="s">
        <v>818</v>
      </c>
      <c r="BD85" s="23">
        <v>5</v>
      </c>
      <c r="BE85" s="23" t="s">
        <v>818</v>
      </c>
      <c r="BF85" s="23">
        <v>2.5</v>
      </c>
      <c r="BG85" s="23"/>
      <c r="BH85" s="23">
        <v>3.9</v>
      </c>
      <c r="BI85" s="23"/>
      <c r="BJ85" s="23">
        <v>3.1</v>
      </c>
      <c r="BK85" s="23"/>
      <c r="BL85" s="23">
        <v>1.6</v>
      </c>
      <c r="BM85" s="23"/>
      <c r="BN85" s="23">
        <v>87</v>
      </c>
      <c r="BO85" s="60">
        <v>0</v>
      </c>
      <c r="BP85" s="60">
        <v>0</v>
      </c>
      <c r="BQ85" s="252"/>
      <c r="BR85" s="23" t="s">
        <v>660</v>
      </c>
      <c r="BS85" s="22">
        <v>40477.305555555555</v>
      </c>
      <c r="BT85" s="22">
        <v>40477.430555555555</v>
      </c>
      <c r="BU85" s="62">
        <v>0</v>
      </c>
      <c r="BV85" s="237">
        <v>0</v>
      </c>
      <c r="BW85" s="237">
        <v>0</v>
      </c>
      <c r="BX85" s="23"/>
      <c r="BY85" s="23">
        <v>158</v>
      </c>
      <c r="BZ85" s="23" t="s">
        <v>818</v>
      </c>
      <c r="CA85" s="23">
        <v>20</v>
      </c>
      <c r="CB85" s="23" t="s">
        <v>818</v>
      </c>
      <c r="CC85" s="23">
        <v>20</v>
      </c>
      <c r="CD85" s="23"/>
      <c r="CE85" s="23">
        <v>6.3</v>
      </c>
      <c r="CF85" s="23"/>
      <c r="CG85" s="23">
        <v>42.9</v>
      </c>
      <c r="CH85" s="23" t="s">
        <v>818</v>
      </c>
      <c r="CI85" s="23">
        <v>5</v>
      </c>
      <c r="CJ85" s="23" t="s">
        <v>818</v>
      </c>
      <c r="CK85" s="23">
        <v>2.5</v>
      </c>
      <c r="CL85" s="23"/>
      <c r="CM85" s="23">
        <v>3.5</v>
      </c>
      <c r="CN85" s="23"/>
      <c r="CO85" s="23">
        <v>11.6</v>
      </c>
      <c r="CP85" s="23"/>
      <c r="CQ85" s="23">
        <v>17.7</v>
      </c>
      <c r="CR85" s="23"/>
      <c r="CS85" s="23">
        <v>167</v>
      </c>
      <c r="CT85" s="248"/>
      <c r="CU85" s="11" t="s">
        <v>748</v>
      </c>
      <c r="CV85" s="22">
        <v>40477.288194444445</v>
      </c>
      <c r="CW85" s="22">
        <v>40477.684027777781</v>
      </c>
      <c r="CX85" s="63">
        <v>0</v>
      </c>
      <c r="CY85" s="63">
        <v>0</v>
      </c>
      <c r="CZ85" s="63">
        <v>0</v>
      </c>
      <c r="DA85" s="23"/>
      <c r="DB85" s="23">
        <v>3854</v>
      </c>
      <c r="DC85" s="23" t="s">
        <v>818</v>
      </c>
      <c r="DD85" s="23">
        <v>20</v>
      </c>
      <c r="DE85" s="23" t="s">
        <v>818</v>
      </c>
      <c r="DF85" s="23">
        <v>20</v>
      </c>
      <c r="DG85" s="23"/>
      <c r="DH85" s="23">
        <v>7.9</v>
      </c>
      <c r="DI85" s="23"/>
      <c r="DJ85" s="23">
        <v>60.7</v>
      </c>
      <c r="DK85" s="23" t="s">
        <v>818</v>
      </c>
      <c r="DL85" s="23">
        <v>5</v>
      </c>
      <c r="DM85" s="23" t="s">
        <v>818</v>
      </c>
      <c r="DN85" s="23">
        <v>2.5</v>
      </c>
      <c r="DO85" s="23"/>
      <c r="DP85" s="23">
        <v>5.7</v>
      </c>
      <c r="DQ85" s="23"/>
      <c r="DR85" s="23">
        <v>23.6</v>
      </c>
      <c r="DS85" s="23"/>
      <c r="DT85" s="23">
        <v>36.6</v>
      </c>
      <c r="DU85" s="23"/>
      <c r="DV85" s="23">
        <v>274</v>
      </c>
    </row>
    <row r="86" spans="1:126" ht="15" customHeight="1" x14ac:dyDescent="0.25">
      <c r="A86" s="3" t="s">
        <v>132</v>
      </c>
      <c r="B86" s="36">
        <v>40532.743055555555</v>
      </c>
      <c r="C86" s="36">
        <v>40533.538194444445</v>
      </c>
      <c r="D86" s="10">
        <f t="shared" si="4"/>
        <v>0.79513888889050577</v>
      </c>
      <c r="F86" s="11"/>
      <c r="H86" s="18" t="s">
        <v>366</v>
      </c>
      <c r="I86" s="13">
        <v>40532.743055555555</v>
      </c>
      <c r="J86" s="13">
        <v>40533.538194444445</v>
      </c>
      <c r="K86" s="44">
        <v>0</v>
      </c>
      <c r="L86" s="18">
        <v>118.93077</v>
      </c>
      <c r="M86" s="17">
        <v>118.93077</v>
      </c>
      <c r="N86" s="23"/>
      <c r="O86" s="23">
        <v>35</v>
      </c>
      <c r="P86" s="23" t="s">
        <v>818</v>
      </c>
      <c r="Q86" s="23">
        <v>20</v>
      </c>
      <c r="R86" s="23"/>
      <c r="S86" s="23">
        <v>120</v>
      </c>
      <c r="T86" s="23"/>
      <c r="U86" s="23">
        <v>257</v>
      </c>
      <c r="V86" s="23"/>
      <c r="W86" s="23">
        <v>1060</v>
      </c>
      <c r="X86" s="23"/>
      <c r="Y86" s="23">
        <v>34</v>
      </c>
      <c r="Z86" s="23" t="s">
        <v>818</v>
      </c>
      <c r="AA86" s="23">
        <v>2.5</v>
      </c>
      <c r="AB86" s="23"/>
      <c r="AC86" s="23">
        <v>40.799999999999997</v>
      </c>
      <c r="AD86" s="23"/>
      <c r="AE86" s="23">
        <v>8980</v>
      </c>
      <c r="AF86" s="23"/>
      <c r="AG86" s="23">
        <v>13700</v>
      </c>
      <c r="AH86" s="23"/>
      <c r="AI86" s="23">
        <v>35100</v>
      </c>
      <c r="AJ86" s="18"/>
      <c r="AK86" s="16"/>
      <c r="AL86" s="251"/>
      <c r="AM86" s="18"/>
      <c r="AN86" s="22"/>
      <c r="AO86" s="22"/>
      <c r="AP86" s="43"/>
      <c r="AQ86" s="18"/>
      <c r="AR86" s="18"/>
      <c r="AS86" s="23"/>
      <c r="AT86" s="23"/>
      <c r="AU86" s="67"/>
      <c r="AV86" s="23"/>
      <c r="AW86" s="67"/>
      <c r="AX86" s="23"/>
      <c r="AY86" s="67"/>
      <c r="AZ86" s="23"/>
      <c r="BA86" s="67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Q86" s="251"/>
      <c r="BR86" s="23" t="s">
        <v>661</v>
      </c>
      <c r="BS86" s="22">
        <v>40532.725694444445</v>
      </c>
      <c r="BT86" s="22">
        <v>40533.565972222219</v>
      </c>
      <c r="BU86" s="62">
        <v>0</v>
      </c>
      <c r="BV86" s="24">
        <v>4.8138645000000002</v>
      </c>
      <c r="BW86" s="24">
        <v>4.8138645000000002</v>
      </c>
      <c r="BX86" s="23"/>
      <c r="BY86" s="23">
        <v>8.5</v>
      </c>
      <c r="BZ86" s="23" t="s">
        <v>818</v>
      </c>
      <c r="CA86" s="23">
        <v>20</v>
      </c>
      <c r="CB86" s="23" t="s">
        <v>818</v>
      </c>
      <c r="CC86" s="23">
        <v>20</v>
      </c>
      <c r="CD86" s="23"/>
      <c r="CE86" s="23">
        <v>8.6999999999999993</v>
      </c>
      <c r="CF86" s="23"/>
      <c r="CG86" s="23">
        <v>24.3</v>
      </c>
      <c r="CH86" s="23" t="s">
        <v>818</v>
      </c>
      <c r="CI86" s="23">
        <v>5</v>
      </c>
      <c r="CJ86" s="23" t="s">
        <v>818</v>
      </c>
      <c r="CK86" s="23">
        <v>2.5</v>
      </c>
      <c r="CL86" s="23"/>
      <c r="CM86" s="23">
        <v>5.2</v>
      </c>
      <c r="CN86" s="23"/>
      <c r="CO86" s="23">
        <v>226</v>
      </c>
      <c r="CP86" s="23"/>
      <c r="CQ86" s="23">
        <v>365</v>
      </c>
      <c r="CR86" s="23"/>
      <c r="CS86" s="23">
        <v>1760</v>
      </c>
      <c r="CU86" s="30" t="s">
        <v>749</v>
      </c>
      <c r="CV86" s="22">
        <v>40533.177083333336</v>
      </c>
      <c r="CW86" s="22">
        <v>40533.625</v>
      </c>
      <c r="CX86" s="63">
        <v>0</v>
      </c>
      <c r="CY86" s="31">
        <v>113.26739999999999</v>
      </c>
      <c r="CZ86" s="25">
        <v>113.26739999999999</v>
      </c>
      <c r="DA86" s="23"/>
      <c r="DB86" s="23">
        <v>200</v>
      </c>
      <c r="DC86" s="23" t="s">
        <v>818</v>
      </c>
      <c r="DD86" s="23">
        <v>20</v>
      </c>
      <c r="DE86" s="23" t="s">
        <v>818</v>
      </c>
      <c r="DF86" s="23">
        <v>20</v>
      </c>
      <c r="DG86" s="23" t="s">
        <v>818</v>
      </c>
      <c r="DH86" s="23">
        <v>24</v>
      </c>
      <c r="DI86" s="23"/>
      <c r="DJ86" s="23">
        <v>78.599999999999994</v>
      </c>
      <c r="DK86" s="23" t="s">
        <v>818</v>
      </c>
      <c r="DL86" s="23">
        <v>5</v>
      </c>
      <c r="DM86" s="23" t="s">
        <v>818</v>
      </c>
      <c r="DN86" s="23">
        <v>2.5</v>
      </c>
      <c r="DO86" s="23"/>
      <c r="DP86" s="23">
        <v>8.6</v>
      </c>
      <c r="DQ86" s="23"/>
      <c r="DR86" s="23">
        <v>2350</v>
      </c>
      <c r="DS86" s="23"/>
      <c r="DT86" s="23">
        <v>3680</v>
      </c>
      <c r="DU86" s="23"/>
      <c r="DV86" s="23">
        <v>11000</v>
      </c>
    </row>
    <row r="87" spans="1:126" ht="15" customHeight="1" x14ac:dyDescent="0.25">
      <c r="A87" s="3" t="s">
        <v>133</v>
      </c>
      <c r="B87" s="36">
        <v>40574.399305555555</v>
      </c>
      <c r="C87" s="36">
        <v>40576.555555555555</v>
      </c>
      <c r="D87" s="10">
        <f t="shared" si="4"/>
        <v>2.15625</v>
      </c>
      <c r="F87" s="11"/>
      <c r="H87" s="18" t="s">
        <v>368</v>
      </c>
      <c r="I87" s="13">
        <v>40574.399305555555</v>
      </c>
      <c r="J87" s="13">
        <v>40576.555555555555</v>
      </c>
      <c r="K87" s="44">
        <v>0</v>
      </c>
      <c r="L87" s="18">
        <v>5629.3897800000004</v>
      </c>
      <c r="M87" s="17">
        <v>5629.3897800000004</v>
      </c>
      <c r="N87" s="23"/>
      <c r="O87" s="23">
        <v>71</v>
      </c>
      <c r="P87" s="23" t="s">
        <v>818</v>
      </c>
      <c r="Q87" s="23">
        <v>20</v>
      </c>
      <c r="R87" s="23"/>
      <c r="S87" s="23">
        <v>2800</v>
      </c>
      <c r="T87" s="23"/>
      <c r="U87" s="23">
        <v>2780</v>
      </c>
      <c r="V87" s="23"/>
      <c r="W87" s="23">
        <v>4750</v>
      </c>
      <c r="X87" s="23"/>
      <c r="Y87" s="23">
        <v>375</v>
      </c>
      <c r="Z87" s="23"/>
      <c r="AA87" s="23">
        <v>72.400000000000006</v>
      </c>
      <c r="AB87" s="23"/>
      <c r="AC87" s="23">
        <v>183</v>
      </c>
      <c r="AD87" s="23"/>
      <c r="AE87" s="23">
        <v>25700</v>
      </c>
      <c r="AF87" s="23"/>
      <c r="AG87" s="23">
        <v>43500</v>
      </c>
      <c r="AH87" s="23"/>
      <c r="AI87" s="23">
        <v>91300</v>
      </c>
      <c r="AJ87" s="18"/>
      <c r="AK87" s="16"/>
      <c r="AL87" s="251"/>
      <c r="AM87" s="18"/>
      <c r="AN87" s="22"/>
      <c r="AO87" s="22"/>
      <c r="AP87" s="43"/>
      <c r="AQ87" s="18"/>
      <c r="AR87" s="18"/>
      <c r="AS87" s="23"/>
      <c r="AT87" s="23"/>
      <c r="AU87" s="67"/>
      <c r="AV87" s="23"/>
      <c r="AW87" s="67"/>
      <c r="AX87" s="23"/>
      <c r="AY87" s="67"/>
      <c r="AZ87" s="23"/>
      <c r="BA87" s="67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Q87" s="251"/>
      <c r="BR87" s="23" t="s">
        <v>662</v>
      </c>
      <c r="BS87" s="22">
        <v>40574.465277777781</v>
      </c>
      <c r="BT87" s="22">
        <v>40576.451388888891</v>
      </c>
      <c r="BU87" s="62">
        <v>0</v>
      </c>
      <c r="BV87" s="29">
        <v>2.8883187000000001</v>
      </c>
      <c r="BW87" s="24">
        <v>2.8883187000000001</v>
      </c>
      <c r="BX87" s="23"/>
      <c r="BY87" s="23">
        <v>5.0999999999999996</v>
      </c>
      <c r="BZ87" s="23" t="s">
        <v>818</v>
      </c>
      <c r="CA87" s="23">
        <v>20</v>
      </c>
      <c r="CB87" s="23" t="s">
        <v>818</v>
      </c>
      <c r="CC87" s="23">
        <v>20</v>
      </c>
      <c r="CD87" s="23" t="s">
        <v>818</v>
      </c>
      <c r="CE87" s="23">
        <v>3</v>
      </c>
      <c r="CF87" s="23"/>
      <c r="CG87" s="23">
        <v>18.2</v>
      </c>
      <c r="CH87" s="23" t="s">
        <v>818</v>
      </c>
      <c r="CI87" s="23">
        <v>5</v>
      </c>
      <c r="CJ87" s="23" t="s">
        <v>818</v>
      </c>
      <c r="CK87" s="23">
        <v>2.5</v>
      </c>
      <c r="CL87" s="23"/>
      <c r="CM87" s="23">
        <v>4.2</v>
      </c>
      <c r="CN87" s="23"/>
      <c r="CO87" s="23">
        <v>921</v>
      </c>
      <c r="CP87" s="23"/>
      <c r="CQ87" s="23">
        <v>1610</v>
      </c>
      <c r="CR87" s="23"/>
      <c r="CS87" s="23">
        <v>5290</v>
      </c>
      <c r="CU87" s="11" t="s">
        <v>750</v>
      </c>
      <c r="CV87" s="22">
        <v>40575.375</v>
      </c>
      <c r="CW87" s="22">
        <v>40576.881944444445</v>
      </c>
      <c r="CX87" s="63">
        <v>0</v>
      </c>
      <c r="CY87" s="25">
        <v>144.98227199999999</v>
      </c>
      <c r="CZ87" s="25">
        <v>144.98227199999999</v>
      </c>
      <c r="DA87" s="23"/>
      <c r="DB87" s="23">
        <v>256</v>
      </c>
      <c r="DC87" s="23" t="s">
        <v>818</v>
      </c>
      <c r="DD87" s="23">
        <v>20</v>
      </c>
      <c r="DE87" s="23" t="s">
        <v>818</v>
      </c>
      <c r="DF87" s="23">
        <v>20</v>
      </c>
      <c r="DG87" s="23"/>
      <c r="DH87" s="23">
        <v>68.400000000000006</v>
      </c>
      <c r="DI87" s="23"/>
      <c r="DJ87" s="23">
        <v>115</v>
      </c>
      <c r="DK87" s="23" t="s">
        <v>818</v>
      </c>
      <c r="DL87" s="23">
        <v>5</v>
      </c>
      <c r="DM87" s="23" t="s">
        <v>818</v>
      </c>
      <c r="DN87" s="23">
        <v>2.5</v>
      </c>
      <c r="DO87" s="23"/>
      <c r="DP87" s="23">
        <v>9.6</v>
      </c>
      <c r="DQ87" s="23"/>
      <c r="DR87" s="23">
        <v>803</v>
      </c>
      <c r="DS87" s="23"/>
      <c r="DT87" s="23">
        <v>1330</v>
      </c>
      <c r="DU87" s="23"/>
      <c r="DV87" s="23">
        <v>4550</v>
      </c>
    </row>
    <row r="88" spans="1:126" ht="15" customHeight="1" x14ac:dyDescent="0.25">
      <c r="A88" s="3" t="s">
        <v>134</v>
      </c>
      <c r="B88" s="36">
        <v>40594.40625</v>
      </c>
      <c r="C88" s="36">
        <v>40596.381944444445</v>
      </c>
      <c r="D88" s="10">
        <f t="shared" si="4"/>
        <v>1.9756944444452529</v>
      </c>
      <c r="F88" s="11"/>
      <c r="H88" s="18" t="s">
        <v>370</v>
      </c>
      <c r="I88" s="13">
        <v>40594.40625</v>
      </c>
      <c r="J88" s="13">
        <v>40596.381944444445</v>
      </c>
      <c r="K88" s="44">
        <v>0</v>
      </c>
      <c r="L88" s="18">
        <v>37802.994749999991</v>
      </c>
      <c r="M88" s="17">
        <v>37802.994749999991</v>
      </c>
      <c r="N88" s="23"/>
      <c r="O88" s="23">
        <v>445</v>
      </c>
      <c r="P88" s="23" t="s">
        <v>818</v>
      </c>
      <c r="Q88" s="23">
        <v>20</v>
      </c>
      <c r="R88" s="23"/>
      <c r="S88" s="23">
        <v>3000</v>
      </c>
      <c r="T88" s="23"/>
      <c r="U88" s="23">
        <v>2540</v>
      </c>
      <c r="V88" s="23"/>
      <c r="W88" s="23">
        <v>4400</v>
      </c>
      <c r="X88" s="23" t="s">
        <v>818</v>
      </c>
      <c r="Y88" s="23">
        <v>5</v>
      </c>
      <c r="Z88" s="23" t="s">
        <v>818</v>
      </c>
      <c r="AA88" s="23">
        <v>2.5</v>
      </c>
      <c r="AB88" s="23"/>
      <c r="AC88" s="23">
        <v>184</v>
      </c>
      <c r="AD88" s="23"/>
      <c r="AE88" s="23">
        <v>1010</v>
      </c>
      <c r="AF88" s="23"/>
      <c r="AG88" s="23">
        <v>1680</v>
      </c>
      <c r="AH88" s="23"/>
      <c r="AI88" s="23">
        <v>5880</v>
      </c>
      <c r="AJ88" s="18"/>
      <c r="AK88" s="16"/>
      <c r="AL88" s="251"/>
      <c r="AM88" s="18"/>
      <c r="AN88" s="22"/>
      <c r="AO88" s="22"/>
      <c r="AP88" s="43"/>
      <c r="AQ88" s="18"/>
      <c r="AR88" s="18"/>
      <c r="AS88" s="23"/>
      <c r="AT88" s="23"/>
      <c r="AU88" s="67"/>
      <c r="AV88" s="23"/>
      <c r="AW88" s="67"/>
      <c r="AX88" s="23"/>
      <c r="AY88" s="67"/>
      <c r="AZ88" s="23"/>
      <c r="BA88" s="67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Q88" s="251"/>
      <c r="BR88" s="23" t="s">
        <v>663</v>
      </c>
      <c r="BS88" s="22">
        <v>40594.402777777781</v>
      </c>
      <c r="BT88" s="22">
        <v>40596.319444444445</v>
      </c>
      <c r="BU88" s="62">
        <v>0</v>
      </c>
      <c r="BV88" s="24">
        <v>191.64844079999997</v>
      </c>
      <c r="BW88" s="24">
        <v>191.64844079999997</v>
      </c>
      <c r="BX88" s="23"/>
      <c r="BY88" s="23">
        <v>141</v>
      </c>
      <c r="BZ88" s="23" t="s">
        <v>818</v>
      </c>
      <c r="CA88" s="23">
        <v>20</v>
      </c>
      <c r="CB88" s="23"/>
      <c r="CC88" s="23">
        <v>48</v>
      </c>
      <c r="CD88" s="23" t="s">
        <v>819</v>
      </c>
      <c r="CE88" s="23">
        <v>11.5</v>
      </c>
      <c r="CF88" s="23"/>
      <c r="CG88" s="23">
        <v>93</v>
      </c>
      <c r="CH88" s="23" t="s">
        <v>818</v>
      </c>
      <c r="CI88" s="23">
        <v>5</v>
      </c>
      <c r="CJ88" s="23" t="s">
        <v>818</v>
      </c>
      <c r="CK88" s="23">
        <v>2.5</v>
      </c>
      <c r="CL88" s="23"/>
      <c r="CM88" s="23">
        <v>7.4</v>
      </c>
      <c r="CN88" s="23"/>
      <c r="CO88" s="23">
        <v>445</v>
      </c>
      <c r="CP88" s="23"/>
      <c r="CQ88" s="23">
        <v>801</v>
      </c>
      <c r="CR88" s="23"/>
      <c r="CS88" s="23">
        <v>2840</v>
      </c>
      <c r="CU88" s="11" t="s">
        <v>751</v>
      </c>
      <c r="CV88" s="22">
        <v>40594.597222222219</v>
      </c>
      <c r="CW88" s="22">
        <v>40596.559027777781</v>
      </c>
      <c r="CX88" s="63">
        <v>0</v>
      </c>
      <c r="CY88" s="25">
        <v>11476.819305000001</v>
      </c>
      <c r="CZ88" s="25">
        <v>11476.819305000001</v>
      </c>
      <c r="DA88" s="23"/>
      <c r="DB88" s="23">
        <v>2702</v>
      </c>
      <c r="DC88" s="23" t="s">
        <v>818</v>
      </c>
      <c r="DD88" s="23">
        <v>20</v>
      </c>
      <c r="DE88" s="23"/>
      <c r="DF88" s="23">
        <v>150</v>
      </c>
      <c r="DG88" s="23" t="s">
        <v>819</v>
      </c>
      <c r="DH88" s="23">
        <v>253</v>
      </c>
      <c r="DI88" s="23"/>
      <c r="DJ88" s="23">
        <v>690</v>
      </c>
      <c r="DK88" s="23"/>
      <c r="DL88" s="23">
        <v>57</v>
      </c>
      <c r="DM88" s="23" t="s">
        <v>818</v>
      </c>
      <c r="DN88" s="23">
        <v>2.5</v>
      </c>
      <c r="DO88" s="23"/>
      <c r="DP88" s="23">
        <v>41.8</v>
      </c>
      <c r="DQ88" s="23"/>
      <c r="DR88" s="23">
        <v>1470</v>
      </c>
      <c r="DS88" s="23"/>
      <c r="DT88" s="23">
        <v>2530</v>
      </c>
      <c r="DU88" s="23"/>
      <c r="DV88" s="23">
        <v>7700</v>
      </c>
    </row>
    <row r="89" spans="1:126" ht="15" customHeight="1" x14ac:dyDescent="0.25">
      <c r="A89" s="3" t="s">
        <v>135</v>
      </c>
      <c r="B89" s="36">
        <v>40652.78125</v>
      </c>
      <c r="C89" s="36">
        <v>40653.368055555555</v>
      </c>
      <c r="D89" s="10">
        <f t="shared" si="4"/>
        <v>0.58680555555474712</v>
      </c>
      <c r="F89" s="11"/>
      <c r="H89" s="18" t="s">
        <v>372</v>
      </c>
      <c r="I89" s="13">
        <v>40652.78125</v>
      </c>
      <c r="J89" s="13">
        <v>40653.368055555555</v>
      </c>
      <c r="K89" s="44">
        <v>0</v>
      </c>
      <c r="L89" s="18">
        <v>2126.4821675999997</v>
      </c>
      <c r="M89" s="17">
        <v>2126.4821675999997</v>
      </c>
      <c r="N89" s="23"/>
      <c r="O89" s="23">
        <v>1788</v>
      </c>
      <c r="P89" s="23" t="s">
        <v>818</v>
      </c>
      <c r="Q89" s="23">
        <v>20</v>
      </c>
      <c r="R89" s="23"/>
      <c r="S89" s="23">
        <v>42</v>
      </c>
      <c r="T89" s="23"/>
      <c r="U89" s="23">
        <v>76.2</v>
      </c>
      <c r="V89" s="23"/>
      <c r="W89" s="23">
        <v>171</v>
      </c>
      <c r="X89" s="23"/>
      <c r="Y89" s="23">
        <v>12.3</v>
      </c>
      <c r="Z89" s="23" t="s">
        <v>818</v>
      </c>
      <c r="AA89" s="23">
        <v>2.5</v>
      </c>
      <c r="AB89" s="23"/>
      <c r="AC89" s="23">
        <v>24.4</v>
      </c>
      <c r="AD89" s="23"/>
      <c r="AE89" s="23">
        <v>64.3</v>
      </c>
      <c r="AF89" s="23"/>
      <c r="AG89" s="23">
        <v>87.8</v>
      </c>
      <c r="AH89" s="23"/>
      <c r="AI89" s="23">
        <v>597</v>
      </c>
      <c r="AK89" s="16"/>
      <c r="AL89" s="251"/>
      <c r="AM89" s="18" t="s">
        <v>551</v>
      </c>
      <c r="AN89" s="22">
        <v>40652.784722222219</v>
      </c>
      <c r="AO89" s="22">
        <v>40652.881249999999</v>
      </c>
      <c r="AP89" s="43">
        <v>0</v>
      </c>
      <c r="AQ89" s="18">
        <v>5.3802014999999992</v>
      </c>
      <c r="AR89" s="18">
        <v>10.760402999999998</v>
      </c>
      <c r="AS89" s="23"/>
      <c r="AT89" s="23">
        <v>9.5</v>
      </c>
      <c r="AU89" s="67" t="s">
        <v>818</v>
      </c>
      <c r="AV89" s="23">
        <v>20</v>
      </c>
      <c r="AW89" s="67" t="s">
        <v>818</v>
      </c>
      <c r="AX89" s="23">
        <v>20</v>
      </c>
      <c r="AY89" s="67" t="s">
        <v>818</v>
      </c>
      <c r="AZ89" s="23">
        <v>60</v>
      </c>
      <c r="BA89" s="67"/>
      <c r="BB89" s="23">
        <v>135</v>
      </c>
      <c r="BC89" s="23"/>
      <c r="BD89" s="23">
        <v>10.8</v>
      </c>
      <c r="BE89" s="23" t="s">
        <v>818</v>
      </c>
      <c r="BF89" s="23">
        <v>2.5</v>
      </c>
      <c r="BG89" s="23"/>
      <c r="BH89" s="23">
        <v>13.6</v>
      </c>
      <c r="BI89" s="23"/>
      <c r="BJ89" s="23">
        <v>8.3000000000000007</v>
      </c>
      <c r="BK89" s="23"/>
      <c r="BL89" s="23">
        <v>2.5</v>
      </c>
      <c r="BM89" s="23"/>
      <c r="BN89" s="23">
        <v>177</v>
      </c>
      <c r="BQ89" s="251"/>
      <c r="BR89" s="23" t="s">
        <v>664</v>
      </c>
      <c r="BS89" s="22">
        <v>40652.788194444445</v>
      </c>
      <c r="BT89" s="22">
        <v>40653.177083333336</v>
      </c>
      <c r="BU89" s="62">
        <v>0</v>
      </c>
      <c r="BV89" s="24">
        <v>365.85370199999994</v>
      </c>
      <c r="BW89" s="24">
        <v>365.85370199999994</v>
      </c>
      <c r="BX89" s="23"/>
      <c r="BY89" s="23">
        <v>646</v>
      </c>
      <c r="BZ89" s="23" t="s">
        <v>818</v>
      </c>
      <c r="CA89" s="23">
        <v>20</v>
      </c>
      <c r="CB89" s="23" t="s">
        <v>818</v>
      </c>
      <c r="CC89" s="23">
        <v>20</v>
      </c>
      <c r="CD89" s="23" t="s">
        <v>818</v>
      </c>
      <c r="CE89" s="23">
        <v>6</v>
      </c>
      <c r="CF89" s="23"/>
      <c r="CG89" s="23">
        <v>21.7</v>
      </c>
      <c r="CH89" s="23" t="s">
        <v>818</v>
      </c>
      <c r="CI89" s="23">
        <v>5</v>
      </c>
      <c r="CJ89" s="23" t="s">
        <v>818</v>
      </c>
      <c r="CK89" s="23">
        <v>2.5</v>
      </c>
      <c r="CL89" s="23"/>
      <c r="CM89" s="23">
        <v>2.1</v>
      </c>
      <c r="CN89" s="23"/>
      <c r="CO89" s="23">
        <v>46.4</v>
      </c>
      <c r="CP89" s="23"/>
      <c r="CQ89" s="23">
        <v>69</v>
      </c>
      <c r="CR89" s="23"/>
      <c r="CS89" s="23">
        <v>435</v>
      </c>
      <c r="CU89" s="11" t="s">
        <v>752</v>
      </c>
      <c r="CV89" s="22">
        <v>40652.795138888891</v>
      </c>
      <c r="CW89" s="22">
        <v>40653.371527777781</v>
      </c>
      <c r="CX89" s="63">
        <v>0</v>
      </c>
      <c r="CY89" s="25">
        <v>4045.9115279999996</v>
      </c>
      <c r="CZ89" s="25">
        <v>4045.9115279999996</v>
      </c>
      <c r="DA89" s="23"/>
      <c r="DB89" s="23">
        <v>7144</v>
      </c>
      <c r="DC89" s="23" t="s">
        <v>818</v>
      </c>
      <c r="DD89" s="23">
        <v>20</v>
      </c>
      <c r="DE89" s="23" t="s">
        <v>818</v>
      </c>
      <c r="DF89" s="23">
        <v>20</v>
      </c>
      <c r="DG89" s="23"/>
      <c r="DH89" s="23">
        <v>20.399999999999999</v>
      </c>
      <c r="DI89" s="23"/>
      <c r="DJ89" s="23">
        <v>74.8</v>
      </c>
      <c r="DK89" s="23" t="s">
        <v>818</v>
      </c>
      <c r="DL89" s="23">
        <v>5</v>
      </c>
      <c r="DM89" s="23" t="s">
        <v>818</v>
      </c>
      <c r="DN89" s="23">
        <v>2.5</v>
      </c>
      <c r="DO89" s="23"/>
      <c r="DP89" s="23">
        <v>9.5</v>
      </c>
      <c r="DQ89" s="23"/>
      <c r="DR89" s="23">
        <v>121</v>
      </c>
      <c r="DS89" s="23"/>
      <c r="DT89" s="23">
        <v>184</v>
      </c>
      <c r="DU89" s="23"/>
      <c r="DV89" s="23">
        <v>881</v>
      </c>
    </row>
    <row r="90" spans="1:126" ht="15" customHeight="1" x14ac:dyDescent="0.25">
      <c r="A90" s="3" t="s">
        <v>136</v>
      </c>
      <c r="B90" s="36">
        <v>40785.986111111109</v>
      </c>
      <c r="C90" s="36">
        <v>40786.427083333336</v>
      </c>
      <c r="D90" s="10">
        <f t="shared" si="4"/>
        <v>0.44097222222626442</v>
      </c>
      <c r="F90" s="11"/>
      <c r="H90" s="18" t="s">
        <v>374</v>
      </c>
      <c r="I90" s="13">
        <v>40785.986111111109</v>
      </c>
      <c r="J90" s="13">
        <v>40786.427083333336</v>
      </c>
      <c r="K90" s="44">
        <v>0</v>
      </c>
      <c r="L90" s="18">
        <v>13.592087999999999</v>
      </c>
      <c r="M90" s="17">
        <v>13.592087999999999</v>
      </c>
      <c r="N90" s="23"/>
      <c r="O90" s="23">
        <v>24</v>
      </c>
      <c r="P90" s="23" t="s">
        <v>818</v>
      </c>
      <c r="Q90" s="23">
        <v>20</v>
      </c>
      <c r="R90" s="23" t="s">
        <v>818</v>
      </c>
      <c r="S90" s="23">
        <v>20</v>
      </c>
      <c r="T90" s="23" t="s">
        <v>819</v>
      </c>
      <c r="U90" s="23">
        <v>9.5</v>
      </c>
      <c r="V90" s="23"/>
      <c r="W90" s="23">
        <v>76.8</v>
      </c>
      <c r="X90" s="23" t="s">
        <v>818</v>
      </c>
      <c r="Y90" s="23">
        <v>5</v>
      </c>
      <c r="Z90" s="23" t="s">
        <v>818</v>
      </c>
      <c r="AA90" s="23">
        <v>2.5</v>
      </c>
      <c r="AB90" s="23"/>
      <c r="AC90" s="23">
        <v>37.299999999999997</v>
      </c>
      <c r="AD90" s="23"/>
      <c r="AE90" s="23">
        <v>103</v>
      </c>
      <c r="AF90" s="23"/>
      <c r="AG90" s="23">
        <v>159</v>
      </c>
      <c r="AH90" s="23"/>
      <c r="AI90" s="23">
        <v>1090</v>
      </c>
      <c r="AK90" s="16"/>
      <c r="AL90" s="251"/>
      <c r="AM90" s="18" t="s">
        <v>553</v>
      </c>
      <c r="AN90" s="22">
        <v>40785.966666666667</v>
      </c>
      <c r="AO90" s="22">
        <v>40785.972916666666</v>
      </c>
      <c r="AP90" s="43">
        <v>0</v>
      </c>
      <c r="AQ90" s="18">
        <v>1.132674E-2</v>
      </c>
      <c r="AR90" s="18">
        <v>6.3429743999999996E-2</v>
      </c>
      <c r="AS90" s="23"/>
      <c r="AT90" s="23">
        <v>0.02</v>
      </c>
      <c r="AU90" s="67" t="s">
        <v>818</v>
      </c>
      <c r="AV90" s="23">
        <v>20</v>
      </c>
      <c r="AW90" s="67" t="s">
        <v>818</v>
      </c>
      <c r="AX90" s="23">
        <v>20</v>
      </c>
      <c r="AY90" s="67" t="s">
        <v>819</v>
      </c>
      <c r="AZ90" s="23">
        <v>41</v>
      </c>
      <c r="BA90" s="67"/>
      <c r="BB90" s="23">
        <v>266</v>
      </c>
      <c r="BC90" s="23" t="s">
        <v>818</v>
      </c>
      <c r="BD90" s="23">
        <v>5</v>
      </c>
      <c r="BE90" s="23" t="s">
        <v>818</v>
      </c>
      <c r="BF90" s="23">
        <v>2.5</v>
      </c>
      <c r="BG90" s="23"/>
      <c r="BH90" s="23">
        <v>109</v>
      </c>
      <c r="BI90" s="23"/>
      <c r="BJ90" s="23">
        <v>47.2</v>
      </c>
      <c r="BK90" s="23"/>
      <c r="BL90" s="23">
        <v>14.4</v>
      </c>
      <c r="BM90" s="23"/>
      <c r="BN90" s="23">
        <v>900</v>
      </c>
      <c r="BQ90" s="251"/>
      <c r="BR90" s="23" t="s">
        <v>665</v>
      </c>
      <c r="BS90" s="22">
        <v>40786.048611111109</v>
      </c>
      <c r="BT90" s="22">
        <v>40786.298611111109</v>
      </c>
      <c r="BU90" s="62">
        <v>0</v>
      </c>
      <c r="BV90" s="24">
        <v>1.9821795</v>
      </c>
      <c r="BW90" s="24">
        <v>1.9821795</v>
      </c>
      <c r="BX90" s="23"/>
      <c r="BY90" s="23">
        <v>3.5</v>
      </c>
      <c r="BZ90" s="23" t="s">
        <v>818</v>
      </c>
      <c r="CA90" s="23">
        <v>20</v>
      </c>
      <c r="CB90" s="23" t="s">
        <v>818</v>
      </c>
      <c r="CC90" s="23">
        <v>20</v>
      </c>
      <c r="CD90" s="23" t="s">
        <v>818</v>
      </c>
      <c r="CE90" s="23">
        <v>2</v>
      </c>
      <c r="CF90" s="23"/>
      <c r="CG90" s="23">
        <v>17.600000000000001</v>
      </c>
      <c r="CH90" s="23" t="s">
        <v>818</v>
      </c>
      <c r="CI90" s="23">
        <v>5</v>
      </c>
      <c r="CJ90" s="23" t="s">
        <v>818</v>
      </c>
      <c r="CK90" s="23">
        <v>2.5</v>
      </c>
      <c r="CL90" s="23"/>
      <c r="CM90" s="23">
        <v>3.2</v>
      </c>
      <c r="CN90" s="23"/>
      <c r="CO90" s="23">
        <v>87.6</v>
      </c>
      <c r="CP90" s="23"/>
      <c r="CQ90" s="23">
        <v>160</v>
      </c>
      <c r="CR90" s="23"/>
      <c r="CS90" s="23">
        <v>1020</v>
      </c>
      <c r="CU90" s="11" t="s">
        <v>753</v>
      </c>
      <c r="CV90" s="22">
        <v>40785.965277777781</v>
      </c>
      <c r="CW90" s="22">
        <v>40786.520833333336</v>
      </c>
      <c r="CX90" s="63">
        <v>0</v>
      </c>
      <c r="CY90" s="25">
        <v>118.93077</v>
      </c>
      <c r="CZ90" s="25">
        <v>118.93077</v>
      </c>
      <c r="DA90" s="23"/>
      <c r="DB90" s="23">
        <v>210</v>
      </c>
      <c r="DC90" s="23" t="s">
        <v>818</v>
      </c>
      <c r="DD90" s="23">
        <v>20</v>
      </c>
      <c r="DE90" s="23" t="s">
        <v>818</v>
      </c>
      <c r="DF90" s="23">
        <v>20</v>
      </c>
      <c r="DG90" s="23"/>
      <c r="DH90" s="23">
        <v>4.7</v>
      </c>
      <c r="DI90" s="23"/>
      <c r="DJ90" s="23">
        <v>29.1</v>
      </c>
      <c r="DK90" s="23" t="s">
        <v>818</v>
      </c>
      <c r="DL90" s="23">
        <v>5</v>
      </c>
      <c r="DM90" s="23" t="s">
        <v>818</v>
      </c>
      <c r="DN90" s="23">
        <v>2.5</v>
      </c>
      <c r="DO90" s="23"/>
      <c r="DP90" s="23">
        <v>5.5</v>
      </c>
      <c r="DQ90" s="23"/>
      <c r="DR90" s="23">
        <v>93.6</v>
      </c>
      <c r="DS90" s="23"/>
      <c r="DT90" s="23">
        <v>153</v>
      </c>
      <c r="DU90" s="23"/>
      <c r="DV90" s="23">
        <v>1010</v>
      </c>
    </row>
    <row r="91" spans="1:126" ht="15" customHeight="1" x14ac:dyDescent="0.25">
      <c r="A91" s="3" t="s">
        <v>137</v>
      </c>
      <c r="B91" s="36">
        <v>40897.736111111109</v>
      </c>
      <c r="C91" s="36">
        <v>40898.315972222219</v>
      </c>
      <c r="D91" s="10">
        <f t="shared" si="4"/>
        <v>0.57986111110949423</v>
      </c>
      <c r="F91" s="11"/>
      <c r="H91" s="18" t="s">
        <v>376</v>
      </c>
      <c r="I91" s="13">
        <v>40897.736111111109</v>
      </c>
      <c r="J91" s="13">
        <v>40898.315972222219</v>
      </c>
      <c r="K91" s="44">
        <v>0</v>
      </c>
      <c r="L91" s="18">
        <v>103.925671185</v>
      </c>
      <c r="M91" s="17">
        <v>103.925671185</v>
      </c>
      <c r="N91" s="23"/>
      <c r="O91" s="23">
        <v>34.299999999999997</v>
      </c>
      <c r="P91" s="23" t="s">
        <v>818</v>
      </c>
      <c r="Q91" s="23">
        <v>20</v>
      </c>
      <c r="R91" s="23" t="s">
        <v>818</v>
      </c>
      <c r="S91" s="23">
        <v>20</v>
      </c>
      <c r="T91" s="23"/>
      <c r="U91" s="23">
        <v>107</v>
      </c>
      <c r="V91" s="23"/>
      <c r="W91" s="23">
        <v>165</v>
      </c>
      <c r="X91" s="23"/>
      <c r="Y91" s="23">
        <v>12</v>
      </c>
      <c r="Z91" s="23" t="s">
        <v>818</v>
      </c>
      <c r="AA91" s="23">
        <v>2.5</v>
      </c>
      <c r="AB91" s="23"/>
      <c r="AC91" s="23"/>
      <c r="AD91" s="23"/>
      <c r="AE91" s="23"/>
      <c r="AF91" s="23"/>
      <c r="AG91" s="23"/>
      <c r="AH91" s="23"/>
      <c r="AI91" s="23">
        <v>1380</v>
      </c>
      <c r="AK91" s="16"/>
      <c r="AL91" s="251"/>
      <c r="AM91" s="18" t="s">
        <v>555</v>
      </c>
      <c r="AN91" s="22">
        <v>40907.34375</v>
      </c>
      <c r="AO91" s="22">
        <v>40907.4375</v>
      </c>
      <c r="AP91" s="43">
        <v>0</v>
      </c>
      <c r="AQ91" s="18">
        <v>9.4193169839999999</v>
      </c>
      <c r="AR91" s="18">
        <v>10.275618528000001</v>
      </c>
      <c r="AS91" s="23"/>
      <c r="AT91" s="23">
        <v>1.512</v>
      </c>
      <c r="AU91" s="67" t="s">
        <v>818</v>
      </c>
      <c r="AV91" s="23">
        <v>20</v>
      </c>
      <c r="AW91" s="67"/>
      <c r="AX91" s="23">
        <v>220</v>
      </c>
      <c r="AY91" s="67"/>
      <c r="AZ91" s="23"/>
      <c r="BA91" s="67"/>
      <c r="BB91" s="23">
        <v>416</v>
      </c>
      <c r="BC91" s="23" t="s">
        <v>818</v>
      </c>
      <c r="BD91" s="23">
        <v>5</v>
      </c>
      <c r="BE91" s="23" t="s">
        <v>818</v>
      </c>
      <c r="BF91" s="23">
        <v>2.5</v>
      </c>
      <c r="BG91" s="23"/>
      <c r="BH91" s="23"/>
      <c r="BI91" s="23"/>
      <c r="BJ91" s="23"/>
      <c r="BK91" s="23"/>
      <c r="BL91" s="23"/>
      <c r="BM91" s="23"/>
      <c r="BN91" s="23">
        <v>177</v>
      </c>
      <c r="BQ91" s="251"/>
      <c r="BR91" s="23" t="s">
        <v>666</v>
      </c>
      <c r="BS91" s="22">
        <v>40897.711805555555</v>
      </c>
      <c r="BT91" s="22">
        <v>40898.274305555555</v>
      </c>
      <c r="BU91" s="62">
        <v>0</v>
      </c>
      <c r="BV91" s="24">
        <v>6.0598058999999989</v>
      </c>
      <c r="BW91" s="24">
        <v>6.0598058999999989</v>
      </c>
      <c r="BX91" s="23"/>
      <c r="BY91" s="23">
        <v>10.7</v>
      </c>
      <c r="BZ91" s="23" t="s">
        <v>818</v>
      </c>
      <c r="CA91" s="23">
        <v>20</v>
      </c>
      <c r="CB91" s="23" t="s">
        <v>818</v>
      </c>
      <c r="CC91" s="23">
        <v>20</v>
      </c>
      <c r="CD91" s="23" t="s">
        <v>818</v>
      </c>
      <c r="CE91" s="23">
        <v>3</v>
      </c>
      <c r="CF91" s="23" t="s">
        <v>818</v>
      </c>
      <c r="CG91" s="23">
        <v>8.5</v>
      </c>
      <c r="CH91" s="23" t="s">
        <v>818</v>
      </c>
      <c r="CI91" s="23">
        <v>5</v>
      </c>
      <c r="CJ91" s="23" t="s">
        <v>818</v>
      </c>
      <c r="CK91" s="23">
        <v>2.5</v>
      </c>
      <c r="CL91" s="23"/>
      <c r="CM91" s="23"/>
      <c r="CN91" s="23"/>
      <c r="CO91" s="23"/>
      <c r="CP91" s="23"/>
      <c r="CQ91" s="23"/>
      <c r="CR91" s="23"/>
      <c r="CS91" s="23">
        <v>1090</v>
      </c>
      <c r="CU91" s="11" t="s">
        <v>754</v>
      </c>
      <c r="CV91" s="22">
        <v>40897.736111111109</v>
      </c>
      <c r="CW91" s="22">
        <v>40898.5625</v>
      </c>
      <c r="CX91" s="63">
        <v>0</v>
      </c>
      <c r="CY91" s="25">
        <v>142.71692400000001</v>
      </c>
      <c r="CZ91" s="25">
        <v>142.71692400000001</v>
      </c>
      <c r="DA91" s="23"/>
      <c r="DB91" s="23">
        <v>252</v>
      </c>
      <c r="DC91" s="23" t="s">
        <v>818</v>
      </c>
      <c r="DD91" s="23">
        <v>20</v>
      </c>
      <c r="DE91" s="23" t="s">
        <v>818</v>
      </c>
      <c r="DF91" s="23">
        <v>20</v>
      </c>
      <c r="DG91" s="23" t="s">
        <v>818</v>
      </c>
      <c r="DH91" s="23">
        <v>6</v>
      </c>
      <c r="DI91" s="23"/>
      <c r="DJ91" s="23">
        <v>14.3</v>
      </c>
      <c r="DK91" s="23" t="s">
        <v>818</v>
      </c>
      <c r="DL91" s="23">
        <v>5</v>
      </c>
      <c r="DM91" s="23" t="s">
        <v>818</v>
      </c>
      <c r="DN91" s="23">
        <v>2.5</v>
      </c>
      <c r="DO91" s="23"/>
      <c r="DP91" s="23"/>
      <c r="DQ91" s="23"/>
      <c r="DR91" s="23"/>
      <c r="DS91" s="23"/>
      <c r="DT91" s="23"/>
      <c r="DU91" s="23"/>
      <c r="DV91" s="23">
        <v>1720</v>
      </c>
    </row>
    <row r="92" spans="1:126" ht="15" customHeight="1" x14ac:dyDescent="0.25">
      <c r="A92" s="3" t="s">
        <v>138</v>
      </c>
      <c r="B92" s="36">
        <v>40920.475694444445</v>
      </c>
      <c r="C92" s="36">
        <v>40921.40625</v>
      </c>
      <c r="D92" s="10">
        <f t="shared" si="4"/>
        <v>0.93055555555474712</v>
      </c>
      <c r="F92" s="11"/>
      <c r="H92" s="18" t="s">
        <v>378</v>
      </c>
      <c r="I92" s="13">
        <v>40920.475694444445</v>
      </c>
      <c r="J92" s="13">
        <v>40921.40625</v>
      </c>
      <c r="K92" s="44">
        <v>0</v>
      </c>
      <c r="L92" s="18">
        <v>398.58798060000004</v>
      </c>
      <c r="M92" s="17">
        <v>398.58798060000004</v>
      </c>
      <c r="N92" s="23"/>
      <c r="O92" s="23">
        <v>61.2</v>
      </c>
      <c r="P92" s="23" t="s">
        <v>818</v>
      </c>
      <c r="Q92" s="23">
        <v>20</v>
      </c>
      <c r="R92" s="23"/>
      <c r="S92" s="23">
        <v>230</v>
      </c>
      <c r="T92" s="23"/>
      <c r="U92" s="23">
        <v>581</v>
      </c>
      <c r="V92" s="23"/>
      <c r="W92" s="23">
        <v>925</v>
      </c>
      <c r="X92" s="23"/>
      <c r="Y92" s="23">
        <v>33</v>
      </c>
      <c r="Z92" s="23" t="s">
        <v>818</v>
      </c>
      <c r="AA92" s="23">
        <v>2.5</v>
      </c>
      <c r="AB92" s="23"/>
      <c r="AC92" s="23">
        <v>27.1</v>
      </c>
      <c r="AD92" s="23"/>
      <c r="AE92" s="23">
        <v>2140</v>
      </c>
      <c r="AF92" s="23"/>
      <c r="AG92" s="23">
        <v>3600</v>
      </c>
      <c r="AH92" s="23"/>
      <c r="AI92" s="23">
        <v>10800</v>
      </c>
      <c r="AK92" s="16"/>
      <c r="AL92" s="251"/>
      <c r="AM92" s="18"/>
      <c r="AN92" s="22"/>
      <c r="AO92" s="22"/>
      <c r="AP92" s="43"/>
      <c r="AQ92" s="18"/>
      <c r="AR92" s="18"/>
      <c r="AS92" s="23"/>
      <c r="AT92" s="23"/>
      <c r="AU92" s="67"/>
      <c r="AV92" s="23"/>
      <c r="AW92" s="67"/>
      <c r="AX92" s="23"/>
      <c r="AY92" s="67"/>
      <c r="AZ92" s="23"/>
      <c r="BA92" s="67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Q92" s="251"/>
      <c r="BR92" s="23" t="s">
        <v>667</v>
      </c>
      <c r="BS92" s="22">
        <v>40920.489583333336</v>
      </c>
      <c r="BT92" s="22">
        <v>40921.496527777781</v>
      </c>
      <c r="BU92" s="62">
        <v>0</v>
      </c>
      <c r="BV92" s="24">
        <v>12.346146599999999</v>
      </c>
      <c r="BW92" s="24">
        <v>12.346146599999999</v>
      </c>
      <c r="BX92" s="23"/>
      <c r="BY92" s="23">
        <v>21.8</v>
      </c>
      <c r="BZ92" s="23" t="s">
        <v>818</v>
      </c>
      <c r="CA92" s="23">
        <v>20</v>
      </c>
      <c r="CB92" s="23" t="s">
        <v>818</v>
      </c>
      <c r="CC92" s="23">
        <v>20</v>
      </c>
      <c r="CD92" s="23"/>
      <c r="CE92" s="23">
        <v>2.6</v>
      </c>
      <c r="CF92" s="23"/>
      <c r="CG92" s="23">
        <v>17.7</v>
      </c>
      <c r="CH92" s="23" t="s">
        <v>818</v>
      </c>
      <c r="CI92" s="23">
        <v>5</v>
      </c>
      <c r="CJ92" s="23" t="s">
        <v>818</v>
      </c>
      <c r="CK92" s="23">
        <v>2.5</v>
      </c>
      <c r="CL92" s="23"/>
      <c r="CM92" s="23">
        <v>4.9000000000000004</v>
      </c>
      <c r="CN92" s="23"/>
      <c r="CO92" s="23">
        <v>428</v>
      </c>
      <c r="CP92" s="23"/>
      <c r="CQ92" s="23">
        <v>756</v>
      </c>
      <c r="CR92" s="23"/>
      <c r="CS92" s="23">
        <v>2770</v>
      </c>
      <c r="CU92" s="30" t="s">
        <v>755</v>
      </c>
      <c r="CV92" s="22">
        <v>40920.8125</v>
      </c>
      <c r="CW92" s="22">
        <v>40921.572916666664</v>
      </c>
      <c r="CX92" s="63">
        <v>0</v>
      </c>
      <c r="CY92" s="31">
        <v>120.62978099999999</v>
      </c>
      <c r="CZ92" s="25">
        <v>120.62978099999999</v>
      </c>
      <c r="DA92" s="23"/>
      <c r="DB92" s="23">
        <v>213</v>
      </c>
      <c r="DC92" s="23" t="s">
        <v>818</v>
      </c>
      <c r="DD92" s="23">
        <v>20</v>
      </c>
      <c r="DE92" s="23" t="s">
        <v>818</v>
      </c>
      <c r="DF92" s="23">
        <v>20</v>
      </c>
      <c r="DG92" s="23"/>
      <c r="DH92" s="23">
        <v>48.8</v>
      </c>
      <c r="DI92" s="23"/>
      <c r="DJ92" s="23">
        <v>141</v>
      </c>
      <c r="DK92" s="23" t="s">
        <v>818</v>
      </c>
      <c r="DL92" s="23">
        <v>5</v>
      </c>
      <c r="DM92" s="23" t="s">
        <v>818</v>
      </c>
      <c r="DN92" s="23">
        <v>2.5</v>
      </c>
      <c r="DO92" s="23"/>
      <c r="DP92" s="23">
        <v>10.7</v>
      </c>
      <c r="DQ92" s="23"/>
      <c r="DR92" s="23">
        <v>1840</v>
      </c>
      <c r="DS92" s="23"/>
      <c r="DT92" s="23">
        <v>3060</v>
      </c>
      <c r="DU92" s="23"/>
      <c r="DV92" s="23">
        <v>9260</v>
      </c>
    </row>
    <row r="93" spans="1:126" ht="15" customHeight="1" x14ac:dyDescent="0.25">
      <c r="A93" s="3" t="s">
        <v>139</v>
      </c>
      <c r="B93" s="36">
        <v>40925.270833333336</v>
      </c>
      <c r="C93" s="36">
        <v>40925.673611111109</v>
      </c>
      <c r="D93" s="10">
        <f t="shared" si="4"/>
        <v>0.40277777777373558</v>
      </c>
      <c r="F93" s="11"/>
      <c r="H93" s="18" t="s">
        <v>380</v>
      </c>
      <c r="I93" s="13">
        <v>40925.270833333336</v>
      </c>
      <c r="J93" s="13">
        <v>40925.673611111109</v>
      </c>
      <c r="K93" s="44">
        <v>0</v>
      </c>
      <c r="L93" s="18">
        <v>862.64451839999992</v>
      </c>
      <c r="M93" s="17">
        <v>862.64451839999992</v>
      </c>
      <c r="N93" s="23"/>
      <c r="O93" s="23">
        <v>54.4</v>
      </c>
      <c r="P93" s="23" t="s">
        <v>818</v>
      </c>
      <c r="Q93" s="23">
        <v>20</v>
      </c>
      <c r="R93" s="23"/>
      <c r="S93" s="23">
        <v>560</v>
      </c>
      <c r="T93" s="23"/>
      <c r="U93" s="23">
        <v>972</v>
      </c>
      <c r="V93" s="23"/>
      <c r="W93" s="23">
        <v>1490</v>
      </c>
      <c r="X93" s="23" t="s">
        <v>818</v>
      </c>
      <c r="Y93" s="23">
        <v>5</v>
      </c>
      <c r="Z93" s="23" t="s">
        <v>818</v>
      </c>
      <c r="AA93" s="23">
        <v>2.5</v>
      </c>
      <c r="AB93" s="23"/>
      <c r="AC93" s="23">
        <v>135</v>
      </c>
      <c r="AD93" s="23"/>
      <c r="AE93" s="23">
        <v>1170</v>
      </c>
      <c r="AF93" s="23"/>
      <c r="AG93" s="23"/>
      <c r="AH93" s="23"/>
      <c r="AI93" s="23">
        <v>6350</v>
      </c>
      <c r="AK93" s="16"/>
      <c r="AL93" s="251"/>
      <c r="AM93" s="18"/>
      <c r="AN93" s="22"/>
      <c r="AO93" s="22"/>
      <c r="AP93" s="43"/>
      <c r="AQ93" s="18"/>
      <c r="AR93" s="18"/>
      <c r="AS93" s="23"/>
      <c r="AT93" s="23"/>
      <c r="AU93" s="67"/>
      <c r="AV93" s="23"/>
      <c r="AW93" s="67"/>
      <c r="AX93" s="23"/>
      <c r="AY93" s="67"/>
      <c r="AZ93" s="23"/>
      <c r="BA93" s="67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Q93" s="251"/>
      <c r="BR93" s="23" t="s">
        <v>668</v>
      </c>
      <c r="BS93" s="22">
        <v>40925.298611111109</v>
      </c>
      <c r="BT93" s="22">
        <v>40925.677083333336</v>
      </c>
      <c r="BU93" s="62">
        <v>0</v>
      </c>
      <c r="BV93" s="29">
        <v>9.231293100000002</v>
      </c>
      <c r="BW93" s="24">
        <v>9.231293100000002</v>
      </c>
      <c r="BX93" s="23"/>
      <c r="BY93" s="23">
        <v>16.3</v>
      </c>
      <c r="BZ93" s="23" t="s">
        <v>818</v>
      </c>
      <c r="CA93" s="23">
        <v>20</v>
      </c>
      <c r="CB93" s="23" t="s">
        <v>818</v>
      </c>
      <c r="CC93" s="23">
        <v>20</v>
      </c>
      <c r="CD93" s="23"/>
      <c r="CE93" s="23">
        <v>4.4000000000000004</v>
      </c>
      <c r="CF93" s="23"/>
      <c r="CG93" s="23">
        <v>18.7</v>
      </c>
      <c r="CH93" s="23" t="s">
        <v>818</v>
      </c>
      <c r="CI93" s="23">
        <v>5</v>
      </c>
      <c r="CJ93" s="23" t="s">
        <v>818</v>
      </c>
      <c r="CK93" s="23">
        <v>2.5</v>
      </c>
      <c r="CL93" s="23"/>
      <c r="CM93" s="23">
        <v>4.5</v>
      </c>
      <c r="CN93" s="23"/>
      <c r="CO93" s="23">
        <v>588</v>
      </c>
      <c r="CP93" s="23"/>
      <c r="CQ93" s="23">
        <v>938</v>
      </c>
      <c r="CR93" s="23"/>
      <c r="CS93" s="23">
        <v>3190</v>
      </c>
      <c r="CU93" s="30" t="s">
        <v>756</v>
      </c>
      <c r="CV93" s="22">
        <v>40925.597222222219</v>
      </c>
      <c r="CW93" s="22">
        <v>40926.583333333336</v>
      </c>
      <c r="CX93" s="63">
        <v>0</v>
      </c>
      <c r="CY93" s="31">
        <v>1245.9413999999999</v>
      </c>
      <c r="CZ93" s="25">
        <v>1245.9413999999999</v>
      </c>
      <c r="DA93" s="23"/>
      <c r="DB93" s="23">
        <v>400</v>
      </c>
      <c r="DC93" s="23" t="s">
        <v>818</v>
      </c>
      <c r="DD93" s="23">
        <v>20</v>
      </c>
      <c r="DE93" s="23"/>
      <c r="DF93" s="23">
        <v>110</v>
      </c>
      <c r="DG93" s="23"/>
      <c r="DH93" s="23">
        <v>169</v>
      </c>
      <c r="DI93" s="23"/>
      <c r="DJ93" s="23">
        <v>308</v>
      </c>
      <c r="DK93" s="23"/>
      <c r="DL93" s="23">
        <v>50</v>
      </c>
      <c r="DM93" s="23" t="s">
        <v>818</v>
      </c>
      <c r="DN93" s="23">
        <v>2.5</v>
      </c>
      <c r="DO93" s="23"/>
      <c r="DP93" s="23">
        <v>28</v>
      </c>
      <c r="DQ93" s="23"/>
      <c r="DR93" s="23">
        <v>1850</v>
      </c>
      <c r="DS93" s="23"/>
      <c r="DT93" s="23">
        <v>3110</v>
      </c>
      <c r="DU93" s="23"/>
      <c r="DV93" s="23">
        <v>9490</v>
      </c>
    </row>
    <row r="94" spans="1:126" ht="15" customHeight="1" x14ac:dyDescent="0.25">
      <c r="A94" s="3" t="s">
        <v>140</v>
      </c>
      <c r="B94" s="36">
        <v>40930.684027777781</v>
      </c>
      <c r="C94" s="36">
        <v>40932.413194444445</v>
      </c>
      <c r="D94" s="10">
        <f t="shared" si="4"/>
        <v>1.7291666666642413</v>
      </c>
      <c r="F94" s="11"/>
      <c r="H94" s="18" t="s">
        <v>382</v>
      </c>
      <c r="I94" s="13">
        <v>40930.684027777781</v>
      </c>
      <c r="J94" s="13">
        <v>40932.413194444445</v>
      </c>
      <c r="K94" s="44">
        <v>0</v>
      </c>
      <c r="L94" s="18">
        <v>12584.00814</v>
      </c>
      <c r="M94" s="17">
        <v>12584.00814</v>
      </c>
      <c r="N94" s="23"/>
      <c r="O94" s="23">
        <v>1111</v>
      </c>
      <c r="P94" s="23" t="s">
        <v>818</v>
      </c>
      <c r="Q94" s="23">
        <v>20</v>
      </c>
      <c r="R94" s="23"/>
      <c r="S94" s="23">
        <v>400</v>
      </c>
      <c r="T94" s="23"/>
      <c r="U94" s="23">
        <v>648</v>
      </c>
      <c r="V94" s="23"/>
      <c r="W94" s="23">
        <v>1080</v>
      </c>
      <c r="X94" s="23" t="s">
        <v>818</v>
      </c>
      <c r="Y94" s="23">
        <v>5</v>
      </c>
      <c r="Z94" s="23" t="s">
        <v>818</v>
      </c>
      <c r="AA94" s="23">
        <v>2.5</v>
      </c>
      <c r="AB94" s="23"/>
      <c r="AC94" s="23">
        <v>92.7</v>
      </c>
      <c r="AD94" s="23"/>
      <c r="AE94" s="23">
        <v>527</v>
      </c>
      <c r="AF94" s="23"/>
      <c r="AG94" s="23">
        <v>755</v>
      </c>
      <c r="AH94" s="23"/>
      <c r="AI94" s="23">
        <v>2980</v>
      </c>
      <c r="AK94" s="16"/>
      <c r="AL94" s="251"/>
      <c r="AM94" s="18" t="s">
        <v>557</v>
      </c>
      <c r="AN94" s="22">
        <v>40931.131944444445</v>
      </c>
      <c r="AO94" s="22">
        <v>40931.536805555559</v>
      </c>
      <c r="AP94" s="43">
        <v>0</v>
      </c>
      <c r="AQ94" s="18">
        <v>153.19755652199999</v>
      </c>
      <c r="AR94" s="18">
        <v>158.13941318399998</v>
      </c>
      <c r="AS94" s="23"/>
      <c r="AT94" s="23">
        <v>8.7259999999999991</v>
      </c>
      <c r="AU94" s="67" t="s">
        <v>818</v>
      </c>
      <c r="AV94" s="23">
        <v>20</v>
      </c>
      <c r="AW94" s="67"/>
      <c r="AX94" s="23">
        <v>620</v>
      </c>
      <c r="AY94" s="67"/>
      <c r="AZ94" s="23">
        <v>1248</v>
      </c>
      <c r="BA94" s="67"/>
      <c r="BB94" s="23">
        <v>2000</v>
      </c>
      <c r="BC94" s="23" t="s">
        <v>818</v>
      </c>
      <c r="BD94" s="23">
        <v>5</v>
      </c>
      <c r="BE94" s="23" t="s">
        <v>818</v>
      </c>
      <c r="BF94" s="23">
        <v>2.5</v>
      </c>
      <c r="BG94" s="23"/>
      <c r="BH94" s="23">
        <v>53</v>
      </c>
      <c r="BI94" s="23"/>
      <c r="BJ94" s="23">
        <v>236</v>
      </c>
      <c r="BK94" s="23"/>
      <c r="BL94" s="23">
        <v>39.4</v>
      </c>
      <c r="BM94" s="23"/>
      <c r="BN94" s="23">
        <v>1060</v>
      </c>
      <c r="BQ94" s="251"/>
      <c r="BR94" s="23"/>
      <c r="BS94" s="22"/>
      <c r="BT94" s="22"/>
      <c r="BU94" s="34"/>
      <c r="BV94" s="29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U94" s="11" t="s">
        <v>757</v>
      </c>
      <c r="CV94" s="22">
        <v>40931.059027777781</v>
      </c>
      <c r="CW94" s="22">
        <v>40932.545138888891</v>
      </c>
      <c r="CX94" s="63">
        <v>0</v>
      </c>
      <c r="CY94" s="25">
        <v>2896.2474179999995</v>
      </c>
      <c r="CZ94" s="25">
        <v>2896.2474179999995</v>
      </c>
      <c r="DA94" s="23"/>
      <c r="DB94" s="23">
        <v>5114</v>
      </c>
      <c r="DC94" s="23" t="s">
        <v>818</v>
      </c>
      <c r="DD94" s="23">
        <v>20</v>
      </c>
      <c r="DE94" s="23" t="s">
        <v>818</v>
      </c>
      <c r="DF94" s="23">
        <v>20</v>
      </c>
      <c r="DG94" s="23"/>
      <c r="DH94" s="23">
        <v>128</v>
      </c>
      <c r="DI94" s="23"/>
      <c r="DJ94" s="23">
        <v>255</v>
      </c>
      <c r="DK94" s="23"/>
      <c r="DL94" s="23">
        <v>52</v>
      </c>
      <c r="DM94" s="23" t="s">
        <v>818</v>
      </c>
      <c r="DN94" s="23">
        <v>2.5</v>
      </c>
      <c r="DO94" s="23"/>
      <c r="DP94" s="23">
        <v>23.6</v>
      </c>
      <c r="DQ94" s="23"/>
      <c r="DR94" s="23">
        <v>1020</v>
      </c>
      <c r="DS94" s="23"/>
      <c r="DT94" s="23">
        <v>1610</v>
      </c>
      <c r="DU94" s="23"/>
      <c r="DV94" s="23">
        <v>5100</v>
      </c>
    </row>
    <row r="95" spans="1:126" ht="15" customHeight="1" x14ac:dyDescent="0.25">
      <c r="A95" s="3" t="s">
        <v>141</v>
      </c>
      <c r="B95" s="36">
        <v>40970.631944444445</v>
      </c>
      <c r="C95" s="36">
        <v>40972.277777777781</v>
      </c>
      <c r="D95" s="10">
        <f t="shared" si="4"/>
        <v>1.6458333333357587</v>
      </c>
      <c r="F95" s="11"/>
      <c r="H95" s="18" t="s">
        <v>384</v>
      </c>
      <c r="I95" s="13">
        <v>40970.631944444445</v>
      </c>
      <c r="J95" s="13">
        <v>40972.277777777781</v>
      </c>
      <c r="K95" s="44">
        <v>0</v>
      </c>
      <c r="L95" s="18">
        <v>1444.9239049499997</v>
      </c>
      <c r="M95" s="17">
        <v>1444.9239049499997</v>
      </c>
      <c r="N95" s="23"/>
      <c r="O95" s="23">
        <v>699</v>
      </c>
      <c r="P95" s="23" t="s">
        <v>818</v>
      </c>
      <c r="Q95" s="23">
        <v>20</v>
      </c>
      <c r="R95" s="23"/>
      <c r="S95" s="23">
        <v>73</v>
      </c>
      <c r="T95" s="23"/>
      <c r="U95" s="23">
        <v>675</v>
      </c>
      <c r="V95" s="23"/>
      <c r="W95" s="23">
        <v>1140</v>
      </c>
      <c r="X95" s="23"/>
      <c r="Y95" s="23">
        <v>178</v>
      </c>
      <c r="Z95" s="23" t="s">
        <v>818</v>
      </c>
      <c r="AA95" s="23">
        <v>2.5</v>
      </c>
      <c r="AB95" s="23"/>
      <c r="AC95" s="23">
        <v>108</v>
      </c>
      <c r="AD95" s="23"/>
      <c r="AE95" s="23">
        <v>500</v>
      </c>
      <c r="AF95" s="23"/>
      <c r="AG95" s="23">
        <v>745</v>
      </c>
      <c r="AH95" s="23"/>
      <c r="AI95" s="23">
        <v>3070</v>
      </c>
      <c r="AK95" s="16"/>
      <c r="AL95" s="251"/>
      <c r="AM95" s="18" t="s">
        <v>559</v>
      </c>
      <c r="AN95" s="22">
        <v>40970.624305555553</v>
      </c>
      <c r="AO95" s="22">
        <v>40971.44027777778</v>
      </c>
      <c r="AP95" s="43">
        <v>0</v>
      </c>
      <c r="AQ95" s="18">
        <v>16.116818346000002</v>
      </c>
      <c r="AR95" s="18">
        <v>17.310656742000003</v>
      </c>
      <c r="AS95" s="23"/>
      <c r="AT95" s="23">
        <v>2.1080000000000001</v>
      </c>
      <c r="AU95" s="67" t="s">
        <v>818</v>
      </c>
      <c r="AV95" s="23">
        <v>20</v>
      </c>
      <c r="AW95" s="67"/>
      <c r="AX95" s="23">
        <v>270</v>
      </c>
      <c r="AY95" s="67"/>
      <c r="AZ95" s="23">
        <v>918</v>
      </c>
      <c r="BA95" s="67"/>
      <c r="BB95" s="23">
        <v>2050</v>
      </c>
      <c r="BC95" s="23"/>
      <c r="BD95" s="23">
        <v>246</v>
      </c>
      <c r="BE95" s="23"/>
      <c r="BF95" s="23">
        <v>0</v>
      </c>
      <c r="BG95" s="23"/>
      <c r="BH95" s="23">
        <v>54.9</v>
      </c>
      <c r="BI95" s="23"/>
      <c r="BJ95" s="23">
        <v>91.7</v>
      </c>
      <c r="BK95" s="23"/>
      <c r="BL95" s="23">
        <v>13.8</v>
      </c>
      <c r="BM95" s="23"/>
      <c r="BN95" s="23">
        <v>683</v>
      </c>
      <c r="BQ95" s="251"/>
      <c r="BR95" s="23" t="s">
        <v>669</v>
      </c>
      <c r="BS95" s="22">
        <v>40970.645833333336</v>
      </c>
      <c r="BT95" s="22">
        <v>40971.836805555555</v>
      </c>
      <c r="BU95" s="62">
        <v>0</v>
      </c>
      <c r="BV95" s="29">
        <v>63.996080999999997</v>
      </c>
      <c r="BW95" s="24">
        <v>63.996080999999997</v>
      </c>
      <c r="BX95" s="23"/>
      <c r="BY95" s="23">
        <v>113</v>
      </c>
      <c r="BZ95" s="23" t="s">
        <v>818</v>
      </c>
      <c r="CA95" s="23">
        <v>20</v>
      </c>
      <c r="CB95" s="23" t="s">
        <v>818</v>
      </c>
      <c r="CC95" s="23">
        <v>20</v>
      </c>
      <c r="CD95" s="23" t="s">
        <v>818</v>
      </c>
      <c r="CE95" s="23">
        <v>60</v>
      </c>
      <c r="CF95" s="23"/>
      <c r="CG95" s="23">
        <v>84.4</v>
      </c>
      <c r="CH95" s="23" t="s">
        <v>818</v>
      </c>
      <c r="CI95" s="23">
        <v>5</v>
      </c>
      <c r="CJ95" s="23" t="s">
        <v>818</v>
      </c>
      <c r="CK95" s="23">
        <v>2.5</v>
      </c>
      <c r="CL95" s="23"/>
      <c r="CM95" s="23">
        <v>5.4</v>
      </c>
      <c r="CN95" s="23"/>
      <c r="CO95" s="23">
        <v>499</v>
      </c>
      <c r="CP95" s="23"/>
      <c r="CQ95" s="23">
        <v>818</v>
      </c>
      <c r="CR95" s="23"/>
      <c r="CS95" s="23">
        <v>2880</v>
      </c>
      <c r="CU95" s="11" t="s">
        <v>758</v>
      </c>
      <c r="CV95" s="22">
        <v>40970.784722222219</v>
      </c>
      <c r="CW95" s="22">
        <v>40972.538194444445</v>
      </c>
      <c r="CX95" s="63">
        <v>0</v>
      </c>
      <c r="CY95" s="25">
        <v>1893.2645909999994</v>
      </c>
      <c r="CZ95" s="25">
        <v>1893.2645909999994</v>
      </c>
      <c r="DA95" s="23"/>
      <c r="DB95" s="23">
        <v>3343</v>
      </c>
      <c r="DC95" s="23" t="s">
        <v>818</v>
      </c>
      <c r="DD95" s="23">
        <v>20</v>
      </c>
      <c r="DE95" s="23" t="s">
        <v>818</v>
      </c>
      <c r="DF95" s="23">
        <v>20</v>
      </c>
      <c r="DG95" s="23"/>
      <c r="DH95" s="23">
        <v>132</v>
      </c>
      <c r="DI95" s="23"/>
      <c r="DJ95" s="23">
        <v>217</v>
      </c>
      <c r="DK95" s="23"/>
      <c r="DL95" s="23">
        <v>33</v>
      </c>
      <c r="DM95" s="23" t="s">
        <v>818</v>
      </c>
      <c r="DN95" s="23">
        <v>2.5</v>
      </c>
      <c r="DO95" s="23"/>
      <c r="DP95" s="23">
        <v>27.2</v>
      </c>
      <c r="DQ95" s="23"/>
      <c r="DR95" s="23">
        <v>854</v>
      </c>
      <c r="DS95" s="23"/>
      <c r="DT95" s="23">
        <v>1400</v>
      </c>
      <c r="DU95" s="23"/>
      <c r="DV95" s="23">
        <v>4650</v>
      </c>
    </row>
    <row r="96" spans="1:126" ht="15" customHeight="1" x14ac:dyDescent="0.25">
      <c r="A96" s="3" t="s">
        <v>142</v>
      </c>
      <c r="B96" s="36">
        <v>41108.868055555555</v>
      </c>
      <c r="C96" s="36">
        <v>41109.128472222219</v>
      </c>
      <c r="D96" s="10">
        <f t="shared" si="4"/>
        <v>0.26041666666424135</v>
      </c>
      <c r="F96" s="11"/>
      <c r="H96" s="18" t="s">
        <v>386</v>
      </c>
      <c r="I96" s="13">
        <v>41108.868055555555</v>
      </c>
      <c r="J96" s="13">
        <v>41109.128472222219</v>
      </c>
      <c r="K96" s="44">
        <v>0</v>
      </c>
      <c r="L96" s="43">
        <v>0</v>
      </c>
      <c r="M96" s="44">
        <v>0</v>
      </c>
      <c r="N96" s="23"/>
      <c r="O96" s="23">
        <v>426</v>
      </c>
      <c r="P96" s="23" t="s">
        <v>818</v>
      </c>
      <c r="Q96" s="23">
        <v>20</v>
      </c>
      <c r="R96" s="23" t="s">
        <v>818</v>
      </c>
      <c r="S96" s="23">
        <v>20</v>
      </c>
      <c r="T96" s="23"/>
      <c r="U96" s="23">
        <v>10.5</v>
      </c>
      <c r="V96" s="23"/>
      <c r="W96" s="23">
        <v>63</v>
      </c>
      <c r="X96" s="23" t="s">
        <v>818</v>
      </c>
      <c r="Y96" s="23">
        <v>5</v>
      </c>
      <c r="Z96" s="23" t="s">
        <v>818</v>
      </c>
      <c r="AA96" s="23">
        <v>2.5</v>
      </c>
      <c r="AB96" s="23"/>
      <c r="AC96" s="23">
        <v>17</v>
      </c>
      <c r="AD96" s="23"/>
      <c r="AE96" s="23">
        <v>19</v>
      </c>
      <c r="AF96" s="23"/>
      <c r="AG96" s="23">
        <v>23.8</v>
      </c>
      <c r="AH96" s="23"/>
      <c r="AI96" s="23">
        <v>276</v>
      </c>
      <c r="AK96" s="16"/>
      <c r="AL96" s="251"/>
      <c r="AM96" s="18" t="s">
        <v>561</v>
      </c>
      <c r="AN96" s="22">
        <v>41108.864583333336</v>
      </c>
      <c r="AO96" s="22">
        <v>41109.060416666667</v>
      </c>
      <c r="AP96" s="43">
        <v>0</v>
      </c>
      <c r="AQ96" s="43">
        <v>0</v>
      </c>
      <c r="AR96" s="43">
        <v>0</v>
      </c>
      <c r="AS96" s="23"/>
      <c r="AT96" s="23">
        <v>7.0759999999999996</v>
      </c>
      <c r="AU96" s="67" t="s">
        <v>818</v>
      </c>
      <c r="AV96" s="23">
        <v>20</v>
      </c>
      <c r="AW96" s="67" t="s">
        <v>818</v>
      </c>
      <c r="AX96" s="23">
        <v>20</v>
      </c>
      <c r="AY96" s="67"/>
      <c r="AZ96" s="23">
        <v>14.4</v>
      </c>
      <c r="BA96" s="67"/>
      <c r="BB96" s="23">
        <v>37.5</v>
      </c>
      <c r="BC96" s="23" t="s">
        <v>818</v>
      </c>
      <c r="BD96" s="23">
        <v>5</v>
      </c>
      <c r="BE96" s="23" t="s">
        <v>818</v>
      </c>
      <c r="BF96" s="23">
        <v>2.5</v>
      </c>
      <c r="BG96" s="23"/>
      <c r="BH96" s="23">
        <v>4.3</v>
      </c>
      <c r="BI96" s="23"/>
      <c r="BJ96" s="23">
        <v>2.8</v>
      </c>
      <c r="BK96" s="23"/>
      <c r="BL96" s="23">
        <v>1.3</v>
      </c>
      <c r="BM96" s="23"/>
      <c r="BN96" s="23">
        <v>105</v>
      </c>
      <c r="BQ96" s="251"/>
      <c r="BR96" s="23" t="s">
        <v>670</v>
      </c>
      <c r="BS96" s="22">
        <v>41108.878472222219</v>
      </c>
      <c r="BT96" s="22">
        <v>41109.444444444445</v>
      </c>
      <c r="BU96" s="62">
        <v>0</v>
      </c>
      <c r="BV96" s="237">
        <v>0</v>
      </c>
      <c r="BW96" s="237">
        <v>0</v>
      </c>
      <c r="BX96" s="23"/>
      <c r="BY96" s="23">
        <v>167</v>
      </c>
      <c r="BZ96" s="23" t="s">
        <v>818</v>
      </c>
      <c r="CA96" s="23">
        <v>20</v>
      </c>
      <c r="CB96" s="23" t="s">
        <v>818</v>
      </c>
      <c r="CC96" s="23">
        <v>20</v>
      </c>
      <c r="CD96" s="23"/>
      <c r="CE96" s="23">
        <v>6.6</v>
      </c>
      <c r="CF96" s="23"/>
      <c r="CG96" s="23">
        <v>37.799999999999997</v>
      </c>
      <c r="CH96" s="23" t="s">
        <v>818</v>
      </c>
      <c r="CI96" s="23">
        <v>5</v>
      </c>
      <c r="CJ96" s="23" t="s">
        <v>818</v>
      </c>
      <c r="CK96" s="23">
        <v>2.5</v>
      </c>
      <c r="CL96" s="23"/>
      <c r="CM96" s="23">
        <v>7.2</v>
      </c>
      <c r="CN96" s="23"/>
      <c r="CO96" s="23">
        <v>29.5</v>
      </c>
      <c r="CP96" s="23"/>
      <c r="CQ96" s="23">
        <v>46.4</v>
      </c>
      <c r="CR96" s="23"/>
      <c r="CS96" s="23">
        <v>361</v>
      </c>
      <c r="CU96" s="11" t="s">
        <v>759</v>
      </c>
      <c r="CV96" s="22">
        <v>41108.923611111109</v>
      </c>
      <c r="CW96" s="22">
        <v>41109.5</v>
      </c>
      <c r="CX96" s="63">
        <v>0</v>
      </c>
      <c r="CY96" s="63">
        <v>0</v>
      </c>
      <c r="CZ96" s="63">
        <v>0</v>
      </c>
      <c r="DA96" s="23"/>
      <c r="DB96" s="23">
        <v>3094</v>
      </c>
      <c r="DC96" s="23" t="s">
        <v>818</v>
      </c>
      <c r="DD96" s="23">
        <v>20</v>
      </c>
      <c r="DE96" s="23" t="s">
        <v>818</v>
      </c>
      <c r="DF96" s="23">
        <v>20</v>
      </c>
      <c r="DG96" s="23"/>
      <c r="DH96" s="23">
        <v>9.6999999999999993</v>
      </c>
      <c r="DI96" s="23"/>
      <c r="DJ96" s="23">
        <v>101</v>
      </c>
      <c r="DK96" s="23" t="s">
        <v>818</v>
      </c>
      <c r="DL96" s="23">
        <v>5</v>
      </c>
      <c r="DM96" s="23" t="s">
        <v>818</v>
      </c>
      <c r="DN96" s="23">
        <v>2.5</v>
      </c>
      <c r="DO96" s="23"/>
      <c r="DP96" s="23">
        <v>8.6</v>
      </c>
      <c r="DQ96" s="23"/>
      <c r="DR96" s="23">
        <v>41.7</v>
      </c>
      <c r="DS96" s="23"/>
      <c r="DT96" s="23">
        <v>62.3</v>
      </c>
      <c r="DU96" s="23"/>
      <c r="DV96" s="23">
        <v>414</v>
      </c>
    </row>
    <row r="97" spans="1:126" x14ac:dyDescent="0.25">
      <c r="A97" s="9" t="s">
        <v>897</v>
      </c>
      <c r="B97" s="36">
        <v>41263.701388888891</v>
      </c>
      <c r="C97" s="36">
        <v>41264.465277777781</v>
      </c>
      <c r="D97" s="10">
        <f t="shared" si="4"/>
        <v>0.76388888889050577</v>
      </c>
      <c r="G97" s="249" t="s">
        <v>387</v>
      </c>
      <c r="H97" t="s">
        <v>388</v>
      </c>
      <c r="I97" s="13">
        <v>41263.701388888891</v>
      </c>
      <c r="J97" s="13">
        <v>41264.465277777781</v>
      </c>
      <c r="L97" s="11"/>
      <c r="M97"/>
      <c r="N97"/>
      <c r="O97">
        <v>1470.2950000000001</v>
      </c>
      <c r="P97" t="s">
        <v>818</v>
      </c>
      <c r="Q97">
        <v>20</v>
      </c>
      <c r="R97"/>
      <c r="S97">
        <v>120</v>
      </c>
      <c r="T97"/>
      <c r="U97"/>
      <c r="V97"/>
      <c r="W97">
        <v>325</v>
      </c>
      <c r="X97"/>
      <c r="Y97">
        <v>140</v>
      </c>
      <c r="Z97" t="s">
        <v>818</v>
      </c>
      <c r="AA97">
        <v>2.5</v>
      </c>
      <c r="AB97"/>
      <c r="AC97">
        <v>59.5</v>
      </c>
      <c r="AD97"/>
      <c r="AE97">
        <v>155</v>
      </c>
      <c r="AF97"/>
      <c r="AG97">
        <v>237</v>
      </c>
      <c r="AH97"/>
      <c r="AI97">
        <v>1130</v>
      </c>
      <c r="AL97" s="249" t="s">
        <v>562</v>
      </c>
      <c r="AM97" t="s">
        <v>563</v>
      </c>
      <c r="AN97" s="22">
        <v>41263.702777777777</v>
      </c>
      <c r="AO97" s="22">
        <v>41264.152083333334</v>
      </c>
      <c r="AQ97" s="11"/>
      <c r="AR97"/>
      <c r="AS97"/>
      <c r="AT97">
        <v>1.0108999999999999</v>
      </c>
      <c r="AU97"/>
      <c r="AV97">
        <v>140</v>
      </c>
      <c r="AW97"/>
      <c r="AX97">
        <v>6400</v>
      </c>
      <c r="AY97"/>
      <c r="AZ97"/>
      <c r="BA97"/>
      <c r="BB97">
        <v>10300</v>
      </c>
      <c r="BC97"/>
      <c r="BD97">
        <v>330</v>
      </c>
      <c r="BE97" t="s">
        <v>818</v>
      </c>
      <c r="BF97">
        <v>2.5</v>
      </c>
      <c r="BG97"/>
      <c r="BH97">
        <v>136</v>
      </c>
      <c r="BI97"/>
      <c r="BJ97">
        <v>38.4</v>
      </c>
      <c r="BK97"/>
      <c r="BL97">
        <v>30.8</v>
      </c>
      <c r="BM97"/>
      <c r="BN97">
        <v>718</v>
      </c>
      <c r="BQ97" s="249" t="s">
        <v>867</v>
      </c>
      <c r="BR97" t="s">
        <v>671</v>
      </c>
      <c r="BS97" s="22">
        <v>41263.732638888891</v>
      </c>
      <c r="BT97" s="22">
        <v>41264.284722222219</v>
      </c>
      <c r="BU97" s="11"/>
      <c r="BV97" s="11"/>
      <c r="BW97"/>
      <c r="BX97"/>
      <c r="BY97">
        <v>416.07650000000001</v>
      </c>
      <c r="BZ97" t="s">
        <v>818</v>
      </c>
      <c r="CA97">
        <v>20</v>
      </c>
      <c r="CB97" t="s">
        <v>818</v>
      </c>
      <c r="CC97">
        <v>20</v>
      </c>
      <c r="CD97"/>
      <c r="CE97"/>
      <c r="CF97" t="s">
        <v>818</v>
      </c>
      <c r="CG97">
        <v>8.5</v>
      </c>
      <c r="CH97" t="s">
        <v>818</v>
      </c>
      <c r="CI97">
        <v>5</v>
      </c>
      <c r="CJ97" t="s">
        <v>818</v>
      </c>
      <c r="CK97">
        <v>2.5</v>
      </c>
      <c r="CL97"/>
      <c r="CM97">
        <v>2.6</v>
      </c>
      <c r="CN97"/>
      <c r="CO97">
        <v>99.1</v>
      </c>
      <c r="CP97"/>
      <c r="CQ97">
        <v>156</v>
      </c>
      <c r="CR97"/>
      <c r="CS97">
        <v>643</v>
      </c>
      <c r="CT97" s="249" t="s">
        <v>878</v>
      </c>
      <c r="CU97" t="s">
        <v>760</v>
      </c>
      <c r="CV97" s="22">
        <v>41263.770833333336</v>
      </c>
      <c r="CW97" s="22">
        <v>41264.520833333336</v>
      </c>
      <c r="CY97" s="11"/>
      <c r="CZ97"/>
      <c r="DA97"/>
      <c r="DB97">
        <v>4843.1779999999999</v>
      </c>
      <c r="DC97" t="s">
        <v>818</v>
      </c>
      <c r="DD97">
        <v>20</v>
      </c>
      <c r="DE97"/>
      <c r="DF97">
        <v>27</v>
      </c>
      <c r="DG97"/>
      <c r="DH97"/>
      <c r="DI97"/>
      <c r="DJ97">
        <v>86</v>
      </c>
      <c r="DK97"/>
      <c r="DL97">
        <v>18</v>
      </c>
      <c r="DM97" t="s">
        <v>818</v>
      </c>
      <c r="DN97">
        <v>2.5</v>
      </c>
      <c r="DO97"/>
      <c r="DP97">
        <v>17.600000000000001</v>
      </c>
      <c r="DQ97"/>
      <c r="DR97">
        <v>462</v>
      </c>
      <c r="DS97"/>
      <c r="DT97">
        <v>799</v>
      </c>
      <c r="DU97"/>
      <c r="DV97">
        <v>2700</v>
      </c>
    </row>
    <row r="98" spans="1:126" x14ac:dyDescent="0.25">
      <c r="A98" s="9" t="s">
        <v>898</v>
      </c>
      <c r="B98" s="36">
        <v>41286.947916666664</v>
      </c>
      <c r="C98" s="36">
        <v>41287.451388888891</v>
      </c>
      <c r="D98" s="10">
        <f t="shared" si="4"/>
        <v>0.50347222222626442</v>
      </c>
      <c r="G98" s="249" t="s">
        <v>389</v>
      </c>
      <c r="H98" t="s">
        <v>390</v>
      </c>
      <c r="I98" s="13">
        <v>41286.947916666664</v>
      </c>
      <c r="J98" s="13">
        <v>41287.451388888891</v>
      </c>
      <c r="L98" s="11"/>
      <c r="M98"/>
      <c r="N98"/>
      <c r="O98">
        <v>80.542100000000005</v>
      </c>
      <c r="P98" t="s">
        <v>818</v>
      </c>
      <c r="Q98">
        <v>20</v>
      </c>
      <c r="R98"/>
      <c r="S98">
        <v>310</v>
      </c>
      <c r="T98"/>
      <c r="U98">
        <v>407</v>
      </c>
      <c r="V98"/>
      <c r="W98">
        <v>640</v>
      </c>
      <c r="X98"/>
      <c r="Y98">
        <v>170</v>
      </c>
      <c r="Z98" t="s">
        <v>818</v>
      </c>
      <c r="AA98">
        <v>2.5</v>
      </c>
      <c r="AB98"/>
      <c r="AC98">
        <v>92.7</v>
      </c>
      <c r="AD98"/>
      <c r="AE98">
        <v>1140</v>
      </c>
      <c r="AF98"/>
      <c r="AG98">
        <v>1720</v>
      </c>
      <c r="AH98"/>
      <c r="AI98">
        <v>5910</v>
      </c>
      <c r="AM98" s="11"/>
      <c r="AN98" s="22"/>
      <c r="AO98" s="22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Q98" s="249" t="s">
        <v>868</v>
      </c>
      <c r="BR98" t="s">
        <v>672</v>
      </c>
      <c r="BS98" s="22">
        <v>41286.961805555555</v>
      </c>
      <c r="BT98" s="22">
        <v>41287.430555555555</v>
      </c>
      <c r="BU98" s="11"/>
      <c r="BV98" s="11"/>
      <c r="BW98"/>
      <c r="BX98"/>
      <c r="BY98">
        <v>17.953900000000001</v>
      </c>
      <c r="BZ98" t="s">
        <v>818</v>
      </c>
      <c r="CA98">
        <v>20</v>
      </c>
      <c r="CB98"/>
      <c r="CC98">
        <v>24</v>
      </c>
      <c r="CD98"/>
      <c r="CE98">
        <v>35.1</v>
      </c>
      <c r="CF98"/>
      <c r="CG98">
        <v>61.9</v>
      </c>
      <c r="CH98"/>
      <c r="CI98">
        <v>19</v>
      </c>
      <c r="CJ98" t="s">
        <v>818</v>
      </c>
      <c r="CK98">
        <v>2.5</v>
      </c>
      <c r="CL98"/>
      <c r="CM98">
        <v>13.3</v>
      </c>
      <c r="CN98"/>
      <c r="CO98">
        <v>234</v>
      </c>
      <c r="CP98"/>
      <c r="CQ98">
        <v>424</v>
      </c>
      <c r="CR98"/>
      <c r="CS98">
        <v>1750</v>
      </c>
      <c r="CT98" s="249" t="s">
        <v>879</v>
      </c>
      <c r="CU98" t="s">
        <v>761</v>
      </c>
      <c r="CV98" s="22">
        <v>41287.552083333336</v>
      </c>
      <c r="CW98" s="22">
        <v>41287.729166666664</v>
      </c>
      <c r="CY98" s="11"/>
      <c r="CZ98"/>
      <c r="DA98"/>
      <c r="DB98">
        <v>104.0256</v>
      </c>
      <c r="DC98" t="s">
        <v>818</v>
      </c>
      <c r="DD98">
        <v>20</v>
      </c>
      <c r="DE98" t="s">
        <v>818</v>
      </c>
      <c r="DF98">
        <v>20</v>
      </c>
      <c r="DG98"/>
      <c r="DH98">
        <v>18.600000000000001</v>
      </c>
      <c r="DI98"/>
      <c r="DJ98">
        <v>77.5</v>
      </c>
      <c r="DK98"/>
      <c r="DL98">
        <v>19</v>
      </c>
      <c r="DM98" t="s">
        <v>818</v>
      </c>
      <c r="DN98">
        <v>2.5</v>
      </c>
      <c r="DO98"/>
      <c r="DP98">
        <v>23.6</v>
      </c>
      <c r="DQ98"/>
      <c r="DR98">
        <v>2090</v>
      </c>
      <c r="DS98"/>
      <c r="DT98">
        <v>3400</v>
      </c>
      <c r="DU98"/>
      <c r="DV98">
        <v>10100</v>
      </c>
    </row>
    <row r="99" spans="1:126" x14ac:dyDescent="0.25">
      <c r="A99" s="9" t="s">
        <v>899</v>
      </c>
      <c r="B99" s="36">
        <v>41301.520833333336</v>
      </c>
      <c r="C99" s="36">
        <v>41302.236111111109</v>
      </c>
      <c r="D99" s="10">
        <f t="shared" si="4"/>
        <v>0.71527777777373558</v>
      </c>
      <c r="G99" s="249" t="s">
        <v>391</v>
      </c>
      <c r="H99" t="s">
        <v>392</v>
      </c>
      <c r="I99" s="13">
        <v>41301.520833333336</v>
      </c>
      <c r="J99" s="13">
        <v>41302.236111111109</v>
      </c>
      <c r="L99" s="11"/>
      <c r="M99"/>
      <c r="N99"/>
      <c r="O99">
        <v>39.216999999999999</v>
      </c>
      <c r="P99" t="s">
        <v>818</v>
      </c>
      <c r="Q99">
        <v>20</v>
      </c>
      <c r="R99"/>
      <c r="S99">
        <v>500</v>
      </c>
      <c r="T99"/>
      <c r="U99">
        <v>966</v>
      </c>
      <c r="V99"/>
      <c r="W99">
        <v>1830</v>
      </c>
      <c r="X99" t="s">
        <v>818</v>
      </c>
      <c r="Y99">
        <v>5</v>
      </c>
      <c r="Z99"/>
      <c r="AA99">
        <v>220</v>
      </c>
      <c r="AB99"/>
      <c r="AC99">
        <v>132</v>
      </c>
      <c r="AD99"/>
      <c r="AE99">
        <v>11800</v>
      </c>
      <c r="AF99"/>
      <c r="AG99">
        <v>19700</v>
      </c>
      <c r="AH99"/>
      <c r="AI99">
        <v>45500</v>
      </c>
      <c r="AL99" s="249" t="s">
        <v>564</v>
      </c>
      <c r="AM99" t="s">
        <v>565</v>
      </c>
      <c r="AN99" s="22">
        <v>41302.164583333331</v>
      </c>
      <c r="AO99" s="22">
        <v>41302.418749999997</v>
      </c>
      <c r="AQ99" s="11"/>
      <c r="AR99"/>
      <c r="AS99"/>
      <c r="AT99">
        <v>0.62209999999999999</v>
      </c>
      <c r="AU99" t="s">
        <v>818</v>
      </c>
      <c r="AV99">
        <v>20</v>
      </c>
      <c r="AW99"/>
      <c r="AX99">
        <v>760</v>
      </c>
      <c r="AY99"/>
      <c r="AZ99">
        <v>4120</v>
      </c>
      <c r="BA99"/>
      <c r="BB99">
        <v>7560</v>
      </c>
      <c r="BC99" t="s">
        <v>818</v>
      </c>
      <c r="BD99">
        <v>5</v>
      </c>
      <c r="BE99"/>
      <c r="BF99">
        <v>5500</v>
      </c>
      <c r="BG99"/>
      <c r="BH99">
        <v>2290</v>
      </c>
      <c r="BI99"/>
      <c r="BJ99">
        <v>390</v>
      </c>
      <c r="BK99"/>
      <c r="BL99">
        <v>54.1</v>
      </c>
      <c r="BM99"/>
      <c r="BN99">
        <v>6900</v>
      </c>
      <c r="BQ99" s="249" t="s">
        <v>869</v>
      </c>
      <c r="BR99" t="s">
        <v>673</v>
      </c>
      <c r="BS99" s="22">
        <v>41301.527777777781</v>
      </c>
      <c r="BT99" s="22">
        <v>41302.145833333336</v>
      </c>
      <c r="BU99" s="11"/>
      <c r="BV99" s="11"/>
      <c r="BW99"/>
      <c r="BX99"/>
      <c r="BY99">
        <v>5.1840000000000002</v>
      </c>
      <c r="BZ99" t="s">
        <v>818</v>
      </c>
      <c r="CA99">
        <v>20</v>
      </c>
      <c r="CB99" t="s">
        <v>818</v>
      </c>
      <c r="CC99">
        <v>20</v>
      </c>
      <c r="CD99"/>
      <c r="CE99">
        <v>3.6</v>
      </c>
      <c r="CF99"/>
      <c r="CG99">
        <v>28.9</v>
      </c>
      <c r="CH99" t="s">
        <v>818</v>
      </c>
      <c r="CI99">
        <v>5</v>
      </c>
      <c r="CJ99" t="s">
        <v>818</v>
      </c>
      <c r="CK99">
        <v>2.5</v>
      </c>
      <c r="CL99"/>
      <c r="CM99">
        <v>5.9</v>
      </c>
      <c r="CN99"/>
      <c r="CO99">
        <v>845</v>
      </c>
      <c r="CP99"/>
      <c r="CQ99">
        <v>1420</v>
      </c>
      <c r="CR99"/>
      <c r="CS99">
        <v>4700</v>
      </c>
      <c r="CT99" s="249" t="s">
        <v>880</v>
      </c>
      <c r="CU99" t="s">
        <v>762</v>
      </c>
      <c r="CV99" s="22">
        <v>41302.145833333336</v>
      </c>
      <c r="CW99" s="22">
        <v>41302.503472222219</v>
      </c>
      <c r="CY99" s="11"/>
      <c r="CZ99"/>
      <c r="DA99"/>
      <c r="DB99">
        <v>920.24639999999999</v>
      </c>
      <c r="DC99" t="s">
        <v>818</v>
      </c>
      <c r="DD99">
        <v>20</v>
      </c>
      <c r="DE99"/>
      <c r="DF99">
        <v>62</v>
      </c>
      <c r="DG99"/>
      <c r="DH99">
        <v>185</v>
      </c>
      <c r="DI99"/>
      <c r="DJ99">
        <v>378</v>
      </c>
      <c r="DK99" t="s">
        <v>818</v>
      </c>
      <c r="DL99">
        <v>5</v>
      </c>
      <c r="DM99"/>
      <c r="DN99">
        <v>66</v>
      </c>
      <c r="DO99"/>
      <c r="DP99">
        <v>44.5</v>
      </c>
      <c r="DQ99"/>
      <c r="DR99">
        <v>2720</v>
      </c>
      <c r="DS99"/>
      <c r="DT99">
        <v>4390</v>
      </c>
      <c r="DU99"/>
      <c r="DV99">
        <v>12500</v>
      </c>
    </row>
    <row r="100" spans="1:126" x14ac:dyDescent="0.25">
      <c r="A100" s="9" t="s">
        <v>900</v>
      </c>
      <c r="B100" s="36">
        <v>41304.472222222219</v>
      </c>
      <c r="C100" s="36">
        <v>41304.885416666664</v>
      </c>
      <c r="D100" s="10">
        <f t="shared" si="4"/>
        <v>0.41319444444525288</v>
      </c>
      <c r="G100" s="249" t="s">
        <v>393</v>
      </c>
      <c r="H100" t="s">
        <v>394</v>
      </c>
      <c r="I100" s="13">
        <v>41304.472222222219</v>
      </c>
      <c r="J100" s="13">
        <v>41304.885416666664</v>
      </c>
      <c r="L100" s="11"/>
      <c r="M100"/>
      <c r="N100"/>
      <c r="O100">
        <v>535.25660000000005</v>
      </c>
      <c r="P100" t="s">
        <v>818</v>
      </c>
      <c r="Q100">
        <v>20</v>
      </c>
      <c r="R100"/>
      <c r="S100">
        <v>90</v>
      </c>
      <c r="T100"/>
      <c r="U100"/>
      <c r="V100"/>
      <c r="W100">
        <v>350</v>
      </c>
      <c r="X100"/>
      <c r="Y100">
        <v>97</v>
      </c>
      <c r="Z100" t="s">
        <v>818</v>
      </c>
      <c r="AA100">
        <v>2.5</v>
      </c>
      <c r="AB100"/>
      <c r="AC100"/>
      <c r="AD100"/>
      <c r="AE100"/>
      <c r="AF100"/>
      <c r="AG100"/>
      <c r="AH100"/>
      <c r="AI100"/>
      <c r="AL100" s="249" t="s">
        <v>566</v>
      </c>
      <c r="AM100" t="s">
        <v>567</v>
      </c>
      <c r="AN100" s="22">
        <v>41304.553472222222</v>
      </c>
      <c r="AO100" s="22">
        <v>41304.564583333333</v>
      </c>
      <c r="AQ100" s="11"/>
      <c r="AR100"/>
      <c r="AS100"/>
      <c r="AT100">
        <v>1.4256</v>
      </c>
      <c r="AU100" t="s">
        <v>818</v>
      </c>
      <c r="AV100">
        <v>20</v>
      </c>
      <c r="AW100"/>
      <c r="AX100">
        <v>98</v>
      </c>
      <c r="AY100"/>
      <c r="AZ100"/>
      <c r="BA100"/>
      <c r="BB100">
        <v>320</v>
      </c>
      <c r="BC100"/>
      <c r="BD100">
        <v>84</v>
      </c>
      <c r="BE100" t="s">
        <v>818</v>
      </c>
      <c r="BF100">
        <v>2.5</v>
      </c>
      <c r="BG100"/>
      <c r="BH100"/>
      <c r="BI100"/>
      <c r="BJ100"/>
      <c r="BK100"/>
      <c r="BL100"/>
      <c r="BM100"/>
      <c r="BN100"/>
      <c r="BQ100" s="249"/>
      <c r="BR100"/>
      <c r="BS100" s="22"/>
      <c r="BT100" s="22"/>
      <c r="BU100" s="11"/>
      <c r="BV100" s="11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 s="249"/>
      <c r="CU100"/>
      <c r="CV100" s="22"/>
      <c r="CW100" s="22"/>
      <c r="CY100" s="11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</row>
    <row r="101" spans="1:126" x14ac:dyDescent="0.25">
      <c r="A101" s="9" t="s">
        <v>901</v>
      </c>
      <c r="B101" s="36">
        <v>41312.315972222219</v>
      </c>
      <c r="C101" s="36">
        <v>41313.364583333336</v>
      </c>
      <c r="D101" s="10">
        <f t="shared" si="4"/>
        <v>1.0486111111167702</v>
      </c>
      <c r="G101" s="249" t="s">
        <v>395</v>
      </c>
      <c r="H101" t="s">
        <v>396</v>
      </c>
      <c r="I101" s="13">
        <v>41312.315972222219</v>
      </c>
      <c r="J101" s="13">
        <v>41313.364583333336</v>
      </c>
      <c r="L101" s="11"/>
      <c r="M101"/>
      <c r="N101"/>
      <c r="O101">
        <v>93.337900000000005</v>
      </c>
      <c r="P101" t="s">
        <v>818</v>
      </c>
      <c r="Q101">
        <v>20</v>
      </c>
      <c r="R101"/>
      <c r="S101">
        <v>2700</v>
      </c>
      <c r="T101"/>
      <c r="U101"/>
      <c r="V101"/>
      <c r="W101">
        <v>4010</v>
      </c>
      <c r="X101"/>
      <c r="Y101">
        <v>39</v>
      </c>
      <c r="Z101" t="s">
        <v>818</v>
      </c>
      <c r="AA101">
        <v>2.5</v>
      </c>
      <c r="AB101"/>
      <c r="AC101">
        <v>56.2</v>
      </c>
      <c r="AD101"/>
      <c r="AE101">
        <v>5110</v>
      </c>
      <c r="AF101"/>
      <c r="AG101">
        <v>8040</v>
      </c>
      <c r="AH101"/>
      <c r="AI101">
        <v>21500</v>
      </c>
      <c r="AL101" s="249" t="s">
        <v>568</v>
      </c>
      <c r="AM101" t="s">
        <v>569</v>
      </c>
      <c r="AN101" s="22">
        <v>41312.502083333333</v>
      </c>
      <c r="AO101" s="22">
        <v>41312.511111111111</v>
      </c>
      <c r="AQ101" s="11"/>
      <c r="AR101"/>
      <c r="AS101"/>
      <c r="AT101">
        <v>1.7299999999999999E-2</v>
      </c>
      <c r="AU101" t="s">
        <v>818</v>
      </c>
      <c r="AV101">
        <v>20</v>
      </c>
      <c r="AW101"/>
      <c r="AX101">
        <v>4200</v>
      </c>
      <c r="AY101"/>
      <c r="AZ101"/>
      <c r="BA101"/>
      <c r="BB101">
        <v>9790</v>
      </c>
      <c r="BC101"/>
      <c r="BD101">
        <v>1400</v>
      </c>
      <c r="BE101" t="s">
        <v>818</v>
      </c>
      <c r="BF101">
        <v>2.5</v>
      </c>
      <c r="BG101"/>
      <c r="BH101">
        <v>298</v>
      </c>
      <c r="BI101"/>
      <c r="BJ101">
        <v>345</v>
      </c>
      <c r="BK101"/>
      <c r="BL101">
        <v>120</v>
      </c>
      <c r="BM101"/>
      <c r="BN101">
        <v>2050</v>
      </c>
      <c r="BQ101" s="249" t="s">
        <v>870</v>
      </c>
      <c r="BR101" t="s">
        <v>674</v>
      </c>
      <c r="BS101" s="22">
        <v>41312.326388888891</v>
      </c>
      <c r="BT101" s="22">
        <v>41313.336805555555</v>
      </c>
      <c r="BU101" s="11"/>
      <c r="BV101" s="11"/>
      <c r="BW101"/>
      <c r="BX101"/>
      <c r="BY101">
        <v>24.96</v>
      </c>
      <c r="BZ101" t="s">
        <v>818</v>
      </c>
      <c r="CA101">
        <v>20</v>
      </c>
      <c r="CB101" t="s">
        <v>818</v>
      </c>
      <c r="CC101">
        <v>20</v>
      </c>
      <c r="CD101"/>
      <c r="CE101"/>
      <c r="CF101"/>
      <c r="CG101">
        <v>69.400000000000006</v>
      </c>
      <c r="CH101"/>
      <c r="CI101">
        <v>5.0999999999999996</v>
      </c>
      <c r="CJ101" t="s">
        <v>818</v>
      </c>
      <c r="CK101">
        <v>2.5</v>
      </c>
      <c r="CL101"/>
      <c r="CM101">
        <v>12</v>
      </c>
      <c r="CN101"/>
      <c r="CO101">
        <v>1850</v>
      </c>
      <c r="CP101"/>
      <c r="CQ101">
        <v>2930</v>
      </c>
      <c r="CR101"/>
      <c r="CS101">
        <v>8690</v>
      </c>
      <c r="CT101" s="249" t="s">
        <v>881</v>
      </c>
      <c r="CU101" t="s">
        <v>763</v>
      </c>
      <c r="CV101" s="22">
        <v>41312.777777777781</v>
      </c>
      <c r="CW101" s="22">
        <v>41313.701388888891</v>
      </c>
      <c r="CY101" s="11"/>
      <c r="CZ101"/>
      <c r="DA101"/>
      <c r="DB101">
        <v>354.96</v>
      </c>
      <c r="DC101" t="s">
        <v>818</v>
      </c>
      <c r="DD101">
        <v>20</v>
      </c>
      <c r="DE101"/>
      <c r="DF101">
        <v>200</v>
      </c>
      <c r="DG101"/>
      <c r="DH101"/>
      <c r="DI101"/>
      <c r="DJ101">
        <v>492</v>
      </c>
      <c r="DK101"/>
      <c r="DL101">
        <v>14</v>
      </c>
      <c r="DM101" t="s">
        <v>818</v>
      </c>
      <c r="DN101">
        <v>2.5</v>
      </c>
      <c r="DO101"/>
      <c r="DP101">
        <v>22.1</v>
      </c>
      <c r="DQ101"/>
      <c r="DR101">
        <v>3610</v>
      </c>
      <c r="DS101"/>
      <c r="DT101">
        <v>5520</v>
      </c>
      <c r="DU101"/>
      <c r="DV101">
        <v>15300</v>
      </c>
    </row>
    <row r="102" spans="1:126" x14ac:dyDescent="0.25">
      <c r="A102" s="9" t="s">
        <v>902</v>
      </c>
      <c r="B102" s="36">
        <v>41342.402777777781</v>
      </c>
      <c r="C102" s="36">
        <v>41344.260416666664</v>
      </c>
      <c r="D102" s="10">
        <f t="shared" si="4"/>
        <v>1.8576388888832298</v>
      </c>
      <c r="G102" s="249" t="s">
        <v>397</v>
      </c>
      <c r="H102" t="s">
        <v>398</v>
      </c>
      <c r="I102" s="13">
        <v>41342.402777777781</v>
      </c>
      <c r="J102" s="13">
        <v>41344.260416666664</v>
      </c>
      <c r="L102" s="11"/>
      <c r="M102"/>
      <c r="N102"/>
      <c r="O102">
        <v>4375.21</v>
      </c>
      <c r="P102" t="s">
        <v>818</v>
      </c>
      <c r="Q102">
        <v>20</v>
      </c>
      <c r="R102"/>
      <c r="S102">
        <v>32</v>
      </c>
      <c r="T102"/>
      <c r="U102"/>
      <c r="V102"/>
      <c r="W102">
        <v>316</v>
      </c>
      <c r="X102"/>
      <c r="Y102">
        <v>170</v>
      </c>
      <c r="Z102" t="s">
        <v>818</v>
      </c>
      <c r="AA102">
        <v>2.5</v>
      </c>
      <c r="AB102"/>
      <c r="AC102">
        <v>92.1</v>
      </c>
      <c r="AD102"/>
      <c r="AE102">
        <v>127</v>
      </c>
      <c r="AF102"/>
      <c r="AG102">
        <v>178</v>
      </c>
      <c r="AH102"/>
      <c r="AI102">
        <v>992</v>
      </c>
      <c r="AL102" s="249" t="s">
        <v>570</v>
      </c>
      <c r="AM102" t="s">
        <v>571</v>
      </c>
      <c r="AN102" s="22">
        <v>41343.161111111112</v>
      </c>
      <c r="AO102" s="22">
        <v>41343.879861111112</v>
      </c>
      <c r="AQ102" s="11"/>
      <c r="AR102"/>
      <c r="AS102"/>
      <c r="AT102">
        <v>25.211500000000001</v>
      </c>
      <c r="AU102" t="s">
        <v>818</v>
      </c>
      <c r="AV102">
        <v>20</v>
      </c>
      <c r="AW102"/>
      <c r="AX102">
        <v>210</v>
      </c>
      <c r="AY102"/>
      <c r="AZ102"/>
      <c r="BA102"/>
      <c r="BB102">
        <v>610</v>
      </c>
      <c r="BC102"/>
      <c r="BD102">
        <v>63</v>
      </c>
      <c r="BE102" t="s">
        <v>818</v>
      </c>
      <c r="BF102">
        <v>2.5</v>
      </c>
      <c r="BG102"/>
      <c r="BH102">
        <v>17.899999999999999</v>
      </c>
      <c r="BI102"/>
      <c r="BJ102">
        <v>26.4</v>
      </c>
      <c r="BK102"/>
      <c r="BL102">
        <v>7.8</v>
      </c>
      <c r="BM102"/>
      <c r="BN102">
        <v>242</v>
      </c>
      <c r="BQ102" s="249" t="s">
        <v>871</v>
      </c>
      <c r="BR102" t="s">
        <v>675</v>
      </c>
      <c r="BS102" s="22">
        <v>41342.40625</v>
      </c>
      <c r="BT102" s="22">
        <v>41344.177083333336</v>
      </c>
      <c r="BU102" s="11"/>
      <c r="BV102" s="11"/>
      <c r="BW102"/>
      <c r="BX102"/>
      <c r="BY102">
        <v>1412.623</v>
      </c>
      <c r="BZ102" t="s">
        <v>818</v>
      </c>
      <c r="CA102">
        <v>20</v>
      </c>
      <c r="CB102" t="s">
        <v>818</v>
      </c>
      <c r="CC102">
        <v>20</v>
      </c>
      <c r="CD102"/>
      <c r="CE102"/>
      <c r="CF102"/>
      <c r="CG102">
        <v>46</v>
      </c>
      <c r="CH102" t="s">
        <v>818</v>
      </c>
      <c r="CI102">
        <v>5</v>
      </c>
      <c r="CJ102" t="s">
        <v>818</v>
      </c>
      <c r="CK102">
        <v>2.5</v>
      </c>
      <c r="CL102"/>
      <c r="CM102">
        <v>4</v>
      </c>
      <c r="CN102"/>
      <c r="CO102">
        <v>187</v>
      </c>
      <c r="CP102"/>
      <c r="CQ102">
        <v>297</v>
      </c>
      <c r="CR102"/>
      <c r="CS102">
        <v>1060</v>
      </c>
      <c r="CT102" s="249" t="s">
        <v>882</v>
      </c>
      <c r="CU102" t="s">
        <v>764</v>
      </c>
      <c r="CV102" s="22">
        <v>41342.777777777781</v>
      </c>
      <c r="CW102" s="22">
        <v>41344.5625</v>
      </c>
      <c r="CY102" s="11"/>
      <c r="CZ102"/>
      <c r="DA102"/>
      <c r="DB102">
        <v>22807.040000000001</v>
      </c>
      <c r="DC102" t="s">
        <v>818</v>
      </c>
      <c r="DD102">
        <v>20</v>
      </c>
      <c r="DE102" t="s">
        <v>818</v>
      </c>
      <c r="DF102">
        <v>20</v>
      </c>
      <c r="DG102"/>
      <c r="DH102"/>
      <c r="DI102"/>
      <c r="DJ102">
        <v>104</v>
      </c>
      <c r="DK102"/>
      <c r="DL102">
        <v>22</v>
      </c>
      <c r="DM102" t="s">
        <v>818</v>
      </c>
      <c r="DN102">
        <v>2.5</v>
      </c>
      <c r="DO102"/>
      <c r="DP102">
        <v>19.100000000000001</v>
      </c>
      <c r="DQ102"/>
      <c r="DR102">
        <v>252</v>
      </c>
      <c r="DS102"/>
      <c r="DT102">
        <v>385</v>
      </c>
      <c r="DU102"/>
      <c r="DV102">
        <v>1430</v>
      </c>
    </row>
    <row r="103" spans="1:126" x14ac:dyDescent="0.25">
      <c r="A103" s="9" t="s">
        <v>903</v>
      </c>
      <c r="B103" s="36">
        <v>41378.28125</v>
      </c>
      <c r="C103" s="36">
        <v>41378.506944444445</v>
      </c>
      <c r="D103" s="10">
        <f t="shared" si="4"/>
        <v>0.22569444444525288</v>
      </c>
      <c r="G103" s="249" t="s">
        <v>399</v>
      </c>
      <c r="H103" t="s">
        <v>400</v>
      </c>
      <c r="I103" s="13">
        <v>41378.28125</v>
      </c>
      <c r="J103" s="13">
        <v>41378.506944444445</v>
      </c>
      <c r="L103" s="11"/>
      <c r="M103"/>
      <c r="N103"/>
      <c r="O103">
        <v>78.857299999999995</v>
      </c>
      <c r="P103" t="s">
        <v>818</v>
      </c>
      <c r="Q103">
        <v>20</v>
      </c>
      <c r="R103"/>
      <c r="S103">
        <v>88</v>
      </c>
      <c r="T103"/>
      <c r="U103">
        <v>242</v>
      </c>
      <c r="V103"/>
      <c r="W103">
        <v>449</v>
      </c>
      <c r="X103"/>
      <c r="Y103">
        <v>41</v>
      </c>
      <c r="Z103" t="s">
        <v>818</v>
      </c>
      <c r="AA103">
        <v>2.5</v>
      </c>
      <c r="AB103"/>
      <c r="AC103">
        <v>38.5</v>
      </c>
      <c r="AD103"/>
      <c r="AE103">
        <v>146</v>
      </c>
      <c r="AF103"/>
      <c r="AG103">
        <v>225</v>
      </c>
      <c r="AH103"/>
      <c r="AI103">
        <v>1390</v>
      </c>
      <c r="AL103" s="249" t="s">
        <v>572</v>
      </c>
      <c r="AM103" t="s">
        <v>573</v>
      </c>
      <c r="AN103" s="22">
        <v>41378.317361111112</v>
      </c>
      <c r="AO103" s="22">
        <v>41378.357638888891</v>
      </c>
      <c r="AQ103" s="11"/>
      <c r="AR103"/>
      <c r="AS103"/>
      <c r="AT103">
        <v>9.5000000000000001E-2</v>
      </c>
      <c r="AU103"/>
      <c r="AV103">
        <v>60</v>
      </c>
      <c r="AW103"/>
      <c r="AX103">
        <v>860</v>
      </c>
      <c r="AY103"/>
      <c r="AZ103">
        <v>1300</v>
      </c>
      <c r="BA103"/>
      <c r="BB103">
        <v>2660</v>
      </c>
      <c r="BC103"/>
      <c r="BD103">
        <v>130</v>
      </c>
      <c r="BE103"/>
      <c r="BF103">
        <v>2.5</v>
      </c>
      <c r="BG103"/>
      <c r="BH103">
        <v>57.4</v>
      </c>
      <c r="BI103"/>
      <c r="BJ103">
        <v>29.6</v>
      </c>
      <c r="BK103"/>
      <c r="BL103">
        <v>7.5</v>
      </c>
      <c r="BM103"/>
      <c r="BN103">
        <v>586</v>
      </c>
      <c r="BQ103" s="249" t="s">
        <v>872</v>
      </c>
      <c r="BR103" t="s">
        <v>676</v>
      </c>
      <c r="BS103" s="22">
        <v>41378.291666666664</v>
      </c>
      <c r="BT103" s="22">
        <v>41378.524305555555</v>
      </c>
      <c r="BU103" s="20"/>
      <c r="BV103" s="11"/>
      <c r="BW103"/>
      <c r="BX103"/>
      <c r="BY103">
        <v>31.458200000000001</v>
      </c>
      <c r="BZ103" t="s">
        <v>818</v>
      </c>
      <c r="CA103">
        <v>20</v>
      </c>
      <c r="CB103" t="s">
        <v>818</v>
      </c>
      <c r="CC103">
        <v>20</v>
      </c>
      <c r="CD103"/>
      <c r="CE103">
        <v>7.8</v>
      </c>
      <c r="CF103"/>
      <c r="CG103">
        <v>29.5</v>
      </c>
      <c r="CH103"/>
      <c r="CI103">
        <v>5.4</v>
      </c>
      <c r="CJ103" t="s">
        <v>818</v>
      </c>
      <c r="CK103">
        <v>2.5</v>
      </c>
      <c r="CL103"/>
      <c r="CM103">
        <v>8.1</v>
      </c>
      <c r="CN103"/>
      <c r="CO103">
        <v>163</v>
      </c>
      <c r="CP103"/>
      <c r="CQ103">
        <v>281</v>
      </c>
      <c r="CR103"/>
      <c r="CS103">
        <v>1470</v>
      </c>
      <c r="CT103" s="249" t="s">
        <v>883</v>
      </c>
      <c r="CU103" t="s">
        <v>765</v>
      </c>
      <c r="CV103" s="22">
        <v>41378.621527777781</v>
      </c>
      <c r="CW103" s="22">
        <v>41378.725694444445</v>
      </c>
      <c r="CY103" s="11"/>
      <c r="CZ103"/>
      <c r="DA103"/>
      <c r="DB103">
        <v>168.2294</v>
      </c>
      <c r="DC103" t="s">
        <v>818</v>
      </c>
      <c r="DD103">
        <v>20</v>
      </c>
      <c r="DE103"/>
      <c r="DF103">
        <v>27</v>
      </c>
      <c r="DG103"/>
      <c r="DH103">
        <v>55.5</v>
      </c>
      <c r="DI103"/>
      <c r="DJ103">
        <v>117</v>
      </c>
      <c r="DK103" t="s">
        <v>818</v>
      </c>
      <c r="DL103">
        <v>5</v>
      </c>
      <c r="DM103" t="s">
        <v>818</v>
      </c>
      <c r="DN103">
        <v>2.5</v>
      </c>
      <c r="DO103"/>
      <c r="DP103">
        <v>12.9</v>
      </c>
      <c r="DQ103"/>
      <c r="DR103">
        <v>259</v>
      </c>
      <c r="DS103"/>
      <c r="DT103">
        <v>428</v>
      </c>
      <c r="DU103"/>
      <c r="DV103">
        <v>1910</v>
      </c>
    </row>
    <row r="104" spans="1:126" x14ac:dyDescent="0.25">
      <c r="A104" s="9" t="s">
        <v>904</v>
      </c>
      <c r="B104" s="36">
        <v>41498.065972222219</v>
      </c>
      <c r="C104" s="36">
        <v>41498.447916666664</v>
      </c>
      <c r="D104" s="10">
        <f t="shared" si="4"/>
        <v>0.38194444444525288</v>
      </c>
      <c r="G104" s="249" t="s">
        <v>853</v>
      </c>
      <c r="H104" t="s">
        <v>843</v>
      </c>
      <c r="I104" s="244">
        <v>41498.065972222219</v>
      </c>
      <c r="J104" s="244">
        <v>41498.447916666664</v>
      </c>
      <c r="L104" s="11"/>
      <c r="M104"/>
      <c r="N104"/>
      <c r="O104">
        <v>1397.71</v>
      </c>
      <c r="P104" t="s">
        <v>818</v>
      </c>
      <c r="Q104">
        <v>20</v>
      </c>
      <c r="R104" t="s">
        <v>818</v>
      </c>
      <c r="S104">
        <v>20</v>
      </c>
      <c r="T104"/>
      <c r="U104">
        <v>6.81</v>
      </c>
      <c r="V104"/>
      <c r="W104">
        <v>38.4</v>
      </c>
      <c r="X104" t="s">
        <v>818</v>
      </c>
      <c r="Y104">
        <v>5</v>
      </c>
      <c r="Z104"/>
      <c r="AA104">
        <v>2.5</v>
      </c>
      <c r="AB104"/>
      <c r="AC104">
        <v>11.3</v>
      </c>
      <c r="AD104"/>
      <c r="AE104">
        <v>12.9</v>
      </c>
      <c r="AF104"/>
      <c r="AG104">
        <v>16.399999999999999</v>
      </c>
      <c r="AH104"/>
      <c r="AI104">
        <v>230</v>
      </c>
      <c r="AL104" s="249" t="s">
        <v>861</v>
      </c>
      <c r="AM104" t="s">
        <v>849</v>
      </c>
      <c r="AN104" s="244">
        <v>41498.040277777778</v>
      </c>
      <c r="AO104" s="244">
        <v>41498.086805555555</v>
      </c>
      <c r="AQ104" s="11"/>
      <c r="AR104"/>
      <c r="AS104"/>
      <c r="AT104">
        <v>6.4714</v>
      </c>
      <c r="AU104" t="s">
        <v>818</v>
      </c>
      <c r="AV104">
        <v>20</v>
      </c>
      <c r="AW104" t="s">
        <v>818</v>
      </c>
      <c r="AX104">
        <v>20</v>
      </c>
      <c r="AY104"/>
      <c r="AZ104">
        <v>10.4</v>
      </c>
      <c r="BA104"/>
      <c r="BB104">
        <v>31.3</v>
      </c>
      <c r="BC104" t="s">
        <v>818</v>
      </c>
      <c r="BD104">
        <v>5</v>
      </c>
      <c r="BE104"/>
      <c r="BF104">
        <v>2.5</v>
      </c>
      <c r="BG104"/>
      <c r="BH104">
        <v>4.6399999999999997</v>
      </c>
      <c r="BI104"/>
      <c r="BJ104">
        <v>2.19</v>
      </c>
      <c r="BK104"/>
      <c r="BL104">
        <v>1.04</v>
      </c>
      <c r="BM104"/>
      <c r="BN104">
        <v>100</v>
      </c>
      <c r="BQ104" s="249" t="s">
        <v>873</v>
      </c>
      <c r="BR104" s="243" t="s">
        <v>838</v>
      </c>
      <c r="BS104" s="244">
        <v>41498.072916666664</v>
      </c>
      <c r="BT104" s="244">
        <v>41498.465277777781</v>
      </c>
      <c r="BV104" s="11"/>
      <c r="BW104"/>
      <c r="BX104"/>
      <c r="BY104">
        <v>443.34429999999998</v>
      </c>
      <c r="BZ104" t="s">
        <v>818</v>
      </c>
      <c r="CA104">
        <v>20</v>
      </c>
      <c r="CB104" t="s">
        <v>818</v>
      </c>
      <c r="CC104">
        <v>20</v>
      </c>
      <c r="CD104"/>
      <c r="CE104">
        <v>3</v>
      </c>
      <c r="CF104"/>
      <c r="CG104">
        <v>8.91</v>
      </c>
      <c r="CH104" t="s">
        <v>818</v>
      </c>
      <c r="CI104">
        <v>5</v>
      </c>
      <c r="CJ104"/>
      <c r="CK104">
        <v>2.5</v>
      </c>
      <c r="CL104"/>
      <c r="CM104">
        <v>2.0699999999999998</v>
      </c>
      <c r="CN104"/>
      <c r="CO104">
        <v>17.5</v>
      </c>
      <c r="CP104"/>
      <c r="CQ104">
        <v>26.5</v>
      </c>
      <c r="CR104"/>
      <c r="CS104">
        <v>188</v>
      </c>
      <c r="CT104" s="249" t="s">
        <v>884</v>
      </c>
      <c r="CU104" t="s">
        <v>852</v>
      </c>
      <c r="CV104" s="244">
        <v>41498.128472222219</v>
      </c>
      <c r="CW104" s="244">
        <v>41498.666666666664</v>
      </c>
      <c r="CY104" s="11"/>
      <c r="CZ104"/>
      <c r="DA104"/>
      <c r="DB104">
        <v>6564.7669999999998</v>
      </c>
      <c r="DC104" t="s">
        <v>818</v>
      </c>
      <c r="DD104">
        <v>20</v>
      </c>
      <c r="DE104" t="s">
        <v>818</v>
      </c>
      <c r="DF104">
        <v>20</v>
      </c>
      <c r="DG104"/>
      <c r="DH104">
        <v>5.77</v>
      </c>
      <c r="DI104"/>
      <c r="DJ104">
        <v>30.9</v>
      </c>
      <c r="DK104" t="s">
        <v>818</v>
      </c>
      <c r="DL104">
        <v>5</v>
      </c>
      <c r="DM104"/>
      <c r="DN104">
        <v>2.5</v>
      </c>
      <c r="DO104"/>
      <c r="DP104">
        <v>5.58</v>
      </c>
      <c r="DQ104"/>
      <c r="DR104">
        <v>50.6</v>
      </c>
      <c r="DS104"/>
      <c r="DT104">
        <v>75.7</v>
      </c>
      <c r="DU104"/>
      <c r="DV104">
        <v>459</v>
      </c>
    </row>
    <row r="105" spans="1:126" x14ac:dyDescent="0.25">
      <c r="A105" s="9" t="s">
        <v>905</v>
      </c>
      <c r="B105" s="36">
        <v>41616.482638888891</v>
      </c>
      <c r="C105" s="36">
        <v>41617.434027777781</v>
      </c>
      <c r="D105" s="10">
        <f t="shared" si="4"/>
        <v>0.95138888889050577</v>
      </c>
      <c r="G105" s="249" t="s">
        <v>854</v>
      </c>
      <c r="H105" t="s">
        <v>844</v>
      </c>
      <c r="I105" s="244">
        <v>41616.482638888891</v>
      </c>
      <c r="J105" s="244">
        <v>41617.434027777781</v>
      </c>
      <c r="K105" s="11"/>
      <c r="L105" s="11"/>
      <c r="M105"/>
      <c r="N105"/>
      <c r="O105" s="246">
        <v>57.326400000000007</v>
      </c>
      <c r="P105" t="s">
        <v>818</v>
      </c>
      <c r="Q105">
        <v>10</v>
      </c>
      <c r="R105" t="s">
        <v>818</v>
      </c>
      <c r="S105">
        <v>10</v>
      </c>
      <c r="T105"/>
      <c r="U105">
        <v>46.2</v>
      </c>
      <c r="V105"/>
      <c r="W105">
        <v>96.2</v>
      </c>
      <c r="X105"/>
      <c r="Y105"/>
      <c r="Z105"/>
      <c r="AA105"/>
      <c r="AB105"/>
      <c r="AC105"/>
      <c r="AD105"/>
      <c r="AE105"/>
      <c r="AF105"/>
      <c r="AG105"/>
      <c r="AH105"/>
      <c r="AI105">
        <v>7700</v>
      </c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Q105" s="249"/>
      <c r="BR105"/>
      <c r="BS105" s="244">
        <v>41617.4375</v>
      </c>
      <c r="BT105" s="244"/>
      <c r="BU105" s="11"/>
      <c r="BV105" s="11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 s="249" t="s">
        <v>885</v>
      </c>
      <c r="CU105" t="s">
        <v>886</v>
      </c>
      <c r="CV105" s="244">
        <v>41617.965277777781</v>
      </c>
      <c r="CW105" s="244">
        <v>41617.708333333336</v>
      </c>
      <c r="CX105" s="11"/>
      <c r="CY105" s="11"/>
      <c r="CZ105"/>
      <c r="DA105"/>
      <c r="DB105"/>
      <c r="DC105" t="s">
        <v>818</v>
      </c>
      <c r="DD105">
        <v>10</v>
      </c>
      <c r="DE105"/>
      <c r="DF105">
        <v>13</v>
      </c>
      <c r="DG105" t="s">
        <v>818</v>
      </c>
      <c r="DH105">
        <v>2</v>
      </c>
      <c r="DI105"/>
      <c r="DJ105">
        <v>19.7</v>
      </c>
      <c r="DK105"/>
      <c r="DL105"/>
      <c r="DM105"/>
      <c r="DN105"/>
      <c r="DO105"/>
      <c r="DP105"/>
      <c r="DQ105"/>
      <c r="DR105"/>
      <c r="DS105"/>
      <c r="DT105"/>
      <c r="DU105"/>
      <c r="DV105">
        <v>4070</v>
      </c>
    </row>
    <row r="106" spans="1:126" x14ac:dyDescent="0.25">
      <c r="A106" s="9" t="s">
        <v>906</v>
      </c>
      <c r="B106" s="36">
        <v>41627.96875</v>
      </c>
      <c r="C106" s="36">
        <v>41628.548611111109</v>
      </c>
      <c r="D106" s="10">
        <f t="shared" si="4"/>
        <v>0.57986111110949423</v>
      </c>
      <c r="G106" s="249" t="s">
        <v>855</v>
      </c>
      <c r="H106" t="s">
        <v>845</v>
      </c>
      <c r="I106" s="244">
        <v>41627.96875</v>
      </c>
      <c r="J106" s="244">
        <v>41628.548611111109</v>
      </c>
      <c r="K106" s="11"/>
      <c r="L106" s="11"/>
      <c r="M106"/>
      <c r="N106"/>
      <c r="O106" s="246">
        <v>62.173439999999999</v>
      </c>
      <c r="P106" t="s">
        <v>818</v>
      </c>
      <c r="Q106">
        <v>10</v>
      </c>
      <c r="R106"/>
      <c r="S106">
        <v>1100</v>
      </c>
      <c r="T106"/>
      <c r="U106"/>
      <c r="V106"/>
      <c r="W106">
        <v>3090</v>
      </c>
      <c r="X106"/>
      <c r="Y106">
        <v>1430</v>
      </c>
      <c r="Z106" t="s">
        <v>818</v>
      </c>
      <c r="AA106">
        <v>25</v>
      </c>
      <c r="AB106"/>
      <c r="AC106">
        <v>599</v>
      </c>
      <c r="AD106"/>
      <c r="AE106">
        <v>3280</v>
      </c>
      <c r="AF106"/>
      <c r="AG106">
        <v>4970</v>
      </c>
      <c r="AH106"/>
      <c r="AI106">
        <v>16000</v>
      </c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Q106" s="249" t="s">
        <v>874</v>
      </c>
      <c r="BR106" t="s">
        <v>839</v>
      </c>
      <c r="BS106" s="244">
        <v>41627.989583333336</v>
      </c>
      <c r="BT106" s="244">
        <v>41628.548611111109</v>
      </c>
      <c r="BU106" s="11"/>
      <c r="BV106" s="11"/>
      <c r="BW106"/>
      <c r="BX106"/>
      <c r="BY106"/>
      <c r="BZ106" t="s">
        <v>818</v>
      </c>
      <c r="CA106">
        <v>10</v>
      </c>
      <c r="CB106" t="s">
        <v>818</v>
      </c>
      <c r="CC106">
        <v>10</v>
      </c>
      <c r="CD106"/>
      <c r="CE106"/>
      <c r="CF106"/>
      <c r="CG106">
        <v>41.3</v>
      </c>
      <c r="CH106" t="s">
        <v>818</v>
      </c>
      <c r="CI106">
        <v>5</v>
      </c>
      <c r="CJ106" t="s">
        <v>818</v>
      </c>
      <c r="CK106">
        <v>2.5</v>
      </c>
      <c r="CL106"/>
      <c r="CM106">
        <v>7.83</v>
      </c>
      <c r="CN106"/>
      <c r="CO106">
        <v>1420</v>
      </c>
      <c r="CP106"/>
      <c r="CQ106"/>
      <c r="CR106"/>
      <c r="CS106"/>
      <c r="CT106" s="249" t="s">
        <v>887</v>
      </c>
      <c r="CU106" t="s">
        <v>888</v>
      </c>
      <c r="CV106" s="244">
        <v>41628.236111111109</v>
      </c>
      <c r="CW106" s="244">
        <v>41628.75</v>
      </c>
      <c r="CX106" s="11"/>
      <c r="CY106" s="11"/>
      <c r="CZ106"/>
      <c r="DA106"/>
      <c r="DB106"/>
      <c r="DC106" t="s">
        <v>818</v>
      </c>
      <c r="DD106">
        <v>10</v>
      </c>
      <c r="DE106"/>
      <c r="DF106">
        <v>200</v>
      </c>
      <c r="DG106"/>
      <c r="DH106"/>
      <c r="DI106"/>
      <c r="DJ106">
        <v>421</v>
      </c>
      <c r="DK106"/>
      <c r="DL106">
        <v>95.7</v>
      </c>
      <c r="DM106" t="s">
        <v>818</v>
      </c>
      <c r="DN106">
        <v>2.5</v>
      </c>
      <c r="DO106"/>
      <c r="DP106">
        <v>48.7</v>
      </c>
      <c r="DQ106"/>
      <c r="DR106">
        <v>3520</v>
      </c>
      <c r="DS106"/>
      <c r="DT106">
        <v>5880</v>
      </c>
      <c r="DU106"/>
      <c r="DV106">
        <v>16800</v>
      </c>
    </row>
    <row r="107" spans="1:126" x14ac:dyDescent="0.25">
      <c r="A107" s="9" t="s">
        <v>907</v>
      </c>
      <c r="B107" s="36">
        <v>41649.697916666664</v>
      </c>
      <c r="C107" s="36">
        <v>41650.96875</v>
      </c>
      <c r="D107" s="10">
        <f t="shared" si="4"/>
        <v>1.2708333333357587</v>
      </c>
      <c r="G107" s="249" t="s">
        <v>856</v>
      </c>
      <c r="H107" t="s">
        <v>846</v>
      </c>
      <c r="I107" s="244">
        <v>41649.697916666664</v>
      </c>
      <c r="J107" s="244">
        <v>41650.96875</v>
      </c>
      <c r="K107" s="11"/>
      <c r="L107" s="11"/>
      <c r="M107"/>
      <c r="N107"/>
      <c r="O107" s="246">
        <v>991.84607999999992</v>
      </c>
      <c r="P107" t="s">
        <v>818</v>
      </c>
      <c r="Q107">
        <v>10</v>
      </c>
      <c r="R107"/>
      <c r="S107">
        <v>330</v>
      </c>
      <c r="T107"/>
      <c r="U107"/>
      <c r="V107"/>
      <c r="W107">
        <v>1170</v>
      </c>
      <c r="X107"/>
      <c r="Y107">
        <v>490</v>
      </c>
      <c r="Z107" t="s">
        <v>818</v>
      </c>
      <c r="AA107">
        <v>2.5</v>
      </c>
      <c r="AB107"/>
      <c r="AC107">
        <v>217</v>
      </c>
      <c r="AD107"/>
      <c r="AE107">
        <v>735</v>
      </c>
      <c r="AF107"/>
      <c r="AG107">
        <v>1100</v>
      </c>
      <c r="AH107"/>
      <c r="AI107">
        <v>4220</v>
      </c>
      <c r="AL107" s="249" t="s">
        <v>862</v>
      </c>
      <c r="AM107" t="s">
        <v>850</v>
      </c>
      <c r="AN107" s="244">
        <v>41649.690972222219</v>
      </c>
      <c r="AO107" s="244">
        <v>41650.115972222222</v>
      </c>
      <c r="AP107" s="11"/>
      <c r="AQ107" s="11"/>
      <c r="AR107"/>
      <c r="AS107"/>
      <c r="AT107" s="245">
        <v>20.839680000000001</v>
      </c>
      <c r="AU107"/>
      <c r="AV107">
        <v>37</v>
      </c>
      <c r="AW107"/>
      <c r="AX107">
        <v>2500</v>
      </c>
      <c r="AY107"/>
      <c r="AZ107"/>
      <c r="BA107"/>
      <c r="BB107">
        <v>4800</v>
      </c>
      <c r="BC107"/>
      <c r="BD107">
        <v>622</v>
      </c>
      <c r="BE107" t="s">
        <v>818</v>
      </c>
      <c r="BF107">
        <v>2.5</v>
      </c>
      <c r="BG107"/>
      <c r="BH107">
        <v>45.2</v>
      </c>
      <c r="BI107"/>
      <c r="BJ107">
        <v>208</v>
      </c>
      <c r="BK107"/>
      <c r="BL107">
        <v>64.400000000000006</v>
      </c>
      <c r="BM107"/>
      <c r="BN107">
        <v>990</v>
      </c>
      <c r="BQ107" s="249" t="s">
        <v>875</v>
      </c>
      <c r="BR107" t="s">
        <v>840</v>
      </c>
      <c r="BS107" s="244">
        <v>41649.725694444445</v>
      </c>
      <c r="BT107" s="244">
        <v>41650.885416666664</v>
      </c>
      <c r="BU107" s="11"/>
      <c r="BV107" s="11"/>
      <c r="BW107"/>
      <c r="BX107"/>
      <c r="BY107"/>
      <c r="BZ107" t="s">
        <v>818</v>
      </c>
      <c r="CA107">
        <v>10</v>
      </c>
      <c r="CB107"/>
      <c r="CC107">
        <v>320</v>
      </c>
      <c r="CD107"/>
      <c r="CE107"/>
      <c r="CF107"/>
      <c r="CG107">
        <v>299</v>
      </c>
      <c r="CH107"/>
      <c r="CI107">
        <v>28.2</v>
      </c>
      <c r="CJ107" t="s">
        <v>818</v>
      </c>
      <c r="CK107">
        <v>2.5</v>
      </c>
      <c r="CL107"/>
      <c r="CM107">
        <v>15.7</v>
      </c>
      <c r="CN107"/>
      <c r="CO107">
        <v>944</v>
      </c>
      <c r="CP107"/>
      <c r="CQ107">
        <v>1480</v>
      </c>
      <c r="CR107"/>
      <c r="CS107">
        <v>4610</v>
      </c>
      <c r="CT107" s="249" t="s">
        <v>889</v>
      </c>
      <c r="CU107" t="s">
        <v>890</v>
      </c>
      <c r="CV107" s="244">
        <v>41649.847222222219</v>
      </c>
      <c r="CW107" s="244">
        <v>41651.291666666664</v>
      </c>
      <c r="CX107" s="11"/>
      <c r="CY107" s="11"/>
      <c r="CZ107"/>
      <c r="DA107"/>
      <c r="DB107"/>
      <c r="DC107"/>
      <c r="DD107">
        <v>23</v>
      </c>
      <c r="DE107"/>
      <c r="DF107">
        <v>400</v>
      </c>
      <c r="DG107"/>
      <c r="DH107"/>
      <c r="DI107"/>
      <c r="DJ107">
        <v>303</v>
      </c>
      <c r="DK107"/>
      <c r="DL107">
        <v>107</v>
      </c>
      <c r="DM107" t="s">
        <v>818</v>
      </c>
      <c r="DN107">
        <v>2.5</v>
      </c>
      <c r="DO107"/>
      <c r="DP107">
        <v>52.4</v>
      </c>
      <c r="DQ107"/>
      <c r="DR107">
        <v>1590</v>
      </c>
      <c r="DS107"/>
      <c r="DT107">
        <v>2520</v>
      </c>
      <c r="DU107"/>
      <c r="DV107">
        <v>7620</v>
      </c>
    </row>
    <row r="108" spans="1:126" x14ac:dyDescent="0.25">
      <c r="A108" s="9" t="s">
        <v>908</v>
      </c>
      <c r="B108" s="36">
        <v>41690.236111111109</v>
      </c>
      <c r="C108" s="36">
        <v>41691.413194444445</v>
      </c>
      <c r="D108" s="10">
        <f t="shared" si="4"/>
        <v>1.1770833333357587</v>
      </c>
      <c r="G108" s="249" t="s">
        <v>857</v>
      </c>
      <c r="H108" t="s">
        <v>847</v>
      </c>
      <c r="I108" s="244">
        <v>41690.236111111109</v>
      </c>
      <c r="J108" s="244">
        <v>41691.413194444445</v>
      </c>
      <c r="K108" s="11"/>
      <c r="L108" s="11"/>
      <c r="M108"/>
      <c r="N108"/>
      <c r="O108" s="247">
        <v>1771.4678399999998</v>
      </c>
      <c r="P108" t="s">
        <v>818</v>
      </c>
      <c r="Q108">
        <v>10</v>
      </c>
      <c r="R108"/>
      <c r="S108">
        <v>340</v>
      </c>
      <c r="T108"/>
      <c r="U108"/>
      <c r="V108"/>
      <c r="W108">
        <v>1020</v>
      </c>
      <c r="X108"/>
      <c r="Y108">
        <v>461</v>
      </c>
      <c r="Z108" t="s">
        <v>818</v>
      </c>
      <c r="AA108">
        <v>2.5</v>
      </c>
      <c r="AB108"/>
      <c r="AC108">
        <v>213</v>
      </c>
      <c r="AD108"/>
      <c r="AE108">
        <v>395</v>
      </c>
      <c r="AF108"/>
      <c r="AG108">
        <v>574</v>
      </c>
      <c r="AH108"/>
      <c r="AI108">
        <v>2590</v>
      </c>
      <c r="AL108" s="249" t="s">
        <v>863</v>
      </c>
      <c r="AM108" t="s">
        <v>851</v>
      </c>
      <c r="AN108" s="244">
        <v>41690.236111111109</v>
      </c>
      <c r="AO108" s="244">
        <v>41690.984027777777</v>
      </c>
      <c r="AP108" s="11"/>
      <c r="AQ108" s="11"/>
      <c r="AR108"/>
      <c r="AS108"/>
      <c r="AT108" s="245">
        <v>25.824960000000001</v>
      </c>
      <c r="AU108"/>
      <c r="AV108">
        <v>32</v>
      </c>
      <c r="AW108"/>
      <c r="AX108">
        <v>1500</v>
      </c>
      <c r="AY108"/>
      <c r="AZ108"/>
      <c r="BA108"/>
      <c r="BB108">
        <v>2440</v>
      </c>
      <c r="BC108"/>
      <c r="BD108">
        <v>125</v>
      </c>
      <c r="BE108"/>
      <c r="BF108">
        <v>4.66</v>
      </c>
      <c r="BG108"/>
      <c r="BH108">
        <v>27.8</v>
      </c>
      <c r="BI108"/>
      <c r="BJ108">
        <v>62.3</v>
      </c>
      <c r="BK108"/>
      <c r="BL108">
        <v>25.8</v>
      </c>
      <c r="BM108"/>
      <c r="BN108">
        <v>404</v>
      </c>
      <c r="BQ108" s="249" t="s">
        <v>876</v>
      </c>
      <c r="BR108" t="s">
        <v>841</v>
      </c>
      <c r="BS108" s="244">
        <v>41690.246527777781</v>
      </c>
      <c r="BT108" s="244">
        <v>41691.107638888891</v>
      </c>
      <c r="BU108" s="11"/>
      <c r="BV108" s="11"/>
      <c r="BW108"/>
      <c r="BX108"/>
      <c r="BY108"/>
      <c r="BZ108" t="s">
        <v>818</v>
      </c>
      <c r="CA108">
        <v>10</v>
      </c>
      <c r="CB108"/>
      <c r="CC108">
        <v>18</v>
      </c>
      <c r="CD108"/>
      <c r="CE108"/>
      <c r="CF108"/>
      <c r="CG108">
        <v>60.2</v>
      </c>
      <c r="CH108" t="s">
        <v>818</v>
      </c>
      <c r="CI108">
        <v>5</v>
      </c>
      <c r="CJ108" t="s">
        <v>818</v>
      </c>
      <c r="CK108">
        <v>2.5</v>
      </c>
      <c r="CL108"/>
      <c r="CM108">
        <v>7.01</v>
      </c>
      <c r="CN108"/>
      <c r="CO108">
        <v>637</v>
      </c>
      <c r="CP108"/>
      <c r="CQ108">
        <v>1050</v>
      </c>
      <c r="CR108"/>
      <c r="CS108">
        <v>3270</v>
      </c>
      <c r="CT108" s="249" t="s">
        <v>891</v>
      </c>
      <c r="CU108" t="s">
        <v>892</v>
      </c>
      <c r="CV108" s="244">
        <v>41690.447916666664</v>
      </c>
      <c r="CW108" s="244">
        <v>41691.652777777781</v>
      </c>
      <c r="CX108" s="11"/>
      <c r="CY108" s="11"/>
      <c r="CZ108"/>
      <c r="DA108"/>
      <c r="DB108"/>
      <c r="DC108" t="s">
        <v>818</v>
      </c>
      <c r="DD108">
        <v>10</v>
      </c>
      <c r="DE108"/>
      <c r="DF108">
        <v>110</v>
      </c>
      <c r="DG108"/>
      <c r="DH108"/>
      <c r="DI108"/>
      <c r="DJ108">
        <v>311</v>
      </c>
      <c r="DK108"/>
      <c r="DL108">
        <v>88.5</v>
      </c>
      <c r="DM108" t="s">
        <v>818</v>
      </c>
      <c r="DN108">
        <v>2.5</v>
      </c>
      <c r="DO108"/>
      <c r="DP108">
        <v>54.8</v>
      </c>
      <c r="DQ108"/>
      <c r="DR108">
        <v>851</v>
      </c>
      <c r="DS108"/>
      <c r="DT108">
        <v>1370</v>
      </c>
      <c r="DU108"/>
      <c r="DV108">
        <v>4340</v>
      </c>
    </row>
    <row r="109" spans="1:126" x14ac:dyDescent="0.25">
      <c r="A109" s="9" t="s">
        <v>909</v>
      </c>
      <c r="B109" s="36">
        <v>41743.625</v>
      </c>
      <c r="C109" s="36">
        <v>41744.402777777781</v>
      </c>
      <c r="D109" s="10">
        <f t="shared" si="4"/>
        <v>0.77777777778101154</v>
      </c>
      <c r="G109" s="249" t="s">
        <v>858</v>
      </c>
      <c r="H109" t="s">
        <v>848</v>
      </c>
      <c r="I109" s="244">
        <v>41743.625</v>
      </c>
      <c r="J109" s="244">
        <v>41744.402777777781</v>
      </c>
      <c r="K109" s="11"/>
      <c r="L109" s="11"/>
      <c r="M109"/>
      <c r="N109"/>
      <c r="O109" s="246">
        <v>538.19424000000004</v>
      </c>
      <c r="P109" t="s">
        <v>818</v>
      </c>
      <c r="Q109">
        <v>10</v>
      </c>
      <c r="R109"/>
      <c r="S109">
        <v>71</v>
      </c>
      <c r="T109"/>
      <c r="U109">
        <v>111</v>
      </c>
      <c r="V109"/>
      <c r="W109">
        <v>200</v>
      </c>
      <c r="X109"/>
      <c r="Y109">
        <v>33.1</v>
      </c>
      <c r="Z109" t="s">
        <v>818</v>
      </c>
      <c r="AA109">
        <v>2.5</v>
      </c>
      <c r="AB109"/>
      <c r="AC109">
        <v>37.9</v>
      </c>
      <c r="AD109"/>
      <c r="AE109">
        <v>132</v>
      </c>
      <c r="AF109"/>
      <c r="AG109">
        <v>217</v>
      </c>
      <c r="AH109"/>
      <c r="AI109">
        <v>1250</v>
      </c>
      <c r="AM109" s="11"/>
      <c r="AN109" s="244"/>
      <c r="AO109" s="244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Q109" s="249" t="s">
        <v>877</v>
      </c>
      <c r="BR109" t="s">
        <v>842</v>
      </c>
      <c r="BS109" s="244">
        <v>41743.638888888891</v>
      </c>
      <c r="BT109" s="244">
        <v>41744.472222222219</v>
      </c>
      <c r="BU109" s="11"/>
      <c r="BV109" s="11"/>
      <c r="BW109"/>
      <c r="BX109"/>
      <c r="BY109"/>
      <c r="BZ109" t="s">
        <v>818</v>
      </c>
      <c r="CA109">
        <v>10</v>
      </c>
      <c r="CB109" t="s">
        <v>818</v>
      </c>
      <c r="CC109">
        <v>10</v>
      </c>
      <c r="CD109"/>
      <c r="CE109">
        <v>9.9600000000000009</v>
      </c>
      <c r="CF109"/>
      <c r="CG109">
        <v>27.2</v>
      </c>
      <c r="CH109" t="s">
        <v>818</v>
      </c>
      <c r="CI109">
        <v>5</v>
      </c>
      <c r="CJ109" t="s">
        <v>818</v>
      </c>
      <c r="CK109">
        <v>2.5</v>
      </c>
      <c r="CL109"/>
      <c r="CM109">
        <v>7.58</v>
      </c>
      <c r="CN109"/>
      <c r="CO109">
        <v>140</v>
      </c>
      <c r="CP109"/>
      <c r="CQ109">
        <v>253</v>
      </c>
      <c r="CR109"/>
      <c r="CS109">
        <v>1230</v>
      </c>
      <c r="CT109" s="249" t="s">
        <v>893</v>
      </c>
      <c r="CU109" t="s">
        <v>894</v>
      </c>
      <c r="CV109" s="244">
        <v>41743.798611111109</v>
      </c>
      <c r="CW109" s="244">
        <v>41744.586805555555</v>
      </c>
      <c r="CX109" s="11"/>
      <c r="CY109" s="11"/>
      <c r="CZ109"/>
      <c r="DA109"/>
      <c r="DB109"/>
      <c r="DC109" t="s">
        <v>818</v>
      </c>
      <c r="DD109">
        <v>10</v>
      </c>
      <c r="DE109"/>
      <c r="DF109">
        <v>22</v>
      </c>
      <c r="DG109"/>
      <c r="DH109">
        <v>20</v>
      </c>
      <c r="DI109"/>
      <c r="DJ109">
        <v>64.400000000000006</v>
      </c>
      <c r="DK109" t="s">
        <v>818</v>
      </c>
      <c r="DL109">
        <v>5</v>
      </c>
      <c r="DM109" t="s">
        <v>818</v>
      </c>
      <c r="DN109">
        <v>2.5</v>
      </c>
      <c r="DO109"/>
      <c r="DP109">
        <v>12.7</v>
      </c>
      <c r="DQ109"/>
      <c r="DR109">
        <v>325</v>
      </c>
      <c r="DS109"/>
      <c r="DT109">
        <v>565</v>
      </c>
      <c r="DU109"/>
      <c r="DV109">
        <v>2220</v>
      </c>
    </row>
    <row r="110" spans="1:126" x14ac:dyDescent="0.25">
      <c r="A110" s="9" t="s">
        <v>910</v>
      </c>
      <c r="G110" s="11"/>
      <c r="H110" s="11"/>
      <c r="I110" s="11"/>
      <c r="J110" s="11"/>
      <c r="K110" s="11"/>
      <c r="L110" s="11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L110" s="249" t="s">
        <v>864</v>
      </c>
      <c r="AM110" t="s">
        <v>865</v>
      </c>
      <c r="AN110" s="244">
        <v>41757.344444444447</v>
      </c>
      <c r="AO110" s="244">
        <v>41757.540277777778</v>
      </c>
      <c r="AP110" s="11"/>
      <c r="AQ110" s="11"/>
      <c r="AR110"/>
      <c r="AS110"/>
      <c r="AT110" s="245">
        <v>8.5017600000000009</v>
      </c>
      <c r="AU110"/>
      <c r="AV110">
        <v>12</v>
      </c>
      <c r="AW110"/>
      <c r="AX110">
        <v>46</v>
      </c>
      <c r="AY110"/>
      <c r="AZ110">
        <v>103</v>
      </c>
      <c r="BA110"/>
      <c r="BB110">
        <v>165</v>
      </c>
      <c r="BC110"/>
      <c r="BD110">
        <v>12</v>
      </c>
      <c r="BE110" t="s">
        <v>818</v>
      </c>
      <c r="BF110">
        <v>2.5</v>
      </c>
      <c r="BG110"/>
      <c r="BH110">
        <v>6.17</v>
      </c>
      <c r="BI110"/>
      <c r="BJ110">
        <v>6.43</v>
      </c>
      <c r="BK110"/>
      <c r="BL110">
        <v>2.0499999999999998</v>
      </c>
      <c r="BM110"/>
      <c r="BN110">
        <v>116</v>
      </c>
      <c r="BR110"/>
      <c r="BU110" s="11"/>
      <c r="CT110" s="250"/>
      <c r="CX110" s="11"/>
      <c r="CY110" s="11"/>
      <c r="CZ110" s="11"/>
    </row>
    <row r="111" spans="1:126" x14ac:dyDescent="0.25">
      <c r="A111" s="9" t="s">
        <v>911</v>
      </c>
      <c r="B111" s="36">
        <v>41886.21875</v>
      </c>
      <c r="C111" s="36">
        <v>41886.65625</v>
      </c>
      <c r="D111" s="10">
        <f t="shared" si="4"/>
        <v>0.4375</v>
      </c>
      <c r="G111" s="249" t="s">
        <v>859</v>
      </c>
      <c r="H111" t="s">
        <v>860</v>
      </c>
      <c r="I111" s="244">
        <v>41886.21875</v>
      </c>
      <c r="J111" s="244">
        <v>41886.65625</v>
      </c>
      <c r="AM111" t="s">
        <v>866</v>
      </c>
      <c r="AN111" s="244">
        <v>41886.213194444441</v>
      </c>
      <c r="AO111" s="244">
        <v>41886.381249999999</v>
      </c>
      <c r="AP111" s="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R111" t="s">
        <v>912</v>
      </c>
      <c r="BS111" s="244">
        <v>41886.760416666664</v>
      </c>
      <c r="BT111" s="244"/>
      <c r="BU111" s="11"/>
      <c r="CT111" s="249" t="s">
        <v>895</v>
      </c>
      <c r="CU111" t="s">
        <v>896</v>
      </c>
      <c r="CV111" s="244">
        <v>41886.302083333336</v>
      </c>
      <c r="CW111" s="244">
        <v>41886.607638888891</v>
      </c>
      <c r="CX111" s="11"/>
      <c r="CY111" s="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</row>
    <row r="112" spans="1:126" x14ac:dyDescent="0.25"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</row>
    <row r="113" spans="39:66" x14ac:dyDescent="0.25"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</row>
    <row r="142" spans="5:5" x14ac:dyDescent="0.25">
      <c r="E142" s="90"/>
    </row>
    <row r="143" spans="5:5" x14ac:dyDescent="0.25">
      <c r="E143" s="90"/>
    </row>
    <row r="144" spans="5:5" x14ac:dyDescent="0.25">
      <c r="E144" s="90"/>
    </row>
    <row r="145" spans="5:5" x14ac:dyDescent="0.25">
      <c r="E145" s="90"/>
    </row>
    <row r="146" spans="5:5" x14ac:dyDescent="0.25">
      <c r="E146" s="90"/>
    </row>
    <row r="147" spans="5:5" x14ac:dyDescent="0.25">
      <c r="E147" s="90"/>
    </row>
    <row r="148" spans="5:5" x14ac:dyDescent="0.25">
      <c r="E148" s="90"/>
    </row>
    <row r="149" spans="5:5" x14ac:dyDescent="0.25">
      <c r="E149" s="90"/>
    </row>
    <row r="150" spans="5:5" x14ac:dyDescent="0.25">
      <c r="E150" s="90"/>
    </row>
    <row r="151" spans="5:5" x14ac:dyDescent="0.25">
      <c r="E151" s="90"/>
    </row>
    <row r="152" spans="5:5" x14ac:dyDescent="0.25">
      <c r="E152" s="90"/>
    </row>
    <row r="153" spans="5:5" x14ac:dyDescent="0.25">
      <c r="E153" s="90"/>
    </row>
    <row r="154" spans="5:5" x14ac:dyDescent="0.25">
      <c r="E154" s="90"/>
    </row>
    <row r="155" spans="5:5" x14ac:dyDescent="0.25">
      <c r="E155" s="90"/>
    </row>
    <row r="156" spans="5:5" x14ac:dyDescent="0.25">
      <c r="E156" s="90"/>
    </row>
    <row r="157" spans="5:5" x14ac:dyDescent="0.25">
      <c r="E157" s="90"/>
    </row>
    <row r="158" spans="5:5" x14ac:dyDescent="0.25">
      <c r="E158" s="90"/>
    </row>
    <row r="159" spans="5:5" x14ac:dyDescent="0.25">
      <c r="E159" s="90"/>
    </row>
    <row r="192" spans="1:132" s="9" customFormat="1" x14ac:dyDescent="0.25">
      <c r="A192" s="14"/>
      <c r="B192" s="36"/>
      <c r="C192" s="36"/>
      <c r="D192" s="10"/>
      <c r="E192" s="77"/>
      <c r="G192" s="250"/>
      <c r="H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250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250"/>
      <c r="BR192" s="11"/>
      <c r="BS192" s="11"/>
      <c r="BT192" s="11"/>
      <c r="BU192" s="32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8"/>
      <c r="CU192" s="11"/>
      <c r="CV192" s="11"/>
      <c r="CW192" s="11"/>
      <c r="CX192" s="25"/>
      <c r="CY192" s="25"/>
      <c r="CZ192" s="25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</row>
    <row r="193" spans="1:132" s="9" customFormat="1" x14ac:dyDescent="0.25">
      <c r="A193" s="14"/>
      <c r="B193" s="36"/>
      <c r="C193" s="36"/>
      <c r="D193" s="10"/>
      <c r="E193" s="77"/>
      <c r="G193" s="250"/>
      <c r="H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250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250"/>
      <c r="BR193" s="11"/>
      <c r="BS193" s="11"/>
      <c r="BT193" s="11"/>
      <c r="BU193" s="32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8"/>
      <c r="CU193" s="11"/>
      <c r="CV193" s="11"/>
      <c r="CW193" s="11"/>
      <c r="CX193" s="25"/>
      <c r="CY193" s="25"/>
      <c r="CZ193" s="25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</row>
    <row r="194" spans="1:132" s="9" customFormat="1" x14ac:dyDescent="0.25">
      <c r="A194" s="14"/>
      <c r="B194" s="36"/>
      <c r="C194" s="36"/>
      <c r="D194" s="10"/>
      <c r="E194" s="77"/>
      <c r="G194" s="250"/>
      <c r="H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250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250"/>
      <c r="BR194" s="11"/>
      <c r="BS194" s="11"/>
      <c r="BT194" s="11"/>
      <c r="BU194" s="32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8"/>
      <c r="CU194" s="11"/>
      <c r="CV194" s="11"/>
      <c r="CW194" s="11"/>
      <c r="CX194" s="25"/>
      <c r="CY194" s="25"/>
      <c r="CZ194" s="25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</row>
    <row r="195" spans="1:132" s="9" customFormat="1" x14ac:dyDescent="0.25">
      <c r="A195" s="14"/>
      <c r="B195" s="36"/>
      <c r="C195" s="36"/>
      <c r="D195" s="10"/>
      <c r="E195" s="77"/>
      <c r="G195" s="250"/>
      <c r="H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250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250"/>
      <c r="BR195" s="11"/>
      <c r="BS195" s="11"/>
      <c r="BT195" s="11"/>
      <c r="BU195" s="32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8"/>
      <c r="CU195" s="11"/>
      <c r="CV195" s="11"/>
      <c r="CW195" s="11"/>
      <c r="CX195" s="25"/>
      <c r="CY195" s="25"/>
      <c r="CZ195" s="25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</row>
    <row r="196" spans="1:132" s="9" customFormat="1" x14ac:dyDescent="0.25">
      <c r="A196" s="14"/>
      <c r="B196" s="36"/>
      <c r="C196" s="36"/>
      <c r="D196" s="10"/>
      <c r="E196" s="77"/>
      <c r="G196" s="250"/>
      <c r="H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250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250"/>
      <c r="BR196" s="11"/>
      <c r="BS196" s="11"/>
      <c r="BT196" s="11"/>
      <c r="BU196" s="32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8"/>
      <c r="CU196" s="11"/>
      <c r="CV196" s="11"/>
      <c r="CW196" s="11"/>
      <c r="CX196" s="25"/>
      <c r="CY196" s="25"/>
      <c r="CZ196" s="25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</row>
    <row r="197" spans="1:132" s="9" customFormat="1" x14ac:dyDescent="0.25">
      <c r="A197" s="14"/>
      <c r="B197" s="36"/>
      <c r="C197" s="36"/>
      <c r="D197" s="10"/>
      <c r="E197" s="77"/>
      <c r="G197" s="250"/>
      <c r="H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250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250"/>
      <c r="BR197" s="11"/>
      <c r="BS197" s="11"/>
      <c r="BT197" s="11"/>
      <c r="BU197" s="32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8"/>
      <c r="CU197" s="11"/>
      <c r="CV197" s="11"/>
      <c r="CW197" s="11"/>
      <c r="CX197" s="25"/>
      <c r="CY197" s="25"/>
      <c r="CZ197" s="25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</row>
    <row r="198" spans="1:132" s="9" customFormat="1" x14ac:dyDescent="0.25">
      <c r="A198" s="14"/>
      <c r="B198" s="36"/>
      <c r="C198" s="36"/>
      <c r="D198" s="10"/>
      <c r="E198" s="77"/>
      <c r="G198" s="250"/>
      <c r="H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250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250"/>
      <c r="BR198" s="11"/>
      <c r="BS198" s="11"/>
      <c r="BT198" s="11"/>
      <c r="BU198" s="32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8"/>
      <c r="CU198" s="11"/>
      <c r="CV198" s="11"/>
      <c r="CW198" s="11"/>
      <c r="CX198" s="25"/>
      <c r="CY198" s="25"/>
      <c r="CZ198" s="25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</row>
    <row r="199" spans="1:132" s="9" customFormat="1" x14ac:dyDescent="0.25">
      <c r="A199" s="14"/>
      <c r="B199" s="36"/>
      <c r="C199" s="36"/>
      <c r="D199" s="10"/>
      <c r="E199" s="77"/>
      <c r="G199" s="250"/>
      <c r="H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250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250"/>
      <c r="BR199" s="11"/>
      <c r="BS199" s="11"/>
      <c r="BT199" s="11"/>
      <c r="BU199" s="32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8"/>
      <c r="CU199" s="11"/>
      <c r="CV199" s="11"/>
      <c r="CW199" s="11"/>
      <c r="CX199" s="25"/>
      <c r="CY199" s="25"/>
      <c r="CZ199" s="25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</row>
    <row r="200" spans="1:132" s="9" customFormat="1" x14ac:dyDescent="0.25">
      <c r="A200" s="14"/>
      <c r="B200" s="36"/>
      <c r="C200" s="36"/>
      <c r="D200" s="10"/>
      <c r="E200" s="77"/>
      <c r="G200" s="250"/>
      <c r="H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250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250"/>
      <c r="BR200" s="11"/>
      <c r="BS200" s="11"/>
      <c r="BT200" s="11"/>
      <c r="BU200" s="32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8"/>
      <c r="CU200" s="11"/>
      <c r="CV200" s="11"/>
      <c r="CW200" s="11"/>
      <c r="CX200" s="25"/>
      <c r="CY200" s="25"/>
      <c r="CZ200" s="25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</row>
    <row r="201" spans="1:132" s="9" customFormat="1" x14ac:dyDescent="0.25">
      <c r="A201" s="14"/>
      <c r="B201" s="36"/>
      <c r="C201" s="36"/>
      <c r="D201" s="10"/>
      <c r="E201" s="77"/>
      <c r="G201" s="250"/>
      <c r="H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250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250"/>
      <c r="BR201" s="11"/>
      <c r="BS201" s="11"/>
      <c r="BT201" s="11"/>
      <c r="BU201" s="32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  <c r="CS201" s="24"/>
      <c r="CT201" s="248"/>
      <c r="CU201" s="11"/>
      <c r="CV201" s="11"/>
      <c r="CW201" s="11"/>
      <c r="CX201" s="25"/>
      <c r="CY201" s="25"/>
      <c r="CZ201" s="25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</row>
    <row r="202" spans="1:132" s="9" customFormat="1" x14ac:dyDescent="0.25">
      <c r="A202" s="14"/>
      <c r="B202" s="36"/>
      <c r="C202" s="36"/>
      <c r="D202" s="10"/>
      <c r="E202" s="77"/>
      <c r="G202" s="250"/>
      <c r="H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250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250"/>
      <c r="BR202" s="11"/>
      <c r="BS202" s="11"/>
      <c r="BT202" s="11"/>
      <c r="BU202" s="32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8"/>
      <c r="CU202" s="11"/>
      <c r="CV202" s="11"/>
      <c r="CW202" s="11"/>
      <c r="CX202" s="25"/>
      <c r="CY202" s="25"/>
      <c r="CZ202" s="25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</row>
    <row r="203" spans="1:132" s="9" customFormat="1" x14ac:dyDescent="0.25">
      <c r="A203" s="14"/>
      <c r="B203" s="36"/>
      <c r="C203" s="36"/>
      <c r="D203" s="10"/>
      <c r="E203" s="77"/>
      <c r="G203" s="250"/>
      <c r="H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250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250"/>
      <c r="BR203" s="11"/>
      <c r="BS203" s="11"/>
      <c r="BT203" s="11"/>
      <c r="BU203" s="32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  <c r="CS203" s="24"/>
      <c r="CT203" s="248"/>
      <c r="CU203" s="11"/>
      <c r="CV203" s="11"/>
      <c r="CW203" s="11"/>
      <c r="CX203" s="25"/>
      <c r="CY203" s="25"/>
      <c r="CZ203" s="25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</row>
    <row r="204" spans="1:132" s="9" customFormat="1" x14ac:dyDescent="0.25">
      <c r="A204" s="14"/>
      <c r="B204" s="36"/>
      <c r="C204" s="36"/>
      <c r="D204" s="10"/>
      <c r="E204" s="77"/>
      <c r="G204" s="250"/>
      <c r="H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250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250"/>
      <c r="BR204" s="11"/>
      <c r="BS204" s="11"/>
      <c r="BT204" s="11"/>
      <c r="BU204" s="32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8"/>
      <c r="CU204" s="11"/>
      <c r="CV204" s="11"/>
      <c r="CW204" s="11"/>
      <c r="CX204" s="25"/>
      <c r="CY204" s="25"/>
      <c r="CZ204" s="25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</row>
    <row r="205" spans="1:132" s="9" customFormat="1" ht="12.75" x14ac:dyDescent="0.2">
      <c r="A205" s="14"/>
      <c r="B205" s="36"/>
      <c r="C205" s="36"/>
      <c r="D205" s="10"/>
      <c r="E205" s="77"/>
      <c r="G205" s="250"/>
      <c r="H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250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250"/>
      <c r="BR205" s="11"/>
      <c r="BS205" s="11"/>
      <c r="BT205" s="11"/>
      <c r="BU205" s="21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8"/>
      <c r="CU205" s="11"/>
      <c r="CV205" s="11"/>
      <c r="CW205" s="11"/>
      <c r="CX205" s="25"/>
      <c r="CY205" s="25"/>
      <c r="CZ205" s="25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</row>
    <row r="206" spans="1:132" s="9" customFormat="1" ht="12.75" x14ac:dyDescent="0.2">
      <c r="A206" s="14"/>
      <c r="B206" s="36"/>
      <c r="C206" s="36"/>
      <c r="D206" s="10"/>
      <c r="E206" s="77"/>
      <c r="G206" s="250"/>
      <c r="H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250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250"/>
      <c r="BR206" s="11"/>
      <c r="BS206" s="11"/>
      <c r="BT206" s="11"/>
      <c r="BU206" s="21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  <c r="CS206" s="24"/>
      <c r="CT206" s="248"/>
      <c r="CU206" s="11"/>
      <c r="CV206" s="11"/>
      <c r="CW206" s="11"/>
      <c r="CX206" s="25"/>
      <c r="CY206" s="25"/>
      <c r="CZ206" s="25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</row>
    <row r="207" spans="1:132" s="9" customFormat="1" ht="12.75" x14ac:dyDescent="0.2">
      <c r="A207" s="14"/>
      <c r="B207" s="36"/>
      <c r="C207" s="36"/>
      <c r="D207" s="10"/>
      <c r="E207" s="77"/>
      <c r="G207" s="250"/>
      <c r="H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250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250"/>
      <c r="BR207" s="11"/>
      <c r="BS207" s="11"/>
      <c r="BT207" s="11"/>
      <c r="BU207" s="21"/>
      <c r="BV207" s="24"/>
      <c r="BW207" s="24"/>
      <c r="BX207" s="24"/>
      <c r="BY207" s="24"/>
      <c r="BZ207" s="24"/>
      <c r="CA207" s="24"/>
      <c r="CB207" s="24"/>
      <c r="CC207" s="24"/>
      <c r="CD207" s="24"/>
      <c r="CE207" s="24"/>
      <c r="CF207" s="24"/>
      <c r="CG207" s="24"/>
      <c r="CH207" s="24"/>
      <c r="CI207" s="24"/>
      <c r="CJ207" s="24"/>
      <c r="CK207" s="24"/>
      <c r="CL207" s="24"/>
      <c r="CM207" s="24"/>
      <c r="CN207" s="24"/>
      <c r="CO207" s="24"/>
      <c r="CP207" s="24"/>
      <c r="CQ207" s="24"/>
      <c r="CR207" s="24"/>
      <c r="CS207" s="24"/>
      <c r="CT207" s="248"/>
      <c r="CU207" s="11"/>
      <c r="CV207" s="11"/>
      <c r="CW207" s="11"/>
      <c r="CX207" s="25"/>
      <c r="CY207" s="25"/>
      <c r="CZ207" s="25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</row>
    <row r="208" spans="1:132" s="9" customFormat="1" ht="12.75" x14ac:dyDescent="0.2">
      <c r="A208" s="14"/>
      <c r="B208" s="36"/>
      <c r="C208" s="36"/>
      <c r="D208" s="10"/>
      <c r="E208" s="77"/>
      <c r="G208" s="250"/>
      <c r="H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250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250"/>
      <c r="BR208" s="11"/>
      <c r="BS208" s="11"/>
      <c r="BT208" s="11"/>
      <c r="BU208" s="21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  <c r="CR208" s="24"/>
      <c r="CS208" s="24"/>
      <c r="CT208" s="248"/>
      <c r="CU208" s="11"/>
      <c r="CV208" s="11"/>
      <c r="CW208" s="11"/>
      <c r="CX208" s="25"/>
      <c r="CY208" s="25"/>
      <c r="CZ208" s="25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</row>
    <row r="209" spans="1:132" s="9" customFormat="1" ht="12.75" x14ac:dyDescent="0.2">
      <c r="A209" s="14"/>
      <c r="B209" s="36"/>
      <c r="C209" s="36"/>
      <c r="D209" s="10"/>
      <c r="E209" s="77"/>
      <c r="G209" s="250"/>
      <c r="H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250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250"/>
      <c r="BR209" s="11"/>
      <c r="BS209" s="11"/>
      <c r="BT209" s="11"/>
      <c r="BU209" s="21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  <c r="CS209" s="24"/>
      <c r="CT209" s="248"/>
      <c r="CU209" s="11"/>
      <c r="CV209" s="11"/>
      <c r="CW209" s="11"/>
      <c r="CX209" s="25"/>
      <c r="CY209" s="25"/>
      <c r="CZ209" s="25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</row>
    <row r="210" spans="1:132" s="9" customFormat="1" ht="12.75" x14ac:dyDescent="0.2">
      <c r="A210" s="14"/>
      <c r="B210" s="36"/>
      <c r="C210" s="36"/>
      <c r="D210" s="10"/>
      <c r="E210" s="77"/>
      <c r="G210" s="250"/>
      <c r="H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250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250"/>
      <c r="BR210" s="11"/>
      <c r="BS210" s="11"/>
      <c r="BT210" s="11"/>
      <c r="BU210" s="21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  <c r="CR210" s="24"/>
      <c r="CS210" s="24"/>
      <c r="CT210" s="248"/>
      <c r="CU210" s="11"/>
      <c r="CV210" s="11"/>
      <c r="CW210" s="11"/>
      <c r="CX210" s="25"/>
      <c r="CY210" s="25"/>
      <c r="CZ210" s="25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</row>
    <row r="211" spans="1:132" s="9" customFormat="1" ht="12.75" x14ac:dyDescent="0.2">
      <c r="A211" s="14"/>
      <c r="B211" s="36"/>
      <c r="C211" s="36"/>
      <c r="D211" s="10"/>
      <c r="E211" s="77"/>
      <c r="G211" s="250"/>
      <c r="H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250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250"/>
      <c r="BR211" s="11"/>
      <c r="BS211" s="11"/>
      <c r="BT211" s="11"/>
      <c r="BU211" s="21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8"/>
      <c r="CU211" s="11"/>
      <c r="CV211" s="11"/>
      <c r="CW211" s="11"/>
      <c r="CX211" s="25"/>
      <c r="CY211" s="25"/>
      <c r="CZ211" s="25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</row>
    <row r="212" spans="1:132" s="9" customFormat="1" ht="12.75" x14ac:dyDescent="0.2">
      <c r="A212" s="14"/>
      <c r="B212" s="36"/>
      <c r="C212" s="36"/>
      <c r="D212" s="10"/>
      <c r="E212" s="77"/>
      <c r="G212" s="250"/>
      <c r="H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250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250"/>
      <c r="BR212" s="11"/>
      <c r="BS212" s="11"/>
      <c r="BT212" s="11"/>
      <c r="BU212" s="21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  <c r="CR212" s="24"/>
      <c r="CS212" s="24"/>
      <c r="CT212" s="248"/>
      <c r="CU212" s="11"/>
      <c r="CV212" s="11"/>
      <c r="CW212" s="11"/>
      <c r="CX212" s="25"/>
      <c r="CY212" s="25"/>
      <c r="CZ212" s="25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</row>
    <row r="213" spans="1:132" s="9" customFormat="1" ht="12.75" x14ac:dyDescent="0.2">
      <c r="A213" s="14"/>
      <c r="B213" s="36"/>
      <c r="C213" s="36"/>
      <c r="D213" s="10"/>
      <c r="E213" s="77"/>
      <c r="G213" s="250"/>
      <c r="H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250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250"/>
      <c r="BR213" s="11"/>
      <c r="BS213" s="11"/>
      <c r="BT213" s="11"/>
      <c r="BU213" s="21"/>
      <c r="BV213" s="24"/>
      <c r="BW213" s="24"/>
      <c r="BX213" s="24"/>
      <c r="BY213" s="24"/>
      <c r="BZ213" s="24"/>
      <c r="CA213" s="24"/>
      <c r="CB213" s="24"/>
      <c r="CC213" s="24"/>
      <c r="CD213" s="24"/>
      <c r="CE213" s="24"/>
      <c r="CF213" s="24"/>
      <c r="CG213" s="24"/>
      <c r="CH213" s="24"/>
      <c r="CI213" s="24"/>
      <c r="CJ213" s="24"/>
      <c r="CK213" s="24"/>
      <c r="CL213" s="24"/>
      <c r="CM213" s="24"/>
      <c r="CN213" s="24"/>
      <c r="CO213" s="24"/>
      <c r="CP213" s="24"/>
      <c r="CQ213" s="24"/>
      <c r="CR213" s="24"/>
      <c r="CS213" s="24"/>
      <c r="CT213" s="248"/>
      <c r="CU213" s="11"/>
      <c r="CV213" s="11"/>
      <c r="CW213" s="11"/>
      <c r="CX213" s="25"/>
      <c r="CY213" s="25"/>
      <c r="CZ213" s="25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</row>
    <row r="214" spans="1:132" s="9" customFormat="1" ht="12.75" x14ac:dyDescent="0.2">
      <c r="A214" s="14"/>
      <c r="B214" s="36"/>
      <c r="C214" s="36"/>
      <c r="D214" s="10"/>
      <c r="E214" s="77"/>
      <c r="G214" s="250"/>
      <c r="H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250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250"/>
      <c r="BR214" s="11"/>
      <c r="BS214" s="11"/>
      <c r="BT214" s="11"/>
      <c r="BU214" s="21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8"/>
      <c r="CU214" s="11"/>
      <c r="CV214" s="11"/>
      <c r="CW214" s="11"/>
      <c r="CX214" s="25"/>
      <c r="CY214" s="25"/>
      <c r="CZ214" s="25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</row>
    <row r="215" spans="1:132" s="9" customFormat="1" ht="12.75" x14ac:dyDescent="0.2">
      <c r="A215" s="14"/>
      <c r="B215" s="36"/>
      <c r="C215" s="36"/>
      <c r="D215" s="10"/>
      <c r="E215" s="77"/>
      <c r="G215" s="250"/>
      <c r="H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250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250"/>
      <c r="BR215" s="11"/>
      <c r="BS215" s="11"/>
      <c r="BT215" s="11"/>
      <c r="BU215" s="21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  <c r="CR215" s="24"/>
      <c r="CS215" s="24"/>
      <c r="CT215" s="248"/>
      <c r="CU215" s="11"/>
      <c r="CV215" s="11"/>
      <c r="CW215" s="11"/>
      <c r="CX215" s="25"/>
      <c r="CY215" s="25"/>
      <c r="CZ215" s="25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</row>
    <row r="216" spans="1:132" s="9" customFormat="1" ht="12.75" x14ac:dyDescent="0.2">
      <c r="A216" s="14"/>
      <c r="B216" s="36"/>
      <c r="C216" s="36"/>
      <c r="D216" s="10"/>
      <c r="E216" s="77"/>
      <c r="G216" s="250"/>
      <c r="H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250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250"/>
      <c r="BR216" s="11"/>
      <c r="BS216" s="11"/>
      <c r="BT216" s="11"/>
      <c r="BU216" s="21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8"/>
      <c r="CU216" s="11"/>
      <c r="CV216" s="11"/>
      <c r="CW216" s="11"/>
      <c r="CX216" s="25"/>
      <c r="CY216" s="25"/>
      <c r="CZ216" s="25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</row>
    <row r="217" spans="1:132" s="9" customFormat="1" ht="12.75" x14ac:dyDescent="0.2">
      <c r="A217" s="14"/>
      <c r="B217" s="36"/>
      <c r="C217" s="36"/>
      <c r="D217" s="10"/>
      <c r="E217" s="77"/>
      <c r="G217" s="250"/>
      <c r="H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250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250"/>
      <c r="BR217" s="11"/>
      <c r="BS217" s="11"/>
      <c r="BT217" s="11"/>
      <c r="BU217" s="21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  <c r="CR217" s="24"/>
      <c r="CS217" s="24"/>
      <c r="CT217" s="248"/>
      <c r="CU217" s="11"/>
      <c r="CV217" s="11"/>
      <c r="CW217" s="11"/>
      <c r="CX217" s="25"/>
      <c r="CY217" s="25"/>
      <c r="CZ217" s="25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</row>
    <row r="218" spans="1:132" s="9" customFormat="1" ht="12.75" x14ac:dyDescent="0.2">
      <c r="A218" s="14"/>
      <c r="B218" s="36"/>
      <c r="C218" s="36"/>
      <c r="D218" s="10"/>
      <c r="E218" s="77"/>
      <c r="G218" s="250"/>
      <c r="H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250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250"/>
      <c r="BR218" s="11"/>
      <c r="BS218" s="11"/>
      <c r="BT218" s="11"/>
      <c r="BU218" s="21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  <c r="CS218" s="24"/>
      <c r="CT218" s="248"/>
      <c r="CU218" s="11"/>
      <c r="CV218" s="11"/>
      <c r="CW218" s="11"/>
      <c r="CX218" s="25"/>
      <c r="CY218" s="25"/>
      <c r="CZ218" s="25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</row>
    <row r="219" spans="1:132" s="9" customFormat="1" ht="12.75" x14ac:dyDescent="0.2">
      <c r="A219" s="14"/>
      <c r="B219" s="36"/>
      <c r="C219" s="36"/>
      <c r="D219" s="10"/>
      <c r="E219" s="77"/>
      <c r="G219" s="250"/>
      <c r="H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250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250"/>
      <c r="BR219" s="11"/>
      <c r="BS219" s="11"/>
      <c r="BT219" s="11"/>
      <c r="BU219" s="21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  <c r="CR219" s="24"/>
      <c r="CS219" s="24"/>
      <c r="CT219" s="248"/>
      <c r="CU219" s="11"/>
      <c r="CV219" s="11"/>
      <c r="CW219" s="11"/>
      <c r="CX219" s="25"/>
      <c r="CY219" s="25"/>
      <c r="CZ219" s="25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</row>
    <row r="220" spans="1:132" s="9" customFormat="1" ht="12.75" x14ac:dyDescent="0.2">
      <c r="A220" s="14"/>
      <c r="B220" s="36"/>
      <c r="C220" s="36"/>
      <c r="D220" s="10"/>
      <c r="E220" s="77"/>
      <c r="G220" s="250"/>
      <c r="H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250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250"/>
      <c r="BR220" s="11"/>
      <c r="BS220" s="11"/>
      <c r="BT220" s="11"/>
      <c r="BU220" s="21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8"/>
      <c r="CU220" s="11"/>
      <c r="CV220" s="11"/>
      <c r="CW220" s="11"/>
      <c r="CX220" s="25"/>
      <c r="CY220" s="25"/>
      <c r="CZ220" s="25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</row>
    <row r="221" spans="1:132" s="9" customFormat="1" ht="12.75" x14ac:dyDescent="0.2">
      <c r="A221" s="14"/>
      <c r="B221" s="36"/>
      <c r="C221" s="36"/>
      <c r="D221" s="10"/>
      <c r="E221" s="77"/>
      <c r="G221" s="250"/>
      <c r="H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250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250"/>
      <c r="BR221" s="11"/>
      <c r="BS221" s="11"/>
      <c r="BT221" s="11"/>
      <c r="BU221" s="21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  <c r="CG221" s="24"/>
      <c r="CH221" s="24"/>
      <c r="CI221" s="24"/>
      <c r="CJ221" s="24"/>
      <c r="CK221" s="24"/>
      <c r="CL221" s="24"/>
      <c r="CM221" s="24"/>
      <c r="CN221" s="24"/>
      <c r="CO221" s="24"/>
      <c r="CP221" s="24"/>
      <c r="CQ221" s="24"/>
      <c r="CR221" s="24"/>
      <c r="CS221" s="24"/>
      <c r="CT221" s="248"/>
      <c r="CU221" s="11"/>
      <c r="CV221" s="11"/>
      <c r="CW221" s="11"/>
      <c r="CX221" s="25"/>
      <c r="CY221" s="25"/>
      <c r="CZ221" s="25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</row>
    <row r="222" spans="1:132" s="9" customFormat="1" ht="12.75" x14ac:dyDescent="0.2">
      <c r="A222" s="14"/>
      <c r="B222" s="36"/>
      <c r="C222" s="36"/>
      <c r="D222" s="10"/>
      <c r="E222" s="77"/>
      <c r="G222" s="250"/>
      <c r="H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250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250"/>
      <c r="BR222" s="11"/>
      <c r="BS222" s="11"/>
      <c r="BT222" s="11"/>
      <c r="BU222" s="21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  <c r="CS222" s="24"/>
      <c r="CT222" s="248"/>
      <c r="CU222" s="11"/>
      <c r="CV222" s="11"/>
      <c r="CW222" s="11"/>
      <c r="CX222" s="25"/>
      <c r="CY222" s="25"/>
      <c r="CZ222" s="25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</row>
    <row r="223" spans="1:132" s="9" customFormat="1" ht="12.75" x14ac:dyDescent="0.2">
      <c r="A223" s="14"/>
      <c r="B223" s="36"/>
      <c r="C223" s="36"/>
      <c r="D223" s="10"/>
      <c r="E223" s="77"/>
      <c r="G223" s="250"/>
      <c r="H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250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250"/>
      <c r="BR223" s="11"/>
      <c r="BS223" s="11"/>
      <c r="BT223" s="11"/>
      <c r="BU223" s="21"/>
      <c r="BV223" s="24"/>
      <c r="BW223" s="24"/>
      <c r="BX223" s="24"/>
      <c r="BY223" s="24"/>
      <c r="BZ223" s="24"/>
      <c r="CA223" s="24"/>
      <c r="CB223" s="24"/>
      <c r="CC223" s="24"/>
      <c r="CD223" s="24"/>
      <c r="CE223" s="24"/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  <c r="CR223" s="24"/>
      <c r="CS223" s="24"/>
      <c r="CT223" s="248"/>
      <c r="CU223" s="11"/>
      <c r="CV223" s="11"/>
      <c r="CW223" s="11"/>
      <c r="CX223" s="25"/>
      <c r="CY223" s="25"/>
      <c r="CZ223" s="25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</row>
    <row r="224" spans="1:132" s="9" customFormat="1" ht="12.75" x14ac:dyDescent="0.2">
      <c r="A224" s="14"/>
      <c r="B224" s="36"/>
      <c r="C224" s="36"/>
      <c r="D224" s="10"/>
      <c r="E224" s="77"/>
      <c r="G224" s="250"/>
      <c r="H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250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250"/>
      <c r="BR224" s="11"/>
      <c r="BS224" s="11"/>
      <c r="BT224" s="11"/>
      <c r="BU224" s="21"/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/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  <c r="CR224" s="24"/>
      <c r="CS224" s="24"/>
      <c r="CT224" s="248"/>
      <c r="CU224" s="11"/>
      <c r="CV224" s="11"/>
      <c r="CW224" s="11"/>
      <c r="CX224" s="25"/>
      <c r="CY224" s="25"/>
      <c r="CZ224" s="25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  <c r="DZ224" s="11"/>
      <c r="EA224" s="11"/>
      <c r="EB224" s="11"/>
    </row>
    <row r="225" spans="1:132" s="9" customFormat="1" ht="12.75" x14ac:dyDescent="0.2">
      <c r="A225" s="14"/>
      <c r="B225" s="36"/>
      <c r="C225" s="36"/>
      <c r="D225" s="10"/>
      <c r="E225" s="77"/>
      <c r="G225" s="250"/>
      <c r="H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250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250"/>
      <c r="BR225" s="11"/>
      <c r="BS225" s="11"/>
      <c r="BT225" s="11"/>
      <c r="BU225" s="21"/>
      <c r="BV225" s="24"/>
      <c r="BW225" s="24"/>
      <c r="BX225" s="24"/>
      <c r="BY225" s="24"/>
      <c r="BZ225" s="24"/>
      <c r="CA225" s="24"/>
      <c r="CB225" s="24"/>
      <c r="CC225" s="24"/>
      <c r="CD225" s="24"/>
      <c r="CE225" s="24"/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24"/>
      <c r="CR225" s="24"/>
      <c r="CS225" s="24"/>
      <c r="CT225" s="248"/>
      <c r="CU225" s="11"/>
      <c r="CV225" s="11"/>
      <c r="CW225" s="11"/>
      <c r="CX225" s="25"/>
      <c r="CY225" s="25"/>
      <c r="CZ225" s="25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</row>
    <row r="226" spans="1:132" s="9" customFormat="1" ht="12.75" x14ac:dyDescent="0.2">
      <c r="A226" s="14"/>
      <c r="B226" s="36"/>
      <c r="C226" s="36"/>
      <c r="D226" s="10"/>
      <c r="E226" s="77"/>
      <c r="G226" s="250"/>
      <c r="H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250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250"/>
      <c r="BR226" s="11"/>
      <c r="BS226" s="11"/>
      <c r="BT226" s="11"/>
      <c r="BU226" s="21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  <c r="CR226" s="24"/>
      <c r="CS226" s="24"/>
      <c r="CT226" s="248"/>
      <c r="CU226" s="11"/>
      <c r="CV226" s="11"/>
      <c r="CW226" s="11"/>
      <c r="CX226" s="25"/>
      <c r="CY226" s="25"/>
      <c r="CZ226" s="25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</row>
    <row r="227" spans="1:132" s="9" customFormat="1" ht="12.75" x14ac:dyDescent="0.2">
      <c r="A227" s="14"/>
      <c r="B227" s="36"/>
      <c r="C227" s="36"/>
      <c r="D227" s="10"/>
      <c r="E227" s="77"/>
      <c r="G227" s="250"/>
      <c r="H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250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250"/>
      <c r="BR227" s="11"/>
      <c r="BS227" s="11"/>
      <c r="BT227" s="11"/>
      <c r="BU227" s="21"/>
      <c r="BV227" s="24"/>
      <c r="BW227" s="24"/>
      <c r="BX227" s="24"/>
      <c r="BY227" s="24"/>
      <c r="BZ227" s="24"/>
      <c r="CA227" s="24"/>
      <c r="CB227" s="24"/>
      <c r="CC227" s="24"/>
      <c r="CD227" s="24"/>
      <c r="CE227" s="24"/>
      <c r="CF227" s="24"/>
      <c r="CG227" s="24"/>
      <c r="CH227" s="24"/>
      <c r="CI227" s="24"/>
      <c r="CJ227" s="24"/>
      <c r="CK227" s="24"/>
      <c r="CL227" s="24"/>
      <c r="CM227" s="24"/>
      <c r="CN227" s="24"/>
      <c r="CO227" s="24"/>
      <c r="CP227" s="24"/>
      <c r="CQ227" s="24"/>
      <c r="CR227" s="24"/>
      <c r="CS227" s="24"/>
      <c r="CT227" s="248"/>
      <c r="CU227" s="11"/>
      <c r="CV227" s="11"/>
      <c r="CW227" s="11"/>
      <c r="CX227" s="25"/>
      <c r="CY227" s="25"/>
      <c r="CZ227" s="25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</row>
    <row r="228" spans="1:132" s="9" customFormat="1" ht="12.75" x14ac:dyDescent="0.2">
      <c r="A228" s="14"/>
      <c r="B228" s="36"/>
      <c r="C228" s="36"/>
      <c r="D228" s="10"/>
      <c r="E228" s="77"/>
      <c r="G228" s="250"/>
      <c r="H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250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250"/>
      <c r="BR228" s="11"/>
      <c r="BS228" s="11"/>
      <c r="BT228" s="11"/>
      <c r="BU228" s="21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  <c r="CR228" s="24"/>
      <c r="CS228" s="24"/>
      <c r="CT228" s="248"/>
      <c r="CU228" s="11"/>
      <c r="CV228" s="11"/>
      <c r="CW228" s="11"/>
      <c r="CX228" s="25"/>
      <c r="CY228" s="25"/>
      <c r="CZ228" s="25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  <c r="EA228" s="11"/>
      <c r="EB228" s="11"/>
    </row>
    <row r="229" spans="1:132" s="9" customFormat="1" ht="12.75" x14ac:dyDescent="0.2">
      <c r="A229" s="14"/>
      <c r="B229" s="36"/>
      <c r="C229" s="36"/>
      <c r="D229" s="10"/>
      <c r="E229" s="77"/>
      <c r="G229" s="250"/>
      <c r="H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250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250"/>
      <c r="BR229" s="11"/>
      <c r="BS229" s="11"/>
      <c r="BT229" s="11"/>
      <c r="BU229" s="21"/>
      <c r="BV229" s="24"/>
      <c r="BW229" s="24"/>
      <c r="BX229" s="24"/>
      <c r="BY229" s="24"/>
      <c r="BZ229" s="24"/>
      <c r="CA229" s="24"/>
      <c r="CB229" s="24"/>
      <c r="CC229" s="24"/>
      <c r="CD229" s="24"/>
      <c r="CE229" s="24"/>
      <c r="CF229" s="24"/>
      <c r="CG229" s="24"/>
      <c r="CH229" s="24"/>
      <c r="CI229" s="24"/>
      <c r="CJ229" s="24"/>
      <c r="CK229" s="24"/>
      <c r="CL229" s="24"/>
      <c r="CM229" s="24"/>
      <c r="CN229" s="24"/>
      <c r="CO229" s="24"/>
      <c r="CP229" s="24"/>
      <c r="CQ229" s="24"/>
      <c r="CR229" s="24"/>
      <c r="CS229" s="24"/>
      <c r="CT229" s="248"/>
      <c r="CU229" s="11"/>
      <c r="CV229" s="11"/>
      <c r="CW229" s="11"/>
      <c r="CX229" s="25"/>
      <c r="CY229" s="25"/>
      <c r="CZ229" s="25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  <c r="DZ229" s="11"/>
      <c r="EA229" s="11"/>
      <c r="EB229" s="11"/>
    </row>
    <row r="230" spans="1:132" s="9" customFormat="1" ht="12.75" x14ac:dyDescent="0.2">
      <c r="A230" s="14"/>
      <c r="B230" s="36"/>
      <c r="C230" s="36"/>
      <c r="D230" s="10"/>
      <c r="E230" s="77"/>
      <c r="G230" s="250"/>
      <c r="H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250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250"/>
      <c r="BR230" s="11"/>
      <c r="BS230" s="11"/>
      <c r="BT230" s="11"/>
      <c r="BU230" s="21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/>
      <c r="CQ230" s="24"/>
      <c r="CR230" s="24"/>
      <c r="CS230" s="24"/>
      <c r="CT230" s="248"/>
      <c r="CU230" s="11"/>
      <c r="CV230" s="11"/>
      <c r="CW230" s="11"/>
      <c r="CX230" s="25"/>
      <c r="CY230" s="25"/>
      <c r="CZ230" s="25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  <c r="DZ230" s="11"/>
      <c r="EA230" s="11"/>
      <c r="EB230" s="11"/>
    </row>
    <row r="231" spans="1:132" s="9" customFormat="1" ht="12.75" x14ac:dyDescent="0.2">
      <c r="A231" s="14"/>
      <c r="B231" s="36"/>
      <c r="C231" s="36"/>
      <c r="D231" s="10"/>
      <c r="E231" s="77"/>
      <c r="G231" s="250"/>
      <c r="H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250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250"/>
      <c r="BR231" s="11"/>
      <c r="BS231" s="11"/>
      <c r="BT231" s="11"/>
      <c r="BU231" s="21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  <c r="CG231" s="24"/>
      <c r="CH231" s="24"/>
      <c r="CI231" s="24"/>
      <c r="CJ231" s="24"/>
      <c r="CK231" s="24"/>
      <c r="CL231" s="24"/>
      <c r="CM231" s="24"/>
      <c r="CN231" s="24"/>
      <c r="CO231" s="24"/>
      <c r="CP231" s="24"/>
      <c r="CQ231" s="24"/>
      <c r="CR231" s="24"/>
      <c r="CS231" s="24"/>
      <c r="CT231" s="248"/>
      <c r="CU231" s="11"/>
      <c r="CV231" s="11"/>
      <c r="CW231" s="11"/>
      <c r="CX231" s="25"/>
      <c r="CY231" s="25"/>
      <c r="CZ231" s="25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  <c r="DZ231" s="11"/>
      <c r="EA231" s="11"/>
      <c r="EB231" s="11"/>
    </row>
    <row r="232" spans="1:132" s="9" customFormat="1" ht="12.75" x14ac:dyDescent="0.2">
      <c r="A232" s="14"/>
      <c r="B232" s="36"/>
      <c r="C232" s="36"/>
      <c r="D232" s="10"/>
      <c r="E232" s="77"/>
      <c r="G232" s="250"/>
      <c r="H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250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250"/>
      <c r="BR232" s="11"/>
      <c r="BS232" s="11"/>
      <c r="BT232" s="11"/>
      <c r="BU232" s="21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24"/>
      <c r="CS232" s="24"/>
      <c r="CT232" s="248"/>
      <c r="CU232" s="11"/>
      <c r="CV232" s="11"/>
      <c r="CW232" s="11"/>
      <c r="CX232" s="25"/>
      <c r="CY232" s="25"/>
      <c r="CZ232" s="25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</row>
    <row r="233" spans="1:132" s="9" customFormat="1" ht="12.75" x14ac:dyDescent="0.2">
      <c r="A233" s="14"/>
      <c r="B233" s="36"/>
      <c r="C233" s="36"/>
      <c r="D233" s="10"/>
      <c r="E233" s="77"/>
      <c r="G233" s="250"/>
      <c r="H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250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250"/>
      <c r="BR233" s="11"/>
      <c r="BS233" s="11"/>
      <c r="BT233" s="11"/>
      <c r="BU233" s="21"/>
      <c r="BV233" s="24"/>
      <c r="BW233" s="24"/>
      <c r="BX233" s="24"/>
      <c r="BY233" s="24"/>
      <c r="BZ233" s="24"/>
      <c r="CA233" s="24"/>
      <c r="CB233" s="24"/>
      <c r="CC233" s="24"/>
      <c r="CD233" s="24"/>
      <c r="CE233" s="24"/>
      <c r="CF233" s="24"/>
      <c r="CG233" s="24"/>
      <c r="CH233" s="24"/>
      <c r="CI233" s="24"/>
      <c r="CJ233" s="24"/>
      <c r="CK233" s="24"/>
      <c r="CL233" s="24"/>
      <c r="CM233" s="24"/>
      <c r="CN233" s="24"/>
      <c r="CO233" s="24"/>
      <c r="CP233" s="24"/>
      <c r="CQ233" s="24"/>
      <c r="CR233" s="24"/>
      <c r="CS233" s="24"/>
      <c r="CT233" s="248"/>
      <c r="CU233" s="11"/>
      <c r="CV233" s="11"/>
      <c r="CW233" s="11"/>
      <c r="CX233" s="25"/>
      <c r="CY233" s="25"/>
      <c r="CZ233" s="25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</row>
    <row r="234" spans="1:132" s="9" customFormat="1" ht="12.75" x14ac:dyDescent="0.2">
      <c r="A234" s="14"/>
      <c r="B234" s="36"/>
      <c r="C234" s="36"/>
      <c r="D234" s="10"/>
      <c r="E234" s="77"/>
      <c r="G234" s="250"/>
      <c r="H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250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250"/>
      <c r="BR234" s="11"/>
      <c r="BS234" s="11"/>
      <c r="BT234" s="11"/>
      <c r="BU234" s="21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  <c r="CG234" s="24"/>
      <c r="CH234" s="24"/>
      <c r="CI234" s="24"/>
      <c r="CJ234" s="24"/>
      <c r="CK234" s="24"/>
      <c r="CL234" s="24"/>
      <c r="CM234" s="24"/>
      <c r="CN234" s="24"/>
      <c r="CO234" s="24"/>
      <c r="CP234" s="24"/>
      <c r="CQ234" s="24"/>
      <c r="CR234" s="24"/>
      <c r="CS234" s="24"/>
      <c r="CT234" s="248"/>
      <c r="CU234" s="11"/>
      <c r="CV234" s="11"/>
      <c r="CW234" s="11"/>
      <c r="CX234" s="25"/>
      <c r="CY234" s="25"/>
      <c r="CZ234" s="25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</row>
    <row r="235" spans="1:132" s="9" customFormat="1" ht="12.75" x14ac:dyDescent="0.2">
      <c r="A235" s="14"/>
      <c r="B235" s="36"/>
      <c r="C235" s="36"/>
      <c r="D235" s="10"/>
      <c r="E235" s="90"/>
      <c r="G235" s="250"/>
      <c r="H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250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250"/>
      <c r="BR235" s="11"/>
      <c r="BS235" s="11"/>
      <c r="BT235" s="11"/>
      <c r="BU235" s="21"/>
      <c r="BV235" s="24"/>
      <c r="BW235" s="24"/>
      <c r="BX235" s="24"/>
      <c r="BY235" s="24"/>
      <c r="BZ235" s="24"/>
      <c r="CA235" s="24"/>
      <c r="CB235" s="24"/>
      <c r="CC235" s="24"/>
      <c r="CD235" s="24"/>
      <c r="CE235" s="24"/>
      <c r="CF235" s="24"/>
      <c r="CG235" s="24"/>
      <c r="CH235" s="24"/>
      <c r="CI235" s="24"/>
      <c r="CJ235" s="24"/>
      <c r="CK235" s="24"/>
      <c r="CL235" s="24"/>
      <c r="CM235" s="24"/>
      <c r="CN235" s="24"/>
      <c r="CO235" s="24"/>
      <c r="CP235" s="24"/>
      <c r="CQ235" s="24"/>
      <c r="CR235" s="24"/>
      <c r="CS235" s="24"/>
      <c r="CT235" s="248"/>
      <c r="CU235" s="11"/>
      <c r="CV235" s="11"/>
      <c r="CW235" s="11"/>
      <c r="CX235" s="25"/>
      <c r="CY235" s="25"/>
      <c r="CZ235" s="25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</row>
    <row r="236" spans="1:132" s="9" customFormat="1" ht="12.75" x14ac:dyDescent="0.2">
      <c r="A236" s="14"/>
      <c r="B236" s="36"/>
      <c r="C236" s="36"/>
      <c r="D236" s="10"/>
      <c r="E236" s="90"/>
      <c r="G236" s="250"/>
      <c r="H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250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250"/>
      <c r="BR236" s="11"/>
      <c r="BS236" s="11"/>
      <c r="BT236" s="11"/>
      <c r="BU236" s="21"/>
      <c r="BV236" s="24"/>
      <c r="BW236" s="24"/>
      <c r="BX236" s="24"/>
      <c r="BY236" s="24"/>
      <c r="BZ236" s="24"/>
      <c r="CA236" s="24"/>
      <c r="CB236" s="24"/>
      <c r="CC236" s="24"/>
      <c r="CD236" s="24"/>
      <c r="CE236" s="24"/>
      <c r="CF236" s="24"/>
      <c r="CG236" s="24"/>
      <c r="CH236" s="24"/>
      <c r="CI236" s="24"/>
      <c r="CJ236" s="24"/>
      <c r="CK236" s="24"/>
      <c r="CL236" s="24"/>
      <c r="CM236" s="24"/>
      <c r="CN236" s="24"/>
      <c r="CO236" s="24"/>
      <c r="CP236" s="24"/>
      <c r="CQ236" s="24"/>
      <c r="CR236" s="24"/>
      <c r="CS236" s="24"/>
      <c r="CT236" s="248"/>
      <c r="CU236" s="11"/>
      <c r="CV236" s="11"/>
      <c r="CW236" s="11"/>
      <c r="CX236" s="25"/>
      <c r="CY236" s="25"/>
      <c r="CZ236" s="25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</row>
    <row r="237" spans="1:132" s="9" customFormat="1" ht="12.75" x14ac:dyDescent="0.2">
      <c r="A237" s="14"/>
      <c r="B237" s="36"/>
      <c r="C237" s="36"/>
      <c r="D237" s="10"/>
      <c r="E237" s="90"/>
      <c r="G237" s="250"/>
      <c r="H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250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250"/>
      <c r="BR237" s="11"/>
      <c r="BS237" s="11"/>
      <c r="BT237" s="11"/>
      <c r="BU237" s="21"/>
      <c r="BV237" s="24"/>
      <c r="BW237" s="24"/>
      <c r="BX237" s="24"/>
      <c r="BY237" s="24"/>
      <c r="BZ237" s="24"/>
      <c r="CA237" s="24"/>
      <c r="CB237" s="24"/>
      <c r="CC237" s="24"/>
      <c r="CD237" s="24"/>
      <c r="CE237" s="24"/>
      <c r="CF237" s="24"/>
      <c r="CG237" s="24"/>
      <c r="CH237" s="24"/>
      <c r="CI237" s="24"/>
      <c r="CJ237" s="24"/>
      <c r="CK237" s="24"/>
      <c r="CL237" s="24"/>
      <c r="CM237" s="24"/>
      <c r="CN237" s="24"/>
      <c r="CO237" s="24"/>
      <c r="CP237" s="24"/>
      <c r="CQ237" s="24"/>
      <c r="CR237" s="24"/>
      <c r="CS237" s="24"/>
      <c r="CT237" s="248"/>
      <c r="CU237" s="11"/>
      <c r="CV237" s="11"/>
      <c r="CW237" s="11"/>
      <c r="CX237" s="25"/>
      <c r="CY237" s="25"/>
      <c r="CZ237" s="25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</row>
    <row r="238" spans="1:132" s="9" customFormat="1" ht="12.75" x14ac:dyDescent="0.2">
      <c r="A238" s="14"/>
      <c r="B238" s="36"/>
      <c r="C238" s="36"/>
      <c r="D238" s="10"/>
      <c r="E238" s="90"/>
      <c r="G238" s="250"/>
      <c r="H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250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250"/>
      <c r="BR238" s="11"/>
      <c r="BS238" s="11"/>
      <c r="BT238" s="11"/>
      <c r="BU238" s="21"/>
      <c r="BV238" s="24"/>
      <c r="BW238" s="24"/>
      <c r="BX238" s="24"/>
      <c r="BY238" s="24"/>
      <c r="BZ238" s="24"/>
      <c r="CA238" s="24"/>
      <c r="CB238" s="24"/>
      <c r="CC238" s="24"/>
      <c r="CD238" s="24"/>
      <c r="CE238" s="24"/>
      <c r="CF238" s="24"/>
      <c r="CG238" s="24"/>
      <c r="CH238" s="24"/>
      <c r="CI238" s="24"/>
      <c r="CJ238" s="24"/>
      <c r="CK238" s="24"/>
      <c r="CL238" s="24"/>
      <c r="CM238" s="24"/>
      <c r="CN238" s="24"/>
      <c r="CO238" s="24"/>
      <c r="CP238" s="24"/>
      <c r="CQ238" s="24"/>
      <c r="CR238" s="24"/>
      <c r="CS238" s="24"/>
      <c r="CT238" s="248"/>
      <c r="CU238" s="11"/>
      <c r="CV238" s="11"/>
      <c r="CW238" s="11"/>
      <c r="CX238" s="25"/>
      <c r="CY238" s="25"/>
      <c r="CZ238" s="25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</row>
    <row r="239" spans="1:132" s="9" customFormat="1" ht="12.75" x14ac:dyDescent="0.2">
      <c r="A239" s="14"/>
      <c r="B239" s="36"/>
      <c r="C239" s="36"/>
      <c r="D239" s="10"/>
      <c r="E239" s="90"/>
      <c r="G239" s="250"/>
      <c r="H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250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250"/>
      <c r="BR239" s="11"/>
      <c r="BS239" s="11"/>
      <c r="BT239" s="11"/>
      <c r="BU239" s="21"/>
      <c r="BV239" s="24"/>
      <c r="BW239" s="24"/>
      <c r="BX239" s="24"/>
      <c r="BY239" s="24"/>
      <c r="BZ239" s="24"/>
      <c r="CA239" s="24"/>
      <c r="CB239" s="24"/>
      <c r="CC239" s="24"/>
      <c r="CD239" s="24"/>
      <c r="CE239" s="24"/>
      <c r="CF239" s="24"/>
      <c r="CG239" s="24"/>
      <c r="CH239" s="24"/>
      <c r="CI239" s="24"/>
      <c r="CJ239" s="24"/>
      <c r="CK239" s="24"/>
      <c r="CL239" s="24"/>
      <c r="CM239" s="24"/>
      <c r="CN239" s="24"/>
      <c r="CO239" s="24"/>
      <c r="CP239" s="24"/>
      <c r="CQ239" s="24"/>
      <c r="CR239" s="24"/>
      <c r="CS239" s="24"/>
      <c r="CT239" s="248"/>
      <c r="CU239" s="11"/>
      <c r="CV239" s="11"/>
      <c r="CW239" s="11"/>
      <c r="CX239" s="25"/>
      <c r="CY239" s="25"/>
      <c r="CZ239" s="25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</row>
    <row r="240" spans="1:132" s="9" customFormat="1" ht="12.75" x14ac:dyDescent="0.2">
      <c r="A240" s="14"/>
      <c r="B240" s="36"/>
      <c r="C240" s="36"/>
      <c r="D240" s="10"/>
      <c r="E240" s="90"/>
      <c r="G240" s="250"/>
      <c r="H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250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250"/>
      <c r="BR240" s="11"/>
      <c r="BS240" s="11"/>
      <c r="BT240" s="11"/>
      <c r="BU240" s="21"/>
      <c r="BV240" s="24"/>
      <c r="BW240" s="24"/>
      <c r="BX240" s="24"/>
      <c r="BY240" s="24"/>
      <c r="BZ240" s="24"/>
      <c r="CA240" s="24"/>
      <c r="CB240" s="24"/>
      <c r="CC240" s="24"/>
      <c r="CD240" s="24"/>
      <c r="CE240" s="24"/>
      <c r="CF240" s="24"/>
      <c r="CG240" s="24"/>
      <c r="CH240" s="24"/>
      <c r="CI240" s="24"/>
      <c r="CJ240" s="24"/>
      <c r="CK240" s="24"/>
      <c r="CL240" s="24"/>
      <c r="CM240" s="24"/>
      <c r="CN240" s="24"/>
      <c r="CO240" s="24"/>
      <c r="CP240" s="24"/>
      <c r="CQ240" s="24"/>
      <c r="CR240" s="24"/>
      <c r="CS240" s="24"/>
      <c r="CT240" s="248"/>
      <c r="CU240" s="11"/>
      <c r="CV240" s="11"/>
      <c r="CW240" s="11"/>
      <c r="CX240" s="25"/>
      <c r="CY240" s="25"/>
      <c r="CZ240" s="25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</row>
    <row r="241" spans="1:132" s="9" customFormat="1" ht="12.75" x14ac:dyDescent="0.2">
      <c r="A241" s="14"/>
      <c r="B241" s="36"/>
      <c r="C241" s="36"/>
      <c r="D241" s="10"/>
      <c r="E241" s="90"/>
      <c r="G241" s="250"/>
      <c r="H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250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250"/>
      <c r="BR241" s="11"/>
      <c r="BS241" s="11"/>
      <c r="BT241" s="11"/>
      <c r="BU241" s="21"/>
      <c r="BV241" s="24"/>
      <c r="BW241" s="24"/>
      <c r="BX241" s="24"/>
      <c r="BY241" s="24"/>
      <c r="BZ241" s="24"/>
      <c r="CA241" s="24"/>
      <c r="CB241" s="24"/>
      <c r="CC241" s="24"/>
      <c r="CD241" s="24"/>
      <c r="CE241" s="24"/>
      <c r="CF241" s="24"/>
      <c r="CG241" s="24"/>
      <c r="CH241" s="24"/>
      <c r="CI241" s="24"/>
      <c r="CJ241" s="24"/>
      <c r="CK241" s="24"/>
      <c r="CL241" s="24"/>
      <c r="CM241" s="24"/>
      <c r="CN241" s="24"/>
      <c r="CO241" s="24"/>
      <c r="CP241" s="24"/>
      <c r="CQ241" s="24"/>
      <c r="CR241" s="24"/>
      <c r="CS241" s="24"/>
      <c r="CT241" s="248"/>
      <c r="CU241" s="11"/>
      <c r="CV241" s="11"/>
      <c r="CW241" s="11"/>
      <c r="CX241" s="25"/>
      <c r="CY241" s="25"/>
      <c r="CZ241" s="25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</row>
    <row r="242" spans="1:132" s="9" customFormat="1" ht="12.75" x14ac:dyDescent="0.2">
      <c r="A242" s="14"/>
      <c r="B242" s="36"/>
      <c r="C242" s="36"/>
      <c r="D242" s="10"/>
      <c r="E242" s="90"/>
      <c r="G242" s="250"/>
      <c r="H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250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250"/>
      <c r="BR242" s="11"/>
      <c r="BS242" s="11"/>
      <c r="BT242" s="11"/>
      <c r="BU242" s="21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4"/>
      <c r="CN242" s="24"/>
      <c r="CO242" s="24"/>
      <c r="CP242" s="24"/>
      <c r="CQ242" s="24"/>
      <c r="CR242" s="24"/>
      <c r="CS242" s="24"/>
      <c r="CT242" s="248"/>
      <c r="CU242" s="11"/>
      <c r="CV242" s="11"/>
      <c r="CW242" s="11"/>
      <c r="CX242" s="25"/>
      <c r="CY242" s="25"/>
      <c r="CZ242" s="25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</row>
    <row r="243" spans="1:132" s="9" customFormat="1" ht="12.75" x14ac:dyDescent="0.2">
      <c r="A243" s="14"/>
      <c r="B243" s="36"/>
      <c r="C243" s="36"/>
      <c r="D243" s="10"/>
      <c r="E243" s="90"/>
      <c r="G243" s="250"/>
      <c r="H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250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250"/>
      <c r="BR243" s="11"/>
      <c r="BS243" s="11"/>
      <c r="BT243" s="11"/>
      <c r="BU243" s="21"/>
      <c r="BV243" s="24"/>
      <c r="BW243" s="24"/>
      <c r="BX243" s="24"/>
      <c r="BY243" s="24"/>
      <c r="BZ243" s="24"/>
      <c r="CA243" s="24"/>
      <c r="CB243" s="24"/>
      <c r="CC243" s="24"/>
      <c r="CD243" s="24"/>
      <c r="CE243" s="24"/>
      <c r="CF243" s="24"/>
      <c r="CG243" s="24"/>
      <c r="CH243" s="24"/>
      <c r="CI243" s="24"/>
      <c r="CJ243" s="24"/>
      <c r="CK243" s="24"/>
      <c r="CL243" s="24"/>
      <c r="CM243" s="24"/>
      <c r="CN243" s="24"/>
      <c r="CO243" s="24"/>
      <c r="CP243" s="24"/>
      <c r="CQ243" s="24"/>
      <c r="CR243" s="24"/>
      <c r="CS243" s="24"/>
      <c r="CT243" s="248"/>
      <c r="CU243" s="11"/>
      <c r="CV243" s="11"/>
      <c r="CW243" s="11"/>
      <c r="CX243" s="25"/>
      <c r="CY243" s="25"/>
      <c r="CZ243" s="25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</row>
    <row r="244" spans="1:132" s="9" customFormat="1" ht="12.75" x14ac:dyDescent="0.2">
      <c r="A244" s="14"/>
      <c r="B244" s="36"/>
      <c r="C244" s="36"/>
      <c r="D244" s="10"/>
      <c r="E244" s="90"/>
      <c r="G244" s="250"/>
      <c r="H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250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250"/>
      <c r="BR244" s="11"/>
      <c r="BS244" s="11"/>
      <c r="BT244" s="11"/>
      <c r="BU244" s="21"/>
      <c r="BV244" s="24"/>
      <c r="BW244" s="24"/>
      <c r="BX244" s="24"/>
      <c r="BY244" s="24"/>
      <c r="BZ244" s="24"/>
      <c r="CA244" s="24"/>
      <c r="CB244" s="24"/>
      <c r="CC244" s="24"/>
      <c r="CD244" s="24"/>
      <c r="CE244" s="24"/>
      <c r="CF244" s="24"/>
      <c r="CG244" s="24"/>
      <c r="CH244" s="24"/>
      <c r="CI244" s="24"/>
      <c r="CJ244" s="24"/>
      <c r="CK244" s="24"/>
      <c r="CL244" s="24"/>
      <c r="CM244" s="24"/>
      <c r="CN244" s="24"/>
      <c r="CO244" s="24"/>
      <c r="CP244" s="24"/>
      <c r="CQ244" s="24"/>
      <c r="CR244" s="24"/>
      <c r="CS244" s="24"/>
      <c r="CT244" s="248"/>
      <c r="CU244" s="11"/>
      <c r="CV244" s="11"/>
      <c r="CW244" s="11"/>
      <c r="CX244" s="25"/>
      <c r="CY244" s="25"/>
      <c r="CZ244" s="25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</row>
    <row r="245" spans="1:132" s="9" customFormat="1" ht="12.75" x14ac:dyDescent="0.2">
      <c r="A245" s="14"/>
      <c r="B245" s="36"/>
      <c r="C245" s="36"/>
      <c r="D245" s="10"/>
      <c r="E245" s="90"/>
      <c r="G245" s="250"/>
      <c r="H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250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250"/>
      <c r="BR245" s="11"/>
      <c r="BS245" s="11"/>
      <c r="BT245" s="11"/>
      <c r="BU245" s="21"/>
      <c r="BV245" s="24"/>
      <c r="BW245" s="24"/>
      <c r="BX245" s="24"/>
      <c r="BY245" s="24"/>
      <c r="BZ245" s="24"/>
      <c r="CA245" s="24"/>
      <c r="CB245" s="24"/>
      <c r="CC245" s="24"/>
      <c r="CD245" s="24"/>
      <c r="CE245" s="24"/>
      <c r="CF245" s="24"/>
      <c r="CG245" s="24"/>
      <c r="CH245" s="24"/>
      <c r="CI245" s="24"/>
      <c r="CJ245" s="24"/>
      <c r="CK245" s="24"/>
      <c r="CL245" s="24"/>
      <c r="CM245" s="24"/>
      <c r="CN245" s="24"/>
      <c r="CO245" s="24"/>
      <c r="CP245" s="24"/>
      <c r="CQ245" s="24"/>
      <c r="CR245" s="24"/>
      <c r="CS245" s="24"/>
      <c r="CT245" s="248"/>
      <c r="CU245" s="11"/>
      <c r="CV245" s="11"/>
      <c r="CW245" s="11"/>
      <c r="CX245" s="25"/>
      <c r="CY245" s="25"/>
      <c r="CZ245" s="25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</row>
    <row r="246" spans="1:132" s="9" customFormat="1" ht="12.75" x14ac:dyDescent="0.2">
      <c r="A246" s="14"/>
      <c r="B246" s="36"/>
      <c r="C246" s="36"/>
      <c r="D246" s="10"/>
      <c r="E246" s="90"/>
      <c r="G246" s="250"/>
      <c r="H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250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250"/>
      <c r="BR246" s="11"/>
      <c r="BS246" s="11"/>
      <c r="BT246" s="11"/>
      <c r="BU246" s="21"/>
      <c r="BV246" s="24"/>
      <c r="BW246" s="24"/>
      <c r="BX246" s="24"/>
      <c r="BY246" s="24"/>
      <c r="BZ246" s="24"/>
      <c r="CA246" s="24"/>
      <c r="CB246" s="24"/>
      <c r="CC246" s="24"/>
      <c r="CD246" s="24"/>
      <c r="CE246" s="24"/>
      <c r="CF246" s="24"/>
      <c r="CG246" s="24"/>
      <c r="CH246" s="24"/>
      <c r="CI246" s="24"/>
      <c r="CJ246" s="24"/>
      <c r="CK246" s="24"/>
      <c r="CL246" s="24"/>
      <c r="CM246" s="24"/>
      <c r="CN246" s="24"/>
      <c r="CO246" s="24"/>
      <c r="CP246" s="24"/>
      <c r="CQ246" s="24"/>
      <c r="CR246" s="24"/>
      <c r="CS246" s="24"/>
      <c r="CT246" s="248"/>
      <c r="CU246" s="11"/>
      <c r="CV246" s="11"/>
      <c r="CW246" s="11"/>
      <c r="CX246" s="25"/>
      <c r="CY246" s="25"/>
      <c r="CZ246" s="25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</row>
    <row r="247" spans="1:132" s="9" customFormat="1" ht="12.75" x14ac:dyDescent="0.2">
      <c r="A247" s="14"/>
      <c r="B247" s="36"/>
      <c r="C247" s="36"/>
      <c r="D247" s="10"/>
      <c r="E247" s="77"/>
      <c r="G247" s="250"/>
      <c r="H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250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250"/>
      <c r="BR247" s="11"/>
      <c r="BS247" s="11"/>
      <c r="BT247" s="11"/>
      <c r="BU247" s="21"/>
      <c r="BV247" s="24"/>
      <c r="BW247" s="24"/>
      <c r="BX247" s="24"/>
      <c r="BY247" s="24"/>
      <c r="BZ247" s="24"/>
      <c r="CA247" s="24"/>
      <c r="CB247" s="24"/>
      <c r="CC247" s="24"/>
      <c r="CD247" s="24"/>
      <c r="CE247" s="24"/>
      <c r="CF247" s="24"/>
      <c r="CG247" s="24"/>
      <c r="CH247" s="24"/>
      <c r="CI247" s="24"/>
      <c r="CJ247" s="24"/>
      <c r="CK247" s="24"/>
      <c r="CL247" s="24"/>
      <c r="CM247" s="24"/>
      <c r="CN247" s="24"/>
      <c r="CO247" s="24"/>
      <c r="CP247" s="24"/>
      <c r="CQ247" s="24"/>
      <c r="CR247" s="24"/>
      <c r="CS247" s="24"/>
      <c r="CT247" s="248"/>
      <c r="CU247" s="11"/>
      <c r="CV247" s="11"/>
      <c r="CW247" s="11"/>
      <c r="CX247" s="25"/>
      <c r="CY247" s="25"/>
      <c r="CZ247" s="25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  <c r="DZ247" s="11"/>
      <c r="EA247" s="11"/>
      <c r="EB247" s="11"/>
    </row>
    <row r="248" spans="1:132" s="9" customFormat="1" ht="12.75" x14ac:dyDescent="0.2">
      <c r="A248" s="14"/>
      <c r="B248" s="36"/>
      <c r="C248" s="36"/>
      <c r="D248" s="10"/>
      <c r="E248" s="77"/>
      <c r="G248" s="250"/>
      <c r="H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250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250"/>
      <c r="BR248" s="11"/>
      <c r="BS248" s="11"/>
      <c r="BT248" s="11"/>
      <c r="BU248" s="21"/>
      <c r="BV248" s="24"/>
      <c r="BW248" s="24"/>
      <c r="BX248" s="24"/>
      <c r="BY248" s="24"/>
      <c r="BZ248" s="24"/>
      <c r="CA248" s="24"/>
      <c r="CB248" s="24"/>
      <c r="CC248" s="24"/>
      <c r="CD248" s="24"/>
      <c r="CE248" s="24"/>
      <c r="CF248" s="24"/>
      <c r="CG248" s="24"/>
      <c r="CH248" s="24"/>
      <c r="CI248" s="24"/>
      <c r="CJ248" s="24"/>
      <c r="CK248" s="24"/>
      <c r="CL248" s="24"/>
      <c r="CM248" s="24"/>
      <c r="CN248" s="24"/>
      <c r="CO248" s="24"/>
      <c r="CP248" s="24"/>
      <c r="CQ248" s="24"/>
      <c r="CR248" s="24"/>
      <c r="CS248" s="24"/>
      <c r="CT248" s="248"/>
      <c r="CU248" s="11"/>
      <c r="CV248" s="11"/>
      <c r="CW248" s="11"/>
      <c r="CX248" s="25"/>
      <c r="CY248" s="25"/>
      <c r="CZ248" s="25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  <c r="DZ248" s="11"/>
      <c r="EA248" s="11"/>
      <c r="EB248" s="11"/>
    </row>
    <row r="249" spans="1:132" s="9" customFormat="1" ht="12.75" x14ac:dyDescent="0.2">
      <c r="A249" s="14"/>
      <c r="B249" s="36"/>
      <c r="C249" s="36"/>
      <c r="D249" s="10"/>
      <c r="E249" s="77"/>
      <c r="G249" s="250"/>
      <c r="H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250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250"/>
      <c r="BR249" s="11"/>
      <c r="BS249" s="11"/>
      <c r="BT249" s="11"/>
      <c r="BU249" s="21"/>
      <c r="BV249" s="24"/>
      <c r="BW249" s="24"/>
      <c r="BX249" s="24"/>
      <c r="BY249" s="24"/>
      <c r="BZ249" s="24"/>
      <c r="CA249" s="24"/>
      <c r="CB249" s="24"/>
      <c r="CC249" s="24"/>
      <c r="CD249" s="24"/>
      <c r="CE249" s="24"/>
      <c r="CF249" s="24"/>
      <c r="CG249" s="24"/>
      <c r="CH249" s="24"/>
      <c r="CI249" s="24"/>
      <c r="CJ249" s="24"/>
      <c r="CK249" s="24"/>
      <c r="CL249" s="24"/>
      <c r="CM249" s="24"/>
      <c r="CN249" s="24"/>
      <c r="CO249" s="24"/>
      <c r="CP249" s="24"/>
      <c r="CQ249" s="24"/>
      <c r="CR249" s="24"/>
      <c r="CS249" s="24"/>
      <c r="CT249" s="248"/>
      <c r="CU249" s="11"/>
      <c r="CV249" s="11"/>
      <c r="CW249" s="11"/>
      <c r="CX249" s="25"/>
      <c r="CY249" s="25"/>
      <c r="CZ249" s="25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</row>
    <row r="250" spans="1:132" s="9" customFormat="1" ht="12.75" x14ac:dyDescent="0.2">
      <c r="A250" s="14"/>
      <c r="B250" s="36"/>
      <c r="C250" s="36"/>
      <c r="D250" s="10"/>
      <c r="E250" s="77"/>
      <c r="G250" s="250"/>
      <c r="H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250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250"/>
      <c r="BR250" s="11"/>
      <c r="BS250" s="11"/>
      <c r="BT250" s="11"/>
      <c r="BU250" s="21"/>
      <c r="BV250" s="24"/>
      <c r="BW250" s="24"/>
      <c r="BX250" s="24"/>
      <c r="BY250" s="24"/>
      <c r="BZ250" s="24"/>
      <c r="CA250" s="24"/>
      <c r="CB250" s="24"/>
      <c r="CC250" s="24"/>
      <c r="CD250" s="24"/>
      <c r="CE250" s="24"/>
      <c r="CF250" s="24"/>
      <c r="CG250" s="24"/>
      <c r="CH250" s="24"/>
      <c r="CI250" s="24"/>
      <c r="CJ250" s="24"/>
      <c r="CK250" s="24"/>
      <c r="CL250" s="24"/>
      <c r="CM250" s="24"/>
      <c r="CN250" s="24"/>
      <c r="CO250" s="24"/>
      <c r="CP250" s="24"/>
      <c r="CQ250" s="24"/>
      <c r="CR250" s="24"/>
      <c r="CS250" s="24"/>
      <c r="CT250" s="248"/>
      <c r="CU250" s="11"/>
      <c r="CV250" s="11"/>
      <c r="CW250" s="11"/>
      <c r="CX250" s="25"/>
      <c r="CY250" s="25"/>
      <c r="CZ250" s="25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  <c r="EA250" s="11"/>
      <c r="EB250" s="11"/>
    </row>
    <row r="251" spans="1:132" s="9" customFormat="1" ht="12.75" x14ac:dyDescent="0.2">
      <c r="A251" s="14"/>
      <c r="B251" s="36"/>
      <c r="C251" s="36"/>
      <c r="D251" s="10"/>
      <c r="E251" s="77"/>
      <c r="G251" s="250"/>
      <c r="H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250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250"/>
      <c r="BR251" s="11"/>
      <c r="BS251" s="11"/>
      <c r="BT251" s="11"/>
      <c r="BU251" s="21"/>
      <c r="BV251" s="24"/>
      <c r="BW251" s="24"/>
      <c r="BX251" s="24"/>
      <c r="BY251" s="24"/>
      <c r="BZ251" s="24"/>
      <c r="CA251" s="24"/>
      <c r="CB251" s="24"/>
      <c r="CC251" s="24"/>
      <c r="CD251" s="24"/>
      <c r="CE251" s="24"/>
      <c r="CF251" s="24"/>
      <c r="CG251" s="24"/>
      <c r="CH251" s="24"/>
      <c r="CI251" s="24"/>
      <c r="CJ251" s="24"/>
      <c r="CK251" s="24"/>
      <c r="CL251" s="24"/>
      <c r="CM251" s="24"/>
      <c r="CN251" s="24"/>
      <c r="CO251" s="24"/>
      <c r="CP251" s="24"/>
      <c r="CQ251" s="24"/>
      <c r="CR251" s="24"/>
      <c r="CS251" s="24"/>
      <c r="CT251" s="248"/>
      <c r="CU251" s="11"/>
      <c r="CV251" s="11"/>
      <c r="CW251" s="11"/>
      <c r="CX251" s="25"/>
      <c r="CY251" s="25"/>
      <c r="CZ251" s="25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  <c r="EA251" s="11"/>
      <c r="EB251" s="11"/>
    </row>
    <row r="252" spans="1:132" s="8" customFormat="1" ht="12.75" x14ac:dyDescent="0.2">
      <c r="A252" s="14"/>
      <c r="B252" s="36"/>
      <c r="C252" s="36"/>
      <c r="D252" s="10"/>
      <c r="E252" s="77"/>
      <c r="F252" s="9"/>
      <c r="G252" s="250"/>
      <c r="I252" s="9"/>
      <c r="J252" s="9"/>
      <c r="AL252" s="250"/>
      <c r="BQ252" s="250"/>
      <c r="BR252" s="11"/>
      <c r="BS252" s="11"/>
      <c r="BT252" s="11"/>
      <c r="BU252" s="21"/>
      <c r="BV252" s="24"/>
      <c r="BW252" s="24"/>
      <c r="BX252" s="24"/>
      <c r="BY252" s="24"/>
      <c r="BZ252" s="24"/>
      <c r="CA252" s="24"/>
      <c r="CB252" s="24"/>
      <c r="CC252" s="24"/>
      <c r="CD252" s="24"/>
      <c r="CE252" s="24"/>
      <c r="CF252" s="24"/>
      <c r="CG252" s="24"/>
      <c r="CH252" s="24"/>
      <c r="CI252" s="24"/>
      <c r="CJ252" s="24"/>
      <c r="CK252" s="24"/>
      <c r="CL252" s="24"/>
      <c r="CM252" s="24"/>
      <c r="CN252" s="24"/>
      <c r="CO252" s="24"/>
      <c r="CP252" s="24"/>
      <c r="CQ252" s="24"/>
      <c r="CR252" s="24"/>
      <c r="CS252" s="24"/>
      <c r="CT252" s="248"/>
      <c r="CU252" s="11"/>
      <c r="CV252" s="11"/>
      <c r="CW252" s="11"/>
      <c r="CX252" s="25"/>
      <c r="CY252" s="25"/>
      <c r="CZ252" s="25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</row>
    <row r="253" spans="1:132" s="8" customFormat="1" ht="12.75" x14ac:dyDescent="0.2">
      <c r="A253" s="14"/>
      <c r="B253" s="36"/>
      <c r="C253" s="36"/>
      <c r="D253" s="10"/>
      <c r="E253" s="77"/>
      <c r="F253" s="9"/>
      <c r="G253" s="250"/>
      <c r="I253" s="9"/>
      <c r="J253" s="9"/>
      <c r="AL253" s="250"/>
      <c r="BQ253" s="250"/>
      <c r="BR253" s="11"/>
      <c r="BS253" s="11"/>
      <c r="BT253" s="11"/>
      <c r="BU253" s="21"/>
      <c r="BV253" s="24"/>
      <c r="BW253" s="24"/>
      <c r="BX253" s="24"/>
      <c r="BY253" s="24"/>
      <c r="BZ253" s="24"/>
      <c r="CA253" s="24"/>
      <c r="CB253" s="24"/>
      <c r="CC253" s="24"/>
      <c r="CD253" s="24"/>
      <c r="CE253" s="24"/>
      <c r="CF253" s="24"/>
      <c r="CG253" s="24"/>
      <c r="CH253" s="24"/>
      <c r="CI253" s="24"/>
      <c r="CJ253" s="24"/>
      <c r="CK253" s="24"/>
      <c r="CL253" s="24"/>
      <c r="CM253" s="24"/>
      <c r="CN253" s="24"/>
      <c r="CO253" s="24"/>
      <c r="CP253" s="24"/>
      <c r="CQ253" s="24"/>
      <c r="CR253" s="24"/>
      <c r="CS253" s="24"/>
      <c r="CT253" s="248"/>
      <c r="CU253" s="11"/>
      <c r="CV253" s="11"/>
      <c r="CW253" s="11"/>
      <c r="CX253" s="25"/>
      <c r="CY253" s="25"/>
      <c r="CZ253" s="25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</row>
    <row r="254" spans="1:132" s="8" customFormat="1" ht="12.75" x14ac:dyDescent="0.2">
      <c r="A254" s="14"/>
      <c r="B254" s="36"/>
      <c r="C254" s="36"/>
      <c r="D254" s="10"/>
      <c r="E254" s="77"/>
      <c r="F254" s="9"/>
      <c r="G254" s="250"/>
      <c r="I254" s="9"/>
      <c r="J254" s="9"/>
      <c r="AL254" s="250"/>
      <c r="BQ254" s="250"/>
      <c r="BR254" s="11"/>
      <c r="BS254" s="11"/>
      <c r="BT254" s="11"/>
      <c r="BU254" s="21"/>
      <c r="BV254" s="24"/>
      <c r="BW254" s="24"/>
      <c r="BX254" s="24"/>
      <c r="BY254" s="24"/>
      <c r="BZ254" s="24"/>
      <c r="CA254" s="24"/>
      <c r="CB254" s="24"/>
      <c r="CC254" s="24"/>
      <c r="CD254" s="24"/>
      <c r="CE254" s="24"/>
      <c r="CF254" s="24"/>
      <c r="CG254" s="24"/>
      <c r="CH254" s="24"/>
      <c r="CI254" s="24"/>
      <c r="CJ254" s="24"/>
      <c r="CK254" s="24"/>
      <c r="CL254" s="24"/>
      <c r="CM254" s="24"/>
      <c r="CN254" s="24"/>
      <c r="CO254" s="24"/>
      <c r="CP254" s="24"/>
      <c r="CQ254" s="24"/>
      <c r="CR254" s="24"/>
      <c r="CS254" s="24"/>
      <c r="CT254" s="248"/>
      <c r="CU254" s="11"/>
      <c r="CV254" s="11"/>
      <c r="CW254" s="11"/>
      <c r="CX254" s="25"/>
      <c r="CY254" s="25"/>
      <c r="CZ254" s="25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</row>
    <row r="255" spans="1:132" s="8" customFormat="1" ht="12.75" x14ac:dyDescent="0.2">
      <c r="A255" s="14"/>
      <c r="B255" s="36"/>
      <c r="C255" s="36"/>
      <c r="D255" s="10"/>
      <c r="E255" s="77"/>
      <c r="F255" s="9"/>
      <c r="G255" s="250"/>
      <c r="I255" s="9"/>
      <c r="J255" s="9"/>
      <c r="AL255" s="250"/>
      <c r="BQ255" s="250"/>
      <c r="BR255" s="11"/>
      <c r="BS255" s="11"/>
      <c r="BT255" s="11"/>
      <c r="BU255" s="21"/>
      <c r="BV255" s="24"/>
      <c r="BW255" s="24"/>
      <c r="BX255" s="24"/>
      <c r="BY255" s="24"/>
      <c r="BZ255" s="24"/>
      <c r="CA255" s="24"/>
      <c r="CB255" s="24"/>
      <c r="CC255" s="24"/>
      <c r="CD255" s="24"/>
      <c r="CE255" s="24"/>
      <c r="CF255" s="24"/>
      <c r="CG255" s="24"/>
      <c r="CH255" s="24"/>
      <c r="CI255" s="24"/>
      <c r="CJ255" s="24"/>
      <c r="CK255" s="24"/>
      <c r="CL255" s="24"/>
      <c r="CM255" s="24"/>
      <c r="CN255" s="24"/>
      <c r="CO255" s="24"/>
      <c r="CP255" s="24"/>
      <c r="CQ255" s="24"/>
      <c r="CR255" s="24"/>
      <c r="CS255" s="24"/>
      <c r="CT255" s="248"/>
      <c r="CU255" s="11"/>
      <c r="CV255" s="11"/>
      <c r="CW255" s="11"/>
      <c r="CX255" s="25"/>
      <c r="CY255" s="25"/>
      <c r="CZ255" s="25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</row>
    <row r="256" spans="1:132" s="8" customFormat="1" ht="12.75" x14ac:dyDescent="0.2">
      <c r="A256" s="14"/>
      <c r="B256" s="36"/>
      <c r="C256" s="36"/>
      <c r="D256" s="10"/>
      <c r="E256" s="77"/>
      <c r="F256" s="9"/>
      <c r="G256" s="250"/>
      <c r="I256" s="9"/>
      <c r="J256" s="9"/>
      <c r="AL256" s="250"/>
      <c r="BQ256" s="250"/>
      <c r="BR256" s="11"/>
      <c r="BS256" s="11"/>
      <c r="BT256" s="11"/>
      <c r="BU256" s="21"/>
      <c r="BV256" s="24"/>
      <c r="BW256" s="24"/>
      <c r="BX256" s="24"/>
      <c r="BY256" s="24"/>
      <c r="BZ256" s="24"/>
      <c r="CA256" s="24"/>
      <c r="CB256" s="24"/>
      <c r="CC256" s="24"/>
      <c r="CD256" s="24"/>
      <c r="CE256" s="24"/>
      <c r="CF256" s="24"/>
      <c r="CG256" s="24"/>
      <c r="CH256" s="24"/>
      <c r="CI256" s="24"/>
      <c r="CJ256" s="24"/>
      <c r="CK256" s="24"/>
      <c r="CL256" s="24"/>
      <c r="CM256" s="24"/>
      <c r="CN256" s="24"/>
      <c r="CO256" s="24"/>
      <c r="CP256" s="24"/>
      <c r="CQ256" s="24"/>
      <c r="CR256" s="24"/>
      <c r="CS256" s="24"/>
      <c r="CT256" s="248"/>
      <c r="CU256" s="11"/>
      <c r="CV256" s="11"/>
      <c r="CW256" s="11"/>
      <c r="CX256" s="25"/>
      <c r="CY256" s="25"/>
      <c r="CZ256" s="25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</row>
    <row r="257" spans="1:132" s="8" customFormat="1" ht="12.75" x14ac:dyDescent="0.2">
      <c r="A257" s="14"/>
      <c r="B257" s="36"/>
      <c r="C257" s="36"/>
      <c r="D257" s="10"/>
      <c r="E257" s="77"/>
      <c r="F257" s="9"/>
      <c r="G257" s="250"/>
      <c r="I257" s="9"/>
      <c r="J257" s="9"/>
      <c r="AL257" s="250"/>
      <c r="BQ257" s="250"/>
      <c r="BR257" s="11"/>
      <c r="BS257" s="11"/>
      <c r="BT257" s="11"/>
      <c r="BU257" s="21"/>
      <c r="BV257" s="24"/>
      <c r="BW257" s="24"/>
      <c r="BX257" s="24"/>
      <c r="BY257" s="24"/>
      <c r="BZ257" s="24"/>
      <c r="CA257" s="24"/>
      <c r="CB257" s="24"/>
      <c r="CC257" s="24"/>
      <c r="CD257" s="24"/>
      <c r="CE257" s="24"/>
      <c r="CF257" s="24"/>
      <c r="CG257" s="24"/>
      <c r="CH257" s="24"/>
      <c r="CI257" s="24"/>
      <c r="CJ257" s="24"/>
      <c r="CK257" s="24"/>
      <c r="CL257" s="24"/>
      <c r="CM257" s="24"/>
      <c r="CN257" s="24"/>
      <c r="CO257" s="24"/>
      <c r="CP257" s="24"/>
      <c r="CQ257" s="24"/>
      <c r="CR257" s="24"/>
      <c r="CS257" s="24"/>
      <c r="CT257" s="248"/>
      <c r="CU257" s="11"/>
      <c r="CV257" s="11"/>
      <c r="CW257" s="11"/>
      <c r="CX257" s="25"/>
      <c r="CY257" s="25"/>
      <c r="CZ257" s="25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</row>
    <row r="258" spans="1:132" s="8" customFormat="1" ht="12.75" x14ac:dyDescent="0.2">
      <c r="A258" s="14"/>
      <c r="B258" s="36"/>
      <c r="C258" s="36"/>
      <c r="D258" s="10"/>
      <c r="E258" s="77"/>
      <c r="F258" s="9"/>
      <c r="G258" s="250"/>
      <c r="I258" s="9"/>
      <c r="J258" s="9"/>
      <c r="AL258" s="250"/>
      <c r="BQ258" s="250"/>
      <c r="BR258" s="11"/>
      <c r="BS258" s="11"/>
      <c r="BT258" s="11"/>
      <c r="BU258" s="21"/>
      <c r="BV258" s="24"/>
      <c r="BW258" s="24"/>
      <c r="BX258" s="24"/>
      <c r="BY258" s="24"/>
      <c r="BZ258" s="24"/>
      <c r="CA258" s="24"/>
      <c r="CB258" s="24"/>
      <c r="CC258" s="24"/>
      <c r="CD258" s="24"/>
      <c r="CE258" s="24"/>
      <c r="CF258" s="24"/>
      <c r="CG258" s="24"/>
      <c r="CH258" s="24"/>
      <c r="CI258" s="24"/>
      <c r="CJ258" s="24"/>
      <c r="CK258" s="24"/>
      <c r="CL258" s="24"/>
      <c r="CM258" s="24"/>
      <c r="CN258" s="24"/>
      <c r="CO258" s="24"/>
      <c r="CP258" s="24"/>
      <c r="CQ258" s="24"/>
      <c r="CR258" s="24"/>
      <c r="CS258" s="24"/>
      <c r="CT258" s="248"/>
      <c r="CU258" s="11"/>
      <c r="CV258" s="11"/>
      <c r="CW258" s="11"/>
      <c r="CX258" s="25"/>
      <c r="CY258" s="25"/>
      <c r="CZ258" s="25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</row>
    <row r="259" spans="1:132" s="8" customFormat="1" ht="12.75" x14ac:dyDescent="0.2">
      <c r="A259" s="14"/>
      <c r="B259" s="36"/>
      <c r="C259" s="36"/>
      <c r="D259" s="10"/>
      <c r="E259" s="77"/>
      <c r="F259" s="9"/>
      <c r="G259" s="250"/>
      <c r="I259" s="9"/>
      <c r="J259" s="9"/>
      <c r="AL259" s="250"/>
      <c r="BQ259" s="250"/>
      <c r="BR259" s="11"/>
      <c r="BS259" s="11"/>
      <c r="BT259" s="11"/>
      <c r="BU259" s="21"/>
      <c r="BV259" s="24"/>
      <c r="BW259" s="24"/>
      <c r="BX259" s="24"/>
      <c r="BY259" s="24"/>
      <c r="BZ259" s="24"/>
      <c r="CA259" s="24"/>
      <c r="CB259" s="24"/>
      <c r="CC259" s="24"/>
      <c r="CD259" s="24"/>
      <c r="CE259" s="24"/>
      <c r="CF259" s="24"/>
      <c r="CG259" s="24"/>
      <c r="CH259" s="24"/>
      <c r="CI259" s="24"/>
      <c r="CJ259" s="24"/>
      <c r="CK259" s="24"/>
      <c r="CL259" s="24"/>
      <c r="CM259" s="24"/>
      <c r="CN259" s="24"/>
      <c r="CO259" s="24"/>
      <c r="CP259" s="24"/>
      <c r="CQ259" s="24"/>
      <c r="CR259" s="24"/>
      <c r="CS259" s="24"/>
      <c r="CT259" s="248"/>
      <c r="CU259" s="11"/>
      <c r="CV259" s="11"/>
      <c r="CW259" s="11"/>
      <c r="CX259" s="25"/>
      <c r="CY259" s="25"/>
      <c r="CZ259" s="25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</row>
    <row r="260" spans="1:132" s="8" customFormat="1" ht="12.75" x14ac:dyDescent="0.2">
      <c r="A260" s="14"/>
      <c r="B260" s="36"/>
      <c r="C260" s="36"/>
      <c r="D260" s="10"/>
      <c r="E260" s="77"/>
      <c r="F260" s="9"/>
      <c r="G260" s="250"/>
      <c r="I260" s="9"/>
      <c r="J260" s="9"/>
      <c r="AL260" s="250"/>
      <c r="BQ260" s="250"/>
      <c r="BR260" s="11"/>
      <c r="BS260" s="11"/>
      <c r="BT260" s="11"/>
      <c r="BU260" s="21"/>
      <c r="BV260" s="24"/>
      <c r="BW260" s="24"/>
      <c r="BX260" s="24"/>
      <c r="BY260" s="24"/>
      <c r="BZ260" s="24"/>
      <c r="CA260" s="24"/>
      <c r="CB260" s="24"/>
      <c r="CC260" s="24"/>
      <c r="CD260" s="24"/>
      <c r="CE260" s="24"/>
      <c r="CF260" s="24"/>
      <c r="CG260" s="24"/>
      <c r="CH260" s="24"/>
      <c r="CI260" s="24"/>
      <c r="CJ260" s="24"/>
      <c r="CK260" s="24"/>
      <c r="CL260" s="24"/>
      <c r="CM260" s="24"/>
      <c r="CN260" s="24"/>
      <c r="CO260" s="24"/>
      <c r="CP260" s="24"/>
      <c r="CQ260" s="24"/>
      <c r="CR260" s="24"/>
      <c r="CS260" s="24"/>
      <c r="CT260" s="248"/>
      <c r="CU260" s="11"/>
      <c r="CV260" s="11"/>
      <c r="CW260" s="11"/>
      <c r="CX260" s="25"/>
      <c r="CY260" s="25"/>
      <c r="CZ260" s="25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</row>
    <row r="261" spans="1:132" s="8" customFormat="1" ht="12.75" x14ac:dyDescent="0.2">
      <c r="A261" s="14"/>
      <c r="B261" s="36"/>
      <c r="C261" s="36"/>
      <c r="D261" s="10"/>
      <c r="E261" s="77"/>
      <c r="F261" s="9"/>
      <c r="G261" s="250"/>
      <c r="I261" s="9"/>
      <c r="J261" s="9"/>
      <c r="AL261" s="250"/>
      <c r="BQ261" s="250"/>
      <c r="BR261" s="11"/>
      <c r="BS261" s="11"/>
      <c r="BT261" s="11"/>
      <c r="BU261" s="21"/>
      <c r="BV261" s="24"/>
      <c r="BW261" s="24"/>
      <c r="BX261" s="24"/>
      <c r="BY261" s="24"/>
      <c r="BZ261" s="24"/>
      <c r="CA261" s="24"/>
      <c r="CB261" s="24"/>
      <c r="CC261" s="24"/>
      <c r="CD261" s="24"/>
      <c r="CE261" s="24"/>
      <c r="CF261" s="24"/>
      <c r="CG261" s="24"/>
      <c r="CH261" s="24"/>
      <c r="CI261" s="24"/>
      <c r="CJ261" s="24"/>
      <c r="CK261" s="24"/>
      <c r="CL261" s="24"/>
      <c r="CM261" s="24"/>
      <c r="CN261" s="24"/>
      <c r="CO261" s="24"/>
      <c r="CP261" s="24"/>
      <c r="CQ261" s="24"/>
      <c r="CR261" s="24"/>
      <c r="CS261" s="24"/>
      <c r="CT261" s="248"/>
      <c r="CU261" s="11"/>
      <c r="CV261" s="11"/>
      <c r="CW261" s="11"/>
      <c r="CX261" s="25"/>
      <c r="CY261" s="25"/>
      <c r="CZ261" s="25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</row>
    <row r="262" spans="1:132" s="8" customFormat="1" ht="12.75" x14ac:dyDescent="0.2">
      <c r="A262" s="14"/>
      <c r="B262" s="36"/>
      <c r="C262" s="36"/>
      <c r="D262" s="10"/>
      <c r="E262" s="77"/>
      <c r="F262" s="9"/>
      <c r="G262" s="250"/>
      <c r="I262" s="9"/>
      <c r="J262" s="9"/>
      <c r="AL262" s="250"/>
      <c r="BQ262" s="250"/>
      <c r="BR262" s="11"/>
      <c r="BS262" s="11"/>
      <c r="BT262" s="11"/>
      <c r="BU262" s="21"/>
      <c r="BV262" s="24"/>
      <c r="BW262" s="24"/>
      <c r="BX262" s="24"/>
      <c r="BY262" s="24"/>
      <c r="BZ262" s="24"/>
      <c r="CA262" s="24"/>
      <c r="CB262" s="24"/>
      <c r="CC262" s="24"/>
      <c r="CD262" s="24"/>
      <c r="CE262" s="24"/>
      <c r="CF262" s="24"/>
      <c r="CG262" s="24"/>
      <c r="CH262" s="24"/>
      <c r="CI262" s="24"/>
      <c r="CJ262" s="24"/>
      <c r="CK262" s="24"/>
      <c r="CL262" s="24"/>
      <c r="CM262" s="24"/>
      <c r="CN262" s="24"/>
      <c r="CO262" s="24"/>
      <c r="CP262" s="24"/>
      <c r="CQ262" s="24"/>
      <c r="CR262" s="24"/>
      <c r="CS262" s="24"/>
      <c r="CT262" s="248"/>
      <c r="CU262" s="11"/>
      <c r="CV262" s="11"/>
      <c r="CW262" s="11"/>
      <c r="CX262" s="25"/>
      <c r="CY262" s="25"/>
      <c r="CZ262" s="25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</row>
    <row r="263" spans="1:132" s="8" customFormat="1" ht="12.75" x14ac:dyDescent="0.2">
      <c r="A263" s="14"/>
      <c r="B263" s="36"/>
      <c r="C263" s="36"/>
      <c r="D263" s="10"/>
      <c r="E263" s="77"/>
      <c r="F263" s="9"/>
      <c r="G263" s="250"/>
      <c r="I263" s="9"/>
      <c r="J263" s="9"/>
      <c r="AL263" s="250"/>
      <c r="BQ263" s="250"/>
      <c r="BR263" s="11"/>
      <c r="BS263" s="11"/>
      <c r="BT263" s="11"/>
      <c r="BU263" s="21"/>
      <c r="BV263" s="24"/>
      <c r="BW263" s="24"/>
      <c r="BX263" s="24"/>
      <c r="BY263" s="24"/>
      <c r="BZ263" s="24"/>
      <c r="CA263" s="24"/>
      <c r="CB263" s="24"/>
      <c r="CC263" s="24"/>
      <c r="CD263" s="24"/>
      <c r="CE263" s="24"/>
      <c r="CF263" s="24"/>
      <c r="CG263" s="24"/>
      <c r="CH263" s="24"/>
      <c r="CI263" s="24"/>
      <c r="CJ263" s="24"/>
      <c r="CK263" s="24"/>
      <c r="CL263" s="24"/>
      <c r="CM263" s="24"/>
      <c r="CN263" s="24"/>
      <c r="CO263" s="24"/>
      <c r="CP263" s="24"/>
      <c r="CQ263" s="24"/>
      <c r="CR263" s="24"/>
      <c r="CS263" s="24"/>
      <c r="CT263" s="248"/>
      <c r="CU263" s="11"/>
      <c r="CV263" s="11"/>
      <c r="CW263" s="11"/>
      <c r="CX263" s="25"/>
      <c r="CY263" s="25"/>
      <c r="CZ263" s="25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</row>
    <row r="264" spans="1:132" s="8" customFormat="1" ht="12.75" x14ac:dyDescent="0.2">
      <c r="A264" s="14"/>
      <c r="B264" s="36"/>
      <c r="C264" s="36"/>
      <c r="D264" s="10"/>
      <c r="E264" s="77"/>
      <c r="F264" s="9"/>
      <c r="G264" s="250"/>
      <c r="I264" s="9"/>
      <c r="J264" s="9"/>
      <c r="AL264" s="250"/>
      <c r="BQ264" s="250"/>
      <c r="BR264" s="11"/>
      <c r="BS264" s="11"/>
      <c r="BT264" s="11"/>
      <c r="BU264" s="21"/>
      <c r="BV264" s="24"/>
      <c r="BW264" s="24"/>
      <c r="BX264" s="24"/>
      <c r="BY264" s="24"/>
      <c r="BZ264" s="24"/>
      <c r="CA264" s="24"/>
      <c r="CB264" s="24"/>
      <c r="CC264" s="24"/>
      <c r="CD264" s="24"/>
      <c r="CE264" s="24"/>
      <c r="CF264" s="24"/>
      <c r="CG264" s="24"/>
      <c r="CH264" s="24"/>
      <c r="CI264" s="24"/>
      <c r="CJ264" s="24"/>
      <c r="CK264" s="24"/>
      <c r="CL264" s="24"/>
      <c r="CM264" s="24"/>
      <c r="CN264" s="24"/>
      <c r="CO264" s="24"/>
      <c r="CP264" s="24"/>
      <c r="CQ264" s="24"/>
      <c r="CR264" s="24"/>
      <c r="CS264" s="24"/>
      <c r="CT264" s="248"/>
      <c r="CU264" s="11"/>
      <c r="CV264" s="11"/>
      <c r="CW264" s="11"/>
      <c r="CX264" s="25"/>
      <c r="CY264" s="25"/>
      <c r="CZ264" s="25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</row>
    <row r="265" spans="1:132" s="8" customFormat="1" ht="12.75" x14ac:dyDescent="0.2">
      <c r="A265" s="14"/>
      <c r="B265" s="36"/>
      <c r="C265" s="36"/>
      <c r="D265" s="10"/>
      <c r="E265" s="77"/>
      <c r="F265" s="9"/>
      <c r="G265" s="250"/>
      <c r="I265" s="9"/>
      <c r="J265" s="9"/>
      <c r="AL265" s="250"/>
      <c r="BQ265" s="250"/>
      <c r="BR265" s="11"/>
      <c r="BS265" s="11"/>
      <c r="BT265" s="11"/>
      <c r="BU265" s="20"/>
      <c r="BV265" s="24"/>
      <c r="BW265" s="24"/>
      <c r="BX265" s="24"/>
      <c r="BY265" s="24"/>
      <c r="BZ265" s="24"/>
      <c r="CA265" s="24"/>
      <c r="CB265" s="24"/>
      <c r="CC265" s="24"/>
      <c r="CD265" s="24"/>
      <c r="CE265" s="24"/>
      <c r="CF265" s="24"/>
      <c r="CG265" s="24"/>
      <c r="CH265" s="24"/>
      <c r="CI265" s="24"/>
      <c r="CJ265" s="24"/>
      <c r="CK265" s="24"/>
      <c r="CL265" s="24"/>
      <c r="CM265" s="24"/>
      <c r="CN265" s="24"/>
      <c r="CO265" s="24"/>
      <c r="CP265" s="24"/>
      <c r="CQ265" s="24"/>
      <c r="CR265" s="24"/>
      <c r="CS265" s="24"/>
      <c r="CT265" s="248"/>
      <c r="CU265" s="11"/>
      <c r="CV265" s="11"/>
      <c r="CW265" s="11"/>
      <c r="CX265" s="25"/>
      <c r="CY265" s="25"/>
      <c r="CZ265" s="25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</row>
    <row r="266" spans="1:132" s="8" customFormat="1" ht="12.75" x14ac:dyDescent="0.2">
      <c r="A266" s="14"/>
      <c r="B266" s="36"/>
      <c r="C266" s="36"/>
      <c r="D266" s="10"/>
      <c r="E266" s="77"/>
      <c r="F266" s="9"/>
      <c r="G266" s="250"/>
      <c r="I266" s="9"/>
      <c r="J266" s="9"/>
      <c r="AL266" s="250"/>
      <c r="BQ266" s="250"/>
      <c r="BR266" s="11"/>
      <c r="BS266" s="11"/>
      <c r="BT266" s="11"/>
      <c r="BU266" s="20"/>
      <c r="BV266" s="24"/>
      <c r="BW266" s="24"/>
      <c r="BX266" s="24"/>
      <c r="BY266" s="24"/>
      <c r="BZ266" s="24"/>
      <c r="CA266" s="24"/>
      <c r="CB266" s="24"/>
      <c r="CC266" s="24"/>
      <c r="CD266" s="24"/>
      <c r="CE266" s="24"/>
      <c r="CF266" s="24"/>
      <c r="CG266" s="24"/>
      <c r="CH266" s="24"/>
      <c r="CI266" s="24"/>
      <c r="CJ266" s="24"/>
      <c r="CK266" s="24"/>
      <c r="CL266" s="24"/>
      <c r="CM266" s="24"/>
      <c r="CN266" s="24"/>
      <c r="CO266" s="24"/>
      <c r="CP266" s="24"/>
      <c r="CQ266" s="24"/>
      <c r="CR266" s="24"/>
      <c r="CS266" s="24"/>
      <c r="CT266" s="248"/>
      <c r="CU266" s="11"/>
      <c r="CV266" s="11"/>
      <c r="CW266" s="11"/>
      <c r="CX266" s="25"/>
      <c r="CY266" s="25"/>
      <c r="CZ266" s="25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</row>
    <row r="267" spans="1:132" s="8" customFormat="1" ht="12.75" x14ac:dyDescent="0.2">
      <c r="A267" s="14"/>
      <c r="B267" s="35"/>
      <c r="C267" s="35"/>
      <c r="D267" s="4"/>
      <c r="E267" s="77"/>
      <c r="F267" s="1"/>
      <c r="G267" s="37"/>
      <c r="I267" s="1"/>
      <c r="J267" s="1"/>
      <c r="AL267" s="250"/>
      <c r="BQ267" s="250"/>
      <c r="BR267" s="11"/>
      <c r="BS267" s="11"/>
      <c r="BT267" s="11"/>
      <c r="BU267" s="20"/>
      <c r="BV267" s="24"/>
      <c r="BW267" s="24"/>
      <c r="BX267" s="24"/>
      <c r="BY267" s="24"/>
      <c r="BZ267" s="24"/>
      <c r="CA267" s="24"/>
      <c r="CB267" s="24"/>
      <c r="CC267" s="24"/>
      <c r="CD267" s="24"/>
      <c r="CE267" s="24"/>
      <c r="CF267" s="24"/>
      <c r="CG267" s="24"/>
      <c r="CH267" s="24"/>
      <c r="CI267" s="24"/>
      <c r="CJ267" s="24"/>
      <c r="CK267" s="24"/>
      <c r="CL267" s="24"/>
      <c r="CM267" s="24"/>
      <c r="CN267" s="24"/>
      <c r="CO267" s="24"/>
      <c r="CP267" s="24"/>
      <c r="CQ267" s="24"/>
      <c r="CR267" s="24"/>
      <c r="CS267" s="24"/>
      <c r="CT267" s="248"/>
      <c r="CU267" s="11"/>
      <c r="CV267" s="11"/>
      <c r="CW267" s="11"/>
      <c r="CX267" s="25"/>
      <c r="CY267" s="25"/>
      <c r="CZ267" s="25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</row>
    <row r="268" spans="1:132" s="8" customFormat="1" ht="12.75" x14ac:dyDescent="0.2">
      <c r="A268" s="14"/>
      <c r="B268" s="36"/>
      <c r="C268" s="36"/>
      <c r="D268" s="10"/>
      <c r="E268" s="77"/>
      <c r="F268" s="9"/>
      <c r="G268" s="250"/>
      <c r="I268" s="9"/>
      <c r="J268" s="9"/>
      <c r="AL268" s="250"/>
      <c r="BQ268" s="250"/>
      <c r="BR268" s="11"/>
      <c r="BS268" s="11"/>
      <c r="BT268" s="11"/>
      <c r="BU268" s="20"/>
      <c r="BV268" s="24"/>
      <c r="BW268" s="24"/>
      <c r="BX268" s="24"/>
      <c r="BY268" s="24"/>
      <c r="BZ268" s="24"/>
      <c r="CA268" s="24"/>
      <c r="CB268" s="24"/>
      <c r="CC268" s="24"/>
      <c r="CD268" s="24"/>
      <c r="CE268" s="24"/>
      <c r="CF268" s="24"/>
      <c r="CG268" s="24"/>
      <c r="CH268" s="24"/>
      <c r="CI268" s="24"/>
      <c r="CJ268" s="24"/>
      <c r="CK268" s="24"/>
      <c r="CL268" s="24"/>
      <c r="CM268" s="24"/>
      <c r="CN268" s="24"/>
      <c r="CO268" s="24"/>
      <c r="CP268" s="24"/>
      <c r="CQ268" s="24"/>
      <c r="CR268" s="24"/>
      <c r="CS268" s="24"/>
      <c r="CT268" s="248"/>
      <c r="CU268" s="11"/>
      <c r="CV268" s="11"/>
      <c r="CW268" s="11"/>
      <c r="CX268" s="25"/>
      <c r="CY268" s="25"/>
      <c r="CZ268" s="25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</row>
    <row r="269" spans="1:132" s="8" customFormat="1" ht="12.75" x14ac:dyDescent="0.2">
      <c r="A269" s="14"/>
      <c r="B269" s="36"/>
      <c r="C269" s="36"/>
      <c r="D269" s="10"/>
      <c r="E269" s="77"/>
      <c r="F269" s="9"/>
      <c r="G269" s="250"/>
      <c r="I269" s="9"/>
      <c r="J269" s="9"/>
      <c r="AL269" s="250"/>
      <c r="BQ269" s="250"/>
      <c r="BR269" s="11"/>
      <c r="BS269" s="11"/>
      <c r="BT269" s="11"/>
      <c r="BU269" s="20"/>
      <c r="BV269" s="24"/>
      <c r="BW269" s="24"/>
      <c r="BX269" s="24"/>
      <c r="BY269" s="24"/>
      <c r="BZ269" s="24"/>
      <c r="CA269" s="24"/>
      <c r="CB269" s="24"/>
      <c r="CC269" s="24"/>
      <c r="CD269" s="24"/>
      <c r="CE269" s="24"/>
      <c r="CF269" s="24"/>
      <c r="CG269" s="24"/>
      <c r="CH269" s="24"/>
      <c r="CI269" s="24"/>
      <c r="CJ269" s="24"/>
      <c r="CK269" s="24"/>
      <c r="CL269" s="24"/>
      <c r="CM269" s="24"/>
      <c r="CN269" s="24"/>
      <c r="CO269" s="24"/>
      <c r="CP269" s="24"/>
      <c r="CQ269" s="24"/>
      <c r="CR269" s="24"/>
      <c r="CS269" s="24"/>
      <c r="CT269" s="248"/>
      <c r="CU269" s="11"/>
      <c r="CV269" s="11"/>
      <c r="CW269" s="11"/>
      <c r="CX269" s="25"/>
      <c r="CY269" s="25"/>
      <c r="CZ269" s="25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</row>
    <row r="270" spans="1:132" s="8" customFormat="1" ht="12.75" x14ac:dyDescent="0.2">
      <c r="A270" s="14"/>
      <c r="B270" s="36"/>
      <c r="C270" s="36"/>
      <c r="D270" s="10"/>
      <c r="E270" s="77"/>
      <c r="F270" s="9"/>
      <c r="G270" s="250"/>
      <c r="I270" s="9"/>
      <c r="J270" s="9"/>
      <c r="AL270" s="250"/>
      <c r="BQ270" s="250"/>
      <c r="BR270" s="11"/>
      <c r="BS270" s="11"/>
      <c r="BT270" s="11"/>
      <c r="BU270" s="20"/>
      <c r="BV270" s="24"/>
      <c r="BW270" s="24"/>
      <c r="BX270" s="24"/>
      <c r="BY270" s="24"/>
      <c r="BZ270" s="24"/>
      <c r="CA270" s="24"/>
      <c r="CB270" s="24"/>
      <c r="CC270" s="24"/>
      <c r="CD270" s="24"/>
      <c r="CE270" s="24"/>
      <c r="CF270" s="24"/>
      <c r="CG270" s="24"/>
      <c r="CH270" s="24"/>
      <c r="CI270" s="24"/>
      <c r="CJ270" s="24"/>
      <c r="CK270" s="24"/>
      <c r="CL270" s="24"/>
      <c r="CM270" s="24"/>
      <c r="CN270" s="24"/>
      <c r="CO270" s="24"/>
      <c r="CP270" s="24"/>
      <c r="CQ270" s="24"/>
      <c r="CR270" s="24"/>
      <c r="CS270" s="24"/>
      <c r="CT270" s="248"/>
      <c r="CU270" s="11"/>
      <c r="CV270" s="11"/>
      <c r="CW270" s="11"/>
      <c r="CX270" s="25"/>
      <c r="CY270" s="25"/>
      <c r="CZ270" s="25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</row>
    <row r="271" spans="1:132" s="8" customFormat="1" ht="12.75" x14ac:dyDescent="0.2">
      <c r="A271" s="14"/>
      <c r="B271" s="36"/>
      <c r="C271" s="36"/>
      <c r="D271" s="10"/>
      <c r="E271" s="77"/>
      <c r="F271" s="9"/>
      <c r="G271" s="250"/>
      <c r="I271" s="9"/>
      <c r="J271" s="9"/>
      <c r="AL271" s="250"/>
      <c r="BQ271" s="250"/>
      <c r="BR271" s="11"/>
      <c r="BS271" s="11"/>
      <c r="BT271" s="11"/>
      <c r="BU271" s="20"/>
      <c r="BV271" s="24"/>
      <c r="BW271" s="24"/>
      <c r="BX271" s="24"/>
      <c r="BY271" s="24"/>
      <c r="BZ271" s="24"/>
      <c r="CA271" s="24"/>
      <c r="CB271" s="24"/>
      <c r="CC271" s="24"/>
      <c r="CD271" s="24"/>
      <c r="CE271" s="24"/>
      <c r="CF271" s="24"/>
      <c r="CG271" s="24"/>
      <c r="CH271" s="24"/>
      <c r="CI271" s="24"/>
      <c r="CJ271" s="24"/>
      <c r="CK271" s="24"/>
      <c r="CL271" s="24"/>
      <c r="CM271" s="24"/>
      <c r="CN271" s="24"/>
      <c r="CO271" s="24"/>
      <c r="CP271" s="24"/>
      <c r="CQ271" s="24"/>
      <c r="CR271" s="24"/>
      <c r="CS271" s="24"/>
      <c r="CT271" s="248"/>
      <c r="CU271" s="11"/>
      <c r="CV271" s="11"/>
      <c r="CW271" s="11"/>
      <c r="CX271" s="25"/>
      <c r="CY271" s="25"/>
      <c r="CZ271" s="25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</row>
    <row r="272" spans="1:132" s="8" customFormat="1" ht="12.75" x14ac:dyDescent="0.2">
      <c r="A272" s="14"/>
      <c r="B272" s="36"/>
      <c r="C272" s="36"/>
      <c r="D272" s="10"/>
      <c r="E272" s="77"/>
      <c r="F272" s="9"/>
      <c r="G272" s="250"/>
      <c r="I272" s="9"/>
      <c r="J272" s="9"/>
      <c r="AL272" s="250"/>
      <c r="BQ272" s="250"/>
      <c r="BR272" s="11"/>
      <c r="BS272" s="11"/>
      <c r="BT272" s="11"/>
      <c r="BU272" s="20"/>
      <c r="BV272" s="24"/>
      <c r="BW272" s="24"/>
      <c r="BX272" s="24"/>
      <c r="BY272" s="24"/>
      <c r="BZ272" s="24"/>
      <c r="CA272" s="24"/>
      <c r="CB272" s="24"/>
      <c r="CC272" s="24"/>
      <c r="CD272" s="24"/>
      <c r="CE272" s="24"/>
      <c r="CF272" s="24"/>
      <c r="CG272" s="24"/>
      <c r="CH272" s="24"/>
      <c r="CI272" s="24"/>
      <c r="CJ272" s="24"/>
      <c r="CK272" s="24"/>
      <c r="CL272" s="24"/>
      <c r="CM272" s="24"/>
      <c r="CN272" s="24"/>
      <c r="CO272" s="24"/>
      <c r="CP272" s="24"/>
      <c r="CQ272" s="24"/>
      <c r="CR272" s="24"/>
      <c r="CS272" s="24"/>
      <c r="CT272" s="248"/>
      <c r="CU272" s="11"/>
      <c r="CV272" s="11"/>
      <c r="CW272" s="11"/>
      <c r="CX272" s="25"/>
      <c r="CY272" s="25"/>
      <c r="CZ272" s="25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</row>
    <row r="273" spans="1:132" s="8" customFormat="1" ht="12.75" x14ac:dyDescent="0.2">
      <c r="A273" s="14"/>
      <c r="B273" s="36"/>
      <c r="C273" s="36"/>
      <c r="D273" s="10"/>
      <c r="E273" s="77"/>
      <c r="F273" s="9"/>
      <c r="G273" s="250"/>
      <c r="I273" s="9"/>
      <c r="J273" s="9"/>
      <c r="AL273" s="250"/>
      <c r="BQ273" s="250"/>
      <c r="BR273" s="11"/>
      <c r="BS273" s="11"/>
      <c r="BT273" s="11"/>
      <c r="BU273" s="20"/>
      <c r="BV273" s="24"/>
      <c r="BW273" s="24"/>
      <c r="BX273" s="24"/>
      <c r="BY273" s="24"/>
      <c r="BZ273" s="24"/>
      <c r="CA273" s="24"/>
      <c r="CB273" s="24"/>
      <c r="CC273" s="24"/>
      <c r="CD273" s="24"/>
      <c r="CE273" s="24"/>
      <c r="CF273" s="24"/>
      <c r="CG273" s="24"/>
      <c r="CH273" s="24"/>
      <c r="CI273" s="24"/>
      <c r="CJ273" s="24"/>
      <c r="CK273" s="24"/>
      <c r="CL273" s="24"/>
      <c r="CM273" s="24"/>
      <c r="CN273" s="24"/>
      <c r="CO273" s="24"/>
      <c r="CP273" s="24"/>
      <c r="CQ273" s="24"/>
      <c r="CR273" s="24"/>
      <c r="CS273" s="24"/>
      <c r="CT273" s="248"/>
      <c r="CU273" s="11"/>
      <c r="CV273" s="11"/>
      <c r="CW273" s="11"/>
      <c r="CX273" s="25"/>
      <c r="CY273" s="25"/>
      <c r="CZ273" s="25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</row>
    <row r="274" spans="1:132" s="8" customFormat="1" ht="12.75" x14ac:dyDescent="0.2">
      <c r="A274" s="14"/>
      <c r="B274" s="36"/>
      <c r="C274" s="36"/>
      <c r="D274" s="10"/>
      <c r="E274" s="77"/>
      <c r="F274" s="9"/>
      <c r="G274" s="250"/>
      <c r="I274" s="9"/>
      <c r="J274" s="9"/>
      <c r="AL274" s="250"/>
      <c r="BQ274" s="250"/>
      <c r="BR274" s="11"/>
      <c r="BS274" s="11"/>
      <c r="BT274" s="11"/>
      <c r="BU274" s="20"/>
      <c r="BV274" s="24"/>
      <c r="BW274" s="24"/>
      <c r="BX274" s="24"/>
      <c r="BY274" s="24"/>
      <c r="BZ274" s="24"/>
      <c r="CA274" s="24"/>
      <c r="CB274" s="24"/>
      <c r="CC274" s="24"/>
      <c r="CD274" s="24"/>
      <c r="CE274" s="24"/>
      <c r="CF274" s="24"/>
      <c r="CG274" s="24"/>
      <c r="CH274" s="24"/>
      <c r="CI274" s="24"/>
      <c r="CJ274" s="24"/>
      <c r="CK274" s="24"/>
      <c r="CL274" s="24"/>
      <c r="CM274" s="24"/>
      <c r="CN274" s="24"/>
      <c r="CO274" s="24"/>
      <c r="CP274" s="24"/>
      <c r="CQ274" s="24"/>
      <c r="CR274" s="24"/>
      <c r="CS274" s="24"/>
      <c r="CT274" s="248"/>
      <c r="CU274" s="11"/>
      <c r="CV274" s="11"/>
      <c r="CW274" s="11"/>
      <c r="CX274" s="25"/>
      <c r="CY274" s="25"/>
      <c r="CZ274" s="25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</row>
    <row r="275" spans="1:132" s="8" customFormat="1" ht="12.75" x14ac:dyDescent="0.2">
      <c r="A275" s="14"/>
      <c r="B275" s="36"/>
      <c r="C275" s="36"/>
      <c r="D275" s="10"/>
      <c r="E275" s="77"/>
      <c r="F275" s="9"/>
      <c r="G275" s="250"/>
      <c r="I275" s="9"/>
      <c r="J275" s="9"/>
      <c r="AL275" s="250"/>
      <c r="BQ275" s="250"/>
      <c r="BR275" s="11"/>
      <c r="BS275" s="11"/>
      <c r="BT275" s="11"/>
      <c r="BU275" s="20"/>
      <c r="BV275" s="24"/>
      <c r="BW275" s="24"/>
      <c r="BX275" s="24"/>
      <c r="BY275" s="24"/>
      <c r="BZ275" s="24"/>
      <c r="CA275" s="24"/>
      <c r="CB275" s="24"/>
      <c r="CC275" s="24"/>
      <c r="CD275" s="24"/>
      <c r="CE275" s="24"/>
      <c r="CF275" s="24"/>
      <c r="CG275" s="24"/>
      <c r="CH275" s="24"/>
      <c r="CI275" s="24"/>
      <c r="CJ275" s="24"/>
      <c r="CK275" s="24"/>
      <c r="CL275" s="24"/>
      <c r="CM275" s="24"/>
      <c r="CN275" s="24"/>
      <c r="CO275" s="24"/>
      <c r="CP275" s="24"/>
      <c r="CQ275" s="24"/>
      <c r="CR275" s="24"/>
      <c r="CS275" s="24"/>
      <c r="CT275" s="248"/>
      <c r="CU275" s="11"/>
      <c r="CV275" s="11"/>
      <c r="CW275" s="11"/>
      <c r="CX275" s="25"/>
      <c r="CY275" s="25"/>
      <c r="CZ275" s="25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</row>
    <row r="276" spans="1:132" s="8" customFormat="1" ht="12.75" x14ac:dyDescent="0.2">
      <c r="A276" s="1"/>
      <c r="B276" s="36"/>
      <c r="C276" s="36"/>
      <c r="D276" s="10"/>
      <c r="E276" s="77"/>
      <c r="F276" s="9"/>
      <c r="G276" s="250"/>
      <c r="I276" s="9"/>
      <c r="J276" s="9"/>
      <c r="AJ276" s="2"/>
      <c r="AL276" s="250"/>
      <c r="BQ276" s="250"/>
      <c r="BR276" s="11"/>
      <c r="BS276" s="11"/>
      <c r="BT276" s="11"/>
      <c r="BU276" s="20"/>
      <c r="BV276" s="24"/>
      <c r="BW276" s="24"/>
      <c r="BX276" s="24"/>
      <c r="BY276" s="24"/>
      <c r="BZ276" s="24"/>
      <c r="CA276" s="24"/>
      <c r="CB276" s="24"/>
      <c r="CC276" s="24"/>
      <c r="CD276" s="24"/>
      <c r="CE276" s="24"/>
      <c r="CF276" s="24"/>
      <c r="CG276" s="24"/>
      <c r="CH276" s="24"/>
      <c r="CI276" s="24"/>
      <c r="CJ276" s="24"/>
      <c r="CK276" s="24"/>
      <c r="CL276" s="24"/>
      <c r="CM276" s="24"/>
      <c r="CN276" s="24"/>
      <c r="CO276" s="24"/>
      <c r="CP276" s="24"/>
      <c r="CQ276" s="24"/>
      <c r="CR276" s="24"/>
      <c r="CS276" s="24"/>
      <c r="CT276" s="248"/>
      <c r="CU276" s="11"/>
      <c r="CV276" s="11"/>
      <c r="CW276" s="11"/>
      <c r="CX276" s="25"/>
      <c r="CY276" s="25"/>
      <c r="CZ276" s="25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</row>
    <row r="277" spans="1:132" s="8" customFormat="1" ht="12.75" x14ac:dyDescent="0.2">
      <c r="A277" s="14"/>
      <c r="B277" s="36"/>
      <c r="C277" s="36"/>
      <c r="D277" s="10"/>
      <c r="E277" s="77"/>
      <c r="F277" s="9"/>
      <c r="G277" s="250"/>
      <c r="I277" s="9"/>
      <c r="J277" s="9"/>
      <c r="AL277" s="250"/>
      <c r="BQ277" s="250"/>
      <c r="BR277" s="11"/>
      <c r="BS277" s="11"/>
      <c r="BT277" s="11"/>
      <c r="BU277" s="20"/>
      <c r="BV277" s="24"/>
      <c r="BW277" s="24"/>
      <c r="BX277" s="24"/>
      <c r="BY277" s="24"/>
      <c r="BZ277" s="24"/>
      <c r="CA277" s="24"/>
      <c r="CB277" s="24"/>
      <c r="CC277" s="24"/>
      <c r="CD277" s="24"/>
      <c r="CE277" s="24"/>
      <c r="CF277" s="24"/>
      <c r="CG277" s="24"/>
      <c r="CH277" s="24"/>
      <c r="CI277" s="24"/>
      <c r="CJ277" s="24"/>
      <c r="CK277" s="24"/>
      <c r="CL277" s="24"/>
      <c r="CM277" s="24"/>
      <c r="CN277" s="24"/>
      <c r="CO277" s="24"/>
      <c r="CP277" s="24"/>
      <c r="CQ277" s="24"/>
      <c r="CR277" s="24"/>
      <c r="CS277" s="24"/>
      <c r="CT277" s="248"/>
      <c r="CU277" s="11"/>
      <c r="CV277" s="11"/>
      <c r="CW277" s="11"/>
      <c r="CX277" s="25"/>
      <c r="CY277" s="25"/>
      <c r="CZ277" s="25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</row>
    <row r="278" spans="1:132" s="8" customFormat="1" ht="12.75" x14ac:dyDescent="0.2">
      <c r="A278" s="14"/>
      <c r="B278" s="36"/>
      <c r="C278" s="36"/>
      <c r="D278" s="10"/>
      <c r="E278" s="77"/>
      <c r="F278" s="9"/>
      <c r="G278" s="250"/>
      <c r="I278" s="9"/>
      <c r="J278" s="9"/>
      <c r="AL278" s="250"/>
      <c r="BQ278" s="250"/>
      <c r="BR278" s="11"/>
      <c r="BS278" s="11"/>
      <c r="BT278" s="11"/>
      <c r="BU278" s="20"/>
      <c r="BV278" s="24"/>
      <c r="BW278" s="24"/>
      <c r="BX278" s="24"/>
      <c r="BY278" s="24"/>
      <c r="BZ278" s="24"/>
      <c r="CA278" s="24"/>
      <c r="CB278" s="24"/>
      <c r="CC278" s="24"/>
      <c r="CD278" s="24"/>
      <c r="CE278" s="24"/>
      <c r="CF278" s="24"/>
      <c r="CG278" s="24"/>
      <c r="CH278" s="24"/>
      <c r="CI278" s="24"/>
      <c r="CJ278" s="24"/>
      <c r="CK278" s="24"/>
      <c r="CL278" s="24"/>
      <c r="CM278" s="24"/>
      <c r="CN278" s="24"/>
      <c r="CO278" s="24"/>
      <c r="CP278" s="24"/>
      <c r="CQ278" s="24"/>
      <c r="CR278" s="24"/>
      <c r="CS278" s="24"/>
      <c r="CT278" s="248"/>
      <c r="CU278" s="11"/>
      <c r="CV278" s="11"/>
      <c r="CW278" s="11"/>
      <c r="CX278" s="25"/>
      <c r="CY278" s="25"/>
      <c r="CZ278" s="25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</row>
    <row r="279" spans="1:132" s="8" customFormat="1" ht="12.75" x14ac:dyDescent="0.2">
      <c r="A279" s="14"/>
      <c r="B279" s="36"/>
      <c r="C279" s="36"/>
      <c r="D279" s="10"/>
      <c r="E279" s="77"/>
      <c r="F279" s="9"/>
      <c r="G279" s="250"/>
      <c r="I279" s="9"/>
      <c r="J279" s="9"/>
      <c r="AL279" s="250"/>
      <c r="BQ279" s="250"/>
      <c r="BR279" s="11"/>
      <c r="BS279" s="11"/>
      <c r="BT279" s="11"/>
      <c r="BU279" s="20"/>
      <c r="BV279" s="24"/>
      <c r="BW279" s="24"/>
      <c r="BX279" s="24"/>
      <c r="BY279" s="24"/>
      <c r="BZ279" s="24"/>
      <c r="CA279" s="24"/>
      <c r="CB279" s="24"/>
      <c r="CC279" s="24"/>
      <c r="CD279" s="24"/>
      <c r="CE279" s="24"/>
      <c r="CF279" s="24"/>
      <c r="CG279" s="24"/>
      <c r="CH279" s="24"/>
      <c r="CI279" s="24"/>
      <c r="CJ279" s="24"/>
      <c r="CK279" s="24"/>
      <c r="CL279" s="24"/>
      <c r="CM279" s="24"/>
      <c r="CN279" s="24"/>
      <c r="CO279" s="24"/>
      <c r="CP279" s="24"/>
      <c r="CQ279" s="24"/>
      <c r="CR279" s="24"/>
      <c r="CS279" s="24"/>
      <c r="CT279" s="248"/>
      <c r="CU279" s="11"/>
      <c r="CV279" s="11"/>
      <c r="CW279" s="11"/>
      <c r="CX279" s="25"/>
      <c r="CY279" s="25"/>
      <c r="CZ279" s="25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</row>
    <row r="280" spans="1:132" s="8" customFormat="1" ht="12.75" x14ac:dyDescent="0.2">
      <c r="A280" s="14"/>
      <c r="B280" s="36"/>
      <c r="C280" s="36"/>
      <c r="D280" s="10"/>
      <c r="E280" s="77"/>
      <c r="F280" s="9"/>
      <c r="G280" s="250"/>
      <c r="I280" s="9"/>
      <c r="J280" s="9"/>
      <c r="AL280" s="250"/>
      <c r="BQ280" s="250"/>
      <c r="BR280" s="11"/>
      <c r="BS280" s="11"/>
      <c r="BT280" s="11"/>
      <c r="BU280" s="20"/>
      <c r="BV280" s="24"/>
      <c r="BW280" s="24"/>
      <c r="BX280" s="24"/>
      <c r="BY280" s="24"/>
      <c r="BZ280" s="24"/>
      <c r="CA280" s="24"/>
      <c r="CB280" s="24"/>
      <c r="CC280" s="24"/>
      <c r="CD280" s="24"/>
      <c r="CE280" s="24"/>
      <c r="CF280" s="24"/>
      <c r="CG280" s="24"/>
      <c r="CH280" s="24"/>
      <c r="CI280" s="24"/>
      <c r="CJ280" s="24"/>
      <c r="CK280" s="24"/>
      <c r="CL280" s="24"/>
      <c r="CM280" s="24"/>
      <c r="CN280" s="24"/>
      <c r="CO280" s="24"/>
      <c r="CP280" s="24"/>
      <c r="CQ280" s="24"/>
      <c r="CR280" s="24"/>
      <c r="CS280" s="24"/>
      <c r="CT280" s="248"/>
      <c r="CU280" s="11"/>
      <c r="CV280" s="11"/>
      <c r="CW280" s="11"/>
      <c r="CX280" s="25"/>
      <c r="CY280" s="25"/>
      <c r="CZ280" s="25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</row>
    <row r="281" spans="1:132" s="8" customFormat="1" ht="12.75" x14ac:dyDescent="0.2">
      <c r="A281" s="14"/>
      <c r="B281" s="36"/>
      <c r="C281" s="36"/>
      <c r="D281" s="10"/>
      <c r="E281" s="77"/>
      <c r="F281" s="9"/>
      <c r="G281" s="250"/>
      <c r="I281" s="9"/>
      <c r="J281" s="9"/>
      <c r="AL281" s="250"/>
      <c r="BQ281" s="250"/>
      <c r="BR281" s="11"/>
      <c r="BS281" s="11"/>
      <c r="BT281" s="11"/>
      <c r="BU281" s="20"/>
      <c r="BV281" s="24"/>
      <c r="BW281" s="24"/>
      <c r="BX281" s="24"/>
      <c r="BY281" s="24"/>
      <c r="BZ281" s="24"/>
      <c r="CA281" s="24"/>
      <c r="CB281" s="24"/>
      <c r="CC281" s="24"/>
      <c r="CD281" s="24"/>
      <c r="CE281" s="24"/>
      <c r="CF281" s="24"/>
      <c r="CG281" s="24"/>
      <c r="CH281" s="24"/>
      <c r="CI281" s="24"/>
      <c r="CJ281" s="24"/>
      <c r="CK281" s="24"/>
      <c r="CL281" s="24"/>
      <c r="CM281" s="24"/>
      <c r="CN281" s="24"/>
      <c r="CO281" s="24"/>
      <c r="CP281" s="24"/>
      <c r="CQ281" s="24"/>
      <c r="CR281" s="24"/>
      <c r="CS281" s="24"/>
      <c r="CT281" s="248"/>
      <c r="CU281" s="11"/>
      <c r="CV281" s="11"/>
      <c r="CW281" s="11"/>
      <c r="CX281" s="25"/>
      <c r="CY281" s="25"/>
      <c r="CZ281" s="25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</row>
    <row r="282" spans="1:132" s="8" customFormat="1" ht="12.75" x14ac:dyDescent="0.2">
      <c r="A282" s="14"/>
      <c r="B282" s="36"/>
      <c r="C282" s="36"/>
      <c r="D282" s="10"/>
      <c r="E282" s="77"/>
      <c r="F282" s="9"/>
      <c r="G282" s="250"/>
      <c r="I282" s="9"/>
      <c r="J282" s="9"/>
      <c r="AL282" s="250"/>
      <c r="BQ282" s="250"/>
      <c r="BR282" s="11"/>
      <c r="BS282" s="11"/>
      <c r="BT282" s="11"/>
      <c r="BU282" s="20"/>
      <c r="BV282" s="24"/>
      <c r="BW282" s="24"/>
      <c r="BX282" s="24"/>
      <c r="BY282" s="24"/>
      <c r="BZ282" s="24"/>
      <c r="CA282" s="24"/>
      <c r="CB282" s="24"/>
      <c r="CC282" s="24"/>
      <c r="CD282" s="24"/>
      <c r="CE282" s="24"/>
      <c r="CF282" s="24"/>
      <c r="CG282" s="24"/>
      <c r="CH282" s="24"/>
      <c r="CI282" s="24"/>
      <c r="CJ282" s="24"/>
      <c r="CK282" s="24"/>
      <c r="CL282" s="24"/>
      <c r="CM282" s="24"/>
      <c r="CN282" s="24"/>
      <c r="CO282" s="24"/>
      <c r="CP282" s="24"/>
      <c r="CQ282" s="24"/>
      <c r="CR282" s="24"/>
      <c r="CS282" s="24"/>
      <c r="CT282" s="248"/>
      <c r="CU282" s="11"/>
      <c r="CV282" s="11"/>
      <c r="CW282" s="11"/>
      <c r="CX282" s="25"/>
      <c r="CY282" s="25"/>
      <c r="CZ282" s="25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</row>
    <row r="283" spans="1:132" s="8" customFormat="1" ht="12.75" x14ac:dyDescent="0.2">
      <c r="A283" s="14"/>
      <c r="B283" s="36"/>
      <c r="C283" s="36"/>
      <c r="D283" s="10"/>
      <c r="E283" s="77"/>
      <c r="F283" s="9"/>
      <c r="G283" s="250"/>
      <c r="I283" s="9"/>
      <c r="J283" s="9"/>
      <c r="AL283" s="250"/>
      <c r="BQ283" s="250"/>
      <c r="BR283" s="11"/>
      <c r="BS283" s="11"/>
      <c r="BT283" s="11"/>
      <c r="BU283" s="20"/>
      <c r="BV283" s="24"/>
      <c r="BW283" s="24"/>
      <c r="BX283" s="24"/>
      <c r="BY283" s="24"/>
      <c r="BZ283" s="24"/>
      <c r="CA283" s="24"/>
      <c r="CB283" s="24"/>
      <c r="CC283" s="24"/>
      <c r="CD283" s="24"/>
      <c r="CE283" s="24"/>
      <c r="CF283" s="24"/>
      <c r="CG283" s="24"/>
      <c r="CH283" s="24"/>
      <c r="CI283" s="24"/>
      <c r="CJ283" s="24"/>
      <c r="CK283" s="24"/>
      <c r="CL283" s="24"/>
      <c r="CM283" s="24"/>
      <c r="CN283" s="24"/>
      <c r="CO283" s="24"/>
      <c r="CP283" s="24"/>
      <c r="CQ283" s="24"/>
      <c r="CR283" s="24"/>
      <c r="CS283" s="24"/>
      <c r="CT283" s="248"/>
      <c r="CU283" s="11"/>
      <c r="CV283" s="11"/>
      <c r="CW283" s="11"/>
      <c r="CX283" s="25"/>
      <c r="CY283" s="25"/>
      <c r="CZ283" s="25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</row>
    <row r="284" spans="1:132" s="9" customFormat="1" ht="12.75" x14ac:dyDescent="0.2">
      <c r="A284" s="14"/>
      <c r="B284" s="36"/>
      <c r="C284" s="36"/>
      <c r="D284" s="10"/>
      <c r="E284" s="77"/>
      <c r="G284" s="250"/>
      <c r="H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250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250"/>
      <c r="BR284" s="11"/>
      <c r="BS284" s="11"/>
      <c r="BT284" s="11"/>
      <c r="BU284" s="20"/>
      <c r="BV284" s="24"/>
      <c r="BW284" s="24"/>
      <c r="BX284" s="24"/>
      <c r="BY284" s="24"/>
      <c r="BZ284" s="24"/>
      <c r="CA284" s="24"/>
      <c r="CB284" s="24"/>
      <c r="CC284" s="24"/>
      <c r="CD284" s="24"/>
      <c r="CE284" s="24"/>
      <c r="CF284" s="24"/>
      <c r="CG284" s="24"/>
      <c r="CH284" s="24"/>
      <c r="CI284" s="24"/>
      <c r="CJ284" s="24"/>
      <c r="CK284" s="24"/>
      <c r="CL284" s="24"/>
      <c r="CM284" s="24"/>
      <c r="CN284" s="24"/>
      <c r="CO284" s="24"/>
      <c r="CP284" s="24"/>
      <c r="CQ284" s="24"/>
      <c r="CR284" s="24"/>
      <c r="CS284" s="24"/>
      <c r="CT284" s="248"/>
      <c r="CU284" s="11"/>
      <c r="CV284" s="11"/>
      <c r="CW284" s="11"/>
      <c r="CX284" s="25"/>
      <c r="CY284" s="25"/>
      <c r="CZ284" s="25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</row>
    <row r="285" spans="1:132" s="9" customFormat="1" ht="12.75" x14ac:dyDescent="0.2">
      <c r="A285" s="14"/>
      <c r="B285" s="36"/>
      <c r="C285" s="36"/>
      <c r="D285" s="10"/>
      <c r="E285" s="77"/>
      <c r="G285" s="250"/>
      <c r="H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250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250"/>
      <c r="BR285" s="11"/>
      <c r="BS285" s="11"/>
      <c r="BT285" s="11"/>
      <c r="BU285" s="20"/>
      <c r="BV285" s="24"/>
      <c r="BW285" s="24"/>
      <c r="BX285" s="24"/>
      <c r="BY285" s="24"/>
      <c r="BZ285" s="24"/>
      <c r="CA285" s="24"/>
      <c r="CB285" s="24"/>
      <c r="CC285" s="24"/>
      <c r="CD285" s="24"/>
      <c r="CE285" s="24"/>
      <c r="CF285" s="24"/>
      <c r="CG285" s="24"/>
      <c r="CH285" s="24"/>
      <c r="CI285" s="24"/>
      <c r="CJ285" s="24"/>
      <c r="CK285" s="24"/>
      <c r="CL285" s="24"/>
      <c r="CM285" s="24"/>
      <c r="CN285" s="24"/>
      <c r="CO285" s="24"/>
      <c r="CP285" s="24"/>
      <c r="CQ285" s="24"/>
      <c r="CR285" s="24"/>
      <c r="CS285" s="24"/>
      <c r="CT285" s="248"/>
      <c r="CU285" s="11"/>
      <c r="CV285" s="11"/>
      <c r="CW285" s="11"/>
      <c r="CX285" s="25"/>
      <c r="CY285" s="25"/>
      <c r="CZ285" s="25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</row>
    <row r="286" spans="1:132" s="9" customFormat="1" ht="12.75" x14ac:dyDescent="0.2">
      <c r="A286" s="14"/>
      <c r="B286" s="36"/>
      <c r="C286" s="36"/>
      <c r="D286" s="10"/>
      <c r="E286" s="77"/>
      <c r="G286" s="250"/>
      <c r="H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250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250"/>
      <c r="BR286" s="11"/>
      <c r="BS286" s="11"/>
      <c r="BT286" s="11"/>
      <c r="BU286" s="20"/>
      <c r="BV286" s="24"/>
      <c r="BW286" s="24"/>
      <c r="BX286" s="24"/>
      <c r="BY286" s="24"/>
      <c r="BZ286" s="24"/>
      <c r="CA286" s="24"/>
      <c r="CB286" s="24"/>
      <c r="CC286" s="24"/>
      <c r="CD286" s="24"/>
      <c r="CE286" s="24"/>
      <c r="CF286" s="24"/>
      <c r="CG286" s="24"/>
      <c r="CH286" s="24"/>
      <c r="CI286" s="24"/>
      <c r="CJ286" s="24"/>
      <c r="CK286" s="24"/>
      <c r="CL286" s="24"/>
      <c r="CM286" s="24"/>
      <c r="CN286" s="24"/>
      <c r="CO286" s="24"/>
      <c r="CP286" s="24"/>
      <c r="CQ286" s="24"/>
      <c r="CR286" s="24"/>
      <c r="CS286" s="24"/>
      <c r="CT286" s="248"/>
      <c r="CU286" s="11"/>
      <c r="CV286" s="11"/>
      <c r="CW286" s="11"/>
      <c r="CX286" s="25"/>
      <c r="CY286" s="25"/>
      <c r="CZ286" s="25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</row>
    <row r="287" spans="1:132" s="9" customFormat="1" ht="12.75" x14ac:dyDescent="0.2">
      <c r="A287" s="14"/>
      <c r="B287" s="36"/>
      <c r="C287" s="36"/>
      <c r="D287" s="10"/>
      <c r="E287" s="77"/>
      <c r="G287" s="250"/>
      <c r="H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250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250"/>
      <c r="BR287" s="11"/>
      <c r="BS287" s="11"/>
      <c r="BT287" s="11"/>
      <c r="BU287" s="20"/>
      <c r="BV287" s="24"/>
      <c r="BW287" s="24"/>
      <c r="BX287" s="24"/>
      <c r="BY287" s="24"/>
      <c r="BZ287" s="24"/>
      <c r="CA287" s="24"/>
      <c r="CB287" s="24"/>
      <c r="CC287" s="24"/>
      <c r="CD287" s="24"/>
      <c r="CE287" s="24"/>
      <c r="CF287" s="24"/>
      <c r="CG287" s="24"/>
      <c r="CH287" s="24"/>
      <c r="CI287" s="24"/>
      <c r="CJ287" s="24"/>
      <c r="CK287" s="24"/>
      <c r="CL287" s="24"/>
      <c r="CM287" s="24"/>
      <c r="CN287" s="24"/>
      <c r="CO287" s="24"/>
      <c r="CP287" s="24"/>
      <c r="CQ287" s="24"/>
      <c r="CR287" s="24"/>
      <c r="CS287" s="24"/>
      <c r="CT287" s="248"/>
      <c r="CU287" s="11"/>
      <c r="CV287" s="11"/>
      <c r="CW287" s="11"/>
      <c r="CX287" s="25"/>
      <c r="CY287" s="25"/>
      <c r="CZ287" s="25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</row>
    <row r="288" spans="1:132" s="9" customFormat="1" ht="12.75" x14ac:dyDescent="0.2">
      <c r="A288" s="14"/>
      <c r="B288" s="36"/>
      <c r="C288" s="36"/>
      <c r="D288" s="10"/>
      <c r="E288" s="77"/>
      <c r="G288" s="250"/>
      <c r="H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250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250"/>
      <c r="BR288" s="11"/>
      <c r="BS288" s="11"/>
      <c r="BT288" s="11"/>
      <c r="BU288" s="20"/>
      <c r="BV288" s="24"/>
      <c r="BW288" s="24"/>
      <c r="BX288" s="24"/>
      <c r="BY288" s="24"/>
      <c r="BZ288" s="24"/>
      <c r="CA288" s="24"/>
      <c r="CB288" s="24"/>
      <c r="CC288" s="24"/>
      <c r="CD288" s="24"/>
      <c r="CE288" s="24"/>
      <c r="CF288" s="24"/>
      <c r="CG288" s="24"/>
      <c r="CH288" s="24"/>
      <c r="CI288" s="24"/>
      <c r="CJ288" s="24"/>
      <c r="CK288" s="24"/>
      <c r="CL288" s="24"/>
      <c r="CM288" s="24"/>
      <c r="CN288" s="24"/>
      <c r="CO288" s="24"/>
      <c r="CP288" s="24"/>
      <c r="CQ288" s="24"/>
      <c r="CR288" s="24"/>
      <c r="CS288" s="24"/>
      <c r="CT288" s="248"/>
      <c r="CU288" s="11"/>
      <c r="CV288" s="11"/>
      <c r="CW288" s="11"/>
      <c r="CX288" s="25"/>
      <c r="CY288" s="25"/>
      <c r="CZ288" s="25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</row>
    <row r="289" spans="1:132" s="9" customFormat="1" ht="12.75" x14ac:dyDescent="0.2">
      <c r="A289" s="14"/>
      <c r="B289" s="36"/>
      <c r="C289" s="36"/>
      <c r="D289" s="10"/>
      <c r="E289" s="77"/>
      <c r="G289" s="250"/>
      <c r="H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250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250"/>
      <c r="BR289" s="11"/>
      <c r="BS289" s="11"/>
      <c r="BT289" s="11"/>
      <c r="BU289" s="20"/>
      <c r="BV289" s="24"/>
      <c r="BW289" s="24"/>
      <c r="BX289" s="24"/>
      <c r="BY289" s="24"/>
      <c r="BZ289" s="24"/>
      <c r="CA289" s="24"/>
      <c r="CB289" s="24"/>
      <c r="CC289" s="24"/>
      <c r="CD289" s="24"/>
      <c r="CE289" s="24"/>
      <c r="CF289" s="24"/>
      <c r="CG289" s="24"/>
      <c r="CH289" s="24"/>
      <c r="CI289" s="24"/>
      <c r="CJ289" s="24"/>
      <c r="CK289" s="24"/>
      <c r="CL289" s="24"/>
      <c r="CM289" s="24"/>
      <c r="CN289" s="24"/>
      <c r="CO289" s="24"/>
      <c r="CP289" s="24"/>
      <c r="CQ289" s="24"/>
      <c r="CR289" s="24"/>
      <c r="CS289" s="24"/>
      <c r="CT289" s="248"/>
      <c r="CU289" s="11"/>
      <c r="CV289" s="11"/>
      <c r="CW289" s="11"/>
      <c r="CX289" s="25"/>
      <c r="CY289" s="25"/>
      <c r="CZ289" s="25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</row>
    <row r="290" spans="1:132" s="9" customFormat="1" ht="12.75" x14ac:dyDescent="0.2">
      <c r="A290" s="14"/>
      <c r="B290" s="36"/>
      <c r="C290" s="36"/>
      <c r="D290" s="10"/>
      <c r="E290" s="77"/>
      <c r="G290" s="250"/>
      <c r="H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250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250"/>
      <c r="BR290" s="11"/>
      <c r="BS290" s="11"/>
      <c r="BT290" s="11"/>
      <c r="BU290" s="20"/>
      <c r="BV290" s="24"/>
      <c r="BW290" s="24"/>
      <c r="BX290" s="24"/>
      <c r="BY290" s="24"/>
      <c r="BZ290" s="24"/>
      <c r="CA290" s="24"/>
      <c r="CB290" s="24"/>
      <c r="CC290" s="24"/>
      <c r="CD290" s="24"/>
      <c r="CE290" s="24"/>
      <c r="CF290" s="24"/>
      <c r="CG290" s="24"/>
      <c r="CH290" s="24"/>
      <c r="CI290" s="24"/>
      <c r="CJ290" s="24"/>
      <c r="CK290" s="24"/>
      <c r="CL290" s="24"/>
      <c r="CM290" s="24"/>
      <c r="CN290" s="24"/>
      <c r="CO290" s="24"/>
      <c r="CP290" s="24"/>
      <c r="CQ290" s="24"/>
      <c r="CR290" s="24"/>
      <c r="CS290" s="24"/>
      <c r="CT290" s="248"/>
      <c r="CU290" s="11"/>
      <c r="CV290" s="11"/>
      <c r="CW290" s="11"/>
      <c r="CX290" s="25"/>
      <c r="CY290" s="25"/>
      <c r="CZ290" s="25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</row>
    <row r="291" spans="1:132" s="9" customFormat="1" ht="12.75" x14ac:dyDescent="0.2">
      <c r="A291" s="14"/>
      <c r="B291" s="36"/>
      <c r="C291" s="36"/>
      <c r="D291" s="10"/>
      <c r="E291" s="77"/>
      <c r="G291" s="250"/>
      <c r="H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250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250"/>
      <c r="BR291" s="11"/>
      <c r="BS291" s="11"/>
      <c r="BT291" s="11"/>
      <c r="BU291" s="20"/>
      <c r="BV291" s="24"/>
      <c r="BW291" s="24"/>
      <c r="BX291" s="24"/>
      <c r="BY291" s="24"/>
      <c r="BZ291" s="24"/>
      <c r="CA291" s="24"/>
      <c r="CB291" s="24"/>
      <c r="CC291" s="24"/>
      <c r="CD291" s="24"/>
      <c r="CE291" s="24"/>
      <c r="CF291" s="24"/>
      <c r="CG291" s="24"/>
      <c r="CH291" s="24"/>
      <c r="CI291" s="24"/>
      <c r="CJ291" s="24"/>
      <c r="CK291" s="24"/>
      <c r="CL291" s="24"/>
      <c r="CM291" s="24"/>
      <c r="CN291" s="24"/>
      <c r="CO291" s="24"/>
      <c r="CP291" s="24"/>
      <c r="CQ291" s="24"/>
      <c r="CR291" s="24"/>
      <c r="CS291" s="24"/>
      <c r="CT291" s="248"/>
      <c r="CU291" s="11"/>
      <c r="CV291" s="11"/>
      <c r="CW291" s="11"/>
      <c r="CX291" s="25"/>
      <c r="CY291" s="25"/>
      <c r="CZ291" s="25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</row>
    <row r="292" spans="1:132" s="9" customFormat="1" ht="12.75" x14ac:dyDescent="0.2">
      <c r="A292" s="14"/>
      <c r="B292" s="36"/>
      <c r="C292" s="36"/>
      <c r="D292" s="10"/>
      <c r="E292" s="77"/>
      <c r="G292" s="250"/>
      <c r="H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250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250"/>
      <c r="BR292" s="11"/>
      <c r="BS292" s="11"/>
      <c r="BT292" s="11"/>
      <c r="BU292" s="20"/>
      <c r="BV292" s="24"/>
      <c r="BW292" s="24"/>
      <c r="BX292" s="24"/>
      <c r="BY292" s="24"/>
      <c r="BZ292" s="24"/>
      <c r="CA292" s="24"/>
      <c r="CB292" s="24"/>
      <c r="CC292" s="24"/>
      <c r="CD292" s="24"/>
      <c r="CE292" s="24"/>
      <c r="CF292" s="24"/>
      <c r="CG292" s="24"/>
      <c r="CH292" s="24"/>
      <c r="CI292" s="24"/>
      <c r="CJ292" s="24"/>
      <c r="CK292" s="24"/>
      <c r="CL292" s="24"/>
      <c r="CM292" s="24"/>
      <c r="CN292" s="24"/>
      <c r="CO292" s="24"/>
      <c r="CP292" s="24"/>
      <c r="CQ292" s="24"/>
      <c r="CR292" s="24"/>
      <c r="CS292" s="24"/>
      <c r="CT292" s="248"/>
      <c r="CU292" s="11"/>
      <c r="CV292" s="11"/>
      <c r="CW292" s="11"/>
      <c r="CX292" s="25"/>
      <c r="CY292" s="25"/>
      <c r="CZ292" s="25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</row>
    <row r="293" spans="1:132" s="9" customFormat="1" ht="12.75" x14ac:dyDescent="0.2">
      <c r="A293" s="14"/>
      <c r="B293" s="36"/>
      <c r="C293" s="36"/>
      <c r="D293" s="10"/>
      <c r="E293" s="77"/>
      <c r="G293" s="250"/>
      <c r="H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250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250"/>
      <c r="BR293" s="11"/>
      <c r="BS293" s="11"/>
      <c r="BT293" s="11"/>
      <c r="BU293" s="20"/>
      <c r="BV293" s="24"/>
      <c r="BW293" s="24"/>
      <c r="BX293" s="24"/>
      <c r="BY293" s="24"/>
      <c r="BZ293" s="24"/>
      <c r="CA293" s="24"/>
      <c r="CB293" s="24"/>
      <c r="CC293" s="24"/>
      <c r="CD293" s="24"/>
      <c r="CE293" s="24"/>
      <c r="CF293" s="24"/>
      <c r="CG293" s="24"/>
      <c r="CH293" s="24"/>
      <c r="CI293" s="24"/>
      <c r="CJ293" s="24"/>
      <c r="CK293" s="24"/>
      <c r="CL293" s="24"/>
      <c r="CM293" s="24"/>
      <c r="CN293" s="24"/>
      <c r="CO293" s="24"/>
      <c r="CP293" s="24"/>
      <c r="CQ293" s="24"/>
      <c r="CR293" s="24"/>
      <c r="CS293" s="24"/>
      <c r="CT293" s="248"/>
      <c r="CU293" s="11"/>
      <c r="CV293" s="11"/>
      <c r="CW293" s="11"/>
      <c r="CX293" s="25"/>
      <c r="CY293" s="25"/>
      <c r="CZ293" s="25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</row>
    <row r="294" spans="1:132" s="9" customFormat="1" ht="12.75" x14ac:dyDescent="0.2">
      <c r="A294" s="14"/>
      <c r="B294" s="36"/>
      <c r="C294" s="36"/>
      <c r="D294" s="10"/>
      <c r="E294" s="77"/>
      <c r="G294" s="250"/>
      <c r="H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250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250"/>
      <c r="BR294" s="11"/>
      <c r="BS294" s="11"/>
      <c r="BT294" s="11"/>
      <c r="BU294" s="20"/>
      <c r="BV294" s="24"/>
      <c r="BW294" s="24"/>
      <c r="BX294" s="24"/>
      <c r="BY294" s="24"/>
      <c r="BZ294" s="24"/>
      <c r="CA294" s="24"/>
      <c r="CB294" s="24"/>
      <c r="CC294" s="24"/>
      <c r="CD294" s="24"/>
      <c r="CE294" s="24"/>
      <c r="CF294" s="24"/>
      <c r="CG294" s="24"/>
      <c r="CH294" s="24"/>
      <c r="CI294" s="24"/>
      <c r="CJ294" s="24"/>
      <c r="CK294" s="24"/>
      <c r="CL294" s="24"/>
      <c r="CM294" s="24"/>
      <c r="CN294" s="24"/>
      <c r="CO294" s="24"/>
      <c r="CP294" s="24"/>
      <c r="CQ294" s="24"/>
      <c r="CR294" s="24"/>
      <c r="CS294" s="24"/>
      <c r="CT294" s="248"/>
      <c r="CU294" s="11"/>
      <c r="CV294" s="11"/>
      <c r="CW294" s="11"/>
      <c r="CX294" s="25"/>
      <c r="CY294" s="25"/>
      <c r="CZ294" s="25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</row>
    <row r="295" spans="1:132" s="9" customFormat="1" ht="12.75" x14ac:dyDescent="0.2">
      <c r="A295" s="14"/>
      <c r="B295" s="36"/>
      <c r="C295" s="36"/>
      <c r="D295" s="10"/>
      <c r="E295" s="77"/>
      <c r="G295" s="250"/>
      <c r="H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250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250"/>
      <c r="BR295" s="11"/>
      <c r="BS295" s="11"/>
      <c r="BT295" s="11"/>
      <c r="BU295" s="20"/>
      <c r="BV295" s="24"/>
      <c r="BW295" s="24"/>
      <c r="BX295" s="24"/>
      <c r="BY295" s="24"/>
      <c r="BZ295" s="24"/>
      <c r="CA295" s="24"/>
      <c r="CB295" s="24"/>
      <c r="CC295" s="24"/>
      <c r="CD295" s="24"/>
      <c r="CE295" s="24"/>
      <c r="CF295" s="24"/>
      <c r="CG295" s="24"/>
      <c r="CH295" s="24"/>
      <c r="CI295" s="24"/>
      <c r="CJ295" s="24"/>
      <c r="CK295" s="24"/>
      <c r="CL295" s="24"/>
      <c r="CM295" s="24"/>
      <c r="CN295" s="24"/>
      <c r="CO295" s="24"/>
      <c r="CP295" s="24"/>
      <c r="CQ295" s="24"/>
      <c r="CR295" s="24"/>
      <c r="CS295" s="24"/>
      <c r="CT295" s="248"/>
      <c r="CU295" s="11"/>
      <c r="CV295" s="11"/>
      <c r="CW295" s="11"/>
      <c r="CX295" s="25"/>
      <c r="CY295" s="25"/>
      <c r="CZ295" s="25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</row>
    <row r="296" spans="1:132" s="9" customFormat="1" ht="12.75" x14ac:dyDescent="0.2">
      <c r="A296" s="14"/>
      <c r="B296" s="36"/>
      <c r="C296" s="36"/>
      <c r="D296" s="10"/>
      <c r="E296" s="77"/>
      <c r="G296" s="250"/>
      <c r="H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250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250"/>
      <c r="BR296" s="11"/>
      <c r="BS296" s="11"/>
      <c r="BT296" s="11"/>
      <c r="BU296" s="20"/>
      <c r="BV296" s="24"/>
      <c r="BW296" s="24"/>
      <c r="BX296" s="24"/>
      <c r="BY296" s="24"/>
      <c r="BZ296" s="24"/>
      <c r="CA296" s="24"/>
      <c r="CB296" s="24"/>
      <c r="CC296" s="24"/>
      <c r="CD296" s="24"/>
      <c r="CE296" s="24"/>
      <c r="CF296" s="24"/>
      <c r="CG296" s="24"/>
      <c r="CH296" s="24"/>
      <c r="CI296" s="24"/>
      <c r="CJ296" s="24"/>
      <c r="CK296" s="24"/>
      <c r="CL296" s="24"/>
      <c r="CM296" s="24"/>
      <c r="CN296" s="24"/>
      <c r="CO296" s="24"/>
      <c r="CP296" s="24"/>
      <c r="CQ296" s="24"/>
      <c r="CR296" s="24"/>
      <c r="CS296" s="24"/>
      <c r="CT296" s="248"/>
      <c r="CU296" s="11"/>
      <c r="CV296" s="11"/>
      <c r="CW296" s="11"/>
      <c r="CX296" s="25"/>
      <c r="CY296" s="25"/>
      <c r="CZ296" s="25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</row>
    <row r="297" spans="1:132" s="9" customFormat="1" ht="12.75" x14ac:dyDescent="0.2">
      <c r="A297" s="14"/>
      <c r="B297" s="36"/>
      <c r="C297" s="36"/>
      <c r="D297" s="10"/>
      <c r="E297" s="77"/>
      <c r="G297" s="250"/>
      <c r="H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250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250"/>
      <c r="BR297" s="11"/>
      <c r="BS297" s="11"/>
      <c r="BT297" s="11"/>
      <c r="BU297" s="21"/>
      <c r="BV297" s="24"/>
      <c r="BW297" s="24"/>
      <c r="BX297" s="24"/>
      <c r="BY297" s="24"/>
      <c r="BZ297" s="24"/>
      <c r="CA297" s="24"/>
      <c r="CB297" s="24"/>
      <c r="CC297" s="24"/>
      <c r="CD297" s="24"/>
      <c r="CE297" s="24"/>
      <c r="CF297" s="24"/>
      <c r="CG297" s="24"/>
      <c r="CH297" s="24"/>
      <c r="CI297" s="24"/>
      <c r="CJ297" s="24"/>
      <c r="CK297" s="24"/>
      <c r="CL297" s="24"/>
      <c r="CM297" s="24"/>
      <c r="CN297" s="24"/>
      <c r="CO297" s="24"/>
      <c r="CP297" s="24"/>
      <c r="CQ297" s="24"/>
      <c r="CR297" s="24"/>
      <c r="CS297" s="24"/>
      <c r="CT297" s="248"/>
      <c r="CU297" s="11"/>
      <c r="CV297" s="11"/>
      <c r="CW297" s="11"/>
      <c r="CX297" s="25"/>
      <c r="CY297" s="25"/>
      <c r="CZ297" s="25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</row>
    <row r="298" spans="1:132" s="9" customFormat="1" ht="12.75" x14ac:dyDescent="0.2">
      <c r="A298" s="14"/>
      <c r="B298" s="36"/>
      <c r="C298" s="36"/>
      <c r="D298" s="10"/>
      <c r="E298" s="77"/>
      <c r="G298" s="250"/>
      <c r="H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250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250"/>
      <c r="BR298" s="11"/>
      <c r="BS298" s="11"/>
      <c r="BT298" s="11"/>
      <c r="BU298" s="21"/>
      <c r="BV298" s="24"/>
      <c r="BW298" s="24"/>
      <c r="BX298" s="24"/>
      <c r="BY298" s="24"/>
      <c r="BZ298" s="24"/>
      <c r="CA298" s="24"/>
      <c r="CB298" s="24"/>
      <c r="CC298" s="24"/>
      <c r="CD298" s="24"/>
      <c r="CE298" s="24"/>
      <c r="CF298" s="24"/>
      <c r="CG298" s="24"/>
      <c r="CH298" s="24"/>
      <c r="CI298" s="24"/>
      <c r="CJ298" s="24"/>
      <c r="CK298" s="24"/>
      <c r="CL298" s="24"/>
      <c r="CM298" s="24"/>
      <c r="CN298" s="24"/>
      <c r="CO298" s="24"/>
      <c r="CP298" s="24"/>
      <c r="CQ298" s="24"/>
      <c r="CR298" s="24"/>
      <c r="CS298" s="24"/>
      <c r="CT298" s="248"/>
      <c r="CU298" s="11"/>
      <c r="CV298" s="11"/>
      <c r="CW298" s="11"/>
      <c r="CX298" s="25"/>
      <c r="CY298" s="25"/>
      <c r="CZ298" s="25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</row>
    <row r="299" spans="1:132" s="9" customFormat="1" ht="12.75" x14ac:dyDescent="0.2">
      <c r="A299" s="14"/>
      <c r="B299" s="36"/>
      <c r="C299" s="36"/>
      <c r="D299" s="10"/>
      <c r="E299" s="77"/>
      <c r="G299" s="250"/>
      <c r="H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250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250"/>
      <c r="BR299" s="11"/>
      <c r="BS299" s="11"/>
      <c r="BT299" s="11"/>
      <c r="BU299" s="21"/>
      <c r="BV299" s="24"/>
      <c r="BW299" s="24"/>
      <c r="BX299" s="24"/>
      <c r="BY299" s="24"/>
      <c r="BZ299" s="24"/>
      <c r="CA299" s="24"/>
      <c r="CB299" s="24"/>
      <c r="CC299" s="24"/>
      <c r="CD299" s="24"/>
      <c r="CE299" s="24"/>
      <c r="CF299" s="24"/>
      <c r="CG299" s="24"/>
      <c r="CH299" s="24"/>
      <c r="CI299" s="24"/>
      <c r="CJ299" s="24"/>
      <c r="CK299" s="24"/>
      <c r="CL299" s="24"/>
      <c r="CM299" s="24"/>
      <c r="CN299" s="24"/>
      <c r="CO299" s="24"/>
      <c r="CP299" s="24"/>
      <c r="CQ299" s="24"/>
      <c r="CR299" s="24"/>
      <c r="CS299" s="24"/>
      <c r="CT299" s="248"/>
      <c r="CU299" s="11"/>
      <c r="CV299" s="11"/>
      <c r="CW299" s="11"/>
      <c r="CX299" s="25"/>
      <c r="CY299" s="25"/>
      <c r="CZ299" s="25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</row>
    <row r="300" spans="1:132" s="9" customFormat="1" ht="12.75" x14ac:dyDescent="0.2">
      <c r="A300" s="14"/>
      <c r="B300" s="36"/>
      <c r="C300" s="36"/>
      <c r="D300" s="10"/>
      <c r="E300" s="77"/>
      <c r="G300" s="250"/>
      <c r="H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250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250"/>
      <c r="BR300" s="11"/>
      <c r="BS300" s="11"/>
      <c r="BT300" s="11"/>
      <c r="BU300" s="21"/>
      <c r="BV300" s="24"/>
      <c r="BW300" s="24"/>
      <c r="BX300" s="24"/>
      <c r="BY300" s="24"/>
      <c r="BZ300" s="24"/>
      <c r="CA300" s="24"/>
      <c r="CB300" s="24"/>
      <c r="CC300" s="24"/>
      <c r="CD300" s="24"/>
      <c r="CE300" s="24"/>
      <c r="CF300" s="24"/>
      <c r="CG300" s="24"/>
      <c r="CH300" s="24"/>
      <c r="CI300" s="24"/>
      <c r="CJ300" s="24"/>
      <c r="CK300" s="24"/>
      <c r="CL300" s="24"/>
      <c r="CM300" s="24"/>
      <c r="CN300" s="24"/>
      <c r="CO300" s="24"/>
      <c r="CP300" s="24"/>
      <c r="CQ300" s="24"/>
      <c r="CR300" s="24"/>
      <c r="CS300" s="24"/>
      <c r="CT300" s="248"/>
      <c r="CU300" s="11"/>
      <c r="CV300" s="11"/>
      <c r="CW300" s="11"/>
      <c r="CX300" s="25"/>
      <c r="CY300" s="25"/>
      <c r="CZ300" s="25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</row>
    <row r="301" spans="1:132" s="9" customFormat="1" ht="12.75" x14ac:dyDescent="0.2">
      <c r="A301" s="14"/>
      <c r="B301" s="36"/>
      <c r="C301" s="36"/>
      <c r="D301" s="10"/>
      <c r="E301" s="77"/>
      <c r="G301" s="250"/>
      <c r="H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250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250"/>
      <c r="BR301" s="11"/>
      <c r="BS301" s="11"/>
      <c r="BT301" s="11"/>
      <c r="BU301" s="21"/>
      <c r="BV301" s="24"/>
      <c r="BW301" s="24"/>
      <c r="BX301" s="24"/>
      <c r="BY301" s="24"/>
      <c r="BZ301" s="24"/>
      <c r="CA301" s="24"/>
      <c r="CB301" s="24"/>
      <c r="CC301" s="24"/>
      <c r="CD301" s="24"/>
      <c r="CE301" s="24"/>
      <c r="CF301" s="24"/>
      <c r="CG301" s="24"/>
      <c r="CH301" s="24"/>
      <c r="CI301" s="24"/>
      <c r="CJ301" s="24"/>
      <c r="CK301" s="24"/>
      <c r="CL301" s="24"/>
      <c r="CM301" s="24"/>
      <c r="CN301" s="24"/>
      <c r="CO301" s="24"/>
      <c r="CP301" s="24"/>
      <c r="CQ301" s="24"/>
      <c r="CR301" s="24"/>
      <c r="CS301" s="24"/>
      <c r="CT301" s="248"/>
      <c r="CU301" s="11"/>
      <c r="CV301" s="11"/>
      <c r="CW301" s="11"/>
      <c r="CX301" s="25"/>
      <c r="CY301" s="25"/>
      <c r="CZ301" s="25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</row>
    <row r="302" spans="1:132" s="9" customFormat="1" ht="12.75" x14ac:dyDescent="0.2">
      <c r="A302" s="14"/>
      <c r="B302" s="36"/>
      <c r="C302" s="36"/>
      <c r="D302" s="10"/>
      <c r="E302" s="77"/>
      <c r="G302" s="250"/>
      <c r="H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250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250"/>
      <c r="BR302" s="11"/>
      <c r="BS302" s="11"/>
      <c r="BT302" s="11"/>
      <c r="BU302" s="21"/>
      <c r="BV302" s="24"/>
      <c r="BW302" s="24"/>
      <c r="BX302" s="24"/>
      <c r="BY302" s="24"/>
      <c r="BZ302" s="24"/>
      <c r="CA302" s="24"/>
      <c r="CB302" s="24"/>
      <c r="CC302" s="24"/>
      <c r="CD302" s="24"/>
      <c r="CE302" s="24"/>
      <c r="CF302" s="24"/>
      <c r="CG302" s="24"/>
      <c r="CH302" s="24"/>
      <c r="CI302" s="24"/>
      <c r="CJ302" s="24"/>
      <c r="CK302" s="24"/>
      <c r="CL302" s="24"/>
      <c r="CM302" s="24"/>
      <c r="CN302" s="24"/>
      <c r="CO302" s="24"/>
      <c r="CP302" s="24"/>
      <c r="CQ302" s="24"/>
      <c r="CR302" s="24"/>
      <c r="CS302" s="24"/>
      <c r="CT302" s="248"/>
      <c r="CU302" s="11"/>
      <c r="CV302" s="11"/>
      <c r="CW302" s="11"/>
      <c r="CX302" s="25"/>
      <c r="CY302" s="25"/>
      <c r="CZ302" s="25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</row>
    <row r="303" spans="1:132" s="9" customFormat="1" ht="12.75" x14ac:dyDescent="0.2">
      <c r="A303" s="14"/>
      <c r="B303" s="36"/>
      <c r="C303" s="36"/>
      <c r="D303" s="10"/>
      <c r="E303" s="77"/>
      <c r="G303" s="250"/>
      <c r="H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250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250"/>
      <c r="BR303" s="11"/>
      <c r="BS303" s="11"/>
      <c r="BT303" s="11"/>
      <c r="BU303" s="21"/>
      <c r="BV303" s="24"/>
      <c r="BW303" s="24"/>
      <c r="BX303" s="24"/>
      <c r="BY303" s="24"/>
      <c r="BZ303" s="24"/>
      <c r="CA303" s="24"/>
      <c r="CB303" s="24"/>
      <c r="CC303" s="24"/>
      <c r="CD303" s="24"/>
      <c r="CE303" s="24"/>
      <c r="CF303" s="24"/>
      <c r="CG303" s="24"/>
      <c r="CH303" s="24"/>
      <c r="CI303" s="24"/>
      <c r="CJ303" s="24"/>
      <c r="CK303" s="24"/>
      <c r="CL303" s="24"/>
      <c r="CM303" s="24"/>
      <c r="CN303" s="24"/>
      <c r="CO303" s="24"/>
      <c r="CP303" s="24"/>
      <c r="CQ303" s="24"/>
      <c r="CR303" s="24"/>
      <c r="CS303" s="24"/>
      <c r="CT303" s="248"/>
      <c r="CU303" s="11"/>
      <c r="CV303" s="11"/>
      <c r="CW303" s="11"/>
      <c r="CX303" s="25"/>
      <c r="CY303" s="25"/>
      <c r="CZ303" s="25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</row>
    <row r="304" spans="1:132" s="9" customFormat="1" ht="12.75" x14ac:dyDescent="0.2">
      <c r="A304" s="14"/>
      <c r="B304" s="36"/>
      <c r="C304" s="36"/>
      <c r="D304" s="10"/>
      <c r="E304" s="77"/>
      <c r="G304" s="250"/>
      <c r="H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250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250"/>
      <c r="BR304" s="11"/>
      <c r="BS304" s="11"/>
      <c r="BT304" s="11"/>
      <c r="BU304" s="21"/>
      <c r="BV304" s="24"/>
      <c r="BW304" s="24"/>
      <c r="BX304" s="24"/>
      <c r="BY304" s="24"/>
      <c r="BZ304" s="24"/>
      <c r="CA304" s="24"/>
      <c r="CB304" s="24"/>
      <c r="CC304" s="24"/>
      <c r="CD304" s="24"/>
      <c r="CE304" s="24"/>
      <c r="CF304" s="24"/>
      <c r="CG304" s="24"/>
      <c r="CH304" s="24"/>
      <c r="CI304" s="24"/>
      <c r="CJ304" s="24"/>
      <c r="CK304" s="24"/>
      <c r="CL304" s="24"/>
      <c r="CM304" s="24"/>
      <c r="CN304" s="24"/>
      <c r="CO304" s="24"/>
      <c r="CP304" s="24"/>
      <c r="CQ304" s="24"/>
      <c r="CR304" s="24"/>
      <c r="CS304" s="24"/>
      <c r="CT304" s="248"/>
      <c r="CU304" s="11"/>
      <c r="CV304" s="11"/>
      <c r="CW304" s="11"/>
      <c r="CX304" s="25"/>
      <c r="CY304" s="25"/>
      <c r="CZ304" s="25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</row>
    <row r="305" spans="1:132" s="9" customFormat="1" ht="12.75" x14ac:dyDescent="0.2">
      <c r="A305" s="14"/>
      <c r="B305" s="36"/>
      <c r="C305" s="36"/>
      <c r="D305" s="10"/>
      <c r="E305" s="77"/>
      <c r="G305" s="250"/>
      <c r="H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250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250"/>
      <c r="BR305" s="11"/>
      <c r="BS305" s="11"/>
      <c r="BT305" s="11"/>
      <c r="BU305" s="21"/>
      <c r="BV305" s="24"/>
      <c r="BW305" s="24"/>
      <c r="BX305" s="24"/>
      <c r="BY305" s="24"/>
      <c r="BZ305" s="24"/>
      <c r="CA305" s="24"/>
      <c r="CB305" s="24"/>
      <c r="CC305" s="24"/>
      <c r="CD305" s="24"/>
      <c r="CE305" s="24"/>
      <c r="CF305" s="24"/>
      <c r="CG305" s="24"/>
      <c r="CH305" s="24"/>
      <c r="CI305" s="24"/>
      <c r="CJ305" s="24"/>
      <c r="CK305" s="24"/>
      <c r="CL305" s="24"/>
      <c r="CM305" s="24"/>
      <c r="CN305" s="24"/>
      <c r="CO305" s="24"/>
      <c r="CP305" s="24"/>
      <c r="CQ305" s="24"/>
      <c r="CR305" s="24"/>
      <c r="CS305" s="24"/>
      <c r="CT305" s="248"/>
      <c r="CU305" s="11"/>
      <c r="CV305" s="11"/>
      <c r="CW305" s="11"/>
      <c r="CX305" s="25"/>
      <c r="CY305" s="25"/>
      <c r="CZ305" s="25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</row>
    <row r="306" spans="1:132" s="9" customFormat="1" ht="12.75" x14ac:dyDescent="0.2">
      <c r="A306" s="14"/>
      <c r="B306" s="36"/>
      <c r="C306" s="36"/>
      <c r="D306" s="10"/>
      <c r="E306" s="77"/>
      <c r="G306" s="250"/>
      <c r="H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250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250"/>
      <c r="BR306" s="11"/>
      <c r="BS306" s="11"/>
      <c r="BT306" s="11"/>
      <c r="BU306" s="21"/>
      <c r="BV306" s="24"/>
      <c r="BW306" s="24"/>
      <c r="BX306" s="24"/>
      <c r="BY306" s="24"/>
      <c r="BZ306" s="24"/>
      <c r="CA306" s="24"/>
      <c r="CB306" s="24"/>
      <c r="CC306" s="24"/>
      <c r="CD306" s="24"/>
      <c r="CE306" s="24"/>
      <c r="CF306" s="24"/>
      <c r="CG306" s="24"/>
      <c r="CH306" s="24"/>
      <c r="CI306" s="24"/>
      <c r="CJ306" s="24"/>
      <c r="CK306" s="24"/>
      <c r="CL306" s="24"/>
      <c r="CM306" s="24"/>
      <c r="CN306" s="24"/>
      <c r="CO306" s="24"/>
      <c r="CP306" s="24"/>
      <c r="CQ306" s="24"/>
      <c r="CR306" s="24"/>
      <c r="CS306" s="24"/>
      <c r="CT306" s="248"/>
      <c r="CU306" s="11"/>
      <c r="CV306" s="11"/>
      <c r="CW306" s="11"/>
      <c r="CX306" s="25"/>
      <c r="CY306" s="25"/>
      <c r="CZ306" s="25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</row>
    <row r="307" spans="1:132" s="9" customFormat="1" ht="12.75" x14ac:dyDescent="0.2">
      <c r="A307" s="14"/>
      <c r="B307" s="36"/>
      <c r="C307" s="36"/>
      <c r="D307" s="10"/>
      <c r="E307" s="77"/>
      <c r="G307" s="250"/>
      <c r="H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250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250"/>
      <c r="BR307" s="11"/>
      <c r="BS307" s="11"/>
      <c r="BT307" s="11"/>
      <c r="BU307" s="21"/>
      <c r="BV307" s="24"/>
      <c r="BW307" s="24"/>
      <c r="BX307" s="24"/>
      <c r="BY307" s="24"/>
      <c r="BZ307" s="24"/>
      <c r="CA307" s="24"/>
      <c r="CB307" s="24"/>
      <c r="CC307" s="24"/>
      <c r="CD307" s="24"/>
      <c r="CE307" s="24"/>
      <c r="CF307" s="24"/>
      <c r="CG307" s="24"/>
      <c r="CH307" s="24"/>
      <c r="CI307" s="24"/>
      <c r="CJ307" s="24"/>
      <c r="CK307" s="24"/>
      <c r="CL307" s="24"/>
      <c r="CM307" s="24"/>
      <c r="CN307" s="24"/>
      <c r="CO307" s="24"/>
      <c r="CP307" s="24"/>
      <c r="CQ307" s="24"/>
      <c r="CR307" s="24"/>
      <c r="CS307" s="24"/>
      <c r="CT307" s="248"/>
      <c r="CU307" s="11"/>
      <c r="CV307" s="11"/>
      <c r="CW307" s="11"/>
      <c r="CX307" s="25"/>
      <c r="CY307" s="25"/>
      <c r="CZ307" s="25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</row>
    <row r="308" spans="1:132" s="9" customFormat="1" ht="12.75" x14ac:dyDescent="0.2">
      <c r="A308" s="14"/>
      <c r="B308" s="36"/>
      <c r="C308" s="36"/>
      <c r="D308" s="10"/>
      <c r="E308" s="77"/>
      <c r="G308" s="250"/>
      <c r="H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250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250"/>
      <c r="BR308" s="11"/>
      <c r="BS308" s="11"/>
      <c r="BT308" s="11"/>
      <c r="BU308" s="21"/>
      <c r="BV308" s="24"/>
      <c r="BW308" s="24"/>
      <c r="BX308" s="24"/>
      <c r="BY308" s="24"/>
      <c r="BZ308" s="24"/>
      <c r="CA308" s="24"/>
      <c r="CB308" s="24"/>
      <c r="CC308" s="24"/>
      <c r="CD308" s="24"/>
      <c r="CE308" s="24"/>
      <c r="CF308" s="24"/>
      <c r="CG308" s="24"/>
      <c r="CH308" s="24"/>
      <c r="CI308" s="24"/>
      <c r="CJ308" s="24"/>
      <c r="CK308" s="24"/>
      <c r="CL308" s="24"/>
      <c r="CM308" s="24"/>
      <c r="CN308" s="24"/>
      <c r="CO308" s="24"/>
      <c r="CP308" s="24"/>
      <c r="CQ308" s="24"/>
      <c r="CR308" s="24"/>
      <c r="CS308" s="24"/>
      <c r="CT308" s="248"/>
      <c r="CU308" s="11"/>
      <c r="CV308" s="11"/>
      <c r="CW308" s="11"/>
      <c r="CX308" s="25"/>
      <c r="CY308" s="25"/>
      <c r="CZ308" s="25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</row>
    <row r="309" spans="1:132" s="9" customFormat="1" ht="12.75" x14ac:dyDescent="0.2">
      <c r="A309" s="14"/>
      <c r="B309" s="36"/>
      <c r="C309" s="36"/>
      <c r="D309" s="10"/>
      <c r="E309" s="77"/>
      <c r="G309" s="250"/>
      <c r="H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250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250"/>
      <c r="BR309" s="11"/>
      <c r="BS309" s="11"/>
      <c r="BT309" s="11"/>
      <c r="BU309" s="21"/>
      <c r="BV309" s="24"/>
      <c r="BW309" s="24"/>
      <c r="BX309" s="24"/>
      <c r="BY309" s="24"/>
      <c r="BZ309" s="24"/>
      <c r="CA309" s="24"/>
      <c r="CB309" s="24"/>
      <c r="CC309" s="24"/>
      <c r="CD309" s="24"/>
      <c r="CE309" s="24"/>
      <c r="CF309" s="24"/>
      <c r="CG309" s="24"/>
      <c r="CH309" s="24"/>
      <c r="CI309" s="24"/>
      <c r="CJ309" s="24"/>
      <c r="CK309" s="24"/>
      <c r="CL309" s="24"/>
      <c r="CM309" s="24"/>
      <c r="CN309" s="24"/>
      <c r="CO309" s="24"/>
      <c r="CP309" s="24"/>
      <c r="CQ309" s="24"/>
      <c r="CR309" s="24"/>
      <c r="CS309" s="24"/>
      <c r="CT309" s="248"/>
      <c r="CU309" s="11"/>
      <c r="CV309" s="11"/>
      <c r="CW309" s="11"/>
      <c r="CX309" s="25"/>
      <c r="CY309" s="25"/>
      <c r="CZ309" s="25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</row>
    <row r="310" spans="1:132" s="9" customFormat="1" ht="12.75" x14ac:dyDescent="0.2">
      <c r="A310" s="14"/>
      <c r="B310" s="36"/>
      <c r="C310" s="36"/>
      <c r="D310" s="10"/>
      <c r="E310" s="77"/>
      <c r="G310" s="250"/>
      <c r="H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250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250"/>
      <c r="BR310" s="11"/>
      <c r="BS310" s="11"/>
      <c r="BT310" s="11"/>
      <c r="BU310" s="21"/>
      <c r="BV310" s="24"/>
      <c r="BW310" s="24"/>
      <c r="BX310" s="24"/>
      <c r="BY310" s="24"/>
      <c r="BZ310" s="24"/>
      <c r="CA310" s="24"/>
      <c r="CB310" s="24"/>
      <c r="CC310" s="24"/>
      <c r="CD310" s="24"/>
      <c r="CE310" s="24"/>
      <c r="CF310" s="24"/>
      <c r="CG310" s="24"/>
      <c r="CH310" s="24"/>
      <c r="CI310" s="24"/>
      <c r="CJ310" s="24"/>
      <c r="CK310" s="24"/>
      <c r="CL310" s="24"/>
      <c r="CM310" s="24"/>
      <c r="CN310" s="24"/>
      <c r="CO310" s="24"/>
      <c r="CP310" s="24"/>
      <c r="CQ310" s="24"/>
      <c r="CR310" s="24"/>
      <c r="CS310" s="24"/>
      <c r="CT310" s="248"/>
      <c r="CU310" s="11"/>
      <c r="CV310" s="11"/>
      <c r="CW310" s="11"/>
      <c r="CX310" s="25"/>
      <c r="CY310" s="25"/>
      <c r="CZ310" s="25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</row>
    <row r="311" spans="1:132" s="9" customFormat="1" ht="12.75" x14ac:dyDescent="0.2">
      <c r="A311" s="14"/>
      <c r="B311" s="36"/>
      <c r="C311" s="36"/>
      <c r="D311" s="10"/>
      <c r="E311" s="77"/>
      <c r="G311" s="250"/>
      <c r="H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250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250"/>
      <c r="BR311" s="11"/>
      <c r="BS311" s="11"/>
      <c r="BT311" s="11"/>
      <c r="BU311" s="21"/>
      <c r="BV311" s="24"/>
      <c r="BW311" s="24"/>
      <c r="BX311" s="24"/>
      <c r="BY311" s="24"/>
      <c r="BZ311" s="24"/>
      <c r="CA311" s="24"/>
      <c r="CB311" s="24"/>
      <c r="CC311" s="24"/>
      <c r="CD311" s="24"/>
      <c r="CE311" s="24"/>
      <c r="CF311" s="24"/>
      <c r="CG311" s="24"/>
      <c r="CH311" s="24"/>
      <c r="CI311" s="24"/>
      <c r="CJ311" s="24"/>
      <c r="CK311" s="24"/>
      <c r="CL311" s="24"/>
      <c r="CM311" s="24"/>
      <c r="CN311" s="24"/>
      <c r="CO311" s="24"/>
      <c r="CP311" s="24"/>
      <c r="CQ311" s="24"/>
      <c r="CR311" s="24"/>
      <c r="CS311" s="24"/>
      <c r="CT311" s="248"/>
      <c r="CU311" s="11"/>
      <c r="CV311" s="11"/>
      <c r="CW311" s="11"/>
      <c r="CX311" s="25"/>
      <c r="CY311" s="25"/>
      <c r="CZ311" s="25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</row>
    <row r="312" spans="1:132" s="9" customFormat="1" ht="12.75" x14ac:dyDescent="0.2">
      <c r="A312" s="14"/>
      <c r="B312" s="36"/>
      <c r="C312" s="36"/>
      <c r="D312" s="10"/>
      <c r="E312" s="77"/>
      <c r="G312" s="250"/>
      <c r="H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250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250"/>
      <c r="BR312" s="11"/>
      <c r="BS312" s="11"/>
      <c r="BT312" s="11"/>
      <c r="BU312" s="21"/>
      <c r="BV312" s="24"/>
      <c r="BW312" s="24"/>
      <c r="BX312" s="24"/>
      <c r="BY312" s="24"/>
      <c r="BZ312" s="24"/>
      <c r="CA312" s="24"/>
      <c r="CB312" s="24"/>
      <c r="CC312" s="24"/>
      <c r="CD312" s="24"/>
      <c r="CE312" s="24"/>
      <c r="CF312" s="24"/>
      <c r="CG312" s="24"/>
      <c r="CH312" s="24"/>
      <c r="CI312" s="24"/>
      <c r="CJ312" s="24"/>
      <c r="CK312" s="24"/>
      <c r="CL312" s="24"/>
      <c r="CM312" s="24"/>
      <c r="CN312" s="24"/>
      <c r="CO312" s="24"/>
      <c r="CP312" s="24"/>
      <c r="CQ312" s="24"/>
      <c r="CR312" s="24"/>
      <c r="CS312" s="24"/>
      <c r="CT312" s="248"/>
      <c r="CU312" s="11"/>
      <c r="CV312" s="11"/>
      <c r="CW312" s="11"/>
      <c r="CX312" s="25"/>
      <c r="CY312" s="25"/>
      <c r="CZ312" s="25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</row>
    <row r="313" spans="1:132" s="9" customFormat="1" ht="12.75" x14ac:dyDescent="0.2">
      <c r="A313" s="14"/>
      <c r="B313" s="36"/>
      <c r="C313" s="36"/>
      <c r="D313" s="10"/>
      <c r="E313" s="77"/>
      <c r="G313" s="250"/>
      <c r="H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250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250"/>
      <c r="BR313" s="11"/>
      <c r="BS313" s="11"/>
      <c r="BT313" s="11"/>
      <c r="BU313" s="21"/>
      <c r="BV313" s="24"/>
      <c r="BW313" s="24"/>
      <c r="BX313" s="24"/>
      <c r="BY313" s="24"/>
      <c r="BZ313" s="24"/>
      <c r="CA313" s="24"/>
      <c r="CB313" s="24"/>
      <c r="CC313" s="24"/>
      <c r="CD313" s="24"/>
      <c r="CE313" s="24"/>
      <c r="CF313" s="24"/>
      <c r="CG313" s="24"/>
      <c r="CH313" s="24"/>
      <c r="CI313" s="24"/>
      <c r="CJ313" s="24"/>
      <c r="CK313" s="24"/>
      <c r="CL313" s="24"/>
      <c r="CM313" s="24"/>
      <c r="CN313" s="24"/>
      <c r="CO313" s="24"/>
      <c r="CP313" s="24"/>
      <c r="CQ313" s="24"/>
      <c r="CR313" s="24"/>
      <c r="CS313" s="24"/>
      <c r="CT313" s="248"/>
      <c r="CU313" s="11"/>
      <c r="CV313" s="11"/>
      <c r="CW313" s="11"/>
      <c r="CX313" s="25"/>
      <c r="CY313" s="25"/>
      <c r="CZ313" s="25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</row>
    <row r="314" spans="1:132" s="9" customFormat="1" ht="12.75" x14ac:dyDescent="0.2">
      <c r="A314" s="14"/>
      <c r="B314" s="36"/>
      <c r="C314" s="36"/>
      <c r="D314" s="10"/>
      <c r="E314" s="77"/>
      <c r="G314" s="250"/>
      <c r="H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250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250"/>
      <c r="BR314" s="11"/>
      <c r="BS314" s="11"/>
      <c r="BT314" s="11"/>
      <c r="BU314" s="21"/>
      <c r="BV314" s="24"/>
      <c r="BW314" s="24"/>
      <c r="BX314" s="24"/>
      <c r="BY314" s="24"/>
      <c r="BZ314" s="24"/>
      <c r="CA314" s="24"/>
      <c r="CB314" s="24"/>
      <c r="CC314" s="24"/>
      <c r="CD314" s="24"/>
      <c r="CE314" s="24"/>
      <c r="CF314" s="24"/>
      <c r="CG314" s="24"/>
      <c r="CH314" s="24"/>
      <c r="CI314" s="24"/>
      <c r="CJ314" s="24"/>
      <c r="CK314" s="24"/>
      <c r="CL314" s="24"/>
      <c r="CM314" s="24"/>
      <c r="CN314" s="24"/>
      <c r="CO314" s="24"/>
      <c r="CP314" s="24"/>
      <c r="CQ314" s="24"/>
      <c r="CR314" s="24"/>
      <c r="CS314" s="24"/>
      <c r="CT314" s="248"/>
      <c r="CU314" s="11"/>
      <c r="CV314" s="11"/>
      <c r="CW314" s="11"/>
      <c r="CX314" s="25"/>
      <c r="CY314" s="25"/>
      <c r="CZ314" s="25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</row>
    <row r="315" spans="1:132" s="9" customFormat="1" ht="12.75" x14ac:dyDescent="0.2">
      <c r="A315" s="14"/>
      <c r="B315" s="36"/>
      <c r="C315" s="36"/>
      <c r="D315" s="10"/>
      <c r="E315" s="77"/>
      <c r="G315" s="250"/>
      <c r="H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250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250"/>
      <c r="BR315" s="11"/>
      <c r="BS315" s="11"/>
      <c r="BT315" s="11"/>
      <c r="BU315" s="21"/>
      <c r="BV315" s="24"/>
      <c r="BW315" s="24"/>
      <c r="BX315" s="24"/>
      <c r="BY315" s="24"/>
      <c r="BZ315" s="24"/>
      <c r="CA315" s="24"/>
      <c r="CB315" s="24"/>
      <c r="CC315" s="24"/>
      <c r="CD315" s="24"/>
      <c r="CE315" s="24"/>
      <c r="CF315" s="24"/>
      <c r="CG315" s="24"/>
      <c r="CH315" s="24"/>
      <c r="CI315" s="24"/>
      <c r="CJ315" s="24"/>
      <c r="CK315" s="24"/>
      <c r="CL315" s="24"/>
      <c r="CM315" s="24"/>
      <c r="CN315" s="24"/>
      <c r="CO315" s="24"/>
      <c r="CP315" s="24"/>
      <c r="CQ315" s="24"/>
      <c r="CR315" s="24"/>
      <c r="CS315" s="24"/>
      <c r="CT315" s="248"/>
      <c r="CU315" s="11"/>
      <c r="CV315" s="11"/>
      <c r="CW315" s="11"/>
      <c r="CX315" s="25"/>
      <c r="CY315" s="25"/>
      <c r="CZ315" s="25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</row>
    <row r="316" spans="1:132" s="9" customFormat="1" ht="12.75" x14ac:dyDescent="0.2">
      <c r="A316" s="14"/>
      <c r="B316" s="36"/>
      <c r="C316" s="36"/>
      <c r="D316" s="10"/>
      <c r="E316" s="77"/>
      <c r="G316" s="250"/>
      <c r="H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250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250"/>
      <c r="BR316" s="11"/>
      <c r="BS316" s="11"/>
      <c r="BT316" s="11"/>
      <c r="BU316" s="21"/>
      <c r="BV316" s="24"/>
      <c r="BW316" s="24"/>
      <c r="BX316" s="24"/>
      <c r="BY316" s="24"/>
      <c r="BZ316" s="24"/>
      <c r="CA316" s="24"/>
      <c r="CB316" s="24"/>
      <c r="CC316" s="24"/>
      <c r="CD316" s="24"/>
      <c r="CE316" s="24"/>
      <c r="CF316" s="24"/>
      <c r="CG316" s="24"/>
      <c r="CH316" s="24"/>
      <c r="CI316" s="24"/>
      <c r="CJ316" s="24"/>
      <c r="CK316" s="24"/>
      <c r="CL316" s="24"/>
      <c r="CM316" s="24"/>
      <c r="CN316" s="24"/>
      <c r="CO316" s="24"/>
      <c r="CP316" s="24"/>
      <c r="CQ316" s="24"/>
      <c r="CR316" s="24"/>
      <c r="CS316" s="24"/>
      <c r="CT316" s="248"/>
      <c r="CU316" s="11"/>
      <c r="CV316" s="11"/>
      <c r="CW316" s="11"/>
      <c r="CX316" s="25"/>
      <c r="CY316" s="25"/>
      <c r="CZ316" s="25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</row>
    <row r="317" spans="1:132" s="9" customFormat="1" ht="12.75" x14ac:dyDescent="0.2">
      <c r="A317" s="14"/>
      <c r="B317" s="36"/>
      <c r="C317" s="36"/>
      <c r="D317" s="10"/>
      <c r="E317" s="77"/>
      <c r="G317" s="250"/>
      <c r="H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250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250"/>
      <c r="BR317" s="11"/>
      <c r="BS317" s="11"/>
      <c r="BT317" s="11"/>
      <c r="BU317" s="21"/>
      <c r="BV317" s="24"/>
      <c r="BW317" s="24"/>
      <c r="BX317" s="24"/>
      <c r="BY317" s="24"/>
      <c r="BZ317" s="24"/>
      <c r="CA317" s="24"/>
      <c r="CB317" s="24"/>
      <c r="CC317" s="24"/>
      <c r="CD317" s="24"/>
      <c r="CE317" s="24"/>
      <c r="CF317" s="24"/>
      <c r="CG317" s="24"/>
      <c r="CH317" s="24"/>
      <c r="CI317" s="24"/>
      <c r="CJ317" s="24"/>
      <c r="CK317" s="24"/>
      <c r="CL317" s="24"/>
      <c r="CM317" s="24"/>
      <c r="CN317" s="24"/>
      <c r="CO317" s="24"/>
      <c r="CP317" s="24"/>
      <c r="CQ317" s="24"/>
      <c r="CR317" s="24"/>
      <c r="CS317" s="24"/>
      <c r="CT317" s="248"/>
      <c r="CU317" s="11"/>
      <c r="CV317" s="11"/>
      <c r="CW317" s="11"/>
      <c r="CX317" s="25"/>
      <c r="CY317" s="25"/>
      <c r="CZ317" s="25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</row>
    <row r="318" spans="1:132" s="9" customFormat="1" ht="12.75" x14ac:dyDescent="0.2">
      <c r="A318" s="14"/>
      <c r="B318" s="36"/>
      <c r="C318" s="36"/>
      <c r="D318" s="10"/>
      <c r="E318" s="77"/>
      <c r="G318" s="250"/>
      <c r="H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250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250"/>
      <c r="BR318" s="11"/>
      <c r="BS318" s="11"/>
      <c r="BT318" s="11"/>
      <c r="BU318" s="21"/>
      <c r="BV318" s="24"/>
      <c r="BW318" s="24"/>
      <c r="BX318" s="24"/>
      <c r="BY318" s="24"/>
      <c r="BZ318" s="24"/>
      <c r="CA318" s="24"/>
      <c r="CB318" s="24"/>
      <c r="CC318" s="24"/>
      <c r="CD318" s="24"/>
      <c r="CE318" s="24"/>
      <c r="CF318" s="24"/>
      <c r="CG318" s="24"/>
      <c r="CH318" s="24"/>
      <c r="CI318" s="24"/>
      <c r="CJ318" s="24"/>
      <c r="CK318" s="24"/>
      <c r="CL318" s="24"/>
      <c r="CM318" s="24"/>
      <c r="CN318" s="24"/>
      <c r="CO318" s="24"/>
      <c r="CP318" s="24"/>
      <c r="CQ318" s="24"/>
      <c r="CR318" s="24"/>
      <c r="CS318" s="24"/>
      <c r="CT318" s="248"/>
      <c r="CU318" s="11"/>
      <c r="CV318" s="11"/>
      <c r="CW318" s="11"/>
      <c r="CX318" s="25"/>
      <c r="CY318" s="25"/>
      <c r="CZ318" s="25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</row>
    <row r="319" spans="1:132" s="9" customFormat="1" ht="12.75" x14ac:dyDescent="0.2">
      <c r="A319" s="14"/>
      <c r="B319" s="36"/>
      <c r="C319" s="36"/>
      <c r="D319" s="10"/>
      <c r="E319" s="77"/>
      <c r="G319" s="250"/>
      <c r="H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250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250"/>
      <c r="BR319" s="11"/>
      <c r="BS319" s="11"/>
      <c r="BT319" s="11"/>
      <c r="BU319" s="21"/>
      <c r="BV319" s="24"/>
      <c r="BW319" s="24"/>
      <c r="BX319" s="24"/>
      <c r="BY319" s="24"/>
      <c r="BZ319" s="24"/>
      <c r="CA319" s="24"/>
      <c r="CB319" s="24"/>
      <c r="CC319" s="24"/>
      <c r="CD319" s="24"/>
      <c r="CE319" s="24"/>
      <c r="CF319" s="24"/>
      <c r="CG319" s="24"/>
      <c r="CH319" s="24"/>
      <c r="CI319" s="24"/>
      <c r="CJ319" s="24"/>
      <c r="CK319" s="24"/>
      <c r="CL319" s="24"/>
      <c r="CM319" s="24"/>
      <c r="CN319" s="24"/>
      <c r="CO319" s="24"/>
      <c r="CP319" s="24"/>
      <c r="CQ319" s="24"/>
      <c r="CR319" s="24"/>
      <c r="CS319" s="24"/>
      <c r="CT319" s="248"/>
      <c r="CU319" s="11"/>
      <c r="CV319" s="11"/>
      <c r="CW319" s="11"/>
      <c r="CX319" s="25"/>
      <c r="CY319" s="25"/>
      <c r="CZ319" s="25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</row>
    <row r="320" spans="1:132" s="9" customFormat="1" ht="12.75" x14ac:dyDescent="0.2">
      <c r="A320" s="14"/>
      <c r="B320" s="36"/>
      <c r="C320" s="36"/>
      <c r="D320" s="10"/>
      <c r="E320" s="77"/>
      <c r="G320" s="250"/>
      <c r="H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250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250"/>
      <c r="BR320" s="11"/>
      <c r="BS320" s="11"/>
      <c r="BT320" s="11"/>
      <c r="BU320" s="21"/>
      <c r="BV320" s="24"/>
      <c r="BW320" s="24"/>
      <c r="BX320" s="24"/>
      <c r="BY320" s="24"/>
      <c r="BZ320" s="24"/>
      <c r="CA320" s="24"/>
      <c r="CB320" s="24"/>
      <c r="CC320" s="24"/>
      <c r="CD320" s="24"/>
      <c r="CE320" s="24"/>
      <c r="CF320" s="24"/>
      <c r="CG320" s="24"/>
      <c r="CH320" s="24"/>
      <c r="CI320" s="24"/>
      <c r="CJ320" s="24"/>
      <c r="CK320" s="24"/>
      <c r="CL320" s="24"/>
      <c r="CM320" s="24"/>
      <c r="CN320" s="24"/>
      <c r="CO320" s="24"/>
      <c r="CP320" s="24"/>
      <c r="CQ320" s="24"/>
      <c r="CR320" s="24"/>
      <c r="CS320" s="24"/>
      <c r="CT320" s="248"/>
      <c r="CU320" s="11"/>
      <c r="CV320" s="11"/>
      <c r="CW320" s="11"/>
      <c r="CX320" s="25"/>
      <c r="CY320" s="25"/>
      <c r="CZ320" s="25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</row>
    <row r="321" spans="1:132" s="9" customFormat="1" ht="12.75" x14ac:dyDescent="0.2">
      <c r="A321" s="14"/>
      <c r="B321" s="36"/>
      <c r="C321" s="36"/>
      <c r="D321" s="10"/>
      <c r="E321" s="77"/>
      <c r="G321" s="250"/>
      <c r="H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250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250"/>
      <c r="BR321" s="11"/>
      <c r="BS321" s="11"/>
      <c r="BT321" s="11"/>
      <c r="BU321" s="21"/>
      <c r="BV321" s="24"/>
      <c r="BW321" s="24"/>
      <c r="BX321" s="24"/>
      <c r="BY321" s="24"/>
      <c r="BZ321" s="24"/>
      <c r="CA321" s="24"/>
      <c r="CB321" s="24"/>
      <c r="CC321" s="24"/>
      <c r="CD321" s="24"/>
      <c r="CE321" s="24"/>
      <c r="CF321" s="24"/>
      <c r="CG321" s="24"/>
      <c r="CH321" s="24"/>
      <c r="CI321" s="24"/>
      <c r="CJ321" s="24"/>
      <c r="CK321" s="24"/>
      <c r="CL321" s="24"/>
      <c r="CM321" s="24"/>
      <c r="CN321" s="24"/>
      <c r="CO321" s="24"/>
      <c r="CP321" s="24"/>
      <c r="CQ321" s="24"/>
      <c r="CR321" s="24"/>
      <c r="CS321" s="24"/>
      <c r="CT321" s="248"/>
      <c r="CU321" s="11"/>
      <c r="CV321" s="11"/>
      <c r="CW321" s="11"/>
      <c r="CX321" s="25"/>
      <c r="CY321" s="25"/>
      <c r="CZ321" s="25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</row>
    <row r="322" spans="1:132" s="9" customFormat="1" ht="12.75" x14ac:dyDescent="0.2">
      <c r="A322" s="14"/>
      <c r="B322" s="36"/>
      <c r="C322" s="36"/>
      <c r="D322" s="10"/>
      <c r="E322" s="77"/>
      <c r="G322" s="250"/>
      <c r="H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250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250"/>
      <c r="BR322" s="11"/>
      <c r="BS322" s="11"/>
      <c r="BT322" s="11"/>
      <c r="BU322" s="21"/>
      <c r="BV322" s="24"/>
      <c r="BW322" s="24"/>
      <c r="BX322" s="24"/>
      <c r="BY322" s="24"/>
      <c r="BZ322" s="24"/>
      <c r="CA322" s="24"/>
      <c r="CB322" s="24"/>
      <c r="CC322" s="24"/>
      <c r="CD322" s="24"/>
      <c r="CE322" s="24"/>
      <c r="CF322" s="24"/>
      <c r="CG322" s="24"/>
      <c r="CH322" s="24"/>
      <c r="CI322" s="24"/>
      <c r="CJ322" s="24"/>
      <c r="CK322" s="24"/>
      <c r="CL322" s="24"/>
      <c r="CM322" s="24"/>
      <c r="CN322" s="24"/>
      <c r="CO322" s="24"/>
      <c r="CP322" s="24"/>
      <c r="CQ322" s="24"/>
      <c r="CR322" s="24"/>
      <c r="CS322" s="24"/>
      <c r="CT322" s="248"/>
      <c r="CU322" s="11"/>
      <c r="CV322" s="11"/>
      <c r="CW322" s="11"/>
      <c r="CX322" s="25"/>
      <c r="CY322" s="25"/>
      <c r="CZ322" s="25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</row>
    <row r="323" spans="1:132" s="9" customFormat="1" ht="12.75" x14ac:dyDescent="0.2">
      <c r="A323" s="14"/>
      <c r="B323" s="36"/>
      <c r="C323" s="36"/>
      <c r="D323" s="10"/>
      <c r="E323" s="77"/>
      <c r="G323" s="250"/>
      <c r="H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250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250"/>
      <c r="BR323" s="11"/>
      <c r="BS323" s="11"/>
      <c r="BT323" s="11"/>
      <c r="BU323" s="21"/>
      <c r="BV323" s="24"/>
      <c r="BW323" s="24"/>
      <c r="BX323" s="24"/>
      <c r="BY323" s="24"/>
      <c r="BZ323" s="24"/>
      <c r="CA323" s="24"/>
      <c r="CB323" s="24"/>
      <c r="CC323" s="24"/>
      <c r="CD323" s="24"/>
      <c r="CE323" s="24"/>
      <c r="CF323" s="24"/>
      <c r="CG323" s="24"/>
      <c r="CH323" s="24"/>
      <c r="CI323" s="24"/>
      <c r="CJ323" s="24"/>
      <c r="CK323" s="24"/>
      <c r="CL323" s="24"/>
      <c r="CM323" s="24"/>
      <c r="CN323" s="24"/>
      <c r="CO323" s="24"/>
      <c r="CP323" s="24"/>
      <c r="CQ323" s="24"/>
      <c r="CR323" s="24"/>
      <c r="CS323" s="24"/>
      <c r="CT323" s="248"/>
      <c r="CU323" s="11"/>
      <c r="CV323" s="11"/>
      <c r="CW323" s="11"/>
      <c r="CX323" s="25"/>
      <c r="CY323" s="25"/>
      <c r="CZ323" s="25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</row>
    <row r="324" spans="1:132" s="9" customFormat="1" ht="12.75" x14ac:dyDescent="0.2">
      <c r="A324" s="14"/>
      <c r="B324" s="36"/>
      <c r="C324" s="36"/>
      <c r="D324" s="10"/>
      <c r="E324" s="77"/>
      <c r="G324" s="250"/>
      <c r="H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250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250"/>
      <c r="BR324" s="11"/>
      <c r="BS324" s="11"/>
      <c r="BT324" s="11"/>
      <c r="BU324" s="21"/>
      <c r="BV324" s="24"/>
      <c r="BW324" s="24"/>
      <c r="BX324" s="24"/>
      <c r="BY324" s="24"/>
      <c r="BZ324" s="24"/>
      <c r="CA324" s="24"/>
      <c r="CB324" s="24"/>
      <c r="CC324" s="24"/>
      <c r="CD324" s="24"/>
      <c r="CE324" s="24"/>
      <c r="CF324" s="24"/>
      <c r="CG324" s="24"/>
      <c r="CH324" s="24"/>
      <c r="CI324" s="24"/>
      <c r="CJ324" s="24"/>
      <c r="CK324" s="24"/>
      <c r="CL324" s="24"/>
      <c r="CM324" s="24"/>
      <c r="CN324" s="24"/>
      <c r="CO324" s="24"/>
      <c r="CP324" s="24"/>
      <c r="CQ324" s="24"/>
      <c r="CR324" s="24"/>
      <c r="CS324" s="24"/>
      <c r="CT324" s="248"/>
      <c r="CU324" s="11"/>
      <c r="CV324" s="11"/>
      <c r="CW324" s="11"/>
      <c r="CX324" s="25"/>
      <c r="CY324" s="25"/>
      <c r="CZ324" s="25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</row>
    <row r="325" spans="1:132" s="9" customFormat="1" ht="12.75" x14ac:dyDescent="0.2">
      <c r="A325" s="14"/>
      <c r="B325" s="36"/>
      <c r="C325" s="36"/>
      <c r="D325" s="10"/>
      <c r="E325" s="77"/>
      <c r="G325" s="250"/>
      <c r="H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250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250"/>
      <c r="BR325" s="11"/>
      <c r="BS325" s="11"/>
      <c r="BT325" s="11"/>
      <c r="BU325" s="21"/>
      <c r="BV325" s="24"/>
      <c r="BW325" s="24"/>
      <c r="BX325" s="24"/>
      <c r="BY325" s="24"/>
      <c r="BZ325" s="24"/>
      <c r="CA325" s="24"/>
      <c r="CB325" s="24"/>
      <c r="CC325" s="24"/>
      <c r="CD325" s="24"/>
      <c r="CE325" s="24"/>
      <c r="CF325" s="24"/>
      <c r="CG325" s="24"/>
      <c r="CH325" s="24"/>
      <c r="CI325" s="24"/>
      <c r="CJ325" s="24"/>
      <c r="CK325" s="24"/>
      <c r="CL325" s="24"/>
      <c r="CM325" s="24"/>
      <c r="CN325" s="24"/>
      <c r="CO325" s="24"/>
      <c r="CP325" s="24"/>
      <c r="CQ325" s="24"/>
      <c r="CR325" s="24"/>
      <c r="CS325" s="24"/>
      <c r="CT325" s="248"/>
      <c r="CU325" s="11"/>
      <c r="CV325" s="11"/>
      <c r="CW325" s="11"/>
      <c r="CX325" s="25"/>
      <c r="CY325" s="25"/>
      <c r="CZ325" s="25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</row>
    <row r="326" spans="1:132" s="9" customFormat="1" ht="12.75" x14ac:dyDescent="0.2">
      <c r="A326" s="14"/>
      <c r="B326" s="36"/>
      <c r="C326" s="36"/>
      <c r="D326" s="10"/>
      <c r="E326" s="77"/>
      <c r="G326" s="250"/>
      <c r="H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250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250"/>
      <c r="BR326" s="11"/>
      <c r="BS326" s="11"/>
      <c r="BT326" s="11"/>
      <c r="BU326" s="21"/>
      <c r="BV326" s="24"/>
      <c r="BW326" s="24"/>
      <c r="BX326" s="24"/>
      <c r="BY326" s="24"/>
      <c r="BZ326" s="24"/>
      <c r="CA326" s="24"/>
      <c r="CB326" s="24"/>
      <c r="CC326" s="24"/>
      <c r="CD326" s="24"/>
      <c r="CE326" s="24"/>
      <c r="CF326" s="24"/>
      <c r="CG326" s="24"/>
      <c r="CH326" s="24"/>
      <c r="CI326" s="24"/>
      <c r="CJ326" s="24"/>
      <c r="CK326" s="24"/>
      <c r="CL326" s="24"/>
      <c r="CM326" s="24"/>
      <c r="CN326" s="24"/>
      <c r="CO326" s="24"/>
      <c r="CP326" s="24"/>
      <c r="CQ326" s="24"/>
      <c r="CR326" s="24"/>
      <c r="CS326" s="24"/>
      <c r="CT326" s="248"/>
      <c r="CU326" s="11"/>
      <c r="CV326" s="11"/>
      <c r="CW326" s="11"/>
      <c r="CX326" s="25"/>
      <c r="CY326" s="25"/>
      <c r="CZ326" s="25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</row>
    <row r="327" spans="1:132" s="9" customFormat="1" ht="12.75" x14ac:dyDescent="0.2">
      <c r="A327" s="14"/>
      <c r="B327" s="36"/>
      <c r="C327" s="36"/>
      <c r="D327" s="10"/>
      <c r="E327" s="77"/>
      <c r="G327" s="250"/>
      <c r="H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250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250"/>
      <c r="BR327" s="11"/>
      <c r="BS327" s="11"/>
      <c r="BT327" s="11"/>
      <c r="BU327" s="21"/>
      <c r="BV327" s="24"/>
      <c r="BW327" s="24"/>
      <c r="BX327" s="24"/>
      <c r="BY327" s="24"/>
      <c r="BZ327" s="24"/>
      <c r="CA327" s="24"/>
      <c r="CB327" s="24"/>
      <c r="CC327" s="24"/>
      <c r="CD327" s="24"/>
      <c r="CE327" s="24"/>
      <c r="CF327" s="24"/>
      <c r="CG327" s="24"/>
      <c r="CH327" s="24"/>
      <c r="CI327" s="24"/>
      <c r="CJ327" s="24"/>
      <c r="CK327" s="24"/>
      <c r="CL327" s="24"/>
      <c r="CM327" s="24"/>
      <c r="CN327" s="24"/>
      <c r="CO327" s="24"/>
      <c r="CP327" s="24"/>
      <c r="CQ327" s="24"/>
      <c r="CR327" s="24"/>
      <c r="CS327" s="24"/>
      <c r="CT327" s="248"/>
      <c r="CU327" s="11"/>
      <c r="CV327" s="11"/>
      <c r="CW327" s="11"/>
      <c r="CX327" s="25"/>
      <c r="CY327" s="25"/>
      <c r="CZ327" s="25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</row>
    <row r="328" spans="1:132" s="9" customFormat="1" ht="12.75" x14ac:dyDescent="0.2">
      <c r="A328" s="14"/>
      <c r="B328" s="36"/>
      <c r="C328" s="36"/>
      <c r="D328" s="10"/>
      <c r="E328" s="77"/>
      <c r="G328" s="250"/>
      <c r="H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250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250"/>
      <c r="BR328" s="11"/>
      <c r="BS328" s="11"/>
      <c r="BT328" s="11"/>
      <c r="BU328" s="21"/>
      <c r="BV328" s="24"/>
      <c r="BW328" s="24"/>
      <c r="BX328" s="24"/>
      <c r="BY328" s="24"/>
      <c r="BZ328" s="24"/>
      <c r="CA328" s="24"/>
      <c r="CB328" s="24"/>
      <c r="CC328" s="24"/>
      <c r="CD328" s="24"/>
      <c r="CE328" s="24"/>
      <c r="CF328" s="24"/>
      <c r="CG328" s="24"/>
      <c r="CH328" s="24"/>
      <c r="CI328" s="24"/>
      <c r="CJ328" s="24"/>
      <c r="CK328" s="24"/>
      <c r="CL328" s="24"/>
      <c r="CM328" s="24"/>
      <c r="CN328" s="24"/>
      <c r="CO328" s="24"/>
      <c r="CP328" s="24"/>
      <c r="CQ328" s="24"/>
      <c r="CR328" s="24"/>
      <c r="CS328" s="24"/>
      <c r="CT328" s="248"/>
      <c r="CU328" s="11"/>
      <c r="CV328" s="11"/>
      <c r="CW328" s="11"/>
      <c r="CX328" s="25"/>
      <c r="CY328" s="25"/>
      <c r="CZ328" s="25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</row>
    <row r="329" spans="1:132" s="9" customFormat="1" ht="12.75" x14ac:dyDescent="0.2">
      <c r="A329" s="14"/>
      <c r="B329" s="36"/>
      <c r="C329" s="36"/>
      <c r="D329" s="10"/>
      <c r="E329" s="77"/>
      <c r="G329" s="250"/>
      <c r="H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250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250"/>
      <c r="BR329" s="11"/>
      <c r="BS329" s="11"/>
      <c r="BT329" s="11"/>
      <c r="BU329" s="21"/>
      <c r="BV329" s="24"/>
      <c r="BW329" s="24"/>
      <c r="BX329" s="24"/>
      <c r="BY329" s="24"/>
      <c r="BZ329" s="24"/>
      <c r="CA329" s="24"/>
      <c r="CB329" s="24"/>
      <c r="CC329" s="24"/>
      <c r="CD329" s="24"/>
      <c r="CE329" s="24"/>
      <c r="CF329" s="24"/>
      <c r="CG329" s="24"/>
      <c r="CH329" s="24"/>
      <c r="CI329" s="24"/>
      <c r="CJ329" s="24"/>
      <c r="CK329" s="24"/>
      <c r="CL329" s="24"/>
      <c r="CM329" s="24"/>
      <c r="CN329" s="24"/>
      <c r="CO329" s="24"/>
      <c r="CP329" s="24"/>
      <c r="CQ329" s="24"/>
      <c r="CR329" s="24"/>
      <c r="CS329" s="24"/>
      <c r="CT329" s="248"/>
      <c r="CU329" s="11"/>
      <c r="CV329" s="11"/>
      <c r="CW329" s="11"/>
      <c r="CX329" s="25"/>
      <c r="CY329" s="25"/>
      <c r="CZ329" s="25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</row>
    <row r="330" spans="1:132" s="9" customFormat="1" ht="12.75" x14ac:dyDescent="0.2">
      <c r="A330" s="14"/>
      <c r="B330" s="36"/>
      <c r="C330" s="36"/>
      <c r="D330" s="10"/>
      <c r="E330" s="77"/>
      <c r="G330" s="250"/>
      <c r="H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250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250"/>
      <c r="BR330" s="11"/>
      <c r="BS330" s="11"/>
      <c r="BT330" s="11"/>
      <c r="BU330" s="21"/>
      <c r="BV330" s="24"/>
      <c r="BW330" s="24"/>
      <c r="BX330" s="24"/>
      <c r="BY330" s="24"/>
      <c r="BZ330" s="24"/>
      <c r="CA330" s="24"/>
      <c r="CB330" s="24"/>
      <c r="CC330" s="24"/>
      <c r="CD330" s="24"/>
      <c r="CE330" s="24"/>
      <c r="CF330" s="24"/>
      <c r="CG330" s="24"/>
      <c r="CH330" s="24"/>
      <c r="CI330" s="24"/>
      <c r="CJ330" s="24"/>
      <c r="CK330" s="24"/>
      <c r="CL330" s="24"/>
      <c r="CM330" s="24"/>
      <c r="CN330" s="24"/>
      <c r="CO330" s="24"/>
      <c r="CP330" s="24"/>
      <c r="CQ330" s="24"/>
      <c r="CR330" s="24"/>
      <c r="CS330" s="24"/>
      <c r="CT330" s="248"/>
      <c r="CU330" s="11"/>
      <c r="CV330" s="11"/>
      <c r="CW330" s="11"/>
      <c r="CX330" s="25"/>
      <c r="CY330" s="25"/>
      <c r="CZ330" s="25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</row>
    <row r="331" spans="1:132" s="9" customFormat="1" ht="12.75" x14ac:dyDescent="0.2">
      <c r="A331" s="14"/>
      <c r="B331" s="36"/>
      <c r="C331" s="36"/>
      <c r="D331" s="10"/>
      <c r="E331" s="77"/>
      <c r="G331" s="250"/>
      <c r="H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250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250"/>
      <c r="BR331" s="11"/>
      <c r="BS331" s="11"/>
      <c r="BT331" s="11"/>
      <c r="BU331" s="21"/>
      <c r="BV331" s="24"/>
      <c r="BW331" s="24"/>
      <c r="BX331" s="24"/>
      <c r="BY331" s="24"/>
      <c r="BZ331" s="24"/>
      <c r="CA331" s="24"/>
      <c r="CB331" s="24"/>
      <c r="CC331" s="24"/>
      <c r="CD331" s="24"/>
      <c r="CE331" s="24"/>
      <c r="CF331" s="24"/>
      <c r="CG331" s="24"/>
      <c r="CH331" s="24"/>
      <c r="CI331" s="24"/>
      <c r="CJ331" s="24"/>
      <c r="CK331" s="24"/>
      <c r="CL331" s="24"/>
      <c r="CM331" s="24"/>
      <c r="CN331" s="24"/>
      <c r="CO331" s="24"/>
      <c r="CP331" s="24"/>
      <c r="CQ331" s="24"/>
      <c r="CR331" s="24"/>
      <c r="CS331" s="24"/>
      <c r="CT331" s="248"/>
      <c r="CU331" s="11"/>
      <c r="CV331" s="11"/>
      <c r="CW331" s="11"/>
      <c r="CX331" s="25"/>
      <c r="CY331" s="25"/>
      <c r="CZ331" s="25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</row>
    <row r="332" spans="1:132" s="9" customFormat="1" ht="12.75" x14ac:dyDescent="0.2">
      <c r="A332" s="14"/>
      <c r="B332" s="36"/>
      <c r="C332" s="36"/>
      <c r="D332" s="10"/>
      <c r="E332" s="77"/>
      <c r="G332" s="250"/>
      <c r="H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250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250"/>
      <c r="BR332" s="11"/>
      <c r="BS332" s="11"/>
      <c r="BT332" s="11"/>
      <c r="BU332" s="21"/>
      <c r="BV332" s="24"/>
      <c r="BW332" s="24"/>
      <c r="BX332" s="24"/>
      <c r="BY332" s="24"/>
      <c r="BZ332" s="24"/>
      <c r="CA332" s="24"/>
      <c r="CB332" s="24"/>
      <c r="CC332" s="24"/>
      <c r="CD332" s="24"/>
      <c r="CE332" s="24"/>
      <c r="CF332" s="24"/>
      <c r="CG332" s="24"/>
      <c r="CH332" s="24"/>
      <c r="CI332" s="24"/>
      <c r="CJ332" s="24"/>
      <c r="CK332" s="24"/>
      <c r="CL332" s="24"/>
      <c r="CM332" s="24"/>
      <c r="CN332" s="24"/>
      <c r="CO332" s="24"/>
      <c r="CP332" s="24"/>
      <c r="CQ332" s="24"/>
      <c r="CR332" s="24"/>
      <c r="CS332" s="24"/>
      <c r="CT332" s="248"/>
      <c r="CU332" s="11"/>
      <c r="CV332" s="11"/>
      <c r="CW332" s="11"/>
      <c r="CX332" s="25"/>
      <c r="CY332" s="25"/>
      <c r="CZ332" s="25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</row>
    <row r="333" spans="1:132" s="9" customFormat="1" ht="12.75" x14ac:dyDescent="0.2">
      <c r="A333" s="14"/>
      <c r="B333" s="36"/>
      <c r="C333" s="36"/>
      <c r="D333" s="10"/>
      <c r="E333" s="77"/>
      <c r="G333" s="250"/>
      <c r="H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250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250"/>
      <c r="BR333" s="11"/>
      <c r="BS333" s="11"/>
      <c r="BT333" s="11"/>
      <c r="BU333" s="21"/>
      <c r="BV333" s="24"/>
      <c r="BW333" s="24"/>
      <c r="BX333" s="24"/>
      <c r="BY333" s="24"/>
      <c r="BZ333" s="24"/>
      <c r="CA333" s="24"/>
      <c r="CB333" s="24"/>
      <c r="CC333" s="24"/>
      <c r="CD333" s="24"/>
      <c r="CE333" s="24"/>
      <c r="CF333" s="24"/>
      <c r="CG333" s="24"/>
      <c r="CH333" s="24"/>
      <c r="CI333" s="24"/>
      <c r="CJ333" s="24"/>
      <c r="CK333" s="24"/>
      <c r="CL333" s="24"/>
      <c r="CM333" s="24"/>
      <c r="CN333" s="24"/>
      <c r="CO333" s="24"/>
      <c r="CP333" s="24"/>
      <c r="CQ333" s="24"/>
      <c r="CR333" s="24"/>
      <c r="CS333" s="24"/>
      <c r="CT333" s="248"/>
      <c r="CU333" s="11"/>
      <c r="CV333" s="11"/>
      <c r="CW333" s="11"/>
      <c r="CX333" s="25"/>
      <c r="CY333" s="25"/>
      <c r="CZ333" s="25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</row>
    <row r="334" spans="1:132" s="9" customFormat="1" ht="12.75" x14ac:dyDescent="0.2">
      <c r="A334" s="14"/>
      <c r="B334" s="36"/>
      <c r="C334" s="36"/>
      <c r="D334" s="10"/>
      <c r="E334" s="77"/>
      <c r="G334" s="250"/>
      <c r="H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250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250"/>
      <c r="BR334" s="11"/>
      <c r="BS334" s="11"/>
      <c r="BT334" s="11"/>
      <c r="BU334" s="21"/>
      <c r="BV334" s="24"/>
      <c r="BW334" s="24"/>
      <c r="BX334" s="24"/>
      <c r="BY334" s="24"/>
      <c r="BZ334" s="24"/>
      <c r="CA334" s="24"/>
      <c r="CB334" s="24"/>
      <c r="CC334" s="24"/>
      <c r="CD334" s="24"/>
      <c r="CE334" s="24"/>
      <c r="CF334" s="24"/>
      <c r="CG334" s="24"/>
      <c r="CH334" s="24"/>
      <c r="CI334" s="24"/>
      <c r="CJ334" s="24"/>
      <c r="CK334" s="24"/>
      <c r="CL334" s="24"/>
      <c r="CM334" s="24"/>
      <c r="CN334" s="24"/>
      <c r="CO334" s="24"/>
      <c r="CP334" s="24"/>
      <c r="CQ334" s="24"/>
      <c r="CR334" s="24"/>
      <c r="CS334" s="24"/>
      <c r="CT334" s="248"/>
      <c r="CU334" s="11"/>
      <c r="CV334" s="11"/>
      <c r="CW334" s="11"/>
      <c r="CX334" s="25"/>
      <c r="CY334" s="25"/>
      <c r="CZ334" s="25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</row>
    <row r="335" spans="1:132" s="9" customFormat="1" ht="12.75" x14ac:dyDescent="0.2">
      <c r="A335" s="14"/>
      <c r="B335" s="36"/>
      <c r="C335" s="36"/>
      <c r="D335" s="10"/>
      <c r="E335" s="77"/>
      <c r="G335" s="250"/>
      <c r="H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250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250"/>
      <c r="BR335" s="11"/>
      <c r="BS335" s="11"/>
      <c r="BT335" s="11"/>
      <c r="BU335" s="21"/>
      <c r="BV335" s="24"/>
      <c r="BW335" s="24"/>
      <c r="BX335" s="24"/>
      <c r="BY335" s="24"/>
      <c r="BZ335" s="24"/>
      <c r="CA335" s="24"/>
      <c r="CB335" s="24"/>
      <c r="CC335" s="24"/>
      <c r="CD335" s="24"/>
      <c r="CE335" s="24"/>
      <c r="CF335" s="24"/>
      <c r="CG335" s="24"/>
      <c r="CH335" s="24"/>
      <c r="CI335" s="24"/>
      <c r="CJ335" s="24"/>
      <c r="CK335" s="24"/>
      <c r="CL335" s="24"/>
      <c r="CM335" s="24"/>
      <c r="CN335" s="24"/>
      <c r="CO335" s="24"/>
      <c r="CP335" s="24"/>
      <c r="CQ335" s="24"/>
      <c r="CR335" s="24"/>
      <c r="CS335" s="24"/>
      <c r="CT335" s="248"/>
      <c r="CU335" s="11"/>
      <c r="CV335" s="11"/>
      <c r="CW335" s="11"/>
      <c r="CX335" s="25"/>
      <c r="CY335" s="25"/>
      <c r="CZ335" s="25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</row>
    <row r="336" spans="1:132" s="9" customFormat="1" ht="12.75" x14ac:dyDescent="0.2">
      <c r="A336" s="14"/>
      <c r="B336" s="36"/>
      <c r="C336" s="36"/>
      <c r="D336" s="10"/>
      <c r="E336" s="77"/>
      <c r="G336" s="250"/>
      <c r="H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250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250"/>
      <c r="BR336" s="11"/>
      <c r="BS336" s="11"/>
      <c r="BT336" s="11"/>
      <c r="BU336" s="21"/>
      <c r="BV336" s="24"/>
      <c r="BW336" s="24"/>
      <c r="BX336" s="24"/>
      <c r="BY336" s="24"/>
      <c r="BZ336" s="24"/>
      <c r="CA336" s="24"/>
      <c r="CB336" s="24"/>
      <c r="CC336" s="24"/>
      <c r="CD336" s="24"/>
      <c r="CE336" s="24"/>
      <c r="CF336" s="24"/>
      <c r="CG336" s="24"/>
      <c r="CH336" s="24"/>
      <c r="CI336" s="24"/>
      <c r="CJ336" s="24"/>
      <c r="CK336" s="24"/>
      <c r="CL336" s="24"/>
      <c r="CM336" s="24"/>
      <c r="CN336" s="24"/>
      <c r="CO336" s="24"/>
      <c r="CP336" s="24"/>
      <c r="CQ336" s="24"/>
      <c r="CR336" s="24"/>
      <c r="CS336" s="24"/>
      <c r="CT336" s="248"/>
      <c r="CU336" s="11"/>
      <c r="CV336" s="11"/>
      <c r="CW336" s="11"/>
      <c r="CX336" s="25"/>
      <c r="CY336" s="25"/>
      <c r="CZ336" s="25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</row>
    <row r="337" spans="1:132" s="9" customFormat="1" ht="12.75" x14ac:dyDescent="0.2">
      <c r="A337" s="14"/>
      <c r="B337" s="36"/>
      <c r="C337" s="36"/>
      <c r="D337" s="10"/>
      <c r="E337" s="77"/>
      <c r="G337" s="250"/>
      <c r="H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250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250"/>
      <c r="BR337" s="11"/>
      <c r="BS337" s="11"/>
      <c r="BT337" s="11"/>
      <c r="BU337" s="21"/>
      <c r="BV337" s="24"/>
      <c r="BW337" s="24"/>
      <c r="BX337" s="24"/>
      <c r="BY337" s="24"/>
      <c r="BZ337" s="24"/>
      <c r="CA337" s="24"/>
      <c r="CB337" s="24"/>
      <c r="CC337" s="24"/>
      <c r="CD337" s="24"/>
      <c r="CE337" s="24"/>
      <c r="CF337" s="24"/>
      <c r="CG337" s="24"/>
      <c r="CH337" s="24"/>
      <c r="CI337" s="24"/>
      <c r="CJ337" s="24"/>
      <c r="CK337" s="24"/>
      <c r="CL337" s="24"/>
      <c r="CM337" s="24"/>
      <c r="CN337" s="24"/>
      <c r="CO337" s="24"/>
      <c r="CP337" s="24"/>
      <c r="CQ337" s="24"/>
      <c r="CR337" s="24"/>
      <c r="CS337" s="24"/>
      <c r="CT337" s="248"/>
      <c r="CU337" s="11"/>
      <c r="CV337" s="11"/>
      <c r="CW337" s="11"/>
      <c r="CX337" s="25"/>
      <c r="CY337" s="25"/>
      <c r="CZ337" s="25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</row>
    <row r="338" spans="1:132" s="9" customFormat="1" ht="12.75" x14ac:dyDescent="0.2">
      <c r="A338" s="14"/>
      <c r="B338" s="36"/>
      <c r="C338" s="36"/>
      <c r="D338" s="10"/>
      <c r="E338" s="77"/>
      <c r="G338" s="250"/>
      <c r="H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250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250"/>
      <c r="BR338" s="11"/>
      <c r="BS338" s="11"/>
      <c r="BT338" s="11"/>
      <c r="BU338" s="21"/>
      <c r="BV338" s="24"/>
      <c r="BW338" s="24"/>
      <c r="BX338" s="24"/>
      <c r="BY338" s="24"/>
      <c r="BZ338" s="24"/>
      <c r="CA338" s="24"/>
      <c r="CB338" s="24"/>
      <c r="CC338" s="24"/>
      <c r="CD338" s="24"/>
      <c r="CE338" s="24"/>
      <c r="CF338" s="24"/>
      <c r="CG338" s="24"/>
      <c r="CH338" s="24"/>
      <c r="CI338" s="24"/>
      <c r="CJ338" s="24"/>
      <c r="CK338" s="24"/>
      <c r="CL338" s="24"/>
      <c r="CM338" s="24"/>
      <c r="CN338" s="24"/>
      <c r="CO338" s="24"/>
      <c r="CP338" s="24"/>
      <c r="CQ338" s="24"/>
      <c r="CR338" s="24"/>
      <c r="CS338" s="24"/>
      <c r="CT338" s="248"/>
      <c r="CU338" s="11"/>
      <c r="CV338" s="11"/>
      <c r="CW338" s="11"/>
      <c r="CX338" s="25"/>
      <c r="CY338" s="25"/>
      <c r="CZ338" s="25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</row>
    <row r="339" spans="1:132" s="9" customFormat="1" ht="12.75" x14ac:dyDescent="0.2">
      <c r="A339" s="14"/>
      <c r="B339" s="36"/>
      <c r="C339" s="36"/>
      <c r="D339" s="10"/>
      <c r="E339" s="77"/>
      <c r="G339" s="250"/>
      <c r="H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250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250"/>
      <c r="BR339" s="11"/>
      <c r="BS339" s="11"/>
      <c r="BT339" s="11"/>
      <c r="BU339" s="21"/>
      <c r="BV339" s="24"/>
      <c r="BW339" s="24"/>
      <c r="BX339" s="24"/>
      <c r="BY339" s="24"/>
      <c r="BZ339" s="24"/>
      <c r="CA339" s="24"/>
      <c r="CB339" s="24"/>
      <c r="CC339" s="24"/>
      <c r="CD339" s="24"/>
      <c r="CE339" s="24"/>
      <c r="CF339" s="24"/>
      <c r="CG339" s="24"/>
      <c r="CH339" s="24"/>
      <c r="CI339" s="24"/>
      <c r="CJ339" s="24"/>
      <c r="CK339" s="24"/>
      <c r="CL339" s="24"/>
      <c r="CM339" s="24"/>
      <c r="CN339" s="24"/>
      <c r="CO339" s="24"/>
      <c r="CP339" s="24"/>
      <c r="CQ339" s="24"/>
      <c r="CR339" s="24"/>
      <c r="CS339" s="24"/>
      <c r="CT339" s="248"/>
      <c r="CU339" s="11"/>
      <c r="CV339" s="11"/>
      <c r="CW339" s="11"/>
      <c r="CX339" s="25"/>
      <c r="CY339" s="25"/>
      <c r="CZ339" s="25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</row>
    <row r="340" spans="1:132" s="9" customFormat="1" ht="12.75" x14ac:dyDescent="0.2">
      <c r="A340" s="14"/>
      <c r="B340" s="36"/>
      <c r="C340" s="36"/>
      <c r="D340" s="10"/>
      <c r="E340" s="77"/>
      <c r="G340" s="250"/>
      <c r="H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250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250"/>
      <c r="BR340" s="11"/>
      <c r="BS340" s="11"/>
      <c r="BT340" s="11"/>
      <c r="BU340" s="21"/>
      <c r="BV340" s="24"/>
      <c r="BW340" s="24"/>
      <c r="BX340" s="24"/>
      <c r="BY340" s="24"/>
      <c r="BZ340" s="24"/>
      <c r="CA340" s="24"/>
      <c r="CB340" s="24"/>
      <c r="CC340" s="24"/>
      <c r="CD340" s="24"/>
      <c r="CE340" s="24"/>
      <c r="CF340" s="24"/>
      <c r="CG340" s="24"/>
      <c r="CH340" s="24"/>
      <c r="CI340" s="24"/>
      <c r="CJ340" s="24"/>
      <c r="CK340" s="24"/>
      <c r="CL340" s="24"/>
      <c r="CM340" s="24"/>
      <c r="CN340" s="24"/>
      <c r="CO340" s="24"/>
      <c r="CP340" s="24"/>
      <c r="CQ340" s="24"/>
      <c r="CR340" s="24"/>
      <c r="CS340" s="24"/>
      <c r="CT340" s="248"/>
      <c r="CU340" s="11"/>
      <c r="CV340" s="11"/>
      <c r="CW340" s="11"/>
      <c r="CX340" s="25"/>
      <c r="CY340" s="25"/>
      <c r="CZ340" s="25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</row>
    <row r="341" spans="1:132" s="9" customFormat="1" ht="12.75" x14ac:dyDescent="0.2">
      <c r="A341" s="14"/>
      <c r="B341" s="36"/>
      <c r="C341" s="36"/>
      <c r="D341" s="10"/>
      <c r="E341" s="77"/>
      <c r="G341" s="250"/>
      <c r="H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250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250"/>
      <c r="BR341" s="11"/>
      <c r="BS341" s="11"/>
      <c r="BT341" s="11"/>
      <c r="BU341" s="21"/>
      <c r="BV341" s="24"/>
      <c r="BW341" s="24"/>
      <c r="BX341" s="24"/>
      <c r="BY341" s="24"/>
      <c r="BZ341" s="24"/>
      <c r="CA341" s="24"/>
      <c r="CB341" s="24"/>
      <c r="CC341" s="24"/>
      <c r="CD341" s="24"/>
      <c r="CE341" s="24"/>
      <c r="CF341" s="24"/>
      <c r="CG341" s="24"/>
      <c r="CH341" s="24"/>
      <c r="CI341" s="24"/>
      <c r="CJ341" s="24"/>
      <c r="CK341" s="24"/>
      <c r="CL341" s="24"/>
      <c r="CM341" s="24"/>
      <c r="CN341" s="24"/>
      <c r="CO341" s="24"/>
      <c r="CP341" s="24"/>
      <c r="CQ341" s="24"/>
      <c r="CR341" s="24"/>
      <c r="CS341" s="24"/>
      <c r="CT341" s="248"/>
      <c r="CU341" s="11"/>
      <c r="CV341" s="11"/>
      <c r="CW341" s="11"/>
      <c r="CX341" s="25"/>
      <c r="CY341" s="25"/>
      <c r="CZ341" s="25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</row>
    <row r="342" spans="1:132" s="9" customFormat="1" ht="12.75" x14ac:dyDescent="0.2">
      <c r="A342" s="14"/>
      <c r="B342" s="36"/>
      <c r="C342" s="36"/>
      <c r="D342" s="10"/>
      <c r="E342" s="77"/>
      <c r="G342" s="250"/>
      <c r="H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250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250"/>
      <c r="BR342" s="11"/>
      <c r="BS342" s="11"/>
      <c r="BT342" s="11"/>
      <c r="BU342" s="21"/>
      <c r="BV342" s="24"/>
      <c r="BW342" s="24"/>
      <c r="BX342" s="24"/>
      <c r="BY342" s="24"/>
      <c r="BZ342" s="24"/>
      <c r="CA342" s="24"/>
      <c r="CB342" s="24"/>
      <c r="CC342" s="24"/>
      <c r="CD342" s="24"/>
      <c r="CE342" s="24"/>
      <c r="CF342" s="24"/>
      <c r="CG342" s="24"/>
      <c r="CH342" s="24"/>
      <c r="CI342" s="24"/>
      <c r="CJ342" s="24"/>
      <c r="CK342" s="24"/>
      <c r="CL342" s="24"/>
      <c r="CM342" s="24"/>
      <c r="CN342" s="24"/>
      <c r="CO342" s="24"/>
      <c r="CP342" s="24"/>
      <c r="CQ342" s="24"/>
      <c r="CR342" s="24"/>
      <c r="CS342" s="24"/>
      <c r="CT342" s="248"/>
      <c r="CU342" s="11"/>
      <c r="CV342" s="11"/>
      <c r="CW342" s="11"/>
      <c r="CX342" s="25"/>
      <c r="CY342" s="25"/>
      <c r="CZ342" s="25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</row>
    <row r="343" spans="1:132" s="9" customFormat="1" ht="12.75" x14ac:dyDescent="0.2">
      <c r="A343" s="14"/>
      <c r="B343" s="36"/>
      <c r="C343" s="36"/>
      <c r="D343" s="10"/>
      <c r="E343" s="77"/>
      <c r="G343" s="250"/>
      <c r="H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250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250"/>
      <c r="BR343" s="11"/>
      <c r="BS343" s="11"/>
      <c r="BT343" s="11"/>
      <c r="BU343" s="21"/>
      <c r="BV343" s="24"/>
      <c r="BW343" s="24"/>
      <c r="BX343" s="24"/>
      <c r="BY343" s="24"/>
      <c r="BZ343" s="24"/>
      <c r="CA343" s="24"/>
      <c r="CB343" s="24"/>
      <c r="CC343" s="24"/>
      <c r="CD343" s="24"/>
      <c r="CE343" s="24"/>
      <c r="CF343" s="24"/>
      <c r="CG343" s="24"/>
      <c r="CH343" s="24"/>
      <c r="CI343" s="24"/>
      <c r="CJ343" s="24"/>
      <c r="CK343" s="24"/>
      <c r="CL343" s="24"/>
      <c r="CM343" s="24"/>
      <c r="CN343" s="24"/>
      <c r="CO343" s="24"/>
      <c r="CP343" s="24"/>
      <c r="CQ343" s="24"/>
      <c r="CR343" s="24"/>
      <c r="CS343" s="24"/>
      <c r="CT343" s="248"/>
      <c r="CU343" s="11"/>
      <c r="CV343" s="11"/>
      <c r="CW343" s="11"/>
      <c r="CX343" s="25"/>
      <c r="CY343" s="25"/>
      <c r="CZ343" s="25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</row>
    <row r="344" spans="1:132" s="9" customFormat="1" ht="12.75" x14ac:dyDescent="0.2">
      <c r="A344" s="14"/>
      <c r="B344" s="36"/>
      <c r="C344" s="36"/>
      <c r="D344" s="10"/>
      <c r="E344" s="77"/>
      <c r="G344" s="250"/>
      <c r="H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250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250"/>
      <c r="BR344" s="11"/>
      <c r="BS344" s="11"/>
      <c r="BT344" s="11"/>
      <c r="BU344" s="21"/>
      <c r="BV344" s="24"/>
      <c r="BW344" s="24"/>
      <c r="BX344" s="24"/>
      <c r="BY344" s="24"/>
      <c r="BZ344" s="24"/>
      <c r="CA344" s="24"/>
      <c r="CB344" s="24"/>
      <c r="CC344" s="24"/>
      <c r="CD344" s="24"/>
      <c r="CE344" s="24"/>
      <c r="CF344" s="24"/>
      <c r="CG344" s="24"/>
      <c r="CH344" s="24"/>
      <c r="CI344" s="24"/>
      <c r="CJ344" s="24"/>
      <c r="CK344" s="24"/>
      <c r="CL344" s="24"/>
      <c r="CM344" s="24"/>
      <c r="CN344" s="24"/>
      <c r="CO344" s="24"/>
      <c r="CP344" s="24"/>
      <c r="CQ344" s="24"/>
      <c r="CR344" s="24"/>
      <c r="CS344" s="24"/>
      <c r="CT344" s="248"/>
      <c r="CU344" s="11"/>
      <c r="CV344" s="11"/>
      <c r="CW344" s="11"/>
      <c r="CX344" s="25"/>
      <c r="CY344" s="25"/>
      <c r="CZ344" s="25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</row>
    <row r="345" spans="1:132" s="9" customFormat="1" ht="12.75" x14ac:dyDescent="0.2">
      <c r="A345" s="14"/>
      <c r="B345" s="36"/>
      <c r="C345" s="36"/>
      <c r="D345" s="10"/>
      <c r="E345" s="77"/>
      <c r="G345" s="250"/>
      <c r="H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250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250"/>
      <c r="BR345" s="11"/>
      <c r="BS345" s="11"/>
      <c r="BT345" s="11"/>
      <c r="BU345" s="21"/>
      <c r="BV345" s="24"/>
      <c r="BW345" s="24"/>
      <c r="BX345" s="24"/>
      <c r="BY345" s="24"/>
      <c r="BZ345" s="24"/>
      <c r="CA345" s="24"/>
      <c r="CB345" s="24"/>
      <c r="CC345" s="24"/>
      <c r="CD345" s="24"/>
      <c r="CE345" s="24"/>
      <c r="CF345" s="24"/>
      <c r="CG345" s="24"/>
      <c r="CH345" s="24"/>
      <c r="CI345" s="24"/>
      <c r="CJ345" s="24"/>
      <c r="CK345" s="24"/>
      <c r="CL345" s="24"/>
      <c r="CM345" s="24"/>
      <c r="CN345" s="24"/>
      <c r="CO345" s="24"/>
      <c r="CP345" s="24"/>
      <c r="CQ345" s="24"/>
      <c r="CR345" s="24"/>
      <c r="CS345" s="24"/>
      <c r="CT345" s="248"/>
      <c r="CU345" s="11"/>
      <c r="CV345" s="11"/>
      <c r="CW345" s="11"/>
      <c r="CX345" s="25"/>
      <c r="CY345" s="25"/>
      <c r="CZ345" s="25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</row>
    <row r="346" spans="1:132" s="9" customFormat="1" ht="12.75" x14ac:dyDescent="0.2">
      <c r="A346" s="14"/>
      <c r="B346" s="36"/>
      <c r="C346" s="36"/>
      <c r="D346" s="10"/>
      <c r="E346" s="77"/>
      <c r="G346" s="250"/>
      <c r="H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250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250"/>
      <c r="BR346" s="11"/>
      <c r="BS346" s="11"/>
      <c r="BT346" s="11"/>
      <c r="BU346" s="21"/>
      <c r="BV346" s="24"/>
      <c r="BW346" s="24"/>
      <c r="BX346" s="24"/>
      <c r="BY346" s="24"/>
      <c r="BZ346" s="24"/>
      <c r="CA346" s="24"/>
      <c r="CB346" s="24"/>
      <c r="CC346" s="24"/>
      <c r="CD346" s="24"/>
      <c r="CE346" s="24"/>
      <c r="CF346" s="24"/>
      <c r="CG346" s="24"/>
      <c r="CH346" s="24"/>
      <c r="CI346" s="24"/>
      <c r="CJ346" s="24"/>
      <c r="CK346" s="24"/>
      <c r="CL346" s="24"/>
      <c r="CM346" s="24"/>
      <c r="CN346" s="24"/>
      <c r="CO346" s="24"/>
      <c r="CP346" s="24"/>
      <c r="CQ346" s="24"/>
      <c r="CR346" s="24"/>
      <c r="CS346" s="24"/>
      <c r="CT346" s="248"/>
      <c r="CU346" s="11"/>
      <c r="CV346" s="11"/>
      <c r="CW346" s="11"/>
      <c r="CX346" s="25"/>
      <c r="CY346" s="25"/>
      <c r="CZ346" s="25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</row>
    <row r="347" spans="1:132" s="9" customFormat="1" ht="12.75" x14ac:dyDescent="0.2">
      <c r="A347" s="14"/>
      <c r="B347" s="36"/>
      <c r="C347" s="36"/>
      <c r="D347" s="10"/>
      <c r="E347" s="77"/>
      <c r="G347" s="250"/>
      <c r="H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250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250"/>
      <c r="BR347" s="11"/>
      <c r="BS347" s="11"/>
      <c r="BT347" s="11"/>
      <c r="BU347" s="21"/>
      <c r="BV347" s="24"/>
      <c r="BW347" s="24"/>
      <c r="BX347" s="24"/>
      <c r="BY347" s="24"/>
      <c r="BZ347" s="24"/>
      <c r="CA347" s="24"/>
      <c r="CB347" s="24"/>
      <c r="CC347" s="24"/>
      <c r="CD347" s="24"/>
      <c r="CE347" s="24"/>
      <c r="CF347" s="24"/>
      <c r="CG347" s="24"/>
      <c r="CH347" s="24"/>
      <c r="CI347" s="24"/>
      <c r="CJ347" s="24"/>
      <c r="CK347" s="24"/>
      <c r="CL347" s="24"/>
      <c r="CM347" s="24"/>
      <c r="CN347" s="24"/>
      <c r="CO347" s="24"/>
      <c r="CP347" s="24"/>
      <c r="CQ347" s="24"/>
      <c r="CR347" s="24"/>
      <c r="CS347" s="24"/>
      <c r="CT347" s="248"/>
      <c r="CU347" s="11"/>
      <c r="CV347" s="11"/>
      <c r="CW347" s="11"/>
      <c r="CX347" s="25"/>
      <c r="CY347" s="25"/>
      <c r="CZ347" s="25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</row>
    <row r="348" spans="1:132" s="9" customFormat="1" ht="12.75" x14ac:dyDescent="0.2">
      <c r="A348" s="14"/>
      <c r="B348" s="36"/>
      <c r="C348" s="36"/>
      <c r="D348" s="10"/>
      <c r="E348" s="77"/>
      <c r="G348" s="250"/>
      <c r="H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250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250"/>
      <c r="BR348" s="11"/>
      <c r="BS348" s="11"/>
      <c r="BT348" s="11"/>
      <c r="BU348" s="21"/>
      <c r="BV348" s="24"/>
      <c r="BW348" s="24"/>
      <c r="BX348" s="24"/>
      <c r="BY348" s="24"/>
      <c r="BZ348" s="24"/>
      <c r="CA348" s="24"/>
      <c r="CB348" s="24"/>
      <c r="CC348" s="24"/>
      <c r="CD348" s="24"/>
      <c r="CE348" s="24"/>
      <c r="CF348" s="24"/>
      <c r="CG348" s="24"/>
      <c r="CH348" s="24"/>
      <c r="CI348" s="24"/>
      <c r="CJ348" s="24"/>
      <c r="CK348" s="24"/>
      <c r="CL348" s="24"/>
      <c r="CM348" s="24"/>
      <c r="CN348" s="24"/>
      <c r="CO348" s="24"/>
      <c r="CP348" s="24"/>
      <c r="CQ348" s="24"/>
      <c r="CR348" s="24"/>
      <c r="CS348" s="24"/>
      <c r="CT348" s="248"/>
      <c r="CU348" s="11"/>
      <c r="CV348" s="11"/>
      <c r="CW348" s="11"/>
      <c r="CX348" s="25"/>
      <c r="CY348" s="25"/>
      <c r="CZ348" s="25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</row>
    <row r="349" spans="1:132" s="9" customFormat="1" ht="12.75" x14ac:dyDescent="0.2">
      <c r="A349" s="14"/>
      <c r="B349" s="36"/>
      <c r="C349" s="36"/>
      <c r="D349" s="10"/>
      <c r="E349" s="77"/>
      <c r="G349" s="250"/>
      <c r="H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250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250"/>
      <c r="BR349" s="11"/>
      <c r="BS349" s="11"/>
      <c r="BT349" s="11"/>
      <c r="BU349" s="21"/>
      <c r="BV349" s="24"/>
      <c r="BW349" s="24"/>
      <c r="BX349" s="24"/>
      <c r="BY349" s="24"/>
      <c r="BZ349" s="24"/>
      <c r="CA349" s="24"/>
      <c r="CB349" s="24"/>
      <c r="CC349" s="24"/>
      <c r="CD349" s="24"/>
      <c r="CE349" s="24"/>
      <c r="CF349" s="24"/>
      <c r="CG349" s="24"/>
      <c r="CH349" s="24"/>
      <c r="CI349" s="24"/>
      <c r="CJ349" s="24"/>
      <c r="CK349" s="24"/>
      <c r="CL349" s="24"/>
      <c r="CM349" s="24"/>
      <c r="CN349" s="24"/>
      <c r="CO349" s="24"/>
      <c r="CP349" s="24"/>
      <c r="CQ349" s="24"/>
      <c r="CR349" s="24"/>
      <c r="CS349" s="24"/>
      <c r="CT349" s="248"/>
      <c r="CU349" s="11"/>
      <c r="CV349" s="11"/>
      <c r="CW349" s="11"/>
      <c r="CX349" s="25"/>
      <c r="CY349" s="25"/>
      <c r="CZ349" s="25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</row>
    <row r="350" spans="1:132" s="9" customFormat="1" ht="12.75" x14ac:dyDescent="0.2">
      <c r="A350" s="14"/>
      <c r="B350" s="36"/>
      <c r="C350" s="36"/>
      <c r="D350" s="10"/>
      <c r="E350" s="77"/>
      <c r="G350" s="250"/>
      <c r="H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250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250"/>
      <c r="BR350" s="11"/>
      <c r="BS350" s="11"/>
      <c r="BT350" s="11"/>
      <c r="BU350" s="21"/>
      <c r="BV350" s="24"/>
      <c r="BW350" s="24"/>
      <c r="BX350" s="24"/>
      <c r="BY350" s="24"/>
      <c r="BZ350" s="24"/>
      <c r="CA350" s="24"/>
      <c r="CB350" s="24"/>
      <c r="CC350" s="24"/>
      <c r="CD350" s="24"/>
      <c r="CE350" s="24"/>
      <c r="CF350" s="24"/>
      <c r="CG350" s="24"/>
      <c r="CH350" s="24"/>
      <c r="CI350" s="24"/>
      <c r="CJ350" s="24"/>
      <c r="CK350" s="24"/>
      <c r="CL350" s="24"/>
      <c r="CM350" s="24"/>
      <c r="CN350" s="24"/>
      <c r="CO350" s="24"/>
      <c r="CP350" s="24"/>
      <c r="CQ350" s="24"/>
      <c r="CR350" s="24"/>
      <c r="CS350" s="24"/>
      <c r="CT350" s="248"/>
      <c r="CU350" s="11"/>
      <c r="CV350" s="11"/>
      <c r="CW350" s="11"/>
      <c r="CX350" s="25"/>
      <c r="CY350" s="25"/>
      <c r="CZ350" s="25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</row>
    <row r="351" spans="1:132" s="9" customFormat="1" ht="12.75" x14ac:dyDescent="0.2">
      <c r="A351" s="14"/>
      <c r="B351" s="36"/>
      <c r="C351" s="36"/>
      <c r="D351" s="10"/>
      <c r="E351" s="77"/>
      <c r="G351" s="250"/>
      <c r="H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250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250"/>
      <c r="BR351" s="11"/>
      <c r="BS351" s="11"/>
      <c r="BT351" s="11"/>
      <c r="BU351" s="21"/>
      <c r="BV351" s="24"/>
      <c r="BW351" s="24"/>
      <c r="BX351" s="24"/>
      <c r="BY351" s="24"/>
      <c r="BZ351" s="24"/>
      <c r="CA351" s="24"/>
      <c r="CB351" s="24"/>
      <c r="CC351" s="24"/>
      <c r="CD351" s="24"/>
      <c r="CE351" s="24"/>
      <c r="CF351" s="24"/>
      <c r="CG351" s="24"/>
      <c r="CH351" s="24"/>
      <c r="CI351" s="24"/>
      <c r="CJ351" s="24"/>
      <c r="CK351" s="24"/>
      <c r="CL351" s="24"/>
      <c r="CM351" s="24"/>
      <c r="CN351" s="24"/>
      <c r="CO351" s="24"/>
      <c r="CP351" s="24"/>
      <c r="CQ351" s="24"/>
      <c r="CR351" s="24"/>
      <c r="CS351" s="24"/>
      <c r="CT351" s="248"/>
      <c r="CU351" s="11"/>
      <c r="CV351" s="11"/>
      <c r="CW351" s="11"/>
      <c r="CX351" s="25"/>
      <c r="CY351" s="25"/>
      <c r="CZ351" s="25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</row>
    <row r="352" spans="1:132" s="9" customFormat="1" ht="12.75" x14ac:dyDescent="0.2">
      <c r="A352" s="14"/>
      <c r="B352" s="36"/>
      <c r="C352" s="36"/>
      <c r="D352" s="10"/>
      <c r="E352" s="77"/>
      <c r="G352" s="250"/>
      <c r="H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250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250"/>
      <c r="BR352" s="11"/>
      <c r="BS352" s="11"/>
      <c r="BT352" s="11"/>
      <c r="BU352" s="21"/>
      <c r="BV352" s="24"/>
      <c r="BW352" s="24"/>
      <c r="BX352" s="24"/>
      <c r="BY352" s="24"/>
      <c r="BZ352" s="24"/>
      <c r="CA352" s="24"/>
      <c r="CB352" s="24"/>
      <c r="CC352" s="24"/>
      <c r="CD352" s="24"/>
      <c r="CE352" s="24"/>
      <c r="CF352" s="24"/>
      <c r="CG352" s="24"/>
      <c r="CH352" s="24"/>
      <c r="CI352" s="24"/>
      <c r="CJ352" s="24"/>
      <c r="CK352" s="24"/>
      <c r="CL352" s="24"/>
      <c r="CM352" s="24"/>
      <c r="CN352" s="24"/>
      <c r="CO352" s="24"/>
      <c r="CP352" s="24"/>
      <c r="CQ352" s="24"/>
      <c r="CR352" s="24"/>
      <c r="CS352" s="24"/>
      <c r="CT352" s="248"/>
      <c r="CU352" s="11"/>
      <c r="CV352" s="11"/>
      <c r="CW352" s="11"/>
      <c r="CX352" s="25"/>
      <c r="CY352" s="25"/>
      <c r="CZ352" s="25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</row>
    <row r="353" spans="1:132" s="9" customFormat="1" ht="12.75" x14ac:dyDescent="0.2">
      <c r="A353" s="14"/>
      <c r="B353" s="36"/>
      <c r="C353" s="36"/>
      <c r="D353" s="10"/>
      <c r="E353" s="77"/>
      <c r="G353" s="250"/>
      <c r="H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250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250"/>
      <c r="BR353" s="11"/>
      <c r="BS353" s="11"/>
      <c r="BT353" s="11"/>
      <c r="BU353" s="21"/>
      <c r="BV353" s="24"/>
      <c r="BW353" s="24"/>
      <c r="BX353" s="24"/>
      <c r="BY353" s="24"/>
      <c r="BZ353" s="24"/>
      <c r="CA353" s="24"/>
      <c r="CB353" s="24"/>
      <c r="CC353" s="24"/>
      <c r="CD353" s="24"/>
      <c r="CE353" s="24"/>
      <c r="CF353" s="24"/>
      <c r="CG353" s="24"/>
      <c r="CH353" s="24"/>
      <c r="CI353" s="24"/>
      <c r="CJ353" s="24"/>
      <c r="CK353" s="24"/>
      <c r="CL353" s="24"/>
      <c r="CM353" s="24"/>
      <c r="CN353" s="24"/>
      <c r="CO353" s="24"/>
      <c r="CP353" s="24"/>
      <c r="CQ353" s="24"/>
      <c r="CR353" s="24"/>
      <c r="CS353" s="24"/>
      <c r="CT353" s="248"/>
      <c r="CU353" s="11"/>
      <c r="CV353" s="11"/>
      <c r="CW353" s="11"/>
      <c r="CX353" s="25"/>
      <c r="CY353" s="25"/>
      <c r="CZ353" s="25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</row>
    <row r="354" spans="1:132" s="9" customFormat="1" ht="12.75" x14ac:dyDescent="0.2">
      <c r="A354" s="14"/>
      <c r="B354" s="36"/>
      <c r="C354" s="36"/>
      <c r="D354" s="10"/>
      <c r="E354" s="77"/>
      <c r="G354" s="250"/>
      <c r="H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250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250"/>
      <c r="BR354" s="11"/>
      <c r="BS354" s="11"/>
      <c r="BT354" s="11"/>
      <c r="BU354" s="21"/>
      <c r="BV354" s="24"/>
      <c r="BW354" s="24"/>
      <c r="BX354" s="24"/>
      <c r="BY354" s="24"/>
      <c r="BZ354" s="24"/>
      <c r="CA354" s="24"/>
      <c r="CB354" s="24"/>
      <c r="CC354" s="24"/>
      <c r="CD354" s="24"/>
      <c r="CE354" s="24"/>
      <c r="CF354" s="24"/>
      <c r="CG354" s="24"/>
      <c r="CH354" s="24"/>
      <c r="CI354" s="24"/>
      <c r="CJ354" s="24"/>
      <c r="CK354" s="24"/>
      <c r="CL354" s="24"/>
      <c r="CM354" s="24"/>
      <c r="CN354" s="24"/>
      <c r="CO354" s="24"/>
      <c r="CP354" s="24"/>
      <c r="CQ354" s="24"/>
      <c r="CR354" s="24"/>
      <c r="CS354" s="24"/>
      <c r="CT354" s="248"/>
      <c r="CU354" s="11"/>
      <c r="CV354" s="11"/>
      <c r="CW354" s="11"/>
      <c r="CX354" s="25"/>
      <c r="CY354" s="25"/>
      <c r="CZ354" s="25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</row>
    <row r="355" spans="1:132" s="9" customFormat="1" ht="12.75" x14ac:dyDescent="0.2">
      <c r="A355" s="14"/>
      <c r="B355" s="36"/>
      <c r="C355" s="36"/>
      <c r="D355" s="10"/>
      <c r="E355" s="77"/>
      <c r="G355" s="250"/>
      <c r="H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250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250"/>
      <c r="BR355" s="11"/>
      <c r="BS355" s="11"/>
      <c r="BT355" s="11"/>
      <c r="BU355" s="21"/>
      <c r="BV355" s="24"/>
      <c r="BW355" s="24"/>
      <c r="BX355" s="24"/>
      <c r="BY355" s="24"/>
      <c r="BZ355" s="24"/>
      <c r="CA355" s="24"/>
      <c r="CB355" s="24"/>
      <c r="CC355" s="24"/>
      <c r="CD355" s="24"/>
      <c r="CE355" s="24"/>
      <c r="CF355" s="24"/>
      <c r="CG355" s="24"/>
      <c r="CH355" s="24"/>
      <c r="CI355" s="24"/>
      <c r="CJ355" s="24"/>
      <c r="CK355" s="24"/>
      <c r="CL355" s="24"/>
      <c r="CM355" s="24"/>
      <c r="CN355" s="24"/>
      <c r="CO355" s="24"/>
      <c r="CP355" s="24"/>
      <c r="CQ355" s="24"/>
      <c r="CR355" s="24"/>
      <c r="CS355" s="24"/>
      <c r="CT355" s="248"/>
      <c r="CU355" s="11"/>
      <c r="CV355" s="11"/>
      <c r="CW355" s="11"/>
      <c r="CX355" s="25"/>
      <c r="CY355" s="25"/>
      <c r="CZ355" s="25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</row>
    <row r="356" spans="1:132" s="9" customFormat="1" ht="12.75" x14ac:dyDescent="0.2">
      <c r="A356" s="14"/>
      <c r="B356" s="36"/>
      <c r="C356" s="36"/>
      <c r="D356" s="10"/>
      <c r="E356" s="77"/>
      <c r="G356" s="250"/>
      <c r="H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250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250"/>
      <c r="BR356" s="11"/>
      <c r="BS356" s="11"/>
      <c r="BT356" s="11"/>
      <c r="BU356" s="21"/>
      <c r="BV356" s="24"/>
      <c r="BW356" s="24"/>
      <c r="BX356" s="24"/>
      <c r="BY356" s="24"/>
      <c r="BZ356" s="24"/>
      <c r="CA356" s="24"/>
      <c r="CB356" s="24"/>
      <c r="CC356" s="24"/>
      <c r="CD356" s="24"/>
      <c r="CE356" s="24"/>
      <c r="CF356" s="24"/>
      <c r="CG356" s="24"/>
      <c r="CH356" s="24"/>
      <c r="CI356" s="24"/>
      <c r="CJ356" s="24"/>
      <c r="CK356" s="24"/>
      <c r="CL356" s="24"/>
      <c r="CM356" s="24"/>
      <c r="CN356" s="24"/>
      <c r="CO356" s="24"/>
      <c r="CP356" s="24"/>
      <c r="CQ356" s="24"/>
      <c r="CR356" s="24"/>
      <c r="CS356" s="24"/>
      <c r="CT356" s="248"/>
      <c r="CU356" s="11"/>
      <c r="CV356" s="11"/>
      <c r="CW356" s="11"/>
      <c r="CX356" s="25"/>
      <c r="CY356" s="25"/>
      <c r="CZ356" s="25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</row>
    <row r="357" spans="1:132" s="9" customFormat="1" ht="12.75" x14ac:dyDescent="0.2">
      <c r="A357" s="14"/>
      <c r="B357" s="36"/>
      <c r="C357" s="36"/>
      <c r="D357" s="10"/>
      <c r="E357" s="77"/>
      <c r="G357" s="250"/>
      <c r="H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250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250"/>
      <c r="BR357" s="11"/>
      <c r="BS357" s="11"/>
      <c r="BT357" s="11"/>
      <c r="BU357" s="21"/>
      <c r="BV357" s="24"/>
      <c r="BW357" s="24"/>
      <c r="BX357" s="24"/>
      <c r="BY357" s="24"/>
      <c r="BZ357" s="24"/>
      <c r="CA357" s="24"/>
      <c r="CB357" s="24"/>
      <c r="CC357" s="24"/>
      <c r="CD357" s="24"/>
      <c r="CE357" s="24"/>
      <c r="CF357" s="24"/>
      <c r="CG357" s="24"/>
      <c r="CH357" s="24"/>
      <c r="CI357" s="24"/>
      <c r="CJ357" s="24"/>
      <c r="CK357" s="24"/>
      <c r="CL357" s="24"/>
      <c r="CM357" s="24"/>
      <c r="CN357" s="24"/>
      <c r="CO357" s="24"/>
      <c r="CP357" s="24"/>
      <c r="CQ357" s="24"/>
      <c r="CR357" s="24"/>
      <c r="CS357" s="24"/>
      <c r="CT357" s="248"/>
      <c r="CU357" s="11"/>
      <c r="CV357" s="11"/>
      <c r="CW357" s="11"/>
      <c r="CX357" s="25"/>
      <c r="CY357" s="25"/>
      <c r="CZ357" s="25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</row>
    <row r="358" spans="1:132" s="9" customFormat="1" ht="12.75" x14ac:dyDescent="0.2">
      <c r="A358" s="14"/>
      <c r="B358" s="36"/>
      <c r="C358" s="36"/>
      <c r="D358" s="10"/>
      <c r="E358" s="77"/>
      <c r="G358" s="250"/>
      <c r="H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250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250"/>
      <c r="BR358" s="11"/>
      <c r="BS358" s="11"/>
      <c r="BT358" s="11"/>
      <c r="BU358" s="21"/>
      <c r="BV358" s="24"/>
      <c r="BW358" s="24"/>
      <c r="BX358" s="24"/>
      <c r="BY358" s="24"/>
      <c r="BZ358" s="24"/>
      <c r="CA358" s="24"/>
      <c r="CB358" s="24"/>
      <c r="CC358" s="24"/>
      <c r="CD358" s="24"/>
      <c r="CE358" s="24"/>
      <c r="CF358" s="24"/>
      <c r="CG358" s="24"/>
      <c r="CH358" s="24"/>
      <c r="CI358" s="24"/>
      <c r="CJ358" s="24"/>
      <c r="CK358" s="24"/>
      <c r="CL358" s="24"/>
      <c r="CM358" s="24"/>
      <c r="CN358" s="24"/>
      <c r="CO358" s="24"/>
      <c r="CP358" s="24"/>
      <c r="CQ358" s="24"/>
      <c r="CR358" s="24"/>
      <c r="CS358" s="24"/>
      <c r="CT358" s="248"/>
      <c r="CU358" s="11"/>
      <c r="CV358" s="11"/>
      <c r="CW358" s="11"/>
      <c r="CX358" s="25"/>
      <c r="CY358" s="25"/>
      <c r="CZ358" s="25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</row>
    <row r="359" spans="1:132" s="9" customFormat="1" ht="12.75" x14ac:dyDescent="0.2">
      <c r="A359" s="14"/>
      <c r="B359" s="36"/>
      <c r="C359" s="36"/>
      <c r="D359" s="10"/>
      <c r="E359" s="77"/>
      <c r="G359" s="250"/>
      <c r="H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250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250"/>
      <c r="BR359" s="11"/>
      <c r="BS359" s="11"/>
      <c r="BT359" s="11"/>
      <c r="BU359" s="21"/>
      <c r="BV359" s="24"/>
      <c r="BW359" s="24"/>
      <c r="BX359" s="24"/>
      <c r="BY359" s="24"/>
      <c r="BZ359" s="24"/>
      <c r="CA359" s="24"/>
      <c r="CB359" s="24"/>
      <c r="CC359" s="24"/>
      <c r="CD359" s="24"/>
      <c r="CE359" s="24"/>
      <c r="CF359" s="24"/>
      <c r="CG359" s="24"/>
      <c r="CH359" s="24"/>
      <c r="CI359" s="24"/>
      <c r="CJ359" s="24"/>
      <c r="CK359" s="24"/>
      <c r="CL359" s="24"/>
      <c r="CM359" s="24"/>
      <c r="CN359" s="24"/>
      <c r="CO359" s="24"/>
      <c r="CP359" s="24"/>
      <c r="CQ359" s="24"/>
      <c r="CR359" s="24"/>
      <c r="CS359" s="24"/>
      <c r="CT359" s="248"/>
      <c r="CU359" s="11"/>
      <c r="CV359" s="11"/>
      <c r="CW359" s="11"/>
      <c r="CX359" s="25"/>
      <c r="CY359" s="25"/>
      <c r="CZ359" s="25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</row>
    <row r="360" spans="1:132" s="9" customFormat="1" ht="12.75" x14ac:dyDescent="0.2">
      <c r="A360" s="14"/>
      <c r="B360" s="36"/>
      <c r="C360" s="36"/>
      <c r="D360" s="10"/>
      <c r="E360" s="77"/>
      <c r="G360" s="250"/>
      <c r="H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250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250"/>
      <c r="BR360" s="11"/>
      <c r="BS360" s="11"/>
      <c r="BT360" s="11"/>
      <c r="BU360" s="21"/>
      <c r="BV360" s="24"/>
      <c r="BW360" s="24"/>
      <c r="BX360" s="24"/>
      <c r="BY360" s="24"/>
      <c r="BZ360" s="24"/>
      <c r="CA360" s="24"/>
      <c r="CB360" s="24"/>
      <c r="CC360" s="24"/>
      <c r="CD360" s="24"/>
      <c r="CE360" s="24"/>
      <c r="CF360" s="24"/>
      <c r="CG360" s="24"/>
      <c r="CH360" s="24"/>
      <c r="CI360" s="24"/>
      <c r="CJ360" s="24"/>
      <c r="CK360" s="24"/>
      <c r="CL360" s="24"/>
      <c r="CM360" s="24"/>
      <c r="CN360" s="24"/>
      <c r="CO360" s="24"/>
      <c r="CP360" s="24"/>
      <c r="CQ360" s="24"/>
      <c r="CR360" s="24"/>
      <c r="CS360" s="24"/>
      <c r="CT360" s="248"/>
      <c r="CU360" s="11"/>
      <c r="CV360" s="11"/>
      <c r="CW360" s="11"/>
      <c r="CX360" s="25"/>
      <c r="CY360" s="25"/>
      <c r="CZ360" s="25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</row>
    <row r="361" spans="1:132" s="9" customFormat="1" ht="12.75" x14ac:dyDescent="0.2">
      <c r="A361" s="14"/>
      <c r="B361" s="36"/>
      <c r="C361" s="36"/>
      <c r="D361" s="10"/>
      <c r="E361" s="77"/>
      <c r="G361" s="250"/>
      <c r="H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250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250"/>
      <c r="BR361" s="11"/>
      <c r="BS361" s="11"/>
      <c r="BT361" s="11"/>
      <c r="BU361" s="21"/>
      <c r="BV361" s="24"/>
      <c r="BW361" s="24"/>
      <c r="BX361" s="24"/>
      <c r="BY361" s="24"/>
      <c r="BZ361" s="24"/>
      <c r="CA361" s="24"/>
      <c r="CB361" s="24"/>
      <c r="CC361" s="24"/>
      <c r="CD361" s="24"/>
      <c r="CE361" s="24"/>
      <c r="CF361" s="24"/>
      <c r="CG361" s="24"/>
      <c r="CH361" s="24"/>
      <c r="CI361" s="24"/>
      <c r="CJ361" s="24"/>
      <c r="CK361" s="24"/>
      <c r="CL361" s="24"/>
      <c r="CM361" s="24"/>
      <c r="CN361" s="24"/>
      <c r="CO361" s="24"/>
      <c r="CP361" s="24"/>
      <c r="CQ361" s="24"/>
      <c r="CR361" s="24"/>
      <c r="CS361" s="24"/>
      <c r="CT361" s="248"/>
      <c r="CU361" s="11"/>
      <c r="CV361" s="11"/>
      <c r="CW361" s="11"/>
      <c r="CX361" s="25"/>
      <c r="CY361" s="25"/>
      <c r="CZ361" s="25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</row>
    <row r="362" spans="1:132" s="9" customFormat="1" ht="12.75" x14ac:dyDescent="0.2">
      <c r="A362" s="14"/>
      <c r="B362" s="36"/>
      <c r="C362" s="36"/>
      <c r="D362" s="10"/>
      <c r="E362" s="77"/>
      <c r="G362" s="250"/>
      <c r="H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250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250"/>
      <c r="BR362" s="11"/>
      <c r="BS362" s="11"/>
      <c r="BT362" s="11"/>
      <c r="BU362" s="21"/>
      <c r="BV362" s="24"/>
      <c r="BW362" s="24"/>
      <c r="BX362" s="24"/>
      <c r="BY362" s="24"/>
      <c r="BZ362" s="24"/>
      <c r="CA362" s="24"/>
      <c r="CB362" s="24"/>
      <c r="CC362" s="24"/>
      <c r="CD362" s="24"/>
      <c r="CE362" s="24"/>
      <c r="CF362" s="24"/>
      <c r="CG362" s="24"/>
      <c r="CH362" s="24"/>
      <c r="CI362" s="24"/>
      <c r="CJ362" s="24"/>
      <c r="CK362" s="24"/>
      <c r="CL362" s="24"/>
      <c r="CM362" s="24"/>
      <c r="CN362" s="24"/>
      <c r="CO362" s="24"/>
      <c r="CP362" s="24"/>
      <c r="CQ362" s="24"/>
      <c r="CR362" s="24"/>
      <c r="CS362" s="24"/>
      <c r="CT362" s="248"/>
      <c r="CU362" s="11"/>
      <c r="CV362" s="11"/>
      <c r="CW362" s="11"/>
      <c r="CX362" s="25"/>
      <c r="CY362" s="25"/>
      <c r="CZ362" s="25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</row>
    <row r="363" spans="1:132" s="9" customFormat="1" ht="12.75" x14ac:dyDescent="0.2">
      <c r="A363" s="14"/>
      <c r="B363" s="36"/>
      <c r="C363" s="36"/>
      <c r="D363" s="10"/>
      <c r="E363" s="77"/>
      <c r="G363" s="250"/>
      <c r="H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250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250"/>
      <c r="BR363" s="11"/>
      <c r="BS363" s="11"/>
      <c r="BT363" s="11"/>
      <c r="BU363" s="21"/>
      <c r="BV363" s="24"/>
      <c r="BW363" s="24"/>
      <c r="BX363" s="24"/>
      <c r="BY363" s="24"/>
      <c r="BZ363" s="24"/>
      <c r="CA363" s="24"/>
      <c r="CB363" s="24"/>
      <c r="CC363" s="24"/>
      <c r="CD363" s="24"/>
      <c r="CE363" s="24"/>
      <c r="CF363" s="24"/>
      <c r="CG363" s="24"/>
      <c r="CH363" s="24"/>
      <c r="CI363" s="24"/>
      <c r="CJ363" s="24"/>
      <c r="CK363" s="24"/>
      <c r="CL363" s="24"/>
      <c r="CM363" s="24"/>
      <c r="CN363" s="24"/>
      <c r="CO363" s="24"/>
      <c r="CP363" s="24"/>
      <c r="CQ363" s="24"/>
      <c r="CR363" s="24"/>
      <c r="CS363" s="24"/>
      <c r="CT363" s="248"/>
      <c r="CU363" s="11"/>
      <c r="CV363" s="11"/>
      <c r="CW363" s="11"/>
      <c r="CX363" s="25"/>
      <c r="CY363" s="25"/>
      <c r="CZ363" s="25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</row>
    <row r="364" spans="1:132" s="9" customFormat="1" ht="12.75" x14ac:dyDescent="0.2">
      <c r="A364" s="14"/>
      <c r="B364" s="36"/>
      <c r="C364" s="36"/>
      <c r="D364" s="10"/>
      <c r="E364" s="77"/>
      <c r="G364" s="250"/>
      <c r="H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250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250"/>
      <c r="BR364" s="11"/>
      <c r="BS364" s="11"/>
      <c r="BT364" s="11"/>
      <c r="BU364" s="21"/>
      <c r="BV364" s="24"/>
      <c r="BW364" s="24"/>
      <c r="BX364" s="24"/>
      <c r="BY364" s="24"/>
      <c r="BZ364" s="24"/>
      <c r="CA364" s="24"/>
      <c r="CB364" s="24"/>
      <c r="CC364" s="24"/>
      <c r="CD364" s="24"/>
      <c r="CE364" s="24"/>
      <c r="CF364" s="24"/>
      <c r="CG364" s="24"/>
      <c r="CH364" s="24"/>
      <c r="CI364" s="24"/>
      <c r="CJ364" s="24"/>
      <c r="CK364" s="24"/>
      <c r="CL364" s="24"/>
      <c r="CM364" s="24"/>
      <c r="CN364" s="24"/>
      <c r="CO364" s="24"/>
      <c r="CP364" s="24"/>
      <c r="CQ364" s="24"/>
      <c r="CR364" s="24"/>
      <c r="CS364" s="24"/>
      <c r="CT364" s="248"/>
      <c r="CU364" s="11"/>
      <c r="CV364" s="11"/>
      <c r="CW364" s="11"/>
      <c r="CX364" s="25"/>
      <c r="CY364" s="25"/>
      <c r="CZ364" s="25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</row>
    <row r="365" spans="1:132" s="9" customFormat="1" ht="12.75" x14ac:dyDescent="0.2">
      <c r="A365" s="14"/>
      <c r="B365" s="36"/>
      <c r="C365" s="36"/>
      <c r="D365" s="10"/>
      <c r="E365" s="77"/>
      <c r="G365" s="250"/>
      <c r="H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250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250"/>
      <c r="BR365" s="11"/>
      <c r="BS365" s="11"/>
      <c r="BT365" s="11"/>
      <c r="BU365" s="21"/>
      <c r="BV365" s="24"/>
      <c r="BW365" s="24"/>
      <c r="BX365" s="24"/>
      <c r="BY365" s="24"/>
      <c r="BZ365" s="24"/>
      <c r="CA365" s="24"/>
      <c r="CB365" s="24"/>
      <c r="CC365" s="24"/>
      <c r="CD365" s="24"/>
      <c r="CE365" s="24"/>
      <c r="CF365" s="24"/>
      <c r="CG365" s="24"/>
      <c r="CH365" s="24"/>
      <c r="CI365" s="24"/>
      <c r="CJ365" s="24"/>
      <c r="CK365" s="24"/>
      <c r="CL365" s="24"/>
      <c r="CM365" s="24"/>
      <c r="CN365" s="24"/>
      <c r="CO365" s="24"/>
      <c r="CP365" s="24"/>
      <c r="CQ365" s="24"/>
      <c r="CR365" s="24"/>
      <c r="CS365" s="24"/>
      <c r="CT365" s="248"/>
      <c r="CU365" s="11"/>
      <c r="CV365" s="11"/>
      <c r="CW365" s="11"/>
      <c r="CX365" s="25"/>
      <c r="CY365" s="25"/>
      <c r="CZ365" s="25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</row>
    <row r="366" spans="1:132" s="9" customFormat="1" ht="12.75" x14ac:dyDescent="0.2">
      <c r="A366" s="14"/>
      <c r="B366" s="36"/>
      <c r="C366" s="36"/>
      <c r="D366" s="10"/>
      <c r="E366" s="77"/>
      <c r="G366" s="250"/>
      <c r="H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250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250"/>
      <c r="BR366" s="11"/>
      <c r="BS366" s="11"/>
      <c r="BT366" s="11"/>
      <c r="BU366" s="21"/>
      <c r="BV366" s="24"/>
      <c r="BW366" s="24"/>
      <c r="BX366" s="24"/>
      <c r="BY366" s="24"/>
      <c r="BZ366" s="24"/>
      <c r="CA366" s="24"/>
      <c r="CB366" s="24"/>
      <c r="CC366" s="24"/>
      <c r="CD366" s="24"/>
      <c r="CE366" s="24"/>
      <c r="CF366" s="24"/>
      <c r="CG366" s="24"/>
      <c r="CH366" s="24"/>
      <c r="CI366" s="24"/>
      <c r="CJ366" s="24"/>
      <c r="CK366" s="24"/>
      <c r="CL366" s="24"/>
      <c r="CM366" s="24"/>
      <c r="CN366" s="24"/>
      <c r="CO366" s="24"/>
      <c r="CP366" s="24"/>
      <c r="CQ366" s="24"/>
      <c r="CR366" s="24"/>
      <c r="CS366" s="24"/>
      <c r="CT366" s="248"/>
      <c r="CU366" s="11"/>
      <c r="CV366" s="11"/>
      <c r="CW366" s="11"/>
      <c r="CX366" s="25"/>
      <c r="CY366" s="25"/>
      <c r="CZ366" s="25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</row>
    <row r="367" spans="1:132" s="9" customFormat="1" ht="12.75" x14ac:dyDescent="0.2">
      <c r="A367" s="14"/>
      <c r="B367" s="36"/>
      <c r="C367" s="36"/>
      <c r="D367" s="10"/>
      <c r="E367" s="77"/>
      <c r="G367" s="250"/>
      <c r="H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250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250"/>
      <c r="BR367" s="11"/>
      <c r="BS367" s="11"/>
      <c r="BT367" s="11"/>
      <c r="BU367" s="21"/>
      <c r="BV367" s="24"/>
      <c r="BW367" s="24"/>
      <c r="BX367" s="24"/>
      <c r="BY367" s="24"/>
      <c r="BZ367" s="24"/>
      <c r="CA367" s="24"/>
      <c r="CB367" s="24"/>
      <c r="CC367" s="24"/>
      <c r="CD367" s="24"/>
      <c r="CE367" s="24"/>
      <c r="CF367" s="24"/>
      <c r="CG367" s="24"/>
      <c r="CH367" s="24"/>
      <c r="CI367" s="24"/>
      <c r="CJ367" s="24"/>
      <c r="CK367" s="24"/>
      <c r="CL367" s="24"/>
      <c r="CM367" s="24"/>
      <c r="CN367" s="24"/>
      <c r="CO367" s="24"/>
      <c r="CP367" s="24"/>
      <c r="CQ367" s="24"/>
      <c r="CR367" s="24"/>
      <c r="CS367" s="24"/>
      <c r="CT367" s="248"/>
      <c r="CU367" s="11"/>
      <c r="CV367" s="11"/>
      <c r="CW367" s="11"/>
      <c r="CX367" s="25"/>
      <c r="CY367" s="25"/>
      <c r="CZ367" s="25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</row>
    <row r="368" spans="1:132" s="9" customFormat="1" ht="12.75" x14ac:dyDescent="0.2">
      <c r="A368" s="14"/>
      <c r="B368" s="36"/>
      <c r="C368" s="36"/>
      <c r="D368" s="10"/>
      <c r="E368" s="77"/>
      <c r="G368" s="250"/>
      <c r="H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250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250"/>
      <c r="BR368" s="11"/>
      <c r="BS368" s="11"/>
      <c r="BT368" s="11"/>
      <c r="BU368" s="21"/>
      <c r="BV368" s="24"/>
      <c r="BW368" s="24"/>
      <c r="BX368" s="24"/>
      <c r="BY368" s="24"/>
      <c r="BZ368" s="24"/>
      <c r="CA368" s="24"/>
      <c r="CB368" s="24"/>
      <c r="CC368" s="24"/>
      <c r="CD368" s="24"/>
      <c r="CE368" s="24"/>
      <c r="CF368" s="24"/>
      <c r="CG368" s="24"/>
      <c r="CH368" s="24"/>
      <c r="CI368" s="24"/>
      <c r="CJ368" s="24"/>
      <c r="CK368" s="24"/>
      <c r="CL368" s="24"/>
      <c r="CM368" s="24"/>
      <c r="CN368" s="24"/>
      <c r="CO368" s="24"/>
      <c r="CP368" s="24"/>
      <c r="CQ368" s="24"/>
      <c r="CR368" s="24"/>
      <c r="CS368" s="24"/>
      <c r="CT368" s="248"/>
      <c r="CU368" s="11"/>
      <c r="CV368" s="11"/>
      <c r="CW368" s="11"/>
      <c r="CX368" s="25"/>
      <c r="CY368" s="25"/>
      <c r="CZ368" s="25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</row>
    <row r="369" spans="1:132" s="9" customFormat="1" ht="12.75" x14ac:dyDescent="0.2">
      <c r="A369" s="14"/>
      <c r="B369" s="36"/>
      <c r="C369" s="36"/>
      <c r="D369" s="10"/>
      <c r="E369" s="77"/>
      <c r="G369" s="250"/>
      <c r="H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250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250"/>
      <c r="BR369" s="11"/>
      <c r="BS369" s="11"/>
      <c r="BT369" s="11"/>
      <c r="BU369" s="21"/>
      <c r="BV369" s="24"/>
      <c r="BW369" s="24"/>
      <c r="BX369" s="24"/>
      <c r="BY369" s="24"/>
      <c r="BZ369" s="24"/>
      <c r="CA369" s="24"/>
      <c r="CB369" s="24"/>
      <c r="CC369" s="24"/>
      <c r="CD369" s="24"/>
      <c r="CE369" s="24"/>
      <c r="CF369" s="24"/>
      <c r="CG369" s="24"/>
      <c r="CH369" s="24"/>
      <c r="CI369" s="24"/>
      <c r="CJ369" s="24"/>
      <c r="CK369" s="24"/>
      <c r="CL369" s="24"/>
      <c r="CM369" s="24"/>
      <c r="CN369" s="24"/>
      <c r="CO369" s="24"/>
      <c r="CP369" s="24"/>
      <c r="CQ369" s="24"/>
      <c r="CR369" s="24"/>
      <c r="CS369" s="24"/>
      <c r="CT369" s="248"/>
      <c r="CU369" s="11"/>
      <c r="CV369" s="11"/>
      <c r="CW369" s="11"/>
      <c r="CX369" s="25"/>
      <c r="CY369" s="25"/>
      <c r="CZ369" s="25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</row>
    <row r="370" spans="1:132" s="9" customFormat="1" ht="12.75" x14ac:dyDescent="0.2">
      <c r="A370" s="14"/>
      <c r="B370" s="36"/>
      <c r="C370" s="36"/>
      <c r="D370" s="10"/>
      <c r="E370" s="77"/>
      <c r="G370" s="250"/>
      <c r="H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250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250"/>
      <c r="BR370" s="11"/>
      <c r="BS370" s="11"/>
      <c r="BT370" s="11"/>
      <c r="BU370" s="21"/>
      <c r="BV370" s="24"/>
      <c r="BW370" s="24"/>
      <c r="BX370" s="24"/>
      <c r="BY370" s="24"/>
      <c r="BZ370" s="24"/>
      <c r="CA370" s="24"/>
      <c r="CB370" s="24"/>
      <c r="CC370" s="24"/>
      <c r="CD370" s="24"/>
      <c r="CE370" s="24"/>
      <c r="CF370" s="24"/>
      <c r="CG370" s="24"/>
      <c r="CH370" s="24"/>
      <c r="CI370" s="24"/>
      <c r="CJ370" s="24"/>
      <c r="CK370" s="24"/>
      <c r="CL370" s="24"/>
      <c r="CM370" s="24"/>
      <c r="CN370" s="24"/>
      <c r="CO370" s="24"/>
      <c r="CP370" s="24"/>
      <c r="CQ370" s="24"/>
      <c r="CR370" s="24"/>
      <c r="CS370" s="24"/>
      <c r="CT370" s="248"/>
      <c r="CU370" s="11"/>
      <c r="CV370" s="11"/>
      <c r="CW370" s="11"/>
      <c r="CX370" s="25"/>
      <c r="CY370" s="25"/>
      <c r="CZ370" s="25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</row>
    <row r="371" spans="1:132" s="9" customFormat="1" ht="12.75" x14ac:dyDescent="0.2">
      <c r="A371" s="14"/>
      <c r="B371" s="36"/>
      <c r="C371" s="36"/>
      <c r="D371" s="10"/>
      <c r="E371" s="77"/>
      <c r="G371" s="250"/>
      <c r="H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250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250"/>
      <c r="BR371" s="11"/>
      <c r="BS371" s="11"/>
      <c r="BT371" s="11"/>
      <c r="BU371" s="21"/>
      <c r="BV371" s="24"/>
      <c r="BW371" s="24"/>
      <c r="BX371" s="24"/>
      <c r="BY371" s="24"/>
      <c r="BZ371" s="24"/>
      <c r="CA371" s="24"/>
      <c r="CB371" s="24"/>
      <c r="CC371" s="24"/>
      <c r="CD371" s="24"/>
      <c r="CE371" s="24"/>
      <c r="CF371" s="24"/>
      <c r="CG371" s="24"/>
      <c r="CH371" s="24"/>
      <c r="CI371" s="24"/>
      <c r="CJ371" s="24"/>
      <c r="CK371" s="24"/>
      <c r="CL371" s="24"/>
      <c r="CM371" s="24"/>
      <c r="CN371" s="24"/>
      <c r="CO371" s="24"/>
      <c r="CP371" s="24"/>
      <c r="CQ371" s="24"/>
      <c r="CR371" s="24"/>
      <c r="CS371" s="24"/>
      <c r="CT371" s="248"/>
      <c r="CU371" s="11"/>
      <c r="CV371" s="11"/>
      <c r="CW371" s="11"/>
      <c r="CX371" s="25"/>
      <c r="CY371" s="25"/>
      <c r="CZ371" s="25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</row>
    <row r="372" spans="1:132" s="9" customFormat="1" ht="12.75" x14ac:dyDescent="0.2">
      <c r="A372" s="14"/>
      <c r="B372" s="36"/>
      <c r="C372" s="36"/>
      <c r="D372" s="10"/>
      <c r="E372" s="77"/>
      <c r="G372" s="250"/>
      <c r="H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250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250"/>
      <c r="BR372" s="11"/>
      <c r="BS372" s="11"/>
      <c r="BT372" s="11"/>
      <c r="BU372" s="21"/>
      <c r="BV372" s="24"/>
      <c r="BW372" s="24"/>
      <c r="BX372" s="24"/>
      <c r="BY372" s="24"/>
      <c r="BZ372" s="24"/>
      <c r="CA372" s="24"/>
      <c r="CB372" s="24"/>
      <c r="CC372" s="24"/>
      <c r="CD372" s="24"/>
      <c r="CE372" s="24"/>
      <c r="CF372" s="24"/>
      <c r="CG372" s="24"/>
      <c r="CH372" s="24"/>
      <c r="CI372" s="24"/>
      <c r="CJ372" s="24"/>
      <c r="CK372" s="24"/>
      <c r="CL372" s="24"/>
      <c r="CM372" s="24"/>
      <c r="CN372" s="24"/>
      <c r="CO372" s="24"/>
      <c r="CP372" s="24"/>
      <c r="CQ372" s="24"/>
      <c r="CR372" s="24"/>
      <c r="CS372" s="24"/>
      <c r="CT372" s="248"/>
      <c r="CU372" s="11"/>
      <c r="CV372" s="11"/>
      <c r="CW372" s="11"/>
      <c r="CX372" s="25"/>
      <c r="CY372" s="25"/>
      <c r="CZ372" s="25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</row>
    <row r="373" spans="1:132" s="9" customFormat="1" ht="12.75" x14ac:dyDescent="0.2">
      <c r="A373" s="14"/>
      <c r="B373" s="36"/>
      <c r="C373" s="36"/>
      <c r="D373" s="10"/>
      <c r="E373" s="77"/>
      <c r="G373" s="250"/>
      <c r="H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250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250"/>
      <c r="BR373" s="11"/>
      <c r="BS373" s="11"/>
      <c r="BT373" s="11"/>
      <c r="BU373" s="21"/>
      <c r="BV373" s="24"/>
      <c r="BW373" s="24"/>
      <c r="BX373" s="24"/>
      <c r="BY373" s="24"/>
      <c r="BZ373" s="24"/>
      <c r="CA373" s="24"/>
      <c r="CB373" s="24"/>
      <c r="CC373" s="24"/>
      <c r="CD373" s="24"/>
      <c r="CE373" s="24"/>
      <c r="CF373" s="24"/>
      <c r="CG373" s="24"/>
      <c r="CH373" s="24"/>
      <c r="CI373" s="24"/>
      <c r="CJ373" s="24"/>
      <c r="CK373" s="24"/>
      <c r="CL373" s="24"/>
      <c r="CM373" s="24"/>
      <c r="CN373" s="24"/>
      <c r="CO373" s="24"/>
      <c r="CP373" s="24"/>
      <c r="CQ373" s="24"/>
      <c r="CR373" s="24"/>
      <c r="CS373" s="24"/>
      <c r="CT373" s="248"/>
      <c r="CU373" s="11"/>
      <c r="CV373" s="11"/>
      <c r="CW373" s="11"/>
      <c r="CX373" s="25"/>
      <c r="CY373" s="25"/>
      <c r="CZ373" s="25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</row>
    <row r="374" spans="1:132" s="9" customFormat="1" ht="12.75" x14ac:dyDescent="0.2">
      <c r="A374" s="14"/>
      <c r="B374" s="36"/>
      <c r="C374" s="36"/>
      <c r="D374" s="10"/>
      <c r="E374" s="77"/>
      <c r="G374" s="250"/>
      <c r="H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250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250"/>
      <c r="BR374" s="11"/>
      <c r="BS374" s="11"/>
      <c r="BT374" s="11"/>
      <c r="BU374" s="21"/>
      <c r="BV374" s="24"/>
      <c r="BW374" s="24"/>
      <c r="BX374" s="24"/>
      <c r="BY374" s="24"/>
      <c r="BZ374" s="24"/>
      <c r="CA374" s="24"/>
      <c r="CB374" s="24"/>
      <c r="CC374" s="24"/>
      <c r="CD374" s="24"/>
      <c r="CE374" s="24"/>
      <c r="CF374" s="24"/>
      <c r="CG374" s="24"/>
      <c r="CH374" s="24"/>
      <c r="CI374" s="24"/>
      <c r="CJ374" s="24"/>
      <c r="CK374" s="24"/>
      <c r="CL374" s="24"/>
      <c r="CM374" s="24"/>
      <c r="CN374" s="24"/>
      <c r="CO374" s="24"/>
      <c r="CP374" s="24"/>
      <c r="CQ374" s="24"/>
      <c r="CR374" s="24"/>
      <c r="CS374" s="24"/>
      <c r="CT374" s="248"/>
      <c r="CU374" s="11"/>
      <c r="CV374" s="11"/>
      <c r="CW374" s="11"/>
      <c r="CX374" s="25"/>
      <c r="CY374" s="25"/>
      <c r="CZ374" s="25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</row>
    <row r="375" spans="1:132" s="9" customFormat="1" ht="12.75" x14ac:dyDescent="0.2">
      <c r="A375" s="14"/>
      <c r="B375" s="36"/>
      <c r="C375" s="36"/>
      <c r="D375" s="10"/>
      <c r="E375" s="77"/>
      <c r="G375" s="250"/>
      <c r="H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250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250"/>
      <c r="BR375" s="11"/>
      <c r="BS375" s="11"/>
      <c r="BT375" s="11"/>
      <c r="BU375" s="21"/>
      <c r="BV375" s="24"/>
      <c r="BW375" s="24"/>
      <c r="BX375" s="24"/>
      <c r="BY375" s="24"/>
      <c r="BZ375" s="24"/>
      <c r="CA375" s="24"/>
      <c r="CB375" s="24"/>
      <c r="CC375" s="24"/>
      <c r="CD375" s="24"/>
      <c r="CE375" s="24"/>
      <c r="CF375" s="24"/>
      <c r="CG375" s="24"/>
      <c r="CH375" s="24"/>
      <c r="CI375" s="24"/>
      <c r="CJ375" s="24"/>
      <c r="CK375" s="24"/>
      <c r="CL375" s="24"/>
      <c r="CM375" s="24"/>
      <c r="CN375" s="24"/>
      <c r="CO375" s="24"/>
      <c r="CP375" s="24"/>
      <c r="CQ375" s="24"/>
      <c r="CR375" s="24"/>
      <c r="CS375" s="24"/>
      <c r="CT375" s="248"/>
      <c r="CU375" s="11"/>
      <c r="CV375" s="11"/>
      <c r="CW375" s="11"/>
      <c r="CX375" s="25"/>
      <c r="CY375" s="25"/>
      <c r="CZ375" s="25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</row>
    <row r="376" spans="1:132" s="9" customFormat="1" ht="12.75" x14ac:dyDescent="0.2">
      <c r="A376" s="14"/>
      <c r="B376" s="36"/>
      <c r="C376" s="36"/>
      <c r="D376" s="10"/>
      <c r="E376" s="77"/>
      <c r="G376" s="250"/>
      <c r="H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250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250"/>
      <c r="BR376" s="11"/>
      <c r="BS376" s="11"/>
      <c r="BT376" s="11"/>
      <c r="BU376" s="21"/>
      <c r="BV376" s="24"/>
      <c r="BW376" s="24"/>
      <c r="BX376" s="24"/>
      <c r="BY376" s="24"/>
      <c r="BZ376" s="24"/>
      <c r="CA376" s="24"/>
      <c r="CB376" s="24"/>
      <c r="CC376" s="24"/>
      <c r="CD376" s="24"/>
      <c r="CE376" s="24"/>
      <c r="CF376" s="24"/>
      <c r="CG376" s="24"/>
      <c r="CH376" s="24"/>
      <c r="CI376" s="24"/>
      <c r="CJ376" s="24"/>
      <c r="CK376" s="24"/>
      <c r="CL376" s="24"/>
      <c r="CM376" s="24"/>
      <c r="CN376" s="24"/>
      <c r="CO376" s="24"/>
      <c r="CP376" s="24"/>
      <c r="CQ376" s="24"/>
      <c r="CR376" s="24"/>
      <c r="CS376" s="24"/>
      <c r="CT376" s="248"/>
      <c r="CU376" s="11"/>
      <c r="CV376" s="11"/>
      <c r="CW376" s="11"/>
      <c r="CX376" s="25"/>
      <c r="CY376" s="25"/>
      <c r="CZ376" s="25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</row>
    <row r="377" spans="1:132" s="9" customFormat="1" ht="12.75" x14ac:dyDescent="0.2">
      <c r="A377" s="14"/>
      <c r="B377" s="36"/>
      <c r="C377" s="36"/>
      <c r="D377" s="10"/>
      <c r="E377" s="77"/>
      <c r="G377" s="250"/>
      <c r="H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250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250"/>
      <c r="BR377" s="11"/>
      <c r="BS377" s="11"/>
      <c r="BT377" s="11"/>
      <c r="BU377" s="21"/>
      <c r="BV377" s="24"/>
      <c r="BW377" s="24"/>
      <c r="BX377" s="24"/>
      <c r="BY377" s="24"/>
      <c r="BZ377" s="24"/>
      <c r="CA377" s="24"/>
      <c r="CB377" s="24"/>
      <c r="CC377" s="24"/>
      <c r="CD377" s="24"/>
      <c r="CE377" s="24"/>
      <c r="CF377" s="24"/>
      <c r="CG377" s="24"/>
      <c r="CH377" s="24"/>
      <c r="CI377" s="24"/>
      <c r="CJ377" s="24"/>
      <c r="CK377" s="24"/>
      <c r="CL377" s="24"/>
      <c r="CM377" s="24"/>
      <c r="CN377" s="24"/>
      <c r="CO377" s="24"/>
      <c r="CP377" s="24"/>
      <c r="CQ377" s="24"/>
      <c r="CR377" s="24"/>
      <c r="CS377" s="24"/>
      <c r="CT377" s="248"/>
      <c r="CU377" s="11"/>
      <c r="CV377" s="11"/>
      <c r="CW377" s="11"/>
      <c r="CX377" s="25"/>
      <c r="CY377" s="25"/>
      <c r="CZ377" s="25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</row>
    <row r="378" spans="1:132" s="9" customFormat="1" ht="12.75" x14ac:dyDescent="0.2">
      <c r="A378" s="14"/>
      <c r="B378" s="36"/>
      <c r="C378" s="36"/>
      <c r="D378" s="10"/>
      <c r="E378" s="77"/>
      <c r="G378" s="250"/>
      <c r="H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250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250"/>
      <c r="BR378" s="11"/>
      <c r="BS378" s="11"/>
      <c r="BT378" s="11"/>
      <c r="BU378" s="21"/>
      <c r="BV378" s="24"/>
      <c r="BW378" s="24"/>
      <c r="BX378" s="24"/>
      <c r="BY378" s="24"/>
      <c r="BZ378" s="24"/>
      <c r="CA378" s="24"/>
      <c r="CB378" s="24"/>
      <c r="CC378" s="24"/>
      <c r="CD378" s="24"/>
      <c r="CE378" s="24"/>
      <c r="CF378" s="24"/>
      <c r="CG378" s="24"/>
      <c r="CH378" s="24"/>
      <c r="CI378" s="24"/>
      <c r="CJ378" s="24"/>
      <c r="CK378" s="24"/>
      <c r="CL378" s="24"/>
      <c r="CM378" s="24"/>
      <c r="CN378" s="24"/>
      <c r="CO378" s="24"/>
      <c r="CP378" s="24"/>
      <c r="CQ378" s="24"/>
      <c r="CR378" s="24"/>
      <c r="CS378" s="24"/>
      <c r="CT378" s="248"/>
      <c r="CU378" s="11"/>
      <c r="CV378" s="11"/>
      <c r="CW378" s="11"/>
      <c r="CX378" s="25"/>
      <c r="CY378" s="25"/>
      <c r="CZ378" s="25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</row>
    <row r="379" spans="1:132" s="9" customFormat="1" ht="12.75" x14ac:dyDescent="0.2">
      <c r="A379" s="14"/>
      <c r="B379" s="36"/>
      <c r="C379" s="36"/>
      <c r="D379" s="10"/>
      <c r="E379" s="77"/>
      <c r="G379" s="250"/>
      <c r="H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250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250"/>
      <c r="BR379" s="11"/>
      <c r="BS379" s="11"/>
      <c r="BT379" s="11"/>
      <c r="BU379" s="21"/>
      <c r="BV379" s="24"/>
      <c r="BW379" s="24"/>
      <c r="BX379" s="24"/>
      <c r="BY379" s="24"/>
      <c r="BZ379" s="24"/>
      <c r="CA379" s="24"/>
      <c r="CB379" s="24"/>
      <c r="CC379" s="24"/>
      <c r="CD379" s="24"/>
      <c r="CE379" s="24"/>
      <c r="CF379" s="24"/>
      <c r="CG379" s="24"/>
      <c r="CH379" s="24"/>
      <c r="CI379" s="24"/>
      <c r="CJ379" s="24"/>
      <c r="CK379" s="24"/>
      <c r="CL379" s="24"/>
      <c r="CM379" s="24"/>
      <c r="CN379" s="24"/>
      <c r="CO379" s="24"/>
      <c r="CP379" s="24"/>
      <c r="CQ379" s="24"/>
      <c r="CR379" s="24"/>
      <c r="CS379" s="24"/>
      <c r="CT379" s="248"/>
      <c r="CU379" s="11"/>
      <c r="CV379" s="11"/>
      <c r="CW379" s="11"/>
      <c r="CX379" s="25"/>
      <c r="CY379" s="25"/>
      <c r="CZ379" s="25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</row>
    <row r="380" spans="1:132" s="9" customFormat="1" ht="12.75" x14ac:dyDescent="0.2">
      <c r="A380" s="14"/>
      <c r="B380" s="36"/>
      <c r="C380" s="36"/>
      <c r="D380" s="10"/>
      <c r="E380" s="77"/>
      <c r="G380" s="250"/>
      <c r="H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250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250"/>
      <c r="BR380" s="11"/>
      <c r="BS380" s="11"/>
      <c r="BT380" s="11"/>
      <c r="BU380" s="21"/>
      <c r="BV380" s="24"/>
      <c r="BW380" s="24"/>
      <c r="BX380" s="24"/>
      <c r="BY380" s="24"/>
      <c r="BZ380" s="24"/>
      <c r="CA380" s="24"/>
      <c r="CB380" s="24"/>
      <c r="CC380" s="24"/>
      <c r="CD380" s="24"/>
      <c r="CE380" s="24"/>
      <c r="CF380" s="24"/>
      <c r="CG380" s="24"/>
      <c r="CH380" s="24"/>
      <c r="CI380" s="24"/>
      <c r="CJ380" s="24"/>
      <c r="CK380" s="24"/>
      <c r="CL380" s="24"/>
      <c r="CM380" s="24"/>
      <c r="CN380" s="24"/>
      <c r="CO380" s="24"/>
      <c r="CP380" s="24"/>
      <c r="CQ380" s="24"/>
      <c r="CR380" s="24"/>
      <c r="CS380" s="24"/>
      <c r="CT380" s="248"/>
      <c r="CU380" s="11"/>
      <c r="CV380" s="11"/>
      <c r="CW380" s="11"/>
      <c r="CX380" s="25"/>
      <c r="CY380" s="25"/>
      <c r="CZ380" s="25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</row>
    <row r="381" spans="1:132" s="9" customFormat="1" ht="12.75" x14ac:dyDescent="0.2">
      <c r="A381" s="14"/>
      <c r="B381" s="36"/>
      <c r="C381" s="36"/>
      <c r="D381" s="10"/>
      <c r="E381" s="77"/>
      <c r="G381" s="250"/>
      <c r="H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250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250"/>
      <c r="BR381" s="11"/>
      <c r="BS381" s="11"/>
      <c r="BT381" s="11"/>
      <c r="BU381" s="21"/>
      <c r="BV381" s="24"/>
      <c r="BW381" s="24"/>
      <c r="BX381" s="24"/>
      <c r="BY381" s="24"/>
      <c r="BZ381" s="24"/>
      <c r="CA381" s="24"/>
      <c r="CB381" s="24"/>
      <c r="CC381" s="24"/>
      <c r="CD381" s="24"/>
      <c r="CE381" s="24"/>
      <c r="CF381" s="24"/>
      <c r="CG381" s="24"/>
      <c r="CH381" s="24"/>
      <c r="CI381" s="24"/>
      <c r="CJ381" s="24"/>
      <c r="CK381" s="24"/>
      <c r="CL381" s="24"/>
      <c r="CM381" s="24"/>
      <c r="CN381" s="24"/>
      <c r="CO381" s="24"/>
      <c r="CP381" s="24"/>
      <c r="CQ381" s="24"/>
      <c r="CR381" s="24"/>
      <c r="CS381" s="24"/>
      <c r="CT381" s="248"/>
      <c r="CU381" s="11"/>
      <c r="CV381" s="11"/>
      <c r="CW381" s="11"/>
      <c r="CX381" s="25"/>
      <c r="CY381" s="25"/>
      <c r="CZ381" s="25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</row>
    <row r="382" spans="1:132" s="9" customFormat="1" ht="12.75" x14ac:dyDescent="0.2">
      <c r="A382" s="14"/>
      <c r="B382" s="36"/>
      <c r="C382" s="36"/>
      <c r="D382" s="10"/>
      <c r="E382" s="77"/>
      <c r="G382" s="250"/>
      <c r="H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250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250"/>
      <c r="BR382" s="11"/>
      <c r="BS382" s="11"/>
      <c r="BT382" s="11"/>
      <c r="BU382" s="21"/>
      <c r="BV382" s="24"/>
      <c r="BW382" s="24"/>
      <c r="BX382" s="24"/>
      <c r="BY382" s="24"/>
      <c r="BZ382" s="24"/>
      <c r="CA382" s="24"/>
      <c r="CB382" s="24"/>
      <c r="CC382" s="24"/>
      <c r="CD382" s="24"/>
      <c r="CE382" s="24"/>
      <c r="CF382" s="24"/>
      <c r="CG382" s="24"/>
      <c r="CH382" s="24"/>
      <c r="CI382" s="24"/>
      <c r="CJ382" s="24"/>
      <c r="CK382" s="24"/>
      <c r="CL382" s="24"/>
      <c r="CM382" s="24"/>
      <c r="CN382" s="24"/>
      <c r="CO382" s="24"/>
      <c r="CP382" s="24"/>
      <c r="CQ382" s="24"/>
      <c r="CR382" s="24"/>
      <c r="CS382" s="24"/>
      <c r="CT382" s="248"/>
      <c r="CU382" s="11"/>
      <c r="CV382" s="11"/>
      <c r="CW382" s="11"/>
      <c r="CX382" s="25"/>
      <c r="CY382" s="25"/>
      <c r="CZ382" s="25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</row>
    <row r="383" spans="1:132" s="9" customFormat="1" ht="12.75" x14ac:dyDescent="0.2">
      <c r="A383" s="14"/>
      <c r="B383" s="36"/>
      <c r="C383" s="36"/>
      <c r="D383" s="10"/>
      <c r="E383" s="77"/>
      <c r="G383" s="250"/>
      <c r="H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250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250"/>
      <c r="BR383" s="11"/>
      <c r="BS383" s="11"/>
      <c r="BT383" s="11"/>
      <c r="BU383" s="21"/>
      <c r="BV383" s="24"/>
      <c r="BW383" s="24"/>
      <c r="BX383" s="24"/>
      <c r="BY383" s="24"/>
      <c r="BZ383" s="24"/>
      <c r="CA383" s="24"/>
      <c r="CB383" s="24"/>
      <c r="CC383" s="24"/>
      <c r="CD383" s="24"/>
      <c r="CE383" s="24"/>
      <c r="CF383" s="24"/>
      <c r="CG383" s="24"/>
      <c r="CH383" s="24"/>
      <c r="CI383" s="24"/>
      <c r="CJ383" s="24"/>
      <c r="CK383" s="24"/>
      <c r="CL383" s="24"/>
      <c r="CM383" s="24"/>
      <c r="CN383" s="24"/>
      <c r="CO383" s="24"/>
      <c r="CP383" s="24"/>
      <c r="CQ383" s="24"/>
      <c r="CR383" s="24"/>
      <c r="CS383" s="24"/>
      <c r="CT383" s="248"/>
      <c r="CU383" s="11"/>
      <c r="CV383" s="11"/>
      <c r="CW383" s="11"/>
      <c r="CX383" s="25"/>
      <c r="CY383" s="25"/>
      <c r="CZ383" s="25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</row>
    <row r="384" spans="1:132" s="9" customFormat="1" ht="12.75" x14ac:dyDescent="0.2">
      <c r="A384" s="14"/>
      <c r="B384" s="36"/>
      <c r="C384" s="36"/>
      <c r="D384" s="10"/>
      <c r="E384" s="77"/>
      <c r="G384" s="250"/>
      <c r="H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250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250"/>
      <c r="BR384" s="11"/>
      <c r="BS384" s="11"/>
      <c r="BT384" s="11"/>
      <c r="BU384" s="21"/>
      <c r="BV384" s="24"/>
      <c r="BW384" s="24"/>
      <c r="BX384" s="24"/>
      <c r="BY384" s="24"/>
      <c r="BZ384" s="24"/>
      <c r="CA384" s="24"/>
      <c r="CB384" s="24"/>
      <c r="CC384" s="24"/>
      <c r="CD384" s="24"/>
      <c r="CE384" s="24"/>
      <c r="CF384" s="24"/>
      <c r="CG384" s="24"/>
      <c r="CH384" s="24"/>
      <c r="CI384" s="24"/>
      <c r="CJ384" s="24"/>
      <c r="CK384" s="24"/>
      <c r="CL384" s="24"/>
      <c r="CM384" s="24"/>
      <c r="CN384" s="24"/>
      <c r="CO384" s="24"/>
      <c r="CP384" s="24"/>
      <c r="CQ384" s="24"/>
      <c r="CR384" s="24"/>
      <c r="CS384" s="24"/>
      <c r="CT384" s="248"/>
      <c r="CU384" s="11"/>
      <c r="CV384" s="11"/>
      <c r="CW384" s="11"/>
      <c r="CX384" s="25"/>
      <c r="CY384" s="25"/>
      <c r="CZ384" s="25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</row>
    <row r="385" spans="1:132" s="9" customFormat="1" ht="12.75" x14ac:dyDescent="0.2">
      <c r="A385" s="14"/>
      <c r="B385" s="36"/>
      <c r="C385" s="36"/>
      <c r="D385" s="10"/>
      <c r="E385" s="77"/>
      <c r="G385" s="250"/>
      <c r="H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250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250"/>
      <c r="BR385" s="11"/>
      <c r="BS385" s="11"/>
      <c r="BT385" s="11"/>
      <c r="BU385" s="21"/>
      <c r="BV385" s="24"/>
      <c r="BW385" s="24"/>
      <c r="BX385" s="24"/>
      <c r="BY385" s="24"/>
      <c r="BZ385" s="24"/>
      <c r="CA385" s="24"/>
      <c r="CB385" s="24"/>
      <c r="CC385" s="24"/>
      <c r="CD385" s="24"/>
      <c r="CE385" s="24"/>
      <c r="CF385" s="24"/>
      <c r="CG385" s="24"/>
      <c r="CH385" s="24"/>
      <c r="CI385" s="24"/>
      <c r="CJ385" s="24"/>
      <c r="CK385" s="24"/>
      <c r="CL385" s="24"/>
      <c r="CM385" s="24"/>
      <c r="CN385" s="24"/>
      <c r="CO385" s="24"/>
      <c r="CP385" s="24"/>
      <c r="CQ385" s="24"/>
      <c r="CR385" s="24"/>
      <c r="CS385" s="24"/>
      <c r="CT385" s="248"/>
      <c r="CU385" s="11"/>
      <c r="CV385" s="11"/>
      <c r="CW385" s="11"/>
      <c r="CX385" s="25"/>
      <c r="CY385" s="25"/>
      <c r="CZ385" s="25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</row>
    <row r="386" spans="1:132" s="9" customFormat="1" ht="12.75" x14ac:dyDescent="0.2">
      <c r="A386" s="14"/>
      <c r="B386" s="36"/>
      <c r="C386" s="36"/>
      <c r="D386" s="10"/>
      <c r="E386" s="77"/>
      <c r="G386" s="250"/>
      <c r="H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250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250"/>
      <c r="BR386" s="11"/>
      <c r="BS386" s="11"/>
      <c r="BT386" s="11"/>
      <c r="BU386" s="21"/>
      <c r="BV386" s="24"/>
      <c r="BW386" s="24"/>
      <c r="BX386" s="24"/>
      <c r="BY386" s="24"/>
      <c r="BZ386" s="24"/>
      <c r="CA386" s="24"/>
      <c r="CB386" s="24"/>
      <c r="CC386" s="24"/>
      <c r="CD386" s="24"/>
      <c r="CE386" s="24"/>
      <c r="CF386" s="24"/>
      <c r="CG386" s="24"/>
      <c r="CH386" s="24"/>
      <c r="CI386" s="24"/>
      <c r="CJ386" s="24"/>
      <c r="CK386" s="24"/>
      <c r="CL386" s="24"/>
      <c r="CM386" s="24"/>
      <c r="CN386" s="24"/>
      <c r="CO386" s="24"/>
      <c r="CP386" s="24"/>
      <c r="CQ386" s="24"/>
      <c r="CR386" s="24"/>
      <c r="CS386" s="24"/>
      <c r="CT386" s="248"/>
      <c r="CU386" s="11"/>
      <c r="CV386" s="11"/>
      <c r="CW386" s="11"/>
      <c r="CX386" s="25"/>
      <c r="CY386" s="25"/>
      <c r="CZ386" s="25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</row>
    <row r="387" spans="1:132" s="9" customFormat="1" ht="12.75" x14ac:dyDescent="0.2">
      <c r="A387" s="14"/>
      <c r="B387" s="36"/>
      <c r="C387" s="36"/>
      <c r="D387" s="10"/>
      <c r="E387" s="77"/>
      <c r="G387" s="250"/>
      <c r="H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250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250"/>
      <c r="BR387" s="11"/>
      <c r="BS387" s="11"/>
      <c r="BT387" s="11"/>
      <c r="BU387" s="21"/>
      <c r="BV387" s="24"/>
      <c r="BW387" s="24"/>
      <c r="BX387" s="24"/>
      <c r="BY387" s="24"/>
      <c r="BZ387" s="24"/>
      <c r="CA387" s="24"/>
      <c r="CB387" s="24"/>
      <c r="CC387" s="24"/>
      <c r="CD387" s="24"/>
      <c r="CE387" s="24"/>
      <c r="CF387" s="24"/>
      <c r="CG387" s="24"/>
      <c r="CH387" s="24"/>
      <c r="CI387" s="24"/>
      <c r="CJ387" s="24"/>
      <c r="CK387" s="24"/>
      <c r="CL387" s="24"/>
      <c r="CM387" s="24"/>
      <c r="CN387" s="24"/>
      <c r="CO387" s="24"/>
      <c r="CP387" s="24"/>
      <c r="CQ387" s="24"/>
      <c r="CR387" s="24"/>
      <c r="CS387" s="24"/>
      <c r="CT387" s="248"/>
      <c r="CU387" s="11"/>
      <c r="CV387" s="11"/>
      <c r="CW387" s="11"/>
      <c r="CX387" s="25"/>
      <c r="CY387" s="25"/>
      <c r="CZ387" s="25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</row>
    <row r="388" spans="1:132" s="9" customFormat="1" ht="12.75" x14ac:dyDescent="0.2">
      <c r="A388" s="14"/>
      <c r="B388" s="36"/>
      <c r="C388" s="36"/>
      <c r="D388" s="10"/>
      <c r="E388" s="77"/>
      <c r="G388" s="250"/>
      <c r="H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250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250"/>
      <c r="BR388" s="11"/>
      <c r="BS388" s="11"/>
      <c r="BT388" s="11"/>
      <c r="BU388" s="21"/>
      <c r="BV388" s="24"/>
      <c r="BW388" s="24"/>
      <c r="BX388" s="24"/>
      <c r="BY388" s="24"/>
      <c r="BZ388" s="24"/>
      <c r="CA388" s="24"/>
      <c r="CB388" s="24"/>
      <c r="CC388" s="24"/>
      <c r="CD388" s="24"/>
      <c r="CE388" s="24"/>
      <c r="CF388" s="24"/>
      <c r="CG388" s="24"/>
      <c r="CH388" s="24"/>
      <c r="CI388" s="24"/>
      <c r="CJ388" s="24"/>
      <c r="CK388" s="24"/>
      <c r="CL388" s="24"/>
      <c r="CM388" s="24"/>
      <c r="CN388" s="24"/>
      <c r="CO388" s="24"/>
      <c r="CP388" s="24"/>
      <c r="CQ388" s="24"/>
      <c r="CR388" s="24"/>
      <c r="CS388" s="24"/>
      <c r="CT388" s="248"/>
      <c r="CU388" s="11"/>
      <c r="CV388" s="11"/>
      <c r="CW388" s="11"/>
      <c r="CX388" s="25"/>
      <c r="CY388" s="25"/>
      <c r="CZ388" s="25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</row>
    <row r="389" spans="1:132" s="9" customFormat="1" ht="12.75" x14ac:dyDescent="0.2">
      <c r="A389" s="14"/>
      <c r="B389" s="36"/>
      <c r="C389" s="36"/>
      <c r="D389" s="10"/>
      <c r="E389" s="77"/>
      <c r="G389" s="250"/>
      <c r="H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250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250"/>
      <c r="BR389" s="11"/>
      <c r="BS389" s="11"/>
      <c r="BT389" s="11"/>
      <c r="BU389" s="21"/>
      <c r="BV389" s="24"/>
      <c r="BW389" s="24"/>
      <c r="BX389" s="24"/>
      <c r="BY389" s="24"/>
      <c r="BZ389" s="24"/>
      <c r="CA389" s="24"/>
      <c r="CB389" s="24"/>
      <c r="CC389" s="24"/>
      <c r="CD389" s="24"/>
      <c r="CE389" s="24"/>
      <c r="CF389" s="24"/>
      <c r="CG389" s="24"/>
      <c r="CH389" s="24"/>
      <c r="CI389" s="24"/>
      <c r="CJ389" s="24"/>
      <c r="CK389" s="24"/>
      <c r="CL389" s="24"/>
      <c r="CM389" s="24"/>
      <c r="CN389" s="24"/>
      <c r="CO389" s="24"/>
      <c r="CP389" s="24"/>
      <c r="CQ389" s="24"/>
      <c r="CR389" s="24"/>
      <c r="CS389" s="24"/>
      <c r="CT389" s="248"/>
      <c r="CU389" s="11"/>
      <c r="CV389" s="11"/>
      <c r="CW389" s="11"/>
      <c r="CX389" s="25"/>
      <c r="CY389" s="25"/>
      <c r="CZ389" s="25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</row>
    <row r="390" spans="1:132" s="9" customFormat="1" ht="12.75" x14ac:dyDescent="0.2">
      <c r="A390" s="14"/>
      <c r="B390" s="36"/>
      <c r="C390" s="36"/>
      <c r="D390" s="10"/>
      <c r="E390" s="77"/>
      <c r="G390" s="250"/>
      <c r="H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250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250"/>
      <c r="BR390" s="11"/>
      <c r="BS390" s="11"/>
      <c r="BT390" s="11"/>
      <c r="BU390" s="21"/>
      <c r="BV390" s="24"/>
      <c r="BW390" s="24"/>
      <c r="BX390" s="24"/>
      <c r="BY390" s="24"/>
      <c r="BZ390" s="24"/>
      <c r="CA390" s="24"/>
      <c r="CB390" s="24"/>
      <c r="CC390" s="24"/>
      <c r="CD390" s="24"/>
      <c r="CE390" s="24"/>
      <c r="CF390" s="24"/>
      <c r="CG390" s="24"/>
      <c r="CH390" s="24"/>
      <c r="CI390" s="24"/>
      <c r="CJ390" s="24"/>
      <c r="CK390" s="24"/>
      <c r="CL390" s="24"/>
      <c r="CM390" s="24"/>
      <c r="CN390" s="24"/>
      <c r="CO390" s="24"/>
      <c r="CP390" s="24"/>
      <c r="CQ390" s="24"/>
      <c r="CR390" s="24"/>
      <c r="CS390" s="24"/>
      <c r="CT390" s="248"/>
      <c r="CU390" s="11"/>
      <c r="CV390" s="11"/>
      <c r="CW390" s="11"/>
      <c r="CX390" s="25"/>
      <c r="CY390" s="25"/>
      <c r="CZ390" s="25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</row>
    <row r="391" spans="1:132" s="9" customFormat="1" ht="12.75" x14ac:dyDescent="0.2">
      <c r="A391" s="14"/>
      <c r="B391" s="36"/>
      <c r="C391" s="36"/>
      <c r="D391" s="10"/>
      <c r="E391" s="77"/>
      <c r="G391" s="250"/>
      <c r="H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250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250"/>
      <c r="BR391" s="11"/>
      <c r="BS391" s="11"/>
      <c r="BT391" s="11"/>
      <c r="BU391" s="21"/>
      <c r="BV391" s="24"/>
      <c r="BW391" s="24"/>
      <c r="BX391" s="24"/>
      <c r="BY391" s="24"/>
      <c r="BZ391" s="24"/>
      <c r="CA391" s="24"/>
      <c r="CB391" s="24"/>
      <c r="CC391" s="24"/>
      <c r="CD391" s="24"/>
      <c r="CE391" s="24"/>
      <c r="CF391" s="24"/>
      <c r="CG391" s="24"/>
      <c r="CH391" s="24"/>
      <c r="CI391" s="24"/>
      <c r="CJ391" s="24"/>
      <c r="CK391" s="24"/>
      <c r="CL391" s="24"/>
      <c r="CM391" s="24"/>
      <c r="CN391" s="24"/>
      <c r="CO391" s="24"/>
      <c r="CP391" s="24"/>
      <c r="CQ391" s="24"/>
      <c r="CR391" s="24"/>
      <c r="CS391" s="24"/>
      <c r="CT391" s="248"/>
      <c r="CU391" s="11"/>
      <c r="CV391" s="11"/>
      <c r="CW391" s="11"/>
      <c r="CX391" s="25"/>
      <c r="CY391" s="25"/>
      <c r="CZ391" s="25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</row>
    <row r="392" spans="1:132" s="9" customFormat="1" ht="12.75" x14ac:dyDescent="0.2">
      <c r="A392" s="14"/>
      <c r="B392" s="36"/>
      <c r="C392" s="36"/>
      <c r="D392" s="10"/>
      <c r="E392" s="77"/>
      <c r="G392" s="250"/>
      <c r="H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250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250"/>
      <c r="BR392" s="11"/>
      <c r="BS392" s="11"/>
      <c r="BT392" s="11"/>
      <c r="BU392" s="21"/>
      <c r="BV392" s="24"/>
      <c r="BW392" s="24"/>
      <c r="BX392" s="24"/>
      <c r="BY392" s="24"/>
      <c r="BZ392" s="24"/>
      <c r="CA392" s="24"/>
      <c r="CB392" s="24"/>
      <c r="CC392" s="24"/>
      <c r="CD392" s="24"/>
      <c r="CE392" s="24"/>
      <c r="CF392" s="24"/>
      <c r="CG392" s="24"/>
      <c r="CH392" s="24"/>
      <c r="CI392" s="24"/>
      <c r="CJ392" s="24"/>
      <c r="CK392" s="24"/>
      <c r="CL392" s="24"/>
      <c r="CM392" s="24"/>
      <c r="CN392" s="24"/>
      <c r="CO392" s="24"/>
      <c r="CP392" s="24"/>
      <c r="CQ392" s="24"/>
      <c r="CR392" s="24"/>
      <c r="CS392" s="24"/>
      <c r="CT392" s="248"/>
      <c r="CU392" s="11"/>
      <c r="CV392" s="11"/>
      <c r="CW392" s="11"/>
      <c r="CX392" s="25"/>
      <c r="CY392" s="25"/>
      <c r="CZ392" s="25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</row>
    <row r="393" spans="1:132" s="9" customFormat="1" ht="12.75" x14ac:dyDescent="0.2">
      <c r="A393" s="14"/>
      <c r="B393" s="36"/>
      <c r="C393" s="36"/>
      <c r="D393" s="10"/>
      <c r="E393" s="77"/>
      <c r="G393" s="250"/>
      <c r="H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250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250"/>
      <c r="BR393" s="11"/>
      <c r="BS393" s="11"/>
      <c r="BT393" s="11"/>
      <c r="BU393" s="21"/>
      <c r="BV393" s="24"/>
      <c r="BW393" s="24"/>
      <c r="BX393" s="24"/>
      <c r="BY393" s="24"/>
      <c r="BZ393" s="24"/>
      <c r="CA393" s="24"/>
      <c r="CB393" s="24"/>
      <c r="CC393" s="24"/>
      <c r="CD393" s="24"/>
      <c r="CE393" s="24"/>
      <c r="CF393" s="24"/>
      <c r="CG393" s="24"/>
      <c r="CH393" s="24"/>
      <c r="CI393" s="24"/>
      <c r="CJ393" s="24"/>
      <c r="CK393" s="24"/>
      <c r="CL393" s="24"/>
      <c r="CM393" s="24"/>
      <c r="CN393" s="24"/>
      <c r="CO393" s="24"/>
      <c r="CP393" s="24"/>
      <c r="CQ393" s="24"/>
      <c r="CR393" s="24"/>
      <c r="CS393" s="24"/>
      <c r="CT393" s="248"/>
      <c r="CU393" s="11"/>
      <c r="CV393" s="11"/>
      <c r="CW393" s="11"/>
      <c r="CX393" s="25"/>
      <c r="CY393" s="25"/>
      <c r="CZ393" s="25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</row>
    <row r="394" spans="1:132" s="9" customFormat="1" ht="12.75" x14ac:dyDescent="0.2">
      <c r="A394" s="14"/>
      <c r="B394" s="36"/>
      <c r="C394" s="36"/>
      <c r="D394" s="10"/>
      <c r="E394" s="77"/>
      <c r="G394" s="250"/>
      <c r="H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250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250"/>
      <c r="BR394" s="11"/>
      <c r="BS394" s="11"/>
      <c r="BT394" s="11"/>
      <c r="BU394" s="21"/>
      <c r="BV394" s="24"/>
      <c r="BW394" s="24"/>
      <c r="BX394" s="24"/>
      <c r="BY394" s="24"/>
      <c r="BZ394" s="24"/>
      <c r="CA394" s="24"/>
      <c r="CB394" s="24"/>
      <c r="CC394" s="24"/>
      <c r="CD394" s="24"/>
      <c r="CE394" s="24"/>
      <c r="CF394" s="24"/>
      <c r="CG394" s="24"/>
      <c r="CH394" s="24"/>
      <c r="CI394" s="24"/>
      <c r="CJ394" s="24"/>
      <c r="CK394" s="24"/>
      <c r="CL394" s="24"/>
      <c r="CM394" s="24"/>
      <c r="CN394" s="24"/>
      <c r="CO394" s="24"/>
      <c r="CP394" s="24"/>
      <c r="CQ394" s="24"/>
      <c r="CR394" s="24"/>
      <c r="CS394" s="24"/>
      <c r="CT394" s="248"/>
      <c r="CU394" s="11"/>
      <c r="CV394" s="11"/>
      <c r="CW394" s="11"/>
      <c r="CX394" s="25"/>
      <c r="CY394" s="25"/>
      <c r="CZ394" s="25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</row>
    <row r="395" spans="1:132" s="9" customFormat="1" ht="12.75" x14ac:dyDescent="0.2">
      <c r="A395" s="14"/>
      <c r="B395" s="36"/>
      <c r="C395" s="36"/>
      <c r="D395" s="10"/>
      <c r="E395" s="77"/>
      <c r="G395" s="250"/>
      <c r="H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250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250"/>
      <c r="BR395" s="11"/>
      <c r="BS395" s="11"/>
      <c r="BT395" s="11"/>
      <c r="BU395" s="21"/>
      <c r="BV395" s="24"/>
      <c r="BW395" s="24"/>
      <c r="BX395" s="24"/>
      <c r="BY395" s="24"/>
      <c r="BZ395" s="24"/>
      <c r="CA395" s="24"/>
      <c r="CB395" s="24"/>
      <c r="CC395" s="24"/>
      <c r="CD395" s="24"/>
      <c r="CE395" s="24"/>
      <c r="CF395" s="24"/>
      <c r="CG395" s="24"/>
      <c r="CH395" s="24"/>
      <c r="CI395" s="24"/>
      <c r="CJ395" s="24"/>
      <c r="CK395" s="24"/>
      <c r="CL395" s="24"/>
      <c r="CM395" s="24"/>
      <c r="CN395" s="24"/>
      <c r="CO395" s="24"/>
      <c r="CP395" s="24"/>
      <c r="CQ395" s="24"/>
      <c r="CR395" s="24"/>
      <c r="CS395" s="24"/>
      <c r="CT395" s="248"/>
      <c r="CU395" s="11"/>
      <c r="CV395" s="11"/>
      <c r="CW395" s="11"/>
      <c r="CX395" s="25"/>
      <c r="CY395" s="25"/>
      <c r="CZ395" s="25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</row>
    <row r="396" spans="1:132" s="9" customFormat="1" ht="12.75" x14ac:dyDescent="0.2">
      <c r="A396" s="14"/>
      <c r="B396" s="36"/>
      <c r="C396" s="36"/>
      <c r="D396" s="10"/>
      <c r="E396" s="77"/>
      <c r="G396" s="250"/>
      <c r="H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250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250"/>
      <c r="BR396" s="11"/>
      <c r="BS396" s="11"/>
      <c r="BT396" s="11"/>
      <c r="BU396" s="21"/>
      <c r="BV396" s="24"/>
      <c r="BW396" s="24"/>
      <c r="BX396" s="24"/>
      <c r="BY396" s="24"/>
      <c r="BZ396" s="24"/>
      <c r="CA396" s="24"/>
      <c r="CB396" s="24"/>
      <c r="CC396" s="24"/>
      <c r="CD396" s="24"/>
      <c r="CE396" s="24"/>
      <c r="CF396" s="24"/>
      <c r="CG396" s="24"/>
      <c r="CH396" s="24"/>
      <c r="CI396" s="24"/>
      <c r="CJ396" s="24"/>
      <c r="CK396" s="24"/>
      <c r="CL396" s="24"/>
      <c r="CM396" s="24"/>
      <c r="CN396" s="24"/>
      <c r="CO396" s="24"/>
      <c r="CP396" s="24"/>
      <c r="CQ396" s="24"/>
      <c r="CR396" s="24"/>
      <c r="CS396" s="24"/>
      <c r="CT396" s="248"/>
      <c r="CU396" s="11"/>
      <c r="CV396" s="11"/>
      <c r="CW396" s="11"/>
      <c r="CX396" s="25"/>
      <c r="CY396" s="25"/>
      <c r="CZ396" s="25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</row>
    <row r="397" spans="1:132" s="9" customFormat="1" ht="12.75" x14ac:dyDescent="0.2">
      <c r="A397" s="14"/>
      <c r="B397" s="36"/>
      <c r="C397" s="36"/>
      <c r="D397" s="10"/>
      <c r="E397" s="77"/>
      <c r="G397" s="250"/>
      <c r="H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250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250"/>
      <c r="BR397" s="11"/>
      <c r="BS397" s="11"/>
      <c r="BT397" s="11"/>
      <c r="BU397" s="21"/>
      <c r="BV397" s="24"/>
      <c r="BW397" s="24"/>
      <c r="BX397" s="24"/>
      <c r="BY397" s="24"/>
      <c r="BZ397" s="24"/>
      <c r="CA397" s="24"/>
      <c r="CB397" s="24"/>
      <c r="CC397" s="24"/>
      <c r="CD397" s="24"/>
      <c r="CE397" s="24"/>
      <c r="CF397" s="24"/>
      <c r="CG397" s="24"/>
      <c r="CH397" s="24"/>
      <c r="CI397" s="24"/>
      <c r="CJ397" s="24"/>
      <c r="CK397" s="24"/>
      <c r="CL397" s="24"/>
      <c r="CM397" s="24"/>
      <c r="CN397" s="24"/>
      <c r="CO397" s="24"/>
      <c r="CP397" s="24"/>
      <c r="CQ397" s="24"/>
      <c r="CR397" s="24"/>
      <c r="CS397" s="24"/>
      <c r="CT397" s="248"/>
      <c r="CU397" s="11"/>
      <c r="CV397" s="11"/>
      <c r="CW397" s="11"/>
      <c r="CX397" s="25"/>
      <c r="CY397" s="25"/>
      <c r="CZ397" s="25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</row>
    <row r="398" spans="1:132" s="9" customFormat="1" ht="12.75" x14ac:dyDescent="0.2">
      <c r="A398" s="14"/>
      <c r="B398" s="36"/>
      <c r="C398" s="36"/>
      <c r="D398" s="10"/>
      <c r="E398" s="77"/>
      <c r="G398" s="250"/>
      <c r="H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250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250"/>
      <c r="BR398" s="11"/>
      <c r="BS398" s="11"/>
      <c r="BT398" s="11"/>
      <c r="BU398" s="21"/>
      <c r="BV398" s="24"/>
      <c r="BW398" s="24"/>
      <c r="BX398" s="24"/>
      <c r="BY398" s="24"/>
      <c r="BZ398" s="24"/>
      <c r="CA398" s="24"/>
      <c r="CB398" s="24"/>
      <c r="CC398" s="24"/>
      <c r="CD398" s="24"/>
      <c r="CE398" s="24"/>
      <c r="CF398" s="24"/>
      <c r="CG398" s="24"/>
      <c r="CH398" s="24"/>
      <c r="CI398" s="24"/>
      <c r="CJ398" s="24"/>
      <c r="CK398" s="24"/>
      <c r="CL398" s="24"/>
      <c r="CM398" s="24"/>
      <c r="CN398" s="24"/>
      <c r="CO398" s="24"/>
      <c r="CP398" s="24"/>
      <c r="CQ398" s="24"/>
      <c r="CR398" s="24"/>
      <c r="CS398" s="24"/>
      <c r="CT398" s="248"/>
      <c r="CU398" s="11"/>
      <c r="CV398" s="11"/>
      <c r="CW398" s="11"/>
      <c r="CX398" s="25"/>
      <c r="CY398" s="25"/>
      <c r="CZ398" s="25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</row>
    <row r="399" spans="1:132" s="9" customFormat="1" ht="12.75" x14ac:dyDescent="0.2">
      <c r="A399" s="14"/>
      <c r="B399" s="36"/>
      <c r="C399" s="36"/>
      <c r="D399" s="10"/>
      <c r="E399" s="77"/>
      <c r="G399" s="250"/>
      <c r="H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250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250"/>
      <c r="BR399" s="11"/>
      <c r="BS399" s="11"/>
      <c r="BT399" s="11"/>
      <c r="BU399" s="21"/>
      <c r="BV399" s="24"/>
      <c r="BW399" s="24"/>
      <c r="BX399" s="24"/>
      <c r="BY399" s="24"/>
      <c r="BZ399" s="24"/>
      <c r="CA399" s="24"/>
      <c r="CB399" s="24"/>
      <c r="CC399" s="24"/>
      <c r="CD399" s="24"/>
      <c r="CE399" s="24"/>
      <c r="CF399" s="24"/>
      <c r="CG399" s="24"/>
      <c r="CH399" s="24"/>
      <c r="CI399" s="24"/>
      <c r="CJ399" s="24"/>
      <c r="CK399" s="24"/>
      <c r="CL399" s="24"/>
      <c r="CM399" s="24"/>
      <c r="CN399" s="24"/>
      <c r="CO399" s="24"/>
      <c r="CP399" s="24"/>
      <c r="CQ399" s="24"/>
      <c r="CR399" s="24"/>
      <c r="CS399" s="24"/>
      <c r="CT399" s="248"/>
      <c r="CU399" s="11"/>
      <c r="CV399" s="11"/>
      <c r="CW399" s="11"/>
      <c r="CX399" s="25"/>
      <c r="CY399" s="25"/>
      <c r="CZ399" s="25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</row>
    <row r="400" spans="1:132" s="9" customFormat="1" ht="12.75" x14ac:dyDescent="0.2">
      <c r="A400" s="14"/>
      <c r="B400" s="36"/>
      <c r="C400" s="36"/>
      <c r="D400" s="10"/>
      <c r="E400" s="77"/>
      <c r="G400" s="250"/>
      <c r="H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250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250"/>
      <c r="BR400" s="11"/>
      <c r="BS400" s="11"/>
      <c r="BT400" s="11"/>
      <c r="BU400" s="21"/>
      <c r="BV400" s="24"/>
      <c r="BW400" s="24"/>
      <c r="BX400" s="24"/>
      <c r="BY400" s="24"/>
      <c r="BZ400" s="24"/>
      <c r="CA400" s="24"/>
      <c r="CB400" s="24"/>
      <c r="CC400" s="24"/>
      <c r="CD400" s="24"/>
      <c r="CE400" s="24"/>
      <c r="CF400" s="24"/>
      <c r="CG400" s="24"/>
      <c r="CH400" s="24"/>
      <c r="CI400" s="24"/>
      <c r="CJ400" s="24"/>
      <c r="CK400" s="24"/>
      <c r="CL400" s="24"/>
      <c r="CM400" s="24"/>
      <c r="CN400" s="24"/>
      <c r="CO400" s="24"/>
      <c r="CP400" s="24"/>
      <c r="CQ400" s="24"/>
      <c r="CR400" s="24"/>
      <c r="CS400" s="24"/>
      <c r="CT400" s="248"/>
      <c r="CU400" s="11"/>
      <c r="CV400" s="11"/>
      <c r="CW400" s="11"/>
      <c r="CX400" s="25"/>
      <c r="CY400" s="25"/>
      <c r="CZ400" s="25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</row>
    <row r="401" spans="1:132" s="9" customFormat="1" ht="12.75" x14ac:dyDescent="0.2">
      <c r="A401" s="14"/>
      <c r="B401" s="36"/>
      <c r="C401" s="36"/>
      <c r="D401" s="10"/>
      <c r="E401" s="77"/>
      <c r="G401" s="250"/>
      <c r="H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250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250"/>
      <c r="BR401" s="11"/>
      <c r="BS401" s="11"/>
      <c r="BT401" s="11"/>
      <c r="BU401" s="21"/>
      <c r="BV401" s="24"/>
      <c r="BW401" s="24"/>
      <c r="BX401" s="24"/>
      <c r="BY401" s="24"/>
      <c r="BZ401" s="24"/>
      <c r="CA401" s="24"/>
      <c r="CB401" s="24"/>
      <c r="CC401" s="24"/>
      <c r="CD401" s="24"/>
      <c r="CE401" s="24"/>
      <c r="CF401" s="24"/>
      <c r="CG401" s="24"/>
      <c r="CH401" s="24"/>
      <c r="CI401" s="24"/>
      <c r="CJ401" s="24"/>
      <c r="CK401" s="24"/>
      <c r="CL401" s="24"/>
      <c r="CM401" s="24"/>
      <c r="CN401" s="24"/>
      <c r="CO401" s="24"/>
      <c r="CP401" s="24"/>
      <c r="CQ401" s="24"/>
      <c r="CR401" s="24"/>
      <c r="CS401" s="24"/>
      <c r="CT401" s="248"/>
      <c r="CU401" s="11"/>
      <c r="CV401" s="11"/>
      <c r="CW401" s="11"/>
      <c r="CX401" s="25"/>
      <c r="CY401" s="25"/>
      <c r="CZ401" s="25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</row>
    <row r="402" spans="1:132" s="9" customFormat="1" ht="12.75" x14ac:dyDescent="0.2">
      <c r="A402" s="14"/>
      <c r="B402" s="36"/>
      <c r="C402" s="36"/>
      <c r="D402" s="10"/>
      <c r="E402" s="77"/>
      <c r="G402" s="250"/>
      <c r="H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250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250"/>
      <c r="BR402" s="11"/>
      <c r="BS402" s="11"/>
      <c r="BT402" s="11"/>
      <c r="BU402" s="21"/>
      <c r="BV402" s="24"/>
      <c r="BW402" s="24"/>
      <c r="BX402" s="24"/>
      <c r="BY402" s="24"/>
      <c r="BZ402" s="24"/>
      <c r="CA402" s="24"/>
      <c r="CB402" s="24"/>
      <c r="CC402" s="24"/>
      <c r="CD402" s="24"/>
      <c r="CE402" s="24"/>
      <c r="CF402" s="24"/>
      <c r="CG402" s="24"/>
      <c r="CH402" s="24"/>
      <c r="CI402" s="24"/>
      <c r="CJ402" s="24"/>
      <c r="CK402" s="24"/>
      <c r="CL402" s="24"/>
      <c r="CM402" s="24"/>
      <c r="CN402" s="24"/>
      <c r="CO402" s="24"/>
      <c r="CP402" s="24"/>
      <c r="CQ402" s="24"/>
      <c r="CR402" s="24"/>
      <c r="CS402" s="24"/>
      <c r="CT402" s="248"/>
      <c r="CU402" s="11"/>
      <c r="CV402" s="11"/>
      <c r="CW402" s="11"/>
      <c r="CX402" s="25"/>
      <c r="CY402" s="25"/>
      <c r="CZ402" s="25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</row>
    <row r="403" spans="1:132" s="9" customFormat="1" ht="12.75" x14ac:dyDescent="0.2">
      <c r="A403" s="14"/>
      <c r="B403" s="36"/>
      <c r="C403" s="36"/>
      <c r="D403" s="10"/>
      <c r="E403" s="77"/>
      <c r="G403" s="250"/>
      <c r="H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250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250"/>
      <c r="BR403" s="11"/>
      <c r="BS403" s="11"/>
      <c r="BT403" s="11"/>
      <c r="BU403" s="21"/>
      <c r="BV403" s="24"/>
      <c r="BW403" s="24"/>
      <c r="BX403" s="24"/>
      <c r="BY403" s="24"/>
      <c r="BZ403" s="24"/>
      <c r="CA403" s="24"/>
      <c r="CB403" s="24"/>
      <c r="CC403" s="24"/>
      <c r="CD403" s="24"/>
      <c r="CE403" s="24"/>
      <c r="CF403" s="24"/>
      <c r="CG403" s="24"/>
      <c r="CH403" s="24"/>
      <c r="CI403" s="24"/>
      <c r="CJ403" s="24"/>
      <c r="CK403" s="24"/>
      <c r="CL403" s="24"/>
      <c r="CM403" s="24"/>
      <c r="CN403" s="24"/>
      <c r="CO403" s="24"/>
      <c r="CP403" s="24"/>
      <c r="CQ403" s="24"/>
      <c r="CR403" s="24"/>
      <c r="CS403" s="24"/>
      <c r="CT403" s="248"/>
      <c r="CU403" s="11"/>
      <c r="CV403" s="11"/>
      <c r="CW403" s="11"/>
      <c r="CX403" s="25"/>
      <c r="CY403" s="25"/>
      <c r="CZ403" s="25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</row>
    <row r="404" spans="1:132" s="9" customFormat="1" ht="12.75" x14ac:dyDescent="0.2">
      <c r="A404" s="14"/>
      <c r="B404" s="36"/>
      <c r="C404" s="36"/>
      <c r="D404" s="10"/>
      <c r="E404" s="77"/>
      <c r="G404" s="250"/>
      <c r="H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250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250"/>
      <c r="BR404" s="11"/>
      <c r="BS404" s="11"/>
      <c r="BT404" s="11"/>
      <c r="BU404" s="21"/>
      <c r="BV404" s="24"/>
      <c r="BW404" s="24"/>
      <c r="BX404" s="24"/>
      <c r="BY404" s="24"/>
      <c r="BZ404" s="24"/>
      <c r="CA404" s="24"/>
      <c r="CB404" s="24"/>
      <c r="CC404" s="24"/>
      <c r="CD404" s="24"/>
      <c r="CE404" s="24"/>
      <c r="CF404" s="24"/>
      <c r="CG404" s="24"/>
      <c r="CH404" s="24"/>
      <c r="CI404" s="24"/>
      <c r="CJ404" s="24"/>
      <c r="CK404" s="24"/>
      <c r="CL404" s="24"/>
      <c r="CM404" s="24"/>
      <c r="CN404" s="24"/>
      <c r="CO404" s="24"/>
      <c r="CP404" s="24"/>
      <c r="CQ404" s="24"/>
      <c r="CR404" s="24"/>
      <c r="CS404" s="24"/>
      <c r="CT404" s="248"/>
      <c r="CU404" s="11"/>
      <c r="CV404" s="11"/>
      <c r="CW404" s="11"/>
      <c r="CX404" s="25"/>
      <c r="CY404" s="25"/>
      <c r="CZ404" s="25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</row>
    <row r="405" spans="1:132" s="9" customFormat="1" ht="12.75" x14ac:dyDescent="0.2">
      <c r="A405" s="14"/>
      <c r="B405" s="36"/>
      <c r="C405" s="36"/>
      <c r="D405" s="10"/>
      <c r="E405" s="77"/>
      <c r="G405" s="250"/>
      <c r="H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250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250"/>
      <c r="BR405" s="11"/>
      <c r="BS405" s="11"/>
      <c r="BT405" s="11"/>
      <c r="BU405" s="21"/>
      <c r="BV405" s="24"/>
      <c r="BW405" s="24"/>
      <c r="BX405" s="24"/>
      <c r="BY405" s="24"/>
      <c r="BZ405" s="24"/>
      <c r="CA405" s="24"/>
      <c r="CB405" s="24"/>
      <c r="CC405" s="24"/>
      <c r="CD405" s="24"/>
      <c r="CE405" s="24"/>
      <c r="CF405" s="24"/>
      <c r="CG405" s="24"/>
      <c r="CH405" s="24"/>
      <c r="CI405" s="24"/>
      <c r="CJ405" s="24"/>
      <c r="CK405" s="24"/>
      <c r="CL405" s="24"/>
      <c r="CM405" s="24"/>
      <c r="CN405" s="24"/>
      <c r="CO405" s="24"/>
      <c r="CP405" s="24"/>
      <c r="CQ405" s="24"/>
      <c r="CR405" s="24"/>
      <c r="CS405" s="24"/>
      <c r="CT405" s="248"/>
      <c r="CU405" s="11"/>
      <c r="CV405" s="11"/>
      <c r="CW405" s="11"/>
      <c r="CX405" s="25"/>
      <c r="CY405" s="25"/>
      <c r="CZ405" s="25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</row>
    <row r="406" spans="1:132" s="9" customFormat="1" ht="12.75" x14ac:dyDescent="0.2">
      <c r="A406" s="14"/>
      <c r="B406" s="36"/>
      <c r="C406" s="36"/>
      <c r="D406" s="10"/>
      <c r="E406" s="77"/>
      <c r="G406" s="250"/>
      <c r="H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250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250"/>
      <c r="BR406" s="11"/>
      <c r="BS406" s="11"/>
      <c r="BT406" s="11"/>
      <c r="BU406" s="21"/>
      <c r="BV406" s="24"/>
      <c r="BW406" s="24"/>
      <c r="BX406" s="24"/>
      <c r="BY406" s="24"/>
      <c r="BZ406" s="24"/>
      <c r="CA406" s="24"/>
      <c r="CB406" s="24"/>
      <c r="CC406" s="24"/>
      <c r="CD406" s="24"/>
      <c r="CE406" s="24"/>
      <c r="CF406" s="24"/>
      <c r="CG406" s="24"/>
      <c r="CH406" s="24"/>
      <c r="CI406" s="24"/>
      <c r="CJ406" s="24"/>
      <c r="CK406" s="24"/>
      <c r="CL406" s="24"/>
      <c r="CM406" s="24"/>
      <c r="CN406" s="24"/>
      <c r="CO406" s="24"/>
      <c r="CP406" s="24"/>
      <c r="CQ406" s="24"/>
      <c r="CR406" s="24"/>
      <c r="CS406" s="24"/>
      <c r="CT406" s="248"/>
      <c r="CU406" s="11"/>
      <c r="CV406" s="11"/>
      <c r="CW406" s="11"/>
      <c r="CX406" s="25"/>
      <c r="CY406" s="25"/>
      <c r="CZ406" s="25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</row>
    <row r="407" spans="1:132" s="9" customFormat="1" ht="12.75" x14ac:dyDescent="0.2">
      <c r="A407" s="14"/>
      <c r="B407" s="36"/>
      <c r="C407" s="36"/>
      <c r="D407" s="10"/>
      <c r="E407" s="77"/>
      <c r="G407" s="250"/>
      <c r="H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250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250"/>
      <c r="BR407" s="11"/>
      <c r="BS407" s="11"/>
      <c r="BT407" s="11"/>
      <c r="BU407" s="21"/>
      <c r="BV407" s="24"/>
      <c r="BW407" s="24"/>
      <c r="BX407" s="24"/>
      <c r="BY407" s="24"/>
      <c r="BZ407" s="24"/>
      <c r="CA407" s="24"/>
      <c r="CB407" s="24"/>
      <c r="CC407" s="24"/>
      <c r="CD407" s="24"/>
      <c r="CE407" s="24"/>
      <c r="CF407" s="24"/>
      <c r="CG407" s="24"/>
      <c r="CH407" s="24"/>
      <c r="CI407" s="24"/>
      <c r="CJ407" s="24"/>
      <c r="CK407" s="24"/>
      <c r="CL407" s="24"/>
      <c r="CM407" s="24"/>
      <c r="CN407" s="24"/>
      <c r="CO407" s="24"/>
      <c r="CP407" s="24"/>
      <c r="CQ407" s="24"/>
      <c r="CR407" s="24"/>
      <c r="CS407" s="24"/>
      <c r="CT407" s="248"/>
      <c r="CU407" s="11"/>
      <c r="CV407" s="11"/>
      <c r="CW407" s="11"/>
      <c r="CX407" s="25"/>
      <c r="CY407" s="25"/>
      <c r="CZ407" s="25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</row>
    <row r="408" spans="1:132" s="9" customFormat="1" ht="12.75" x14ac:dyDescent="0.2">
      <c r="A408" s="14"/>
      <c r="B408" s="36"/>
      <c r="C408" s="36"/>
      <c r="D408" s="10"/>
      <c r="E408" s="77"/>
      <c r="G408" s="250"/>
      <c r="H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250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250"/>
      <c r="BR408" s="11"/>
      <c r="BS408" s="11"/>
      <c r="BT408" s="11"/>
      <c r="BU408" s="21"/>
      <c r="BV408" s="24"/>
      <c r="BW408" s="24"/>
      <c r="BX408" s="24"/>
      <c r="BY408" s="24"/>
      <c r="BZ408" s="24"/>
      <c r="CA408" s="24"/>
      <c r="CB408" s="24"/>
      <c r="CC408" s="24"/>
      <c r="CD408" s="24"/>
      <c r="CE408" s="24"/>
      <c r="CF408" s="24"/>
      <c r="CG408" s="24"/>
      <c r="CH408" s="24"/>
      <c r="CI408" s="24"/>
      <c r="CJ408" s="24"/>
      <c r="CK408" s="24"/>
      <c r="CL408" s="24"/>
      <c r="CM408" s="24"/>
      <c r="CN408" s="24"/>
      <c r="CO408" s="24"/>
      <c r="CP408" s="24"/>
      <c r="CQ408" s="24"/>
      <c r="CR408" s="24"/>
      <c r="CS408" s="24"/>
      <c r="CT408" s="248"/>
      <c r="CU408" s="11"/>
      <c r="CV408" s="11"/>
      <c r="CW408" s="11"/>
      <c r="CX408" s="25"/>
      <c r="CY408" s="25"/>
      <c r="CZ408" s="25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</row>
    <row r="409" spans="1:132" s="9" customFormat="1" ht="12.75" x14ac:dyDescent="0.2">
      <c r="A409" s="14"/>
      <c r="B409" s="36"/>
      <c r="C409" s="36"/>
      <c r="D409" s="10"/>
      <c r="E409" s="77"/>
      <c r="G409" s="250"/>
      <c r="H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250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250"/>
      <c r="BR409" s="11"/>
      <c r="BS409" s="11"/>
      <c r="BT409" s="11"/>
      <c r="BU409" s="21"/>
      <c r="BV409" s="24"/>
      <c r="BW409" s="24"/>
      <c r="BX409" s="24"/>
      <c r="BY409" s="24"/>
      <c r="BZ409" s="24"/>
      <c r="CA409" s="24"/>
      <c r="CB409" s="24"/>
      <c r="CC409" s="24"/>
      <c r="CD409" s="24"/>
      <c r="CE409" s="24"/>
      <c r="CF409" s="24"/>
      <c r="CG409" s="24"/>
      <c r="CH409" s="24"/>
      <c r="CI409" s="24"/>
      <c r="CJ409" s="24"/>
      <c r="CK409" s="24"/>
      <c r="CL409" s="24"/>
      <c r="CM409" s="24"/>
      <c r="CN409" s="24"/>
      <c r="CO409" s="24"/>
      <c r="CP409" s="24"/>
      <c r="CQ409" s="24"/>
      <c r="CR409" s="24"/>
      <c r="CS409" s="24"/>
      <c r="CT409" s="248"/>
      <c r="CU409" s="11"/>
      <c r="CV409" s="11"/>
      <c r="CW409" s="11"/>
      <c r="CX409" s="25"/>
      <c r="CY409" s="25"/>
      <c r="CZ409" s="25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</row>
    <row r="410" spans="1:132" s="9" customFormat="1" ht="12.75" x14ac:dyDescent="0.2">
      <c r="A410" s="14"/>
      <c r="B410" s="36"/>
      <c r="C410" s="36"/>
      <c r="D410" s="10"/>
      <c r="E410" s="77"/>
      <c r="G410" s="250"/>
      <c r="H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250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250"/>
      <c r="BR410" s="11"/>
      <c r="BS410" s="11"/>
      <c r="BT410" s="11"/>
      <c r="BU410" s="21"/>
      <c r="BV410" s="24"/>
      <c r="BW410" s="24"/>
      <c r="BX410" s="24"/>
      <c r="BY410" s="24"/>
      <c r="BZ410" s="24"/>
      <c r="CA410" s="24"/>
      <c r="CB410" s="24"/>
      <c r="CC410" s="24"/>
      <c r="CD410" s="24"/>
      <c r="CE410" s="24"/>
      <c r="CF410" s="24"/>
      <c r="CG410" s="24"/>
      <c r="CH410" s="24"/>
      <c r="CI410" s="24"/>
      <c r="CJ410" s="24"/>
      <c r="CK410" s="24"/>
      <c r="CL410" s="24"/>
      <c r="CM410" s="24"/>
      <c r="CN410" s="24"/>
      <c r="CO410" s="24"/>
      <c r="CP410" s="24"/>
      <c r="CQ410" s="24"/>
      <c r="CR410" s="24"/>
      <c r="CS410" s="24"/>
      <c r="CT410" s="248"/>
      <c r="CU410" s="11"/>
      <c r="CV410" s="11"/>
      <c r="CW410" s="11"/>
      <c r="CX410" s="25"/>
      <c r="CY410" s="25"/>
      <c r="CZ410" s="25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</row>
    <row r="411" spans="1:132" s="9" customFormat="1" ht="12.75" x14ac:dyDescent="0.2">
      <c r="A411" s="14"/>
      <c r="B411" s="36"/>
      <c r="C411" s="36"/>
      <c r="D411" s="10"/>
      <c r="E411" s="77"/>
      <c r="G411" s="250"/>
      <c r="H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250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250"/>
      <c r="BR411" s="11"/>
      <c r="BS411" s="11"/>
      <c r="BT411" s="11"/>
      <c r="BU411" s="21"/>
      <c r="BV411" s="24"/>
      <c r="BW411" s="24"/>
      <c r="BX411" s="24"/>
      <c r="BY411" s="24"/>
      <c r="BZ411" s="24"/>
      <c r="CA411" s="24"/>
      <c r="CB411" s="24"/>
      <c r="CC411" s="24"/>
      <c r="CD411" s="24"/>
      <c r="CE411" s="24"/>
      <c r="CF411" s="24"/>
      <c r="CG411" s="24"/>
      <c r="CH411" s="24"/>
      <c r="CI411" s="24"/>
      <c r="CJ411" s="24"/>
      <c r="CK411" s="24"/>
      <c r="CL411" s="24"/>
      <c r="CM411" s="24"/>
      <c r="CN411" s="24"/>
      <c r="CO411" s="24"/>
      <c r="CP411" s="24"/>
      <c r="CQ411" s="24"/>
      <c r="CR411" s="24"/>
      <c r="CS411" s="24"/>
      <c r="CT411" s="248"/>
      <c r="CU411" s="11"/>
      <c r="CV411" s="11"/>
      <c r="CW411" s="11"/>
      <c r="CX411" s="25"/>
      <c r="CY411" s="25"/>
      <c r="CZ411" s="25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</row>
    <row r="412" spans="1:132" s="9" customFormat="1" ht="12.75" x14ac:dyDescent="0.2">
      <c r="A412" s="14"/>
      <c r="B412" s="36"/>
      <c r="C412" s="36"/>
      <c r="D412" s="10"/>
      <c r="E412" s="77"/>
      <c r="G412" s="250"/>
      <c r="H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250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250"/>
      <c r="BR412" s="11"/>
      <c r="BS412" s="11"/>
      <c r="BT412" s="11"/>
      <c r="BU412" s="21"/>
      <c r="BV412" s="24"/>
      <c r="BW412" s="24"/>
      <c r="BX412" s="24"/>
      <c r="BY412" s="24"/>
      <c r="BZ412" s="24"/>
      <c r="CA412" s="24"/>
      <c r="CB412" s="24"/>
      <c r="CC412" s="24"/>
      <c r="CD412" s="24"/>
      <c r="CE412" s="24"/>
      <c r="CF412" s="24"/>
      <c r="CG412" s="24"/>
      <c r="CH412" s="24"/>
      <c r="CI412" s="24"/>
      <c r="CJ412" s="24"/>
      <c r="CK412" s="24"/>
      <c r="CL412" s="24"/>
      <c r="CM412" s="24"/>
      <c r="CN412" s="24"/>
      <c r="CO412" s="24"/>
      <c r="CP412" s="24"/>
      <c r="CQ412" s="24"/>
      <c r="CR412" s="24"/>
      <c r="CS412" s="24"/>
      <c r="CT412" s="248"/>
      <c r="CU412" s="11"/>
      <c r="CV412" s="11"/>
      <c r="CW412" s="11"/>
      <c r="CX412" s="25"/>
      <c r="CY412" s="25"/>
      <c r="CZ412" s="25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</row>
    <row r="413" spans="1:132" s="9" customFormat="1" ht="12.75" x14ac:dyDescent="0.2">
      <c r="A413" s="14"/>
      <c r="B413" s="36"/>
      <c r="C413" s="36"/>
      <c r="D413" s="10"/>
      <c r="E413" s="77"/>
      <c r="G413" s="250"/>
      <c r="H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250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250"/>
      <c r="BR413" s="11"/>
      <c r="BS413" s="11"/>
      <c r="BT413" s="11"/>
      <c r="BU413" s="21"/>
      <c r="BV413" s="24"/>
      <c r="BW413" s="24"/>
      <c r="BX413" s="24"/>
      <c r="BY413" s="24"/>
      <c r="BZ413" s="24"/>
      <c r="CA413" s="24"/>
      <c r="CB413" s="24"/>
      <c r="CC413" s="24"/>
      <c r="CD413" s="24"/>
      <c r="CE413" s="24"/>
      <c r="CF413" s="24"/>
      <c r="CG413" s="24"/>
      <c r="CH413" s="24"/>
      <c r="CI413" s="24"/>
      <c r="CJ413" s="24"/>
      <c r="CK413" s="24"/>
      <c r="CL413" s="24"/>
      <c r="CM413" s="24"/>
      <c r="CN413" s="24"/>
      <c r="CO413" s="24"/>
      <c r="CP413" s="24"/>
      <c r="CQ413" s="24"/>
      <c r="CR413" s="24"/>
      <c r="CS413" s="24"/>
      <c r="CT413" s="248"/>
      <c r="CU413" s="11"/>
      <c r="CV413" s="11"/>
      <c r="CW413" s="11"/>
      <c r="CX413" s="25"/>
      <c r="CY413" s="25"/>
      <c r="CZ413" s="25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</row>
    <row r="414" spans="1:132" s="9" customFormat="1" ht="12.75" x14ac:dyDescent="0.2">
      <c r="A414" s="14"/>
      <c r="B414" s="36"/>
      <c r="C414" s="36"/>
      <c r="D414" s="10"/>
      <c r="E414" s="77"/>
      <c r="G414" s="250"/>
      <c r="H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250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250"/>
      <c r="BR414" s="11"/>
      <c r="BS414" s="11"/>
      <c r="BT414" s="11"/>
      <c r="BU414" s="21"/>
      <c r="BV414" s="24"/>
      <c r="BW414" s="24"/>
      <c r="BX414" s="24"/>
      <c r="BY414" s="24"/>
      <c r="BZ414" s="24"/>
      <c r="CA414" s="24"/>
      <c r="CB414" s="24"/>
      <c r="CC414" s="24"/>
      <c r="CD414" s="24"/>
      <c r="CE414" s="24"/>
      <c r="CF414" s="24"/>
      <c r="CG414" s="24"/>
      <c r="CH414" s="24"/>
      <c r="CI414" s="24"/>
      <c r="CJ414" s="24"/>
      <c r="CK414" s="24"/>
      <c r="CL414" s="24"/>
      <c r="CM414" s="24"/>
      <c r="CN414" s="24"/>
      <c r="CO414" s="24"/>
      <c r="CP414" s="24"/>
      <c r="CQ414" s="24"/>
      <c r="CR414" s="24"/>
      <c r="CS414" s="24"/>
      <c r="CT414" s="248"/>
      <c r="CU414" s="11"/>
      <c r="CV414" s="11"/>
      <c r="CW414" s="11"/>
      <c r="CX414" s="25"/>
      <c r="CY414" s="25"/>
      <c r="CZ414" s="25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</row>
    <row r="415" spans="1:132" s="9" customFormat="1" ht="12.75" x14ac:dyDescent="0.2">
      <c r="A415" s="14"/>
      <c r="B415" s="36"/>
      <c r="C415" s="36"/>
      <c r="D415" s="10"/>
      <c r="E415" s="77"/>
      <c r="G415" s="250"/>
      <c r="H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250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250"/>
      <c r="BR415" s="11"/>
      <c r="BS415" s="11"/>
      <c r="BT415" s="11"/>
      <c r="BU415" s="21"/>
      <c r="BV415" s="24"/>
      <c r="BW415" s="24"/>
      <c r="BX415" s="24"/>
      <c r="BY415" s="24"/>
      <c r="BZ415" s="24"/>
      <c r="CA415" s="24"/>
      <c r="CB415" s="24"/>
      <c r="CC415" s="24"/>
      <c r="CD415" s="24"/>
      <c r="CE415" s="24"/>
      <c r="CF415" s="24"/>
      <c r="CG415" s="24"/>
      <c r="CH415" s="24"/>
      <c r="CI415" s="24"/>
      <c r="CJ415" s="24"/>
      <c r="CK415" s="24"/>
      <c r="CL415" s="24"/>
      <c r="CM415" s="24"/>
      <c r="CN415" s="24"/>
      <c r="CO415" s="24"/>
      <c r="CP415" s="24"/>
      <c r="CQ415" s="24"/>
      <c r="CR415" s="24"/>
      <c r="CS415" s="24"/>
      <c r="CT415" s="248"/>
      <c r="CU415" s="11"/>
      <c r="CV415" s="11"/>
      <c r="CW415" s="11"/>
      <c r="CX415" s="25"/>
      <c r="CY415" s="25"/>
      <c r="CZ415" s="25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</row>
    <row r="416" spans="1:132" s="9" customFormat="1" ht="12.75" x14ac:dyDescent="0.2">
      <c r="A416" s="14"/>
      <c r="B416" s="36"/>
      <c r="C416" s="36"/>
      <c r="D416" s="10"/>
      <c r="E416" s="77"/>
      <c r="G416" s="250"/>
      <c r="H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250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250"/>
      <c r="BR416" s="11"/>
      <c r="BS416" s="11"/>
      <c r="BT416" s="11"/>
      <c r="BU416" s="21"/>
      <c r="BV416" s="24"/>
      <c r="BW416" s="24"/>
      <c r="BX416" s="24"/>
      <c r="BY416" s="24"/>
      <c r="BZ416" s="24"/>
      <c r="CA416" s="24"/>
      <c r="CB416" s="24"/>
      <c r="CC416" s="24"/>
      <c r="CD416" s="24"/>
      <c r="CE416" s="24"/>
      <c r="CF416" s="24"/>
      <c r="CG416" s="24"/>
      <c r="CH416" s="24"/>
      <c r="CI416" s="24"/>
      <c r="CJ416" s="24"/>
      <c r="CK416" s="24"/>
      <c r="CL416" s="24"/>
      <c r="CM416" s="24"/>
      <c r="CN416" s="24"/>
      <c r="CO416" s="24"/>
      <c r="CP416" s="24"/>
      <c r="CQ416" s="24"/>
      <c r="CR416" s="24"/>
      <c r="CS416" s="24"/>
      <c r="CT416" s="248"/>
      <c r="CU416" s="11"/>
      <c r="CV416" s="11"/>
      <c r="CW416" s="11"/>
      <c r="CX416" s="25"/>
      <c r="CY416" s="25"/>
      <c r="CZ416" s="25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</row>
    <row r="417" spans="1:132" s="9" customFormat="1" ht="12.75" x14ac:dyDescent="0.2">
      <c r="A417" s="14"/>
      <c r="B417" s="36"/>
      <c r="C417" s="36"/>
      <c r="D417" s="10"/>
      <c r="E417" s="77"/>
      <c r="G417" s="250"/>
      <c r="H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250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250"/>
      <c r="BR417" s="11"/>
      <c r="BS417" s="11"/>
      <c r="BT417" s="11"/>
      <c r="BU417" s="21"/>
      <c r="BV417" s="24"/>
      <c r="BW417" s="24"/>
      <c r="BX417" s="24"/>
      <c r="BY417" s="24"/>
      <c r="BZ417" s="24"/>
      <c r="CA417" s="24"/>
      <c r="CB417" s="24"/>
      <c r="CC417" s="24"/>
      <c r="CD417" s="24"/>
      <c r="CE417" s="24"/>
      <c r="CF417" s="24"/>
      <c r="CG417" s="24"/>
      <c r="CH417" s="24"/>
      <c r="CI417" s="24"/>
      <c r="CJ417" s="24"/>
      <c r="CK417" s="24"/>
      <c r="CL417" s="24"/>
      <c r="CM417" s="24"/>
      <c r="CN417" s="24"/>
      <c r="CO417" s="24"/>
      <c r="CP417" s="24"/>
      <c r="CQ417" s="24"/>
      <c r="CR417" s="24"/>
      <c r="CS417" s="24"/>
      <c r="CT417" s="248"/>
      <c r="CU417" s="11"/>
      <c r="CV417" s="11"/>
      <c r="CW417" s="11"/>
      <c r="CX417" s="25"/>
      <c r="CY417" s="25"/>
      <c r="CZ417" s="25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</row>
    <row r="418" spans="1:132" s="9" customFormat="1" ht="12.75" x14ac:dyDescent="0.2">
      <c r="A418" s="14"/>
      <c r="B418" s="36"/>
      <c r="C418" s="36"/>
      <c r="D418" s="10"/>
      <c r="E418" s="77"/>
      <c r="G418" s="250"/>
      <c r="H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250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250"/>
      <c r="BR418" s="11"/>
      <c r="BS418" s="11"/>
      <c r="BT418" s="11"/>
      <c r="BU418" s="21"/>
      <c r="BV418" s="24"/>
      <c r="BW418" s="24"/>
      <c r="BX418" s="24"/>
      <c r="BY418" s="24"/>
      <c r="BZ418" s="24"/>
      <c r="CA418" s="24"/>
      <c r="CB418" s="24"/>
      <c r="CC418" s="24"/>
      <c r="CD418" s="24"/>
      <c r="CE418" s="24"/>
      <c r="CF418" s="24"/>
      <c r="CG418" s="24"/>
      <c r="CH418" s="24"/>
      <c r="CI418" s="24"/>
      <c r="CJ418" s="24"/>
      <c r="CK418" s="24"/>
      <c r="CL418" s="24"/>
      <c r="CM418" s="24"/>
      <c r="CN418" s="24"/>
      <c r="CO418" s="24"/>
      <c r="CP418" s="24"/>
      <c r="CQ418" s="24"/>
      <c r="CR418" s="24"/>
      <c r="CS418" s="24"/>
      <c r="CT418" s="248"/>
      <c r="CU418" s="11"/>
      <c r="CV418" s="11"/>
      <c r="CW418" s="11"/>
      <c r="CX418" s="25"/>
      <c r="CY418" s="25"/>
      <c r="CZ418" s="25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</row>
    <row r="419" spans="1:132" s="9" customFormat="1" ht="12.75" x14ac:dyDescent="0.2">
      <c r="A419" s="14"/>
      <c r="B419" s="36"/>
      <c r="C419" s="36"/>
      <c r="D419" s="10"/>
      <c r="E419" s="77"/>
      <c r="G419" s="250"/>
      <c r="H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250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250"/>
      <c r="BR419" s="11"/>
      <c r="BS419" s="11"/>
      <c r="BT419" s="11"/>
      <c r="BU419" s="21"/>
      <c r="BV419" s="24"/>
      <c r="BW419" s="24"/>
      <c r="BX419" s="24"/>
      <c r="BY419" s="24"/>
      <c r="BZ419" s="24"/>
      <c r="CA419" s="24"/>
      <c r="CB419" s="24"/>
      <c r="CC419" s="24"/>
      <c r="CD419" s="24"/>
      <c r="CE419" s="24"/>
      <c r="CF419" s="24"/>
      <c r="CG419" s="24"/>
      <c r="CH419" s="24"/>
      <c r="CI419" s="24"/>
      <c r="CJ419" s="24"/>
      <c r="CK419" s="24"/>
      <c r="CL419" s="24"/>
      <c r="CM419" s="24"/>
      <c r="CN419" s="24"/>
      <c r="CO419" s="24"/>
      <c r="CP419" s="24"/>
      <c r="CQ419" s="24"/>
      <c r="CR419" s="24"/>
      <c r="CS419" s="24"/>
      <c r="CT419" s="248"/>
      <c r="CU419" s="11"/>
      <c r="CV419" s="11"/>
      <c r="CW419" s="11"/>
      <c r="CX419" s="25"/>
      <c r="CY419" s="25"/>
      <c r="CZ419" s="25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</row>
    <row r="420" spans="1:132" s="9" customFormat="1" ht="12.75" x14ac:dyDescent="0.2">
      <c r="A420" s="14"/>
      <c r="B420" s="36"/>
      <c r="C420" s="36"/>
      <c r="D420" s="10"/>
      <c r="E420" s="77"/>
      <c r="G420" s="250"/>
      <c r="H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250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250"/>
      <c r="BR420" s="11"/>
      <c r="BS420" s="11"/>
      <c r="BT420" s="11"/>
      <c r="BU420" s="21"/>
      <c r="BV420" s="24"/>
      <c r="BW420" s="24"/>
      <c r="BX420" s="24"/>
      <c r="BY420" s="24"/>
      <c r="BZ420" s="24"/>
      <c r="CA420" s="24"/>
      <c r="CB420" s="24"/>
      <c r="CC420" s="24"/>
      <c r="CD420" s="24"/>
      <c r="CE420" s="24"/>
      <c r="CF420" s="24"/>
      <c r="CG420" s="24"/>
      <c r="CH420" s="24"/>
      <c r="CI420" s="24"/>
      <c r="CJ420" s="24"/>
      <c r="CK420" s="24"/>
      <c r="CL420" s="24"/>
      <c r="CM420" s="24"/>
      <c r="CN420" s="24"/>
      <c r="CO420" s="24"/>
      <c r="CP420" s="24"/>
      <c r="CQ420" s="24"/>
      <c r="CR420" s="24"/>
      <c r="CS420" s="24"/>
      <c r="CT420" s="248"/>
      <c r="CU420" s="11"/>
      <c r="CV420" s="11"/>
      <c r="CW420" s="11"/>
      <c r="CX420" s="25"/>
      <c r="CY420" s="25"/>
      <c r="CZ420" s="25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</row>
    <row r="421" spans="1:132" s="9" customFormat="1" ht="12.75" x14ac:dyDescent="0.2">
      <c r="A421" s="14"/>
      <c r="B421" s="36"/>
      <c r="C421" s="36"/>
      <c r="D421" s="10"/>
      <c r="E421" s="77"/>
      <c r="G421" s="250"/>
      <c r="H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250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250"/>
      <c r="BR421" s="11"/>
      <c r="BS421" s="11"/>
      <c r="BT421" s="11"/>
      <c r="BU421" s="21"/>
      <c r="BV421" s="24"/>
      <c r="BW421" s="24"/>
      <c r="BX421" s="24"/>
      <c r="BY421" s="24"/>
      <c r="BZ421" s="24"/>
      <c r="CA421" s="24"/>
      <c r="CB421" s="24"/>
      <c r="CC421" s="24"/>
      <c r="CD421" s="24"/>
      <c r="CE421" s="24"/>
      <c r="CF421" s="24"/>
      <c r="CG421" s="24"/>
      <c r="CH421" s="24"/>
      <c r="CI421" s="24"/>
      <c r="CJ421" s="24"/>
      <c r="CK421" s="24"/>
      <c r="CL421" s="24"/>
      <c r="CM421" s="24"/>
      <c r="CN421" s="24"/>
      <c r="CO421" s="24"/>
      <c r="CP421" s="24"/>
      <c r="CQ421" s="24"/>
      <c r="CR421" s="24"/>
      <c r="CS421" s="24"/>
      <c r="CT421" s="248"/>
      <c r="CU421" s="11"/>
      <c r="CV421" s="11"/>
      <c r="CW421" s="11"/>
      <c r="CX421" s="25"/>
      <c r="CY421" s="25"/>
      <c r="CZ421" s="25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</row>
    <row r="422" spans="1:132" s="9" customFormat="1" ht="12.75" x14ac:dyDescent="0.2">
      <c r="A422" s="14"/>
      <c r="B422" s="36"/>
      <c r="C422" s="36"/>
      <c r="D422" s="10"/>
      <c r="E422" s="77"/>
      <c r="G422" s="250"/>
      <c r="H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250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250"/>
      <c r="BR422" s="11"/>
      <c r="BS422" s="11"/>
      <c r="BT422" s="11"/>
      <c r="BU422" s="21"/>
      <c r="BV422" s="24"/>
      <c r="BW422" s="24"/>
      <c r="BX422" s="24"/>
      <c r="BY422" s="24"/>
      <c r="BZ422" s="24"/>
      <c r="CA422" s="24"/>
      <c r="CB422" s="24"/>
      <c r="CC422" s="24"/>
      <c r="CD422" s="24"/>
      <c r="CE422" s="24"/>
      <c r="CF422" s="24"/>
      <c r="CG422" s="24"/>
      <c r="CH422" s="24"/>
      <c r="CI422" s="24"/>
      <c r="CJ422" s="24"/>
      <c r="CK422" s="24"/>
      <c r="CL422" s="24"/>
      <c r="CM422" s="24"/>
      <c r="CN422" s="24"/>
      <c r="CO422" s="24"/>
      <c r="CP422" s="24"/>
      <c r="CQ422" s="24"/>
      <c r="CR422" s="24"/>
      <c r="CS422" s="24"/>
      <c r="CT422" s="248"/>
      <c r="CU422" s="11"/>
      <c r="CV422" s="11"/>
      <c r="CW422" s="11"/>
      <c r="CX422" s="25"/>
      <c r="CY422" s="25"/>
      <c r="CZ422" s="25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</row>
    <row r="423" spans="1:132" s="9" customFormat="1" ht="12.75" x14ac:dyDescent="0.2">
      <c r="A423" s="14"/>
      <c r="B423" s="36"/>
      <c r="C423" s="36"/>
      <c r="D423" s="10"/>
      <c r="E423" s="77"/>
      <c r="G423" s="250"/>
      <c r="H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250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250"/>
      <c r="BR423" s="11"/>
      <c r="BS423" s="11"/>
      <c r="BT423" s="11"/>
      <c r="BU423" s="21"/>
      <c r="BV423" s="24"/>
      <c r="BW423" s="24"/>
      <c r="BX423" s="24"/>
      <c r="BY423" s="24"/>
      <c r="BZ423" s="24"/>
      <c r="CA423" s="24"/>
      <c r="CB423" s="24"/>
      <c r="CC423" s="24"/>
      <c r="CD423" s="24"/>
      <c r="CE423" s="24"/>
      <c r="CF423" s="24"/>
      <c r="CG423" s="24"/>
      <c r="CH423" s="24"/>
      <c r="CI423" s="24"/>
      <c r="CJ423" s="24"/>
      <c r="CK423" s="24"/>
      <c r="CL423" s="24"/>
      <c r="CM423" s="24"/>
      <c r="CN423" s="24"/>
      <c r="CO423" s="24"/>
      <c r="CP423" s="24"/>
      <c r="CQ423" s="24"/>
      <c r="CR423" s="24"/>
      <c r="CS423" s="24"/>
      <c r="CT423" s="248"/>
      <c r="CU423" s="11"/>
      <c r="CV423" s="11"/>
      <c r="CW423" s="11"/>
      <c r="CX423" s="25"/>
      <c r="CY423" s="25"/>
      <c r="CZ423" s="25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</row>
    <row r="424" spans="1:132" s="9" customFormat="1" ht="12.75" x14ac:dyDescent="0.2">
      <c r="A424" s="14"/>
      <c r="B424" s="36"/>
      <c r="C424" s="36"/>
      <c r="D424" s="10"/>
      <c r="E424" s="77"/>
      <c r="G424" s="250"/>
      <c r="H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250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250"/>
      <c r="BR424" s="11"/>
      <c r="BS424" s="11"/>
      <c r="BT424" s="11"/>
      <c r="BU424" s="21"/>
      <c r="BV424" s="24"/>
      <c r="BW424" s="24"/>
      <c r="BX424" s="24"/>
      <c r="BY424" s="24"/>
      <c r="BZ424" s="24"/>
      <c r="CA424" s="24"/>
      <c r="CB424" s="24"/>
      <c r="CC424" s="24"/>
      <c r="CD424" s="24"/>
      <c r="CE424" s="24"/>
      <c r="CF424" s="24"/>
      <c r="CG424" s="24"/>
      <c r="CH424" s="24"/>
      <c r="CI424" s="24"/>
      <c r="CJ424" s="24"/>
      <c r="CK424" s="24"/>
      <c r="CL424" s="24"/>
      <c r="CM424" s="24"/>
      <c r="CN424" s="24"/>
      <c r="CO424" s="24"/>
      <c r="CP424" s="24"/>
      <c r="CQ424" s="24"/>
      <c r="CR424" s="24"/>
      <c r="CS424" s="24"/>
      <c r="CT424" s="248"/>
      <c r="CU424" s="11"/>
      <c r="CV424" s="11"/>
      <c r="CW424" s="11"/>
      <c r="CX424" s="25"/>
      <c r="CY424" s="25"/>
      <c r="CZ424" s="25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</row>
    <row r="425" spans="1:132" s="9" customFormat="1" ht="12.75" x14ac:dyDescent="0.2">
      <c r="A425" s="14"/>
      <c r="B425" s="36"/>
      <c r="C425" s="36"/>
      <c r="D425" s="10"/>
      <c r="E425" s="77"/>
      <c r="G425" s="250"/>
      <c r="H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250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250"/>
      <c r="BR425" s="11"/>
      <c r="BS425" s="11"/>
      <c r="BT425" s="11"/>
      <c r="BU425" s="21"/>
      <c r="BV425" s="24"/>
      <c r="BW425" s="24"/>
      <c r="BX425" s="24"/>
      <c r="BY425" s="24"/>
      <c r="BZ425" s="24"/>
      <c r="CA425" s="24"/>
      <c r="CB425" s="24"/>
      <c r="CC425" s="24"/>
      <c r="CD425" s="24"/>
      <c r="CE425" s="24"/>
      <c r="CF425" s="24"/>
      <c r="CG425" s="24"/>
      <c r="CH425" s="24"/>
      <c r="CI425" s="24"/>
      <c r="CJ425" s="24"/>
      <c r="CK425" s="24"/>
      <c r="CL425" s="24"/>
      <c r="CM425" s="24"/>
      <c r="CN425" s="24"/>
      <c r="CO425" s="24"/>
      <c r="CP425" s="24"/>
      <c r="CQ425" s="24"/>
      <c r="CR425" s="24"/>
      <c r="CS425" s="24"/>
      <c r="CT425" s="248"/>
      <c r="CU425" s="11"/>
      <c r="CV425" s="11"/>
      <c r="CW425" s="11"/>
      <c r="CX425" s="25"/>
      <c r="CY425" s="25"/>
      <c r="CZ425" s="25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</row>
    <row r="426" spans="1:132" s="9" customFormat="1" ht="12.75" x14ac:dyDescent="0.2">
      <c r="A426" s="14"/>
      <c r="B426" s="36"/>
      <c r="C426" s="36"/>
      <c r="D426" s="10"/>
      <c r="E426" s="77"/>
      <c r="G426" s="250"/>
      <c r="H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250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250"/>
      <c r="BR426" s="11"/>
      <c r="BS426" s="11"/>
      <c r="BT426" s="11"/>
      <c r="BU426" s="21"/>
      <c r="BV426" s="24"/>
      <c r="BW426" s="24"/>
      <c r="BX426" s="24"/>
      <c r="BY426" s="24"/>
      <c r="BZ426" s="24"/>
      <c r="CA426" s="24"/>
      <c r="CB426" s="24"/>
      <c r="CC426" s="24"/>
      <c r="CD426" s="24"/>
      <c r="CE426" s="24"/>
      <c r="CF426" s="24"/>
      <c r="CG426" s="24"/>
      <c r="CH426" s="24"/>
      <c r="CI426" s="24"/>
      <c r="CJ426" s="24"/>
      <c r="CK426" s="24"/>
      <c r="CL426" s="24"/>
      <c r="CM426" s="24"/>
      <c r="CN426" s="24"/>
      <c r="CO426" s="24"/>
      <c r="CP426" s="24"/>
      <c r="CQ426" s="24"/>
      <c r="CR426" s="24"/>
      <c r="CS426" s="24"/>
      <c r="CT426" s="248"/>
      <c r="CU426" s="11"/>
      <c r="CV426" s="11"/>
      <c r="CW426" s="11"/>
      <c r="CX426" s="25"/>
      <c r="CY426" s="25"/>
      <c r="CZ426" s="25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  <c r="DZ426" s="11"/>
      <c r="EA426" s="11"/>
      <c r="EB426" s="11"/>
    </row>
    <row r="427" spans="1:132" s="9" customFormat="1" ht="12.75" x14ac:dyDescent="0.2">
      <c r="A427" s="14"/>
      <c r="B427" s="36"/>
      <c r="C427" s="36"/>
      <c r="D427" s="10"/>
      <c r="E427" s="77"/>
      <c r="G427" s="250"/>
      <c r="H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250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250"/>
      <c r="BR427" s="11"/>
      <c r="BS427" s="11"/>
      <c r="BT427" s="11"/>
      <c r="BU427" s="21"/>
      <c r="BV427" s="24"/>
      <c r="BW427" s="24"/>
      <c r="BX427" s="24"/>
      <c r="BY427" s="24"/>
      <c r="BZ427" s="24"/>
      <c r="CA427" s="24"/>
      <c r="CB427" s="24"/>
      <c r="CC427" s="24"/>
      <c r="CD427" s="24"/>
      <c r="CE427" s="24"/>
      <c r="CF427" s="24"/>
      <c r="CG427" s="24"/>
      <c r="CH427" s="24"/>
      <c r="CI427" s="24"/>
      <c r="CJ427" s="24"/>
      <c r="CK427" s="24"/>
      <c r="CL427" s="24"/>
      <c r="CM427" s="24"/>
      <c r="CN427" s="24"/>
      <c r="CO427" s="24"/>
      <c r="CP427" s="24"/>
      <c r="CQ427" s="24"/>
      <c r="CR427" s="24"/>
      <c r="CS427" s="24"/>
      <c r="CT427" s="248"/>
      <c r="CU427" s="11"/>
      <c r="CV427" s="11"/>
      <c r="CW427" s="11"/>
      <c r="CX427" s="25"/>
      <c r="CY427" s="25"/>
      <c r="CZ427" s="25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  <c r="DZ427" s="11"/>
      <c r="EA427" s="11"/>
      <c r="EB427" s="11"/>
    </row>
    <row r="428" spans="1:132" s="9" customFormat="1" ht="12.75" x14ac:dyDescent="0.2">
      <c r="A428" s="14"/>
      <c r="B428" s="36"/>
      <c r="C428" s="36"/>
      <c r="D428" s="10"/>
      <c r="E428" s="77"/>
      <c r="G428" s="250"/>
      <c r="H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250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250"/>
      <c r="BR428" s="11"/>
      <c r="BS428" s="11"/>
      <c r="BT428" s="11"/>
      <c r="BU428" s="21"/>
      <c r="BV428" s="24"/>
      <c r="BW428" s="24"/>
      <c r="BX428" s="24"/>
      <c r="BY428" s="24"/>
      <c r="BZ428" s="24"/>
      <c r="CA428" s="24"/>
      <c r="CB428" s="24"/>
      <c r="CC428" s="24"/>
      <c r="CD428" s="24"/>
      <c r="CE428" s="24"/>
      <c r="CF428" s="24"/>
      <c r="CG428" s="24"/>
      <c r="CH428" s="24"/>
      <c r="CI428" s="24"/>
      <c r="CJ428" s="24"/>
      <c r="CK428" s="24"/>
      <c r="CL428" s="24"/>
      <c r="CM428" s="24"/>
      <c r="CN428" s="24"/>
      <c r="CO428" s="24"/>
      <c r="CP428" s="24"/>
      <c r="CQ428" s="24"/>
      <c r="CR428" s="24"/>
      <c r="CS428" s="24"/>
      <c r="CT428" s="248"/>
      <c r="CU428" s="11"/>
      <c r="CV428" s="11"/>
      <c r="CW428" s="11"/>
      <c r="CX428" s="25"/>
      <c r="CY428" s="25"/>
      <c r="CZ428" s="25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  <c r="DZ428" s="11"/>
      <c r="EA428" s="11"/>
      <c r="EB428" s="11"/>
    </row>
    <row r="429" spans="1:132" s="9" customFormat="1" ht="12.75" x14ac:dyDescent="0.2">
      <c r="A429" s="14"/>
      <c r="B429" s="36"/>
      <c r="C429" s="36"/>
      <c r="D429" s="10"/>
      <c r="E429" s="77"/>
      <c r="G429" s="250"/>
      <c r="H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250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250"/>
      <c r="BR429" s="11"/>
      <c r="BS429" s="11"/>
      <c r="BT429" s="11"/>
      <c r="BU429" s="21"/>
      <c r="BV429" s="24"/>
      <c r="BW429" s="24"/>
      <c r="BX429" s="24"/>
      <c r="BY429" s="24"/>
      <c r="BZ429" s="24"/>
      <c r="CA429" s="24"/>
      <c r="CB429" s="24"/>
      <c r="CC429" s="24"/>
      <c r="CD429" s="24"/>
      <c r="CE429" s="24"/>
      <c r="CF429" s="24"/>
      <c r="CG429" s="24"/>
      <c r="CH429" s="24"/>
      <c r="CI429" s="24"/>
      <c r="CJ429" s="24"/>
      <c r="CK429" s="24"/>
      <c r="CL429" s="24"/>
      <c r="CM429" s="24"/>
      <c r="CN429" s="24"/>
      <c r="CO429" s="24"/>
      <c r="CP429" s="24"/>
      <c r="CQ429" s="24"/>
      <c r="CR429" s="24"/>
      <c r="CS429" s="24"/>
      <c r="CT429" s="248"/>
      <c r="CU429" s="11"/>
      <c r="CV429" s="11"/>
      <c r="CW429" s="11"/>
      <c r="CX429" s="25"/>
      <c r="CY429" s="25"/>
      <c r="CZ429" s="25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  <c r="DZ429" s="11"/>
      <c r="EA429" s="11"/>
      <c r="EB429" s="11"/>
    </row>
    <row r="430" spans="1:132" s="9" customFormat="1" ht="12.75" x14ac:dyDescent="0.2">
      <c r="A430" s="14"/>
      <c r="B430" s="36"/>
      <c r="C430" s="36"/>
      <c r="D430" s="10"/>
      <c r="E430" s="77"/>
      <c r="G430" s="250"/>
      <c r="H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250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250"/>
      <c r="BR430" s="11"/>
      <c r="BS430" s="11"/>
      <c r="BT430" s="11"/>
      <c r="BU430" s="21"/>
      <c r="BV430" s="24"/>
      <c r="BW430" s="24"/>
      <c r="BX430" s="24"/>
      <c r="BY430" s="24"/>
      <c r="BZ430" s="24"/>
      <c r="CA430" s="24"/>
      <c r="CB430" s="24"/>
      <c r="CC430" s="24"/>
      <c r="CD430" s="24"/>
      <c r="CE430" s="24"/>
      <c r="CF430" s="24"/>
      <c r="CG430" s="24"/>
      <c r="CH430" s="24"/>
      <c r="CI430" s="24"/>
      <c r="CJ430" s="24"/>
      <c r="CK430" s="24"/>
      <c r="CL430" s="24"/>
      <c r="CM430" s="24"/>
      <c r="CN430" s="24"/>
      <c r="CO430" s="24"/>
      <c r="CP430" s="24"/>
      <c r="CQ430" s="24"/>
      <c r="CR430" s="24"/>
      <c r="CS430" s="24"/>
      <c r="CT430" s="248"/>
      <c r="CU430" s="11"/>
      <c r="CV430" s="11"/>
      <c r="CW430" s="11"/>
      <c r="CX430" s="25"/>
      <c r="CY430" s="25"/>
      <c r="CZ430" s="25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  <c r="DZ430" s="11"/>
      <c r="EA430" s="11"/>
      <c r="EB430" s="11"/>
    </row>
    <row r="431" spans="1:132" s="9" customFormat="1" ht="12.75" x14ac:dyDescent="0.2">
      <c r="A431" s="14"/>
      <c r="B431" s="36"/>
      <c r="C431" s="36"/>
      <c r="D431" s="10"/>
      <c r="E431" s="77"/>
      <c r="G431" s="250"/>
      <c r="H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250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250"/>
      <c r="BR431" s="11"/>
      <c r="BS431" s="11"/>
      <c r="BT431" s="11"/>
      <c r="BU431" s="21"/>
      <c r="BV431" s="24"/>
      <c r="BW431" s="24"/>
      <c r="BX431" s="24"/>
      <c r="BY431" s="24"/>
      <c r="BZ431" s="24"/>
      <c r="CA431" s="24"/>
      <c r="CB431" s="24"/>
      <c r="CC431" s="24"/>
      <c r="CD431" s="24"/>
      <c r="CE431" s="24"/>
      <c r="CF431" s="24"/>
      <c r="CG431" s="24"/>
      <c r="CH431" s="24"/>
      <c r="CI431" s="24"/>
      <c r="CJ431" s="24"/>
      <c r="CK431" s="24"/>
      <c r="CL431" s="24"/>
      <c r="CM431" s="24"/>
      <c r="CN431" s="24"/>
      <c r="CO431" s="24"/>
      <c r="CP431" s="24"/>
      <c r="CQ431" s="24"/>
      <c r="CR431" s="24"/>
      <c r="CS431" s="24"/>
      <c r="CT431" s="248"/>
      <c r="CU431" s="11"/>
      <c r="CV431" s="11"/>
      <c r="CW431" s="11"/>
      <c r="CX431" s="25"/>
      <c r="CY431" s="25"/>
      <c r="CZ431" s="25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  <c r="DZ431" s="11"/>
      <c r="EA431" s="11"/>
      <c r="EB431" s="11"/>
    </row>
    <row r="432" spans="1:132" s="9" customFormat="1" ht="12.75" x14ac:dyDescent="0.2">
      <c r="A432" s="14"/>
      <c r="B432" s="36"/>
      <c r="C432" s="36"/>
      <c r="D432" s="10"/>
      <c r="E432" s="77"/>
      <c r="G432" s="250"/>
      <c r="H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250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250"/>
      <c r="BR432" s="11"/>
      <c r="BS432" s="11"/>
      <c r="BT432" s="11"/>
      <c r="BU432" s="21"/>
      <c r="BV432" s="24"/>
      <c r="BW432" s="24"/>
      <c r="BX432" s="24"/>
      <c r="BY432" s="24"/>
      <c r="BZ432" s="24"/>
      <c r="CA432" s="24"/>
      <c r="CB432" s="24"/>
      <c r="CC432" s="24"/>
      <c r="CD432" s="24"/>
      <c r="CE432" s="24"/>
      <c r="CF432" s="24"/>
      <c r="CG432" s="24"/>
      <c r="CH432" s="24"/>
      <c r="CI432" s="24"/>
      <c r="CJ432" s="24"/>
      <c r="CK432" s="24"/>
      <c r="CL432" s="24"/>
      <c r="CM432" s="24"/>
      <c r="CN432" s="24"/>
      <c r="CO432" s="24"/>
      <c r="CP432" s="24"/>
      <c r="CQ432" s="24"/>
      <c r="CR432" s="24"/>
      <c r="CS432" s="24"/>
      <c r="CT432" s="248"/>
      <c r="CU432" s="11"/>
      <c r="CV432" s="11"/>
      <c r="CW432" s="11"/>
      <c r="CX432" s="25"/>
      <c r="CY432" s="25"/>
      <c r="CZ432" s="25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  <c r="DZ432" s="11"/>
      <c r="EA432" s="11"/>
      <c r="EB432" s="11"/>
    </row>
    <row r="433" spans="1:132" s="9" customFormat="1" ht="12.75" x14ac:dyDescent="0.2">
      <c r="A433" s="14"/>
      <c r="B433" s="36"/>
      <c r="C433" s="36"/>
      <c r="D433" s="10"/>
      <c r="E433" s="77"/>
      <c r="G433" s="250"/>
      <c r="H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250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250"/>
      <c r="BR433" s="11"/>
      <c r="BS433" s="11"/>
      <c r="BT433" s="11"/>
      <c r="BU433" s="21"/>
      <c r="BV433" s="24"/>
      <c r="BW433" s="24"/>
      <c r="BX433" s="24"/>
      <c r="BY433" s="24"/>
      <c r="BZ433" s="24"/>
      <c r="CA433" s="24"/>
      <c r="CB433" s="24"/>
      <c r="CC433" s="24"/>
      <c r="CD433" s="24"/>
      <c r="CE433" s="24"/>
      <c r="CF433" s="24"/>
      <c r="CG433" s="24"/>
      <c r="CH433" s="24"/>
      <c r="CI433" s="24"/>
      <c r="CJ433" s="24"/>
      <c r="CK433" s="24"/>
      <c r="CL433" s="24"/>
      <c r="CM433" s="24"/>
      <c r="CN433" s="24"/>
      <c r="CO433" s="24"/>
      <c r="CP433" s="24"/>
      <c r="CQ433" s="24"/>
      <c r="CR433" s="24"/>
      <c r="CS433" s="24"/>
      <c r="CT433" s="248"/>
      <c r="CU433" s="11"/>
      <c r="CV433" s="11"/>
      <c r="CW433" s="11"/>
      <c r="CX433" s="25"/>
      <c r="CY433" s="25"/>
      <c r="CZ433" s="25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  <c r="DZ433" s="11"/>
      <c r="EA433" s="11"/>
      <c r="EB433" s="11"/>
    </row>
    <row r="434" spans="1:132" s="9" customFormat="1" ht="12.75" x14ac:dyDescent="0.2">
      <c r="A434" s="14"/>
      <c r="B434" s="36"/>
      <c r="C434" s="36"/>
      <c r="D434" s="10"/>
      <c r="E434" s="77"/>
      <c r="G434" s="250"/>
      <c r="H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250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250"/>
      <c r="BR434" s="11"/>
      <c r="BS434" s="11"/>
      <c r="BT434" s="11"/>
      <c r="BU434" s="21"/>
      <c r="BV434" s="24"/>
      <c r="BW434" s="24"/>
      <c r="BX434" s="24"/>
      <c r="BY434" s="24"/>
      <c r="BZ434" s="24"/>
      <c r="CA434" s="24"/>
      <c r="CB434" s="24"/>
      <c r="CC434" s="24"/>
      <c r="CD434" s="24"/>
      <c r="CE434" s="24"/>
      <c r="CF434" s="24"/>
      <c r="CG434" s="24"/>
      <c r="CH434" s="24"/>
      <c r="CI434" s="24"/>
      <c r="CJ434" s="24"/>
      <c r="CK434" s="24"/>
      <c r="CL434" s="24"/>
      <c r="CM434" s="24"/>
      <c r="CN434" s="24"/>
      <c r="CO434" s="24"/>
      <c r="CP434" s="24"/>
      <c r="CQ434" s="24"/>
      <c r="CR434" s="24"/>
      <c r="CS434" s="24"/>
      <c r="CT434" s="248"/>
      <c r="CU434" s="11"/>
      <c r="CV434" s="11"/>
      <c r="CW434" s="11"/>
      <c r="CX434" s="25"/>
      <c r="CY434" s="25"/>
      <c r="CZ434" s="25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  <c r="DZ434" s="11"/>
      <c r="EA434" s="11"/>
      <c r="EB434" s="11"/>
    </row>
    <row r="435" spans="1:132" s="9" customFormat="1" ht="12.75" x14ac:dyDescent="0.2">
      <c r="A435" s="14"/>
      <c r="B435" s="36"/>
      <c r="C435" s="36"/>
      <c r="D435" s="10"/>
      <c r="E435" s="77"/>
      <c r="G435" s="250"/>
      <c r="H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250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250"/>
      <c r="BR435" s="11"/>
      <c r="BS435" s="11"/>
      <c r="BT435" s="11"/>
      <c r="BU435" s="21"/>
      <c r="BV435" s="24"/>
      <c r="BW435" s="24"/>
      <c r="BX435" s="24"/>
      <c r="BY435" s="24"/>
      <c r="BZ435" s="24"/>
      <c r="CA435" s="24"/>
      <c r="CB435" s="24"/>
      <c r="CC435" s="24"/>
      <c r="CD435" s="24"/>
      <c r="CE435" s="24"/>
      <c r="CF435" s="24"/>
      <c r="CG435" s="24"/>
      <c r="CH435" s="24"/>
      <c r="CI435" s="24"/>
      <c r="CJ435" s="24"/>
      <c r="CK435" s="24"/>
      <c r="CL435" s="24"/>
      <c r="CM435" s="24"/>
      <c r="CN435" s="24"/>
      <c r="CO435" s="24"/>
      <c r="CP435" s="24"/>
      <c r="CQ435" s="24"/>
      <c r="CR435" s="24"/>
      <c r="CS435" s="24"/>
      <c r="CT435" s="248"/>
      <c r="CU435" s="11"/>
      <c r="CV435" s="11"/>
      <c r="CW435" s="11"/>
      <c r="CX435" s="25"/>
      <c r="CY435" s="25"/>
      <c r="CZ435" s="25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  <c r="DZ435" s="11"/>
      <c r="EA435" s="11"/>
      <c r="EB435" s="11"/>
    </row>
    <row r="436" spans="1:132" s="9" customFormat="1" ht="12.75" x14ac:dyDescent="0.2">
      <c r="A436" s="14"/>
      <c r="B436" s="36"/>
      <c r="C436" s="36"/>
      <c r="D436" s="10"/>
      <c r="E436" s="77"/>
      <c r="G436" s="250"/>
      <c r="H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250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250"/>
      <c r="BR436" s="11"/>
      <c r="BS436" s="11"/>
      <c r="BT436" s="11"/>
      <c r="BU436" s="21"/>
      <c r="BV436" s="24"/>
      <c r="BW436" s="24"/>
      <c r="BX436" s="24"/>
      <c r="BY436" s="24"/>
      <c r="BZ436" s="24"/>
      <c r="CA436" s="24"/>
      <c r="CB436" s="24"/>
      <c r="CC436" s="24"/>
      <c r="CD436" s="24"/>
      <c r="CE436" s="24"/>
      <c r="CF436" s="24"/>
      <c r="CG436" s="24"/>
      <c r="CH436" s="24"/>
      <c r="CI436" s="24"/>
      <c r="CJ436" s="24"/>
      <c r="CK436" s="24"/>
      <c r="CL436" s="24"/>
      <c r="CM436" s="24"/>
      <c r="CN436" s="24"/>
      <c r="CO436" s="24"/>
      <c r="CP436" s="24"/>
      <c r="CQ436" s="24"/>
      <c r="CR436" s="24"/>
      <c r="CS436" s="24"/>
      <c r="CT436" s="248"/>
      <c r="CU436" s="11"/>
      <c r="CV436" s="11"/>
      <c r="CW436" s="11"/>
      <c r="CX436" s="25"/>
      <c r="CY436" s="25"/>
      <c r="CZ436" s="25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  <c r="DZ436" s="11"/>
      <c r="EA436" s="11"/>
      <c r="EB436" s="11"/>
    </row>
    <row r="437" spans="1:132" s="9" customFormat="1" ht="12.75" x14ac:dyDescent="0.2">
      <c r="A437" s="14"/>
      <c r="B437" s="36"/>
      <c r="C437" s="36"/>
      <c r="D437" s="10"/>
      <c r="E437" s="77"/>
      <c r="G437" s="250"/>
      <c r="H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250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250"/>
      <c r="BR437" s="11"/>
      <c r="BS437" s="11"/>
      <c r="BT437" s="11"/>
      <c r="BU437" s="21"/>
      <c r="BV437" s="24"/>
      <c r="BW437" s="24"/>
      <c r="BX437" s="24"/>
      <c r="BY437" s="24"/>
      <c r="BZ437" s="24"/>
      <c r="CA437" s="24"/>
      <c r="CB437" s="24"/>
      <c r="CC437" s="24"/>
      <c r="CD437" s="24"/>
      <c r="CE437" s="24"/>
      <c r="CF437" s="24"/>
      <c r="CG437" s="24"/>
      <c r="CH437" s="24"/>
      <c r="CI437" s="24"/>
      <c r="CJ437" s="24"/>
      <c r="CK437" s="24"/>
      <c r="CL437" s="24"/>
      <c r="CM437" s="24"/>
      <c r="CN437" s="24"/>
      <c r="CO437" s="24"/>
      <c r="CP437" s="24"/>
      <c r="CQ437" s="24"/>
      <c r="CR437" s="24"/>
      <c r="CS437" s="24"/>
      <c r="CT437" s="248"/>
      <c r="CU437" s="11"/>
      <c r="CV437" s="11"/>
      <c r="CW437" s="11"/>
      <c r="CX437" s="25"/>
      <c r="CY437" s="25"/>
      <c r="CZ437" s="25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  <c r="DZ437" s="11"/>
      <c r="EA437" s="11"/>
      <c r="EB437" s="11"/>
    </row>
    <row r="438" spans="1:132" s="9" customFormat="1" ht="12.75" x14ac:dyDescent="0.2">
      <c r="A438" s="14"/>
      <c r="B438" s="36"/>
      <c r="C438" s="36"/>
      <c r="D438" s="10"/>
      <c r="E438" s="77"/>
      <c r="G438" s="250"/>
      <c r="H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250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250"/>
      <c r="BR438" s="11"/>
      <c r="BS438" s="11"/>
      <c r="BT438" s="11"/>
      <c r="BU438" s="21"/>
      <c r="BV438" s="24"/>
      <c r="BW438" s="24"/>
      <c r="BX438" s="24"/>
      <c r="BY438" s="24"/>
      <c r="BZ438" s="24"/>
      <c r="CA438" s="24"/>
      <c r="CB438" s="24"/>
      <c r="CC438" s="24"/>
      <c r="CD438" s="24"/>
      <c r="CE438" s="24"/>
      <c r="CF438" s="24"/>
      <c r="CG438" s="24"/>
      <c r="CH438" s="24"/>
      <c r="CI438" s="24"/>
      <c r="CJ438" s="24"/>
      <c r="CK438" s="24"/>
      <c r="CL438" s="24"/>
      <c r="CM438" s="24"/>
      <c r="CN438" s="24"/>
      <c r="CO438" s="24"/>
      <c r="CP438" s="24"/>
      <c r="CQ438" s="24"/>
      <c r="CR438" s="24"/>
      <c r="CS438" s="24"/>
      <c r="CT438" s="248"/>
      <c r="CU438" s="11"/>
      <c r="CV438" s="11"/>
      <c r="CW438" s="11"/>
      <c r="CX438" s="25"/>
      <c r="CY438" s="25"/>
      <c r="CZ438" s="25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  <c r="DZ438" s="11"/>
      <c r="EA438" s="11"/>
      <c r="EB438" s="11"/>
    </row>
    <row r="439" spans="1:132" s="9" customFormat="1" ht="12.75" x14ac:dyDescent="0.2">
      <c r="A439" s="14"/>
      <c r="B439" s="36"/>
      <c r="C439" s="36"/>
      <c r="D439" s="10"/>
      <c r="E439" s="77"/>
      <c r="G439" s="250"/>
      <c r="H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250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250"/>
      <c r="BR439" s="11"/>
      <c r="BS439" s="11"/>
      <c r="BT439" s="11"/>
      <c r="BU439" s="21"/>
      <c r="BV439" s="24"/>
      <c r="BW439" s="24"/>
      <c r="BX439" s="24"/>
      <c r="BY439" s="24"/>
      <c r="BZ439" s="24"/>
      <c r="CA439" s="24"/>
      <c r="CB439" s="24"/>
      <c r="CC439" s="24"/>
      <c r="CD439" s="24"/>
      <c r="CE439" s="24"/>
      <c r="CF439" s="24"/>
      <c r="CG439" s="24"/>
      <c r="CH439" s="24"/>
      <c r="CI439" s="24"/>
      <c r="CJ439" s="24"/>
      <c r="CK439" s="24"/>
      <c r="CL439" s="24"/>
      <c r="CM439" s="24"/>
      <c r="CN439" s="24"/>
      <c r="CO439" s="24"/>
      <c r="CP439" s="24"/>
      <c r="CQ439" s="24"/>
      <c r="CR439" s="24"/>
      <c r="CS439" s="24"/>
      <c r="CT439" s="248"/>
      <c r="CU439" s="11"/>
      <c r="CV439" s="11"/>
      <c r="CW439" s="11"/>
      <c r="CX439" s="25"/>
      <c r="CY439" s="25"/>
      <c r="CZ439" s="25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  <c r="DZ439" s="11"/>
      <c r="EA439" s="11"/>
      <c r="EB439" s="11"/>
    </row>
    <row r="440" spans="1:132" s="9" customFormat="1" ht="12.75" x14ac:dyDescent="0.2">
      <c r="A440" s="14"/>
      <c r="B440" s="36"/>
      <c r="C440" s="36"/>
      <c r="D440" s="10"/>
      <c r="E440" s="77"/>
      <c r="G440" s="250"/>
      <c r="H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250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250"/>
      <c r="BR440" s="11"/>
      <c r="BS440" s="11"/>
      <c r="BT440" s="11"/>
      <c r="BU440" s="21"/>
      <c r="BV440" s="24"/>
      <c r="BW440" s="24"/>
      <c r="BX440" s="24"/>
      <c r="BY440" s="24"/>
      <c r="BZ440" s="24"/>
      <c r="CA440" s="24"/>
      <c r="CB440" s="24"/>
      <c r="CC440" s="24"/>
      <c r="CD440" s="24"/>
      <c r="CE440" s="24"/>
      <c r="CF440" s="24"/>
      <c r="CG440" s="24"/>
      <c r="CH440" s="24"/>
      <c r="CI440" s="24"/>
      <c r="CJ440" s="24"/>
      <c r="CK440" s="24"/>
      <c r="CL440" s="24"/>
      <c r="CM440" s="24"/>
      <c r="CN440" s="24"/>
      <c r="CO440" s="24"/>
      <c r="CP440" s="24"/>
      <c r="CQ440" s="24"/>
      <c r="CR440" s="24"/>
      <c r="CS440" s="24"/>
      <c r="CT440" s="248"/>
      <c r="CU440" s="11"/>
      <c r="CV440" s="11"/>
      <c r="CW440" s="11"/>
      <c r="CX440" s="25"/>
      <c r="CY440" s="25"/>
      <c r="CZ440" s="25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  <c r="DZ440" s="11"/>
      <c r="EA440" s="11"/>
      <c r="EB440" s="11"/>
    </row>
    <row r="441" spans="1:132" s="9" customFormat="1" ht="12.75" x14ac:dyDescent="0.2">
      <c r="A441" s="14"/>
      <c r="B441" s="36"/>
      <c r="C441" s="36"/>
      <c r="D441" s="10"/>
      <c r="E441" s="77"/>
      <c r="G441" s="250"/>
      <c r="H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250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250"/>
      <c r="BR441" s="11"/>
      <c r="BS441" s="11"/>
      <c r="BT441" s="11"/>
      <c r="BU441" s="21"/>
      <c r="BV441" s="24"/>
      <c r="BW441" s="24"/>
      <c r="BX441" s="24"/>
      <c r="BY441" s="24"/>
      <c r="BZ441" s="24"/>
      <c r="CA441" s="24"/>
      <c r="CB441" s="24"/>
      <c r="CC441" s="24"/>
      <c r="CD441" s="24"/>
      <c r="CE441" s="24"/>
      <c r="CF441" s="24"/>
      <c r="CG441" s="24"/>
      <c r="CH441" s="24"/>
      <c r="CI441" s="24"/>
      <c r="CJ441" s="24"/>
      <c r="CK441" s="24"/>
      <c r="CL441" s="24"/>
      <c r="CM441" s="24"/>
      <c r="CN441" s="24"/>
      <c r="CO441" s="24"/>
      <c r="CP441" s="24"/>
      <c r="CQ441" s="24"/>
      <c r="CR441" s="24"/>
      <c r="CS441" s="24"/>
      <c r="CT441" s="248"/>
      <c r="CU441" s="11"/>
      <c r="CV441" s="11"/>
      <c r="CW441" s="11"/>
      <c r="CX441" s="25"/>
      <c r="CY441" s="25"/>
      <c r="CZ441" s="25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  <c r="DZ441" s="11"/>
      <c r="EA441" s="11"/>
      <c r="EB441" s="11"/>
    </row>
    <row r="442" spans="1:132" s="9" customFormat="1" ht="12.75" x14ac:dyDescent="0.2">
      <c r="A442" s="14"/>
      <c r="B442" s="36"/>
      <c r="C442" s="36"/>
      <c r="D442" s="10"/>
      <c r="E442" s="77"/>
      <c r="G442" s="250"/>
      <c r="H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250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250"/>
      <c r="BR442" s="11"/>
      <c r="BS442" s="11"/>
      <c r="BT442" s="11"/>
      <c r="BU442" s="21"/>
      <c r="BV442" s="24"/>
      <c r="BW442" s="24"/>
      <c r="BX442" s="24"/>
      <c r="BY442" s="24"/>
      <c r="BZ442" s="24"/>
      <c r="CA442" s="24"/>
      <c r="CB442" s="24"/>
      <c r="CC442" s="24"/>
      <c r="CD442" s="24"/>
      <c r="CE442" s="24"/>
      <c r="CF442" s="24"/>
      <c r="CG442" s="24"/>
      <c r="CH442" s="24"/>
      <c r="CI442" s="24"/>
      <c r="CJ442" s="24"/>
      <c r="CK442" s="24"/>
      <c r="CL442" s="24"/>
      <c r="CM442" s="24"/>
      <c r="CN442" s="24"/>
      <c r="CO442" s="24"/>
      <c r="CP442" s="24"/>
      <c r="CQ442" s="24"/>
      <c r="CR442" s="24"/>
      <c r="CS442" s="24"/>
      <c r="CT442" s="248"/>
      <c r="CU442" s="11"/>
      <c r="CV442" s="11"/>
      <c r="CW442" s="11"/>
      <c r="CX442" s="25"/>
      <c r="CY442" s="25"/>
      <c r="CZ442" s="25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  <c r="DZ442" s="11"/>
      <c r="EA442" s="11"/>
      <c r="EB442" s="11"/>
    </row>
    <row r="443" spans="1:132" s="9" customFormat="1" ht="12.75" x14ac:dyDescent="0.2">
      <c r="A443" s="14"/>
      <c r="B443" s="36"/>
      <c r="C443" s="36"/>
      <c r="D443" s="10"/>
      <c r="E443" s="77"/>
      <c r="G443" s="250"/>
      <c r="H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250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250"/>
      <c r="BR443" s="11"/>
      <c r="BS443" s="11"/>
      <c r="BT443" s="11"/>
      <c r="BU443" s="21"/>
      <c r="BV443" s="24"/>
      <c r="BW443" s="24"/>
      <c r="BX443" s="24"/>
      <c r="BY443" s="24"/>
      <c r="BZ443" s="24"/>
      <c r="CA443" s="24"/>
      <c r="CB443" s="24"/>
      <c r="CC443" s="24"/>
      <c r="CD443" s="24"/>
      <c r="CE443" s="24"/>
      <c r="CF443" s="24"/>
      <c r="CG443" s="24"/>
      <c r="CH443" s="24"/>
      <c r="CI443" s="24"/>
      <c r="CJ443" s="24"/>
      <c r="CK443" s="24"/>
      <c r="CL443" s="24"/>
      <c r="CM443" s="24"/>
      <c r="CN443" s="24"/>
      <c r="CO443" s="24"/>
      <c r="CP443" s="24"/>
      <c r="CQ443" s="24"/>
      <c r="CR443" s="24"/>
      <c r="CS443" s="24"/>
      <c r="CT443" s="248"/>
      <c r="CU443" s="11"/>
      <c r="CV443" s="11"/>
      <c r="CW443" s="11"/>
      <c r="CX443" s="25"/>
      <c r="CY443" s="25"/>
      <c r="CZ443" s="25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  <c r="DZ443" s="11"/>
      <c r="EA443" s="11"/>
      <c r="EB443" s="11"/>
    </row>
    <row r="444" spans="1:132" s="9" customFormat="1" ht="12.75" x14ac:dyDescent="0.2">
      <c r="A444" s="14"/>
      <c r="B444" s="36"/>
      <c r="C444" s="36"/>
      <c r="D444" s="10"/>
      <c r="E444" s="77"/>
      <c r="G444" s="250"/>
      <c r="H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250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250"/>
      <c r="BR444" s="11"/>
      <c r="BS444" s="11"/>
      <c r="BT444" s="11"/>
      <c r="BU444" s="21"/>
      <c r="BV444" s="24"/>
      <c r="BW444" s="24"/>
      <c r="BX444" s="24"/>
      <c r="BY444" s="24"/>
      <c r="BZ444" s="24"/>
      <c r="CA444" s="24"/>
      <c r="CB444" s="24"/>
      <c r="CC444" s="24"/>
      <c r="CD444" s="24"/>
      <c r="CE444" s="24"/>
      <c r="CF444" s="24"/>
      <c r="CG444" s="24"/>
      <c r="CH444" s="24"/>
      <c r="CI444" s="24"/>
      <c r="CJ444" s="24"/>
      <c r="CK444" s="24"/>
      <c r="CL444" s="24"/>
      <c r="CM444" s="24"/>
      <c r="CN444" s="24"/>
      <c r="CO444" s="24"/>
      <c r="CP444" s="24"/>
      <c r="CQ444" s="24"/>
      <c r="CR444" s="24"/>
      <c r="CS444" s="24"/>
      <c r="CT444" s="248"/>
      <c r="CU444" s="11"/>
      <c r="CV444" s="11"/>
      <c r="CW444" s="11"/>
      <c r="CX444" s="25"/>
      <c r="CY444" s="25"/>
      <c r="CZ444" s="25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  <c r="DZ444" s="11"/>
      <c r="EA444" s="11"/>
      <c r="EB444" s="11"/>
    </row>
    <row r="445" spans="1:132" s="9" customFormat="1" ht="12.75" x14ac:dyDescent="0.2">
      <c r="A445" s="14"/>
      <c r="B445" s="36"/>
      <c r="C445" s="36"/>
      <c r="D445" s="10"/>
      <c r="E445" s="77"/>
      <c r="G445" s="250"/>
      <c r="H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250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250"/>
      <c r="BR445" s="11"/>
      <c r="BS445" s="11"/>
      <c r="BT445" s="11"/>
      <c r="BU445" s="21"/>
      <c r="BV445" s="24"/>
      <c r="BW445" s="24"/>
      <c r="BX445" s="24"/>
      <c r="BY445" s="24"/>
      <c r="BZ445" s="24"/>
      <c r="CA445" s="24"/>
      <c r="CB445" s="24"/>
      <c r="CC445" s="24"/>
      <c r="CD445" s="24"/>
      <c r="CE445" s="24"/>
      <c r="CF445" s="24"/>
      <c r="CG445" s="24"/>
      <c r="CH445" s="24"/>
      <c r="CI445" s="24"/>
      <c r="CJ445" s="24"/>
      <c r="CK445" s="24"/>
      <c r="CL445" s="24"/>
      <c r="CM445" s="24"/>
      <c r="CN445" s="24"/>
      <c r="CO445" s="24"/>
      <c r="CP445" s="24"/>
      <c r="CQ445" s="24"/>
      <c r="CR445" s="24"/>
      <c r="CS445" s="24"/>
      <c r="CT445" s="248"/>
      <c r="CU445" s="11"/>
      <c r="CV445" s="11"/>
      <c r="CW445" s="11"/>
      <c r="CX445" s="25"/>
      <c r="CY445" s="25"/>
      <c r="CZ445" s="25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  <c r="DZ445" s="11"/>
      <c r="EA445" s="11"/>
      <c r="EB445" s="11"/>
    </row>
    <row r="446" spans="1:132" s="9" customFormat="1" ht="12.75" x14ac:dyDescent="0.2">
      <c r="A446" s="14"/>
      <c r="B446" s="36"/>
      <c r="C446" s="36"/>
      <c r="D446" s="10"/>
      <c r="E446" s="77"/>
      <c r="G446" s="250"/>
      <c r="H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250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250"/>
      <c r="BR446" s="11"/>
      <c r="BS446" s="11"/>
      <c r="BT446" s="11"/>
      <c r="BU446" s="21"/>
      <c r="BV446" s="24"/>
      <c r="BW446" s="24"/>
      <c r="BX446" s="24"/>
      <c r="BY446" s="24"/>
      <c r="BZ446" s="24"/>
      <c r="CA446" s="24"/>
      <c r="CB446" s="24"/>
      <c r="CC446" s="24"/>
      <c r="CD446" s="24"/>
      <c r="CE446" s="24"/>
      <c r="CF446" s="24"/>
      <c r="CG446" s="24"/>
      <c r="CH446" s="24"/>
      <c r="CI446" s="24"/>
      <c r="CJ446" s="24"/>
      <c r="CK446" s="24"/>
      <c r="CL446" s="24"/>
      <c r="CM446" s="24"/>
      <c r="CN446" s="24"/>
      <c r="CO446" s="24"/>
      <c r="CP446" s="24"/>
      <c r="CQ446" s="24"/>
      <c r="CR446" s="24"/>
      <c r="CS446" s="24"/>
      <c r="CT446" s="248"/>
      <c r="CU446" s="11"/>
      <c r="CV446" s="11"/>
      <c r="CW446" s="11"/>
      <c r="CX446" s="25"/>
      <c r="CY446" s="25"/>
      <c r="CZ446" s="25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  <c r="DZ446" s="11"/>
      <c r="EA446" s="11"/>
      <c r="EB446" s="11"/>
    </row>
    <row r="447" spans="1:132" s="9" customFormat="1" ht="12.75" x14ac:dyDescent="0.2">
      <c r="A447" s="14"/>
      <c r="B447" s="36"/>
      <c r="C447" s="36"/>
      <c r="D447" s="10"/>
      <c r="E447" s="77"/>
      <c r="G447" s="250"/>
      <c r="H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250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250"/>
      <c r="BR447" s="11"/>
      <c r="BS447" s="11"/>
      <c r="BT447" s="11"/>
      <c r="BU447" s="21"/>
      <c r="BV447" s="24"/>
      <c r="BW447" s="24"/>
      <c r="BX447" s="24"/>
      <c r="BY447" s="24"/>
      <c r="BZ447" s="24"/>
      <c r="CA447" s="24"/>
      <c r="CB447" s="24"/>
      <c r="CC447" s="24"/>
      <c r="CD447" s="24"/>
      <c r="CE447" s="24"/>
      <c r="CF447" s="24"/>
      <c r="CG447" s="24"/>
      <c r="CH447" s="24"/>
      <c r="CI447" s="24"/>
      <c r="CJ447" s="24"/>
      <c r="CK447" s="24"/>
      <c r="CL447" s="24"/>
      <c r="CM447" s="24"/>
      <c r="CN447" s="24"/>
      <c r="CO447" s="24"/>
      <c r="CP447" s="24"/>
      <c r="CQ447" s="24"/>
      <c r="CR447" s="24"/>
      <c r="CS447" s="24"/>
      <c r="CT447" s="248"/>
      <c r="CU447" s="11"/>
      <c r="CV447" s="11"/>
      <c r="CW447" s="11"/>
      <c r="CX447" s="25"/>
      <c r="CY447" s="25"/>
      <c r="CZ447" s="25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  <c r="DZ447" s="11"/>
      <c r="EA447" s="11"/>
      <c r="EB447" s="11"/>
    </row>
    <row r="448" spans="1:132" s="9" customFormat="1" ht="12.75" x14ac:dyDescent="0.2">
      <c r="A448" s="14"/>
      <c r="B448" s="36"/>
      <c r="C448" s="36"/>
      <c r="D448" s="10"/>
      <c r="E448" s="77"/>
      <c r="G448" s="250"/>
      <c r="H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250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250"/>
      <c r="BR448" s="11"/>
      <c r="BS448" s="11"/>
      <c r="BT448" s="11"/>
      <c r="BU448" s="21"/>
      <c r="BV448" s="24"/>
      <c r="BW448" s="24"/>
      <c r="BX448" s="24"/>
      <c r="BY448" s="24"/>
      <c r="BZ448" s="24"/>
      <c r="CA448" s="24"/>
      <c r="CB448" s="24"/>
      <c r="CC448" s="24"/>
      <c r="CD448" s="24"/>
      <c r="CE448" s="24"/>
      <c r="CF448" s="24"/>
      <c r="CG448" s="24"/>
      <c r="CH448" s="24"/>
      <c r="CI448" s="24"/>
      <c r="CJ448" s="24"/>
      <c r="CK448" s="24"/>
      <c r="CL448" s="24"/>
      <c r="CM448" s="24"/>
      <c r="CN448" s="24"/>
      <c r="CO448" s="24"/>
      <c r="CP448" s="24"/>
      <c r="CQ448" s="24"/>
      <c r="CR448" s="24"/>
      <c r="CS448" s="24"/>
      <c r="CT448" s="248"/>
      <c r="CU448" s="11"/>
      <c r="CV448" s="11"/>
      <c r="CW448" s="11"/>
      <c r="CX448" s="25"/>
      <c r="CY448" s="25"/>
      <c r="CZ448" s="25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  <c r="DZ448" s="11"/>
      <c r="EA448" s="11"/>
      <c r="EB448" s="11"/>
    </row>
    <row r="449" spans="1:132" s="9" customFormat="1" ht="12.75" x14ac:dyDescent="0.2">
      <c r="A449" s="14"/>
      <c r="B449" s="36"/>
      <c r="C449" s="36"/>
      <c r="D449" s="10"/>
      <c r="E449" s="77"/>
      <c r="G449" s="250"/>
      <c r="H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250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250"/>
      <c r="BR449" s="11"/>
      <c r="BS449" s="11"/>
      <c r="BT449" s="11"/>
      <c r="BU449" s="21"/>
      <c r="BV449" s="24"/>
      <c r="BW449" s="24"/>
      <c r="BX449" s="24"/>
      <c r="BY449" s="24"/>
      <c r="BZ449" s="24"/>
      <c r="CA449" s="24"/>
      <c r="CB449" s="24"/>
      <c r="CC449" s="24"/>
      <c r="CD449" s="24"/>
      <c r="CE449" s="24"/>
      <c r="CF449" s="24"/>
      <c r="CG449" s="24"/>
      <c r="CH449" s="24"/>
      <c r="CI449" s="24"/>
      <c r="CJ449" s="24"/>
      <c r="CK449" s="24"/>
      <c r="CL449" s="24"/>
      <c r="CM449" s="24"/>
      <c r="CN449" s="24"/>
      <c r="CO449" s="24"/>
      <c r="CP449" s="24"/>
      <c r="CQ449" s="24"/>
      <c r="CR449" s="24"/>
      <c r="CS449" s="24"/>
      <c r="CT449" s="248"/>
      <c r="CU449" s="11"/>
      <c r="CV449" s="11"/>
      <c r="CW449" s="11"/>
      <c r="CX449" s="25"/>
      <c r="CY449" s="25"/>
      <c r="CZ449" s="25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  <c r="DZ449" s="11"/>
      <c r="EA449" s="11"/>
      <c r="EB449" s="11"/>
    </row>
    <row r="450" spans="1:132" s="9" customFormat="1" ht="12.75" x14ac:dyDescent="0.2">
      <c r="A450" s="14"/>
      <c r="B450" s="36"/>
      <c r="C450" s="36"/>
      <c r="D450" s="10"/>
      <c r="E450" s="77"/>
      <c r="G450" s="250"/>
      <c r="H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250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250"/>
      <c r="BR450" s="11"/>
      <c r="BS450" s="11"/>
      <c r="BT450" s="11"/>
      <c r="BU450" s="21"/>
      <c r="BV450" s="24"/>
      <c r="BW450" s="24"/>
      <c r="BX450" s="24"/>
      <c r="BY450" s="24"/>
      <c r="BZ450" s="24"/>
      <c r="CA450" s="24"/>
      <c r="CB450" s="24"/>
      <c r="CC450" s="24"/>
      <c r="CD450" s="24"/>
      <c r="CE450" s="24"/>
      <c r="CF450" s="24"/>
      <c r="CG450" s="24"/>
      <c r="CH450" s="24"/>
      <c r="CI450" s="24"/>
      <c r="CJ450" s="24"/>
      <c r="CK450" s="24"/>
      <c r="CL450" s="24"/>
      <c r="CM450" s="24"/>
      <c r="CN450" s="24"/>
      <c r="CO450" s="24"/>
      <c r="CP450" s="24"/>
      <c r="CQ450" s="24"/>
      <c r="CR450" s="24"/>
      <c r="CS450" s="24"/>
      <c r="CT450" s="248"/>
      <c r="CU450" s="11"/>
      <c r="CV450" s="11"/>
      <c r="CW450" s="11"/>
      <c r="CX450" s="25"/>
      <c r="CY450" s="25"/>
      <c r="CZ450" s="25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  <c r="DZ450" s="11"/>
      <c r="EA450" s="11"/>
      <c r="EB450" s="11"/>
    </row>
    <row r="451" spans="1:132" s="9" customFormat="1" ht="12.75" x14ac:dyDescent="0.2">
      <c r="A451" s="14"/>
      <c r="B451" s="36"/>
      <c r="C451" s="36"/>
      <c r="D451" s="10"/>
      <c r="E451" s="77"/>
      <c r="G451" s="250"/>
      <c r="H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250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250"/>
      <c r="BR451" s="11"/>
      <c r="BS451" s="11"/>
      <c r="BT451" s="11"/>
      <c r="BU451" s="21"/>
      <c r="BV451" s="24"/>
      <c r="BW451" s="24"/>
      <c r="BX451" s="24"/>
      <c r="BY451" s="24"/>
      <c r="BZ451" s="24"/>
      <c r="CA451" s="24"/>
      <c r="CB451" s="24"/>
      <c r="CC451" s="24"/>
      <c r="CD451" s="24"/>
      <c r="CE451" s="24"/>
      <c r="CF451" s="24"/>
      <c r="CG451" s="24"/>
      <c r="CH451" s="24"/>
      <c r="CI451" s="24"/>
      <c r="CJ451" s="24"/>
      <c r="CK451" s="24"/>
      <c r="CL451" s="24"/>
      <c r="CM451" s="24"/>
      <c r="CN451" s="24"/>
      <c r="CO451" s="24"/>
      <c r="CP451" s="24"/>
      <c r="CQ451" s="24"/>
      <c r="CR451" s="24"/>
      <c r="CS451" s="24"/>
      <c r="CT451" s="248"/>
      <c r="CU451" s="11"/>
      <c r="CV451" s="11"/>
      <c r="CW451" s="11"/>
      <c r="CX451" s="25"/>
      <c r="CY451" s="25"/>
      <c r="CZ451" s="25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  <c r="DZ451" s="11"/>
      <c r="EA451" s="11"/>
      <c r="EB451" s="11"/>
    </row>
    <row r="452" spans="1:132" s="9" customFormat="1" ht="12.75" x14ac:dyDescent="0.2">
      <c r="A452" s="14"/>
      <c r="B452" s="36"/>
      <c r="C452" s="36"/>
      <c r="D452" s="10"/>
      <c r="E452" s="77"/>
      <c r="G452" s="250"/>
      <c r="H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250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250"/>
      <c r="BR452" s="11"/>
      <c r="BS452" s="11"/>
      <c r="BT452" s="11"/>
      <c r="BU452" s="21"/>
      <c r="BV452" s="24"/>
      <c r="BW452" s="24"/>
      <c r="BX452" s="24"/>
      <c r="BY452" s="24"/>
      <c r="BZ452" s="24"/>
      <c r="CA452" s="24"/>
      <c r="CB452" s="24"/>
      <c r="CC452" s="24"/>
      <c r="CD452" s="24"/>
      <c r="CE452" s="24"/>
      <c r="CF452" s="24"/>
      <c r="CG452" s="24"/>
      <c r="CH452" s="24"/>
      <c r="CI452" s="24"/>
      <c r="CJ452" s="24"/>
      <c r="CK452" s="24"/>
      <c r="CL452" s="24"/>
      <c r="CM452" s="24"/>
      <c r="CN452" s="24"/>
      <c r="CO452" s="24"/>
      <c r="CP452" s="24"/>
      <c r="CQ452" s="24"/>
      <c r="CR452" s="24"/>
      <c r="CS452" s="24"/>
      <c r="CT452" s="248"/>
      <c r="CU452" s="11"/>
      <c r="CV452" s="11"/>
      <c r="CW452" s="11"/>
      <c r="CX452" s="25"/>
      <c r="CY452" s="25"/>
      <c r="CZ452" s="25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  <c r="DZ452" s="11"/>
      <c r="EA452" s="11"/>
      <c r="EB452" s="11"/>
    </row>
    <row r="453" spans="1:132" s="9" customFormat="1" ht="12.75" x14ac:dyDescent="0.2">
      <c r="A453" s="14"/>
      <c r="B453" s="36"/>
      <c r="C453" s="36"/>
      <c r="D453" s="10"/>
      <c r="E453" s="77"/>
      <c r="G453" s="250"/>
      <c r="H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250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250"/>
      <c r="BR453" s="11"/>
      <c r="BS453" s="11"/>
      <c r="BT453" s="11"/>
      <c r="BU453" s="21"/>
      <c r="BV453" s="24"/>
      <c r="BW453" s="24"/>
      <c r="BX453" s="24"/>
      <c r="BY453" s="24"/>
      <c r="BZ453" s="24"/>
      <c r="CA453" s="24"/>
      <c r="CB453" s="24"/>
      <c r="CC453" s="24"/>
      <c r="CD453" s="24"/>
      <c r="CE453" s="24"/>
      <c r="CF453" s="24"/>
      <c r="CG453" s="24"/>
      <c r="CH453" s="24"/>
      <c r="CI453" s="24"/>
      <c r="CJ453" s="24"/>
      <c r="CK453" s="24"/>
      <c r="CL453" s="24"/>
      <c r="CM453" s="24"/>
      <c r="CN453" s="24"/>
      <c r="CO453" s="24"/>
      <c r="CP453" s="24"/>
      <c r="CQ453" s="24"/>
      <c r="CR453" s="24"/>
      <c r="CS453" s="24"/>
      <c r="CT453" s="248"/>
      <c r="CU453" s="11"/>
      <c r="CV453" s="11"/>
      <c r="CW453" s="11"/>
      <c r="CX453" s="25"/>
      <c r="CY453" s="25"/>
      <c r="CZ453" s="25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  <c r="DZ453" s="11"/>
      <c r="EA453" s="11"/>
      <c r="EB453" s="11"/>
    </row>
    <row r="454" spans="1:132" s="9" customFormat="1" ht="12.75" x14ac:dyDescent="0.2">
      <c r="A454" s="14"/>
      <c r="B454" s="36"/>
      <c r="C454" s="36"/>
      <c r="D454" s="10"/>
      <c r="E454" s="77"/>
      <c r="G454" s="250"/>
      <c r="H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250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250"/>
      <c r="BR454" s="11"/>
      <c r="BS454" s="11"/>
      <c r="BT454" s="11"/>
      <c r="BU454" s="21"/>
      <c r="BV454" s="24"/>
      <c r="BW454" s="24"/>
      <c r="BX454" s="24"/>
      <c r="BY454" s="24"/>
      <c r="BZ454" s="24"/>
      <c r="CA454" s="24"/>
      <c r="CB454" s="24"/>
      <c r="CC454" s="24"/>
      <c r="CD454" s="24"/>
      <c r="CE454" s="24"/>
      <c r="CF454" s="24"/>
      <c r="CG454" s="24"/>
      <c r="CH454" s="24"/>
      <c r="CI454" s="24"/>
      <c r="CJ454" s="24"/>
      <c r="CK454" s="24"/>
      <c r="CL454" s="24"/>
      <c r="CM454" s="24"/>
      <c r="CN454" s="24"/>
      <c r="CO454" s="24"/>
      <c r="CP454" s="24"/>
      <c r="CQ454" s="24"/>
      <c r="CR454" s="24"/>
      <c r="CS454" s="24"/>
      <c r="CT454" s="248"/>
      <c r="CU454" s="11"/>
      <c r="CV454" s="11"/>
      <c r="CW454" s="11"/>
      <c r="CX454" s="25"/>
      <c r="CY454" s="25"/>
      <c r="CZ454" s="25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  <c r="DZ454" s="11"/>
      <c r="EA454" s="11"/>
      <c r="EB454" s="11"/>
    </row>
    <row r="455" spans="1:132" s="9" customFormat="1" ht="12.75" x14ac:dyDescent="0.2">
      <c r="A455" s="14"/>
      <c r="B455" s="36"/>
      <c r="C455" s="36"/>
      <c r="D455" s="10"/>
      <c r="E455" s="77"/>
      <c r="G455" s="250"/>
      <c r="H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250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250"/>
      <c r="BR455" s="11"/>
      <c r="BS455" s="11"/>
      <c r="BT455" s="11"/>
      <c r="BU455" s="21"/>
      <c r="BV455" s="24"/>
      <c r="BW455" s="24"/>
      <c r="BX455" s="24"/>
      <c r="BY455" s="24"/>
      <c r="BZ455" s="24"/>
      <c r="CA455" s="24"/>
      <c r="CB455" s="24"/>
      <c r="CC455" s="24"/>
      <c r="CD455" s="24"/>
      <c r="CE455" s="24"/>
      <c r="CF455" s="24"/>
      <c r="CG455" s="24"/>
      <c r="CH455" s="24"/>
      <c r="CI455" s="24"/>
      <c r="CJ455" s="24"/>
      <c r="CK455" s="24"/>
      <c r="CL455" s="24"/>
      <c r="CM455" s="24"/>
      <c r="CN455" s="24"/>
      <c r="CO455" s="24"/>
      <c r="CP455" s="24"/>
      <c r="CQ455" s="24"/>
      <c r="CR455" s="24"/>
      <c r="CS455" s="24"/>
      <c r="CT455" s="248"/>
      <c r="CU455" s="11"/>
      <c r="CV455" s="11"/>
      <c r="CW455" s="11"/>
      <c r="CX455" s="25"/>
      <c r="CY455" s="25"/>
      <c r="CZ455" s="25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</row>
    <row r="456" spans="1:132" s="9" customFormat="1" ht="12.75" x14ac:dyDescent="0.2">
      <c r="A456" s="14"/>
      <c r="B456" s="36"/>
      <c r="C456" s="36"/>
      <c r="D456" s="10"/>
      <c r="E456" s="77"/>
      <c r="G456" s="250"/>
      <c r="H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250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250"/>
      <c r="BR456" s="11"/>
      <c r="BS456" s="11"/>
      <c r="BT456" s="11"/>
      <c r="BU456" s="21"/>
      <c r="BV456" s="24"/>
      <c r="BW456" s="24"/>
      <c r="BX456" s="24"/>
      <c r="BY456" s="24"/>
      <c r="BZ456" s="24"/>
      <c r="CA456" s="24"/>
      <c r="CB456" s="24"/>
      <c r="CC456" s="24"/>
      <c r="CD456" s="24"/>
      <c r="CE456" s="24"/>
      <c r="CF456" s="24"/>
      <c r="CG456" s="24"/>
      <c r="CH456" s="24"/>
      <c r="CI456" s="24"/>
      <c r="CJ456" s="24"/>
      <c r="CK456" s="24"/>
      <c r="CL456" s="24"/>
      <c r="CM456" s="24"/>
      <c r="CN456" s="24"/>
      <c r="CO456" s="24"/>
      <c r="CP456" s="24"/>
      <c r="CQ456" s="24"/>
      <c r="CR456" s="24"/>
      <c r="CS456" s="24"/>
      <c r="CT456" s="248"/>
      <c r="CU456" s="11"/>
      <c r="CV456" s="11"/>
      <c r="CW456" s="11"/>
      <c r="CX456" s="25"/>
      <c r="CY456" s="25"/>
      <c r="CZ456" s="25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</row>
    <row r="457" spans="1:132" s="9" customFormat="1" ht="12.75" x14ac:dyDescent="0.2">
      <c r="A457" s="14"/>
      <c r="B457" s="36"/>
      <c r="C457" s="36"/>
      <c r="D457" s="10"/>
      <c r="E457" s="77"/>
      <c r="G457" s="250"/>
      <c r="H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250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250"/>
      <c r="BR457" s="11"/>
      <c r="BS457" s="11"/>
      <c r="BT457" s="11"/>
      <c r="BU457" s="21"/>
      <c r="BV457" s="24"/>
      <c r="BW457" s="24"/>
      <c r="BX457" s="24"/>
      <c r="BY457" s="24"/>
      <c r="BZ457" s="24"/>
      <c r="CA457" s="24"/>
      <c r="CB457" s="24"/>
      <c r="CC457" s="24"/>
      <c r="CD457" s="24"/>
      <c r="CE457" s="24"/>
      <c r="CF457" s="24"/>
      <c r="CG457" s="24"/>
      <c r="CH457" s="24"/>
      <c r="CI457" s="24"/>
      <c r="CJ457" s="24"/>
      <c r="CK457" s="24"/>
      <c r="CL457" s="24"/>
      <c r="CM457" s="24"/>
      <c r="CN457" s="24"/>
      <c r="CO457" s="24"/>
      <c r="CP457" s="24"/>
      <c r="CQ457" s="24"/>
      <c r="CR457" s="24"/>
      <c r="CS457" s="24"/>
      <c r="CT457" s="248"/>
      <c r="CU457" s="11"/>
      <c r="CV457" s="11"/>
      <c r="CW457" s="11"/>
      <c r="CX457" s="25"/>
      <c r="CY457" s="25"/>
      <c r="CZ457" s="25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</row>
    <row r="458" spans="1:132" s="9" customFormat="1" ht="12.75" x14ac:dyDescent="0.2">
      <c r="A458" s="14"/>
      <c r="B458" s="36"/>
      <c r="C458" s="36"/>
      <c r="D458" s="10"/>
      <c r="E458" s="77"/>
      <c r="G458" s="250"/>
      <c r="H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250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250"/>
      <c r="BR458" s="11"/>
      <c r="BS458" s="11"/>
      <c r="BT458" s="11"/>
      <c r="BU458" s="21"/>
      <c r="BV458" s="24"/>
      <c r="BW458" s="24"/>
      <c r="BX458" s="24"/>
      <c r="BY458" s="24"/>
      <c r="BZ458" s="24"/>
      <c r="CA458" s="24"/>
      <c r="CB458" s="24"/>
      <c r="CC458" s="24"/>
      <c r="CD458" s="24"/>
      <c r="CE458" s="24"/>
      <c r="CF458" s="24"/>
      <c r="CG458" s="24"/>
      <c r="CH458" s="24"/>
      <c r="CI458" s="24"/>
      <c r="CJ458" s="24"/>
      <c r="CK458" s="24"/>
      <c r="CL458" s="24"/>
      <c r="CM458" s="24"/>
      <c r="CN458" s="24"/>
      <c r="CO458" s="24"/>
      <c r="CP458" s="24"/>
      <c r="CQ458" s="24"/>
      <c r="CR458" s="24"/>
      <c r="CS458" s="24"/>
      <c r="CT458" s="248"/>
      <c r="CU458" s="11"/>
      <c r="CV458" s="11"/>
      <c r="CW458" s="11"/>
      <c r="CX458" s="25"/>
      <c r="CY458" s="25"/>
      <c r="CZ458" s="25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</row>
    <row r="459" spans="1:132" s="9" customFormat="1" ht="12.75" x14ac:dyDescent="0.2">
      <c r="A459" s="14"/>
      <c r="B459" s="36"/>
      <c r="C459" s="36"/>
      <c r="D459" s="10"/>
      <c r="E459" s="77"/>
      <c r="G459" s="250"/>
      <c r="H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250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250"/>
      <c r="BR459" s="11"/>
      <c r="BS459" s="11"/>
      <c r="BT459" s="11"/>
      <c r="BU459" s="21"/>
      <c r="BV459" s="24"/>
      <c r="BW459" s="24"/>
      <c r="BX459" s="24"/>
      <c r="BY459" s="24"/>
      <c r="BZ459" s="24"/>
      <c r="CA459" s="24"/>
      <c r="CB459" s="24"/>
      <c r="CC459" s="24"/>
      <c r="CD459" s="24"/>
      <c r="CE459" s="24"/>
      <c r="CF459" s="24"/>
      <c r="CG459" s="24"/>
      <c r="CH459" s="24"/>
      <c r="CI459" s="24"/>
      <c r="CJ459" s="24"/>
      <c r="CK459" s="24"/>
      <c r="CL459" s="24"/>
      <c r="CM459" s="24"/>
      <c r="CN459" s="24"/>
      <c r="CO459" s="24"/>
      <c r="CP459" s="24"/>
      <c r="CQ459" s="24"/>
      <c r="CR459" s="24"/>
      <c r="CS459" s="24"/>
      <c r="CT459" s="248"/>
      <c r="CU459" s="11"/>
      <c r="CV459" s="11"/>
      <c r="CW459" s="11"/>
      <c r="CX459" s="25"/>
      <c r="CY459" s="25"/>
      <c r="CZ459" s="25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  <c r="DZ459" s="11"/>
      <c r="EA459" s="11"/>
      <c r="EB459" s="11"/>
    </row>
    <row r="460" spans="1:132" s="9" customFormat="1" ht="12.75" x14ac:dyDescent="0.2">
      <c r="A460" s="14"/>
      <c r="B460" s="36"/>
      <c r="C460" s="36"/>
      <c r="D460" s="10"/>
      <c r="E460" s="77"/>
      <c r="G460" s="250"/>
      <c r="H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250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250"/>
      <c r="BR460" s="11"/>
      <c r="BS460" s="11"/>
      <c r="BT460" s="11"/>
      <c r="BU460" s="21"/>
      <c r="BV460" s="24"/>
      <c r="BW460" s="24"/>
      <c r="BX460" s="24"/>
      <c r="BY460" s="24"/>
      <c r="BZ460" s="24"/>
      <c r="CA460" s="24"/>
      <c r="CB460" s="24"/>
      <c r="CC460" s="24"/>
      <c r="CD460" s="24"/>
      <c r="CE460" s="24"/>
      <c r="CF460" s="24"/>
      <c r="CG460" s="24"/>
      <c r="CH460" s="24"/>
      <c r="CI460" s="24"/>
      <c r="CJ460" s="24"/>
      <c r="CK460" s="24"/>
      <c r="CL460" s="24"/>
      <c r="CM460" s="24"/>
      <c r="CN460" s="24"/>
      <c r="CO460" s="24"/>
      <c r="CP460" s="24"/>
      <c r="CQ460" s="24"/>
      <c r="CR460" s="24"/>
      <c r="CS460" s="24"/>
      <c r="CT460" s="248"/>
      <c r="CU460" s="11"/>
      <c r="CV460" s="11"/>
      <c r="CW460" s="11"/>
      <c r="CX460" s="25"/>
      <c r="CY460" s="25"/>
      <c r="CZ460" s="25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  <c r="DZ460" s="11"/>
      <c r="EA460" s="11"/>
      <c r="EB460" s="11"/>
    </row>
    <row r="461" spans="1:132" s="9" customFormat="1" ht="12.75" x14ac:dyDescent="0.2">
      <c r="A461" s="14"/>
      <c r="B461" s="36"/>
      <c r="C461" s="36"/>
      <c r="D461" s="10"/>
      <c r="E461" s="77"/>
      <c r="G461" s="250"/>
      <c r="H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250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250"/>
      <c r="BR461" s="11"/>
      <c r="BS461" s="11"/>
      <c r="BT461" s="11"/>
      <c r="BU461" s="21"/>
      <c r="BV461" s="24"/>
      <c r="BW461" s="24"/>
      <c r="BX461" s="24"/>
      <c r="BY461" s="24"/>
      <c r="BZ461" s="24"/>
      <c r="CA461" s="24"/>
      <c r="CB461" s="24"/>
      <c r="CC461" s="24"/>
      <c r="CD461" s="24"/>
      <c r="CE461" s="24"/>
      <c r="CF461" s="24"/>
      <c r="CG461" s="24"/>
      <c r="CH461" s="24"/>
      <c r="CI461" s="24"/>
      <c r="CJ461" s="24"/>
      <c r="CK461" s="24"/>
      <c r="CL461" s="24"/>
      <c r="CM461" s="24"/>
      <c r="CN461" s="24"/>
      <c r="CO461" s="24"/>
      <c r="CP461" s="24"/>
      <c r="CQ461" s="24"/>
      <c r="CR461" s="24"/>
      <c r="CS461" s="24"/>
      <c r="CT461" s="248"/>
      <c r="CU461" s="11"/>
      <c r="CV461" s="11"/>
      <c r="CW461" s="11"/>
      <c r="CX461" s="25"/>
      <c r="CY461" s="25"/>
      <c r="CZ461" s="25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  <c r="DZ461" s="11"/>
      <c r="EA461" s="11"/>
      <c r="EB461" s="11"/>
    </row>
    <row r="462" spans="1:132" s="9" customFormat="1" ht="12.75" x14ac:dyDescent="0.2">
      <c r="A462" s="14"/>
      <c r="B462" s="36"/>
      <c r="C462" s="36"/>
      <c r="D462" s="10"/>
      <c r="E462" s="77"/>
      <c r="G462" s="250"/>
      <c r="H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250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250"/>
      <c r="BR462" s="11"/>
      <c r="BS462" s="11"/>
      <c r="BT462" s="11"/>
      <c r="BU462" s="21"/>
      <c r="BV462" s="24"/>
      <c r="BW462" s="24"/>
      <c r="BX462" s="24"/>
      <c r="BY462" s="24"/>
      <c r="BZ462" s="24"/>
      <c r="CA462" s="24"/>
      <c r="CB462" s="24"/>
      <c r="CC462" s="24"/>
      <c r="CD462" s="24"/>
      <c r="CE462" s="24"/>
      <c r="CF462" s="24"/>
      <c r="CG462" s="24"/>
      <c r="CH462" s="24"/>
      <c r="CI462" s="24"/>
      <c r="CJ462" s="24"/>
      <c r="CK462" s="24"/>
      <c r="CL462" s="24"/>
      <c r="CM462" s="24"/>
      <c r="CN462" s="24"/>
      <c r="CO462" s="24"/>
      <c r="CP462" s="24"/>
      <c r="CQ462" s="24"/>
      <c r="CR462" s="24"/>
      <c r="CS462" s="24"/>
      <c r="CT462" s="248"/>
      <c r="CU462" s="11"/>
      <c r="CV462" s="11"/>
      <c r="CW462" s="11"/>
      <c r="CX462" s="25"/>
      <c r="CY462" s="25"/>
      <c r="CZ462" s="25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  <c r="DZ462" s="11"/>
      <c r="EA462" s="11"/>
      <c r="EB462" s="11"/>
    </row>
    <row r="463" spans="1:132" s="9" customFormat="1" ht="12.75" x14ac:dyDescent="0.2">
      <c r="A463" s="14"/>
      <c r="B463" s="36"/>
      <c r="C463" s="36"/>
      <c r="D463" s="10"/>
      <c r="E463" s="77"/>
      <c r="G463" s="250"/>
      <c r="H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250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250"/>
      <c r="BR463" s="11"/>
      <c r="BS463" s="11"/>
      <c r="BT463" s="11"/>
      <c r="BU463" s="21"/>
      <c r="BV463" s="24"/>
      <c r="BW463" s="24"/>
      <c r="BX463" s="24"/>
      <c r="BY463" s="24"/>
      <c r="BZ463" s="24"/>
      <c r="CA463" s="24"/>
      <c r="CB463" s="24"/>
      <c r="CC463" s="24"/>
      <c r="CD463" s="24"/>
      <c r="CE463" s="24"/>
      <c r="CF463" s="24"/>
      <c r="CG463" s="24"/>
      <c r="CH463" s="24"/>
      <c r="CI463" s="24"/>
      <c r="CJ463" s="24"/>
      <c r="CK463" s="24"/>
      <c r="CL463" s="24"/>
      <c r="CM463" s="24"/>
      <c r="CN463" s="24"/>
      <c r="CO463" s="24"/>
      <c r="CP463" s="24"/>
      <c r="CQ463" s="24"/>
      <c r="CR463" s="24"/>
      <c r="CS463" s="24"/>
      <c r="CT463" s="248"/>
      <c r="CU463" s="11"/>
      <c r="CV463" s="11"/>
      <c r="CW463" s="11"/>
      <c r="CX463" s="25"/>
      <c r="CY463" s="25"/>
      <c r="CZ463" s="25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  <c r="DZ463" s="11"/>
      <c r="EA463" s="11"/>
      <c r="EB463" s="11"/>
    </row>
    <row r="464" spans="1:132" s="9" customFormat="1" ht="12.75" x14ac:dyDescent="0.2">
      <c r="A464" s="14"/>
      <c r="B464" s="36"/>
      <c r="C464" s="36"/>
      <c r="D464" s="10"/>
      <c r="E464" s="77"/>
      <c r="G464" s="250"/>
      <c r="H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250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250"/>
      <c r="BR464" s="11"/>
      <c r="BS464" s="11"/>
      <c r="BT464" s="11"/>
      <c r="BU464" s="21"/>
      <c r="BV464" s="24"/>
      <c r="BW464" s="24"/>
      <c r="BX464" s="24"/>
      <c r="BY464" s="24"/>
      <c r="BZ464" s="24"/>
      <c r="CA464" s="24"/>
      <c r="CB464" s="24"/>
      <c r="CC464" s="24"/>
      <c r="CD464" s="24"/>
      <c r="CE464" s="24"/>
      <c r="CF464" s="24"/>
      <c r="CG464" s="24"/>
      <c r="CH464" s="24"/>
      <c r="CI464" s="24"/>
      <c r="CJ464" s="24"/>
      <c r="CK464" s="24"/>
      <c r="CL464" s="24"/>
      <c r="CM464" s="24"/>
      <c r="CN464" s="24"/>
      <c r="CO464" s="24"/>
      <c r="CP464" s="24"/>
      <c r="CQ464" s="24"/>
      <c r="CR464" s="24"/>
      <c r="CS464" s="24"/>
      <c r="CT464" s="248"/>
      <c r="CU464" s="11"/>
      <c r="CV464" s="11"/>
      <c r="CW464" s="11"/>
      <c r="CX464" s="25"/>
      <c r="CY464" s="25"/>
      <c r="CZ464" s="25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  <c r="DZ464" s="11"/>
      <c r="EA464" s="11"/>
      <c r="EB464" s="11"/>
    </row>
    <row r="465" spans="1:132" s="9" customFormat="1" ht="12.75" x14ac:dyDescent="0.2">
      <c r="A465" s="14"/>
      <c r="B465" s="36"/>
      <c r="C465" s="36"/>
      <c r="D465" s="10"/>
      <c r="E465" s="77"/>
      <c r="G465" s="250"/>
      <c r="H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250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250"/>
      <c r="BR465" s="11"/>
      <c r="BS465" s="11"/>
      <c r="BT465" s="11"/>
      <c r="BU465" s="21"/>
      <c r="BV465" s="24"/>
      <c r="BW465" s="24"/>
      <c r="BX465" s="24"/>
      <c r="BY465" s="24"/>
      <c r="BZ465" s="24"/>
      <c r="CA465" s="24"/>
      <c r="CB465" s="24"/>
      <c r="CC465" s="24"/>
      <c r="CD465" s="24"/>
      <c r="CE465" s="24"/>
      <c r="CF465" s="24"/>
      <c r="CG465" s="24"/>
      <c r="CH465" s="24"/>
      <c r="CI465" s="24"/>
      <c r="CJ465" s="24"/>
      <c r="CK465" s="24"/>
      <c r="CL465" s="24"/>
      <c r="CM465" s="24"/>
      <c r="CN465" s="24"/>
      <c r="CO465" s="24"/>
      <c r="CP465" s="24"/>
      <c r="CQ465" s="24"/>
      <c r="CR465" s="24"/>
      <c r="CS465" s="24"/>
      <c r="CT465" s="248"/>
      <c r="CU465" s="11"/>
      <c r="CV465" s="11"/>
      <c r="CW465" s="11"/>
      <c r="CX465" s="25"/>
      <c r="CY465" s="25"/>
      <c r="CZ465" s="25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  <c r="DZ465" s="11"/>
      <c r="EA465" s="11"/>
      <c r="EB465" s="11"/>
    </row>
    <row r="466" spans="1:132" s="9" customFormat="1" ht="12.75" x14ac:dyDescent="0.2">
      <c r="A466" s="14"/>
      <c r="B466" s="36"/>
      <c r="C466" s="36"/>
      <c r="D466" s="10"/>
      <c r="E466" s="77"/>
      <c r="G466" s="250"/>
      <c r="H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250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250"/>
      <c r="BR466" s="11"/>
      <c r="BS466" s="11"/>
      <c r="BT466" s="11"/>
      <c r="BU466" s="21"/>
      <c r="BV466" s="24"/>
      <c r="BW466" s="24"/>
      <c r="BX466" s="24"/>
      <c r="BY466" s="24"/>
      <c r="BZ466" s="24"/>
      <c r="CA466" s="24"/>
      <c r="CB466" s="24"/>
      <c r="CC466" s="24"/>
      <c r="CD466" s="24"/>
      <c r="CE466" s="24"/>
      <c r="CF466" s="24"/>
      <c r="CG466" s="24"/>
      <c r="CH466" s="24"/>
      <c r="CI466" s="24"/>
      <c r="CJ466" s="24"/>
      <c r="CK466" s="24"/>
      <c r="CL466" s="24"/>
      <c r="CM466" s="24"/>
      <c r="CN466" s="24"/>
      <c r="CO466" s="24"/>
      <c r="CP466" s="24"/>
      <c r="CQ466" s="24"/>
      <c r="CR466" s="24"/>
      <c r="CS466" s="24"/>
      <c r="CT466" s="248"/>
      <c r="CU466" s="11"/>
      <c r="CV466" s="11"/>
      <c r="CW466" s="11"/>
      <c r="CX466" s="25"/>
      <c r="CY466" s="25"/>
      <c r="CZ466" s="25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  <c r="DZ466" s="11"/>
      <c r="EA466" s="11"/>
      <c r="EB466" s="11"/>
    </row>
    <row r="467" spans="1:132" s="9" customFormat="1" ht="12.75" x14ac:dyDescent="0.2">
      <c r="A467" s="14"/>
      <c r="B467" s="36"/>
      <c r="C467" s="36"/>
      <c r="D467" s="10"/>
      <c r="E467" s="77"/>
      <c r="G467" s="250"/>
      <c r="H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250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250"/>
      <c r="BR467" s="11"/>
      <c r="BS467" s="11"/>
      <c r="BT467" s="11"/>
      <c r="BU467" s="21"/>
      <c r="BV467" s="24"/>
      <c r="BW467" s="24"/>
      <c r="BX467" s="24"/>
      <c r="BY467" s="24"/>
      <c r="BZ467" s="24"/>
      <c r="CA467" s="24"/>
      <c r="CB467" s="24"/>
      <c r="CC467" s="24"/>
      <c r="CD467" s="24"/>
      <c r="CE467" s="24"/>
      <c r="CF467" s="24"/>
      <c r="CG467" s="24"/>
      <c r="CH467" s="24"/>
      <c r="CI467" s="24"/>
      <c r="CJ467" s="24"/>
      <c r="CK467" s="24"/>
      <c r="CL467" s="24"/>
      <c r="CM467" s="24"/>
      <c r="CN467" s="24"/>
      <c r="CO467" s="24"/>
      <c r="CP467" s="24"/>
      <c r="CQ467" s="24"/>
      <c r="CR467" s="24"/>
      <c r="CS467" s="24"/>
      <c r="CT467" s="248"/>
      <c r="CU467" s="11"/>
      <c r="CV467" s="11"/>
      <c r="CW467" s="11"/>
      <c r="CX467" s="25"/>
      <c r="CY467" s="25"/>
      <c r="CZ467" s="25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  <c r="DZ467" s="11"/>
      <c r="EA467" s="11"/>
      <c r="EB467" s="11"/>
    </row>
    <row r="468" spans="1:132" s="9" customFormat="1" ht="12.75" x14ac:dyDescent="0.2">
      <c r="A468" s="14"/>
      <c r="B468" s="36"/>
      <c r="C468" s="36"/>
      <c r="D468" s="10"/>
      <c r="E468" s="77"/>
      <c r="G468" s="250"/>
      <c r="H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250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250"/>
      <c r="BR468" s="11"/>
      <c r="BS468" s="11"/>
      <c r="BT468" s="11"/>
      <c r="BU468" s="21"/>
      <c r="BV468" s="24"/>
      <c r="BW468" s="24"/>
      <c r="BX468" s="24"/>
      <c r="BY468" s="24"/>
      <c r="BZ468" s="24"/>
      <c r="CA468" s="24"/>
      <c r="CB468" s="24"/>
      <c r="CC468" s="24"/>
      <c r="CD468" s="24"/>
      <c r="CE468" s="24"/>
      <c r="CF468" s="24"/>
      <c r="CG468" s="24"/>
      <c r="CH468" s="24"/>
      <c r="CI468" s="24"/>
      <c r="CJ468" s="24"/>
      <c r="CK468" s="24"/>
      <c r="CL468" s="24"/>
      <c r="CM468" s="24"/>
      <c r="CN468" s="24"/>
      <c r="CO468" s="24"/>
      <c r="CP468" s="24"/>
      <c r="CQ468" s="24"/>
      <c r="CR468" s="24"/>
      <c r="CS468" s="24"/>
      <c r="CT468" s="248"/>
      <c r="CU468" s="11"/>
      <c r="CV468" s="11"/>
      <c r="CW468" s="11"/>
      <c r="CX468" s="25"/>
      <c r="CY468" s="25"/>
      <c r="CZ468" s="25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  <c r="DZ468" s="11"/>
      <c r="EA468" s="11"/>
      <c r="EB468" s="11"/>
    </row>
    <row r="469" spans="1:132" s="9" customFormat="1" ht="12.75" x14ac:dyDescent="0.2">
      <c r="A469" s="14"/>
      <c r="B469" s="36"/>
      <c r="C469" s="36"/>
      <c r="D469" s="10"/>
      <c r="E469" s="77"/>
      <c r="G469" s="250"/>
      <c r="H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250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250"/>
      <c r="BR469" s="11"/>
      <c r="BS469" s="11"/>
      <c r="BT469" s="11"/>
      <c r="BU469" s="21"/>
      <c r="BV469" s="24"/>
      <c r="BW469" s="24"/>
      <c r="BX469" s="24"/>
      <c r="BY469" s="24"/>
      <c r="BZ469" s="24"/>
      <c r="CA469" s="24"/>
      <c r="CB469" s="24"/>
      <c r="CC469" s="24"/>
      <c r="CD469" s="24"/>
      <c r="CE469" s="24"/>
      <c r="CF469" s="24"/>
      <c r="CG469" s="24"/>
      <c r="CH469" s="24"/>
      <c r="CI469" s="24"/>
      <c r="CJ469" s="24"/>
      <c r="CK469" s="24"/>
      <c r="CL469" s="24"/>
      <c r="CM469" s="24"/>
      <c r="CN469" s="24"/>
      <c r="CO469" s="24"/>
      <c r="CP469" s="24"/>
      <c r="CQ469" s="24"/>
      <c r="CR469" s="24"/>
      <c r="CS469" s="24"/>
      <c r="CT469" s="248"/>
      <c r="CU469" s="11"/>
      <c r="CV469" s="11"/>
      <c r="CW469" s="11"/>
      <c r="CX469" s="25"/>
      <c r="CY469" s="25"/>
      <c r="CZ469" s="25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  <c r="DZ469" s="11"/>
      <c r="EA469" s="11"/>
      <c r="EB469" s="11"/>
    </row>
    <row r="470" spans="1:132" s="9" customFormat="1" ht="12.75" x14ac:dyDescent="0.2">
      <c r="A470" s="14"/>
      <c r="B470" s="36"/>
      <c r="C470" s="36"/>
      <c r="D470" s="10"/>
      <c r="E470" s="77"/>
      <c r="G470" s="250"/>
      <c r="H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250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250"/>
      <c r="BR470" s="11"/>
      <c r="BS470" s="11"/>
      <c r="BT470" s="11"/>
      <c r="BU470" s="21"/>
      <c r="BV470" s="24"/>
      <c r="BW470" s="24"/>
      <c r="BX470" s="24"/>
      <c r="BY470" s="24"/>
      <c r="BZ470" s="24"/>
      <c r="CA470" s="24"/>
      <c r="CB470" s="24"/>
      <c r="CC470" s="24"/>
      <c r="CD470" s="24"/>
      <c r="CE470" s="24"/>
      <c r="CF470" s="24"/>
      <c r="CG470" s="24"/>
      <c r="CH470" s="24"/>
      <c r="CI470" s="24"/>
      <c r="CJ470" s="24"/>
      <c r="CK470" s="24"/>
      <c r="CL470" s="24"/>
      <c r="CM470" s="24"/>
      <c r="CN470" s="24"/>
      <c r="CO470" s="24"/>
      <c r="CP470" s="24"/>
      <c r="CQ470" s="24"/>
      <c r="CR470" s="24"/>
      <c r="CS470" s="24"/>
      <c r="CT470" s="248"/>
      <c r="CU470" s="11"/>
      <c r="CV470" s="11"/>
      <c r="CW470" s="11"/>
      <c r="CX470" s="25"/>
      <c r="CY470" s="25"/>
      <c r="CZ470" s="25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  <c r="DZ470" s="11"/>
      <c r="EA470" s="11"/>
      <c r="EB470" s="11"/>
    </row>
    <row r="471" spans="1:132" s="9" customFormat="1" ht="12.75" x14ac:dyDescent="0.2">
      <c r="A471" s="14"/>
      <c r="B471" s="36"/>
      <c r="C471" s="36"/>
      <c r="D471" s="10"/>
      <c r="E471" s="77"/>
      <c r="G471" s="250"/>
      <c r="H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250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250"/>
      <c r="BR471" s="11"/>
      <c r="BS471" s="11"/>
      <c r="BT471" s="11"/>
      <c r="BU471" s="21"/>
      <c r="BV471" s="24"/>
      <c r="BW471" s="24"/>
      <c r="BX471" s="24"/>
      <c r="BY471" s="24"/>
      <c r="BZ471" s="24"/>
      <c r="CA471" s="24"/>
      <c r="CB471" s="24"/>
      <c r="CC471" s="24"/>
      <c r="CD471" s="24"/>
      <c r="CE471" s="24"/>
      <c r="CF471" s="24"/>
      <c r="CG471" s="24"/>
      <c r="CH471" s="24"/>
      <c r="CI471" s="24"/>
      <c r="CJ471" s="24"/>
      <c r="CK471" s="24"/>
      <c r="CL471" s="24"/>
      <c r="CM471" s="24"/>
      <c r="CN471" s="24"/>
      <c r="CO471" s="24"/>
      <c r="CP471" s="24"/>
      <c r="CQ471" s="24"/>
      <c r="CR471" s="24"/>
      <c r="CS471" s="24"/>
      <c r="CT471" s="248"/>
      <c r="CU471" s="11"/>
      <c r="CV471" s="11"/>
      <c r="CW471" s="11"/>
      <c r="CX471" s="25"/>
      <c r="CY471" s="25"/>
      <c r="CZ471" s="25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  <c r="DZ471" s="11"/>
      <c r="EA471" s="11"/>
      <c r="EB471" s="11"/>
    </row>
    <row r="472" spans="1:132" s="9" customFormat="1" ht="12.75" x14ac:dyDescent="0.2">
      <c r="A472" s="14"/>
      <c r="B472" s="36"/>
      <c r="C472" s="36"/>
      <c r="D472" s="10"/>
      <c r="E472" s="77"/>
      <c r="G472" s="250"/>
      <c r="H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250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250"/>
      <c r="BR472" s="11"/>
      <c r="BS472" s="11"/>
      <c r="BT472" s="11"/>
      <c r="BU472" s="21"/>
      <c r="BV472" s="24"/>
      <c r="BW472" s="24"/>
      <c r="BX472" s="24"/>
      <c r="BY472" s="24"/>
      <c r="BZ472" s="24"/>
      <c r="CA472" s="24"/>
      <c r="CB472" s="24"/>
      <c r="CC472" s="24"/>
      <c r="CD472" s="24"/>
      <c r="CE472" s="24"/>
      <c r="CF472" s="24"/>
      <c r="CG472" s="24"/>
      <c r="CH472" s="24"/>
      <c r="CI472" s="24"/>
      <c r="CJ472" s="24"/>
      <c r="CK472" s="24"/>
      <c r="CL472" s="24"/>
      <c r="CM472" s="24"/>
      <c r="CN472" s="24"/>
      <c r="CO472" s="24"/>
      <c r="CP472" s="24"/>
      <c r="CQ472" s="24"/>
      <c r="CR472" s="24"/>
      <c r="CS472" s="24"/>
      <c r="CT472" s="248"/>
      <c r="CU472" s="11"/>
      <c r="CV472" s="11"/>
      <c r="CW472" s="11"/>
      <c r="CX472" s="25"/>
      <c r="CY472" s="25"/>
      <c r="CZ472" s="25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  <c r="DZ472" s="11"/>
      <c r="EA472" s="11"/>
      <c r="EB472" s="11"/>
    </row>
    <row r="473" spans="1:132" s="9" customFormat="1" ht="12.75" x14ac:dyDescent="0.2">
      <c r="A473" s="14"/>
      <c r="B473" s="36"/>
      <c r="C473" s="36"/>
      <c r="D473" s="10"/>
      <c r="E473" s="77"/>
      <c r="G473" s="250"/>
      <c r="H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250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250"/>
      <c r="BR473" s="11"/>
      <c r="BS473" s="11"/>
      <c r="BT473" s="11"/>
      <c r="BU473" s="21"/>
      <c r="BV473" s="24"/>
      <c r="BW473" s="24"/>
      <c r="BX473" s="24"/>
      <c r="BY473" s="24"/>
      <c r="BZ473" s="24"/>
      <c r="CA473" s="24"/>
      <c r="CB473" s="24"/>
      <c r="CC473" s="24"/>
      <c r="CD473" s="24"/>
      <c r="CE473" s="24"/>
      <c r="CF473" s="24"/>
      <c r="CG473" s="24"/>
      <c r="CH473" s="24"/>
      <c r="CI473" s="24"/>
      <c r="CJ473" s="24"/>
      <c r="CK473" s="24"/>
      <c r="CL473" s="24"/>
      <c r="CM473" s="24"/>
      <c r="CN473" s="24"/>
      <c r="CO473" s="24"/>
      <c r="CP473" s="24"/>
      <c r="CQ473" s="24"/>
      <c r="CR473" s="24"/>
      <c r="CS473" s="24"/>
      <c r="CT473" s="248"/>
      <c r="CU473" s="11"/>
      <c r="CV473" s="11"/>
      <c r="CW473" s="11"/>
      <c r="CX473" s="25"/>
      <c r="CY473" s="25"/>
      <c r="CZ473" s="25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  <c r="DZ473" s="11"/>
      <c r="EA473" s="11"/>
      <c r="EB473" s="11"/>
    </row>
    <row r="474" spans="1:132" s="9" customFormat="1" ht="12.75" x14ac:dyDescent="0.2">
      <c r="A474" s="14"/>
      <c r="B474" s="36"/>
      <c r="C474" s="36"/>
      <c r="D474" s="10"/>
      <c r="E474" s="77"/>
      <c r="G474" s="250"/>
      <c r="H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250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250"/>
      <c r="BR474" s="11"/>
      <c r="BS474" s="11"/>
      <c r="BT474" s="11"/>
      <c r="BU474" s="21"/>
      <c r="BV474" s="24"/>
      <c r="BW474" s="24"/>
      <c r="BX474" s="24"/>
      <c r="BY474" s="24"/>
      <c r="BZ474" s="24"/>
      <c r="CA474" s="24"/>
      <c r="CB474" s="24"/>
      <c r="CC474" s="24"/>
      <c r="CD474" s="24"/>
      <c r="CE474" s="24"/>
      <c r="CF474" s="24"/>
      <c r="CG474" s="24"/>
      <c r="CH474" s="24"/>
      <c r="CI474" s="24"/>
      <c r="CJ474" s="24"/>
      <c r="CK474" s="24"/>
      <c r="CL474" s="24"/>
      <c r="CM474" s="24"/>
      <c r="CN474" s="24"/>
      <c r="CO474" s="24"/>
      <c r="CP474" s="24"/>
      <c r="CQ474" s="24"/>
      <c r="CR474" s="24"/>
      <c r="CS474" s="24"/>
      <c r="CT474" s="248"/>
      <c r="CU474" s="11"/>
      <c r="CV474" s="11"/>
      <c r="CW474" s="11"/>
      <c r="CX474" s="25"/>
      <c r="CY474" s="25"/>
      <c r="CZ474" s="25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  <c r="DZ474" s="11"/>
      <c r="EA474" s="11"/>
      <c r="EB474" s="11"/>
    </row>
    <row r="475" spans="1:132" s="9" customFormat="1" ht="12.75" x14ac:dyDescent="0.2">
      <c r="A475" s="14"/>
      <c r="B475" s="36"/>
      <c r="C475" s="36"/>
      <c r="D475" s="10"/>
      <c r="E475" s="77"/>
      <c r="G475" s="250"/>
      <c r="H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250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250"/>
      <c r="BR475" s="11"/>
      <c r="BS475" s="11"/>
      <c r="BT475" s="11"/>
      <c r="BU475" s="21"/>
      <c r="BV475" s="24"/>
      <c r="BW475" s="24"/>
      <c r="BX475" s="24"/>
      <c r="BY475" s="24"/>
      <c r="BZ475" s="24"/>
      <c r="CA475" s="24"/>
      <c r="CB475" s="24"/>
      <c r="CC475" s="24"/>
      <c r="CD475" s="24"/>
      <c r="CE475" s="24"/>
      <c r="CF475" s="24"/>
      <c r="CG475" s="24"/>
      <c r="CH475" s="24"/>
      <c r="CI475" s="24"/>
      <c r="CJ475" s="24"/>
      <c r="CK475" s="24"/>
      <c r="CL475" s="24"/>
      <c r="CM475" s="24"/>
      <c r="CN475" s="24"/>
      <c r="CO475" s="24"/>
      <c r="CP475" s="24"/>
      <c r="CQ475" s="24"/>
      <c r="CR475" s="24"/>
      <c r="CS475" s="24"/>
      <c r="CT475" s="248"/>
      <c r="CU475" s="11"/>
      <c r="CV475" s="11"/>
      <c r="CW475" s="11"/>
      <c r="CX475" s="25"/>
      <c r="CY475" s="25"/>
      <c r="CZ475" s="25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  <c r="DZ475" s="11"/>
      <c r="EA475" s="11"/>
      <c r="EB475" s="11"/>
    </row>
    <row r="476" spans="1:132" s="9" customFormat="1" ht="12.75" x14ac:dyDescent="0.2">
      <c r="A476" s="14"/>
      <c r="B476" s="36"/>
      <c r="C476" s="36"/>
      <c r="D476" s="10"/>
      <c r="E476" s="77"/>
      <c r="G476" s="250"/>
      <c r="H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250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250"/>
      <c r="BR476" s="11"/>
      <c r="BS476" s="11"/>
      <c r="BT476" s="11"/>
      <c r="BU476" s="21"/>
      <c r="BV476" s="24"/>
      <c r="BW476" s="24"/>
      <c r="BX476" s="24"/>
      <c r="BY476" s="24"/>
      <c r="BZ476" s="24"/>
      <c r="CA476" s="24"/>
      <c r="CB476" s="24"/>
      <c r="CC476" s="24"/>
      <c r="CD476" s="24"/>
      <c r="CE476" s="24"/>
      <c r="CF476" s="24"/>
      <c r="CG476" s="24"/>
      <c r="CH476" s="24"/>
      <c r="CI476" s="24"/>
      <c r="CJ476" s="24"/>
      <c r="CK476" s="24"/>
      <c r="CL476" s="24"/>
      <c r="CM476" s="24"/>
      <c r="CN476" s="24"/>
      <c r="CO476" s="24"/>
      <c r="CP476" s="24"/>
      <c r="CQ476" s="24"/>
      <c r="CR476" s="24"/>
      <c r="CS476" s="24"/>
      <c r="CT476" s="248"/>
      <c r="CU476" s="11"/>
      <c r="CV476" s="11"/>
      <c r="CW476" s="11"/>
      <c r="CX476" s="25"/>
      <c r="CY476" s="25"/>
      <c r="CZ476" s="25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  <c r="DZ476" s="11"/>
      <c r="EA476" s="11"/>
      <c r="EB476" s="11"/>
    </row>
    <row r="477" spans="1:132" s="9" customFormat="1" ht="12.75" x14ac:dyDescent="0.2">
      <c r="A477" s="14"/>
      <c r="B477" s="36"/>
      <c r="C477" s="36"/>
      <c r="D477" s="10"/>
      <c r="E477" s="77"/>
      <c r="G477" s="250"/>
      <c r="H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250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250"/>
      <c r="BR477" s="11"/>
      <c r="BS477" s="11"/>
      <c r="BT477" s="11"/>
      <c r="BU477" s="21"/>
      <c r="BV477" s="24"/>
      <c r="BW477" s="24"/>
      <c r="BX477" s="24"/>
      <c r="BY477" s="24"/>
      <c r="BZ477" s="24"/>
      <c r="CA477" s="24"/>
      <c r="CB477" s="24"/>
      <c r="CC477" s="24"/>
      <c r="CD477" s="24"/>
      <c r="CE477" s="24"/>
      <c r="CF477" s="24"/>
      <c r="CG477" s="24"/>
      <c r="CH477" s="24"/>
      <c r="CI477" s="24"/>
      <c r="CJ477" s="24"/>
      <c r="CK477" s="24"/>
      <c r="CL477" s="24"/>
      <c r="CM477" s="24"/>
      <c r="CN477" s="24"/>
      <c r="CO477" s="24"/>
      <c r="CP477" s="24"/>
      <c r="CQ477" s="24"/>
      <c r="CR477" s="24"/>
      <c r="CS477" s="24"/>
      <c r="CT477" s="248"/>
      <c r="CU477" s="11"/>
      <c r="CV477" s="11"/>
      <c r="CW477" s="11"/>
      <c r="CX477" s="25"/>
      <c r="CY477" s="25"/>
      <c r="CZ477" s="25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  <c r="DZ477" s="11"/>
      <c r="EA477" s="11"/>
      <c r="EB477" s="11"/>
    </row>
    <row r="478" spans="1:132" s="9" customFormat="1" ht="12.75" x14ac:dyDescent="0.2">
      <c r="A478" s="14"/>
      <c r="B478" s="36"/>
      <c r="C478" s="36"/>
      <c r="D478" s="10"/>
      <c r="E478" s="77"/>
      <c r="G478" s="250"/>
      <c r="H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250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250"/>
      <c r="BR478" s="11"/>
      <c r="BS478" s="11"/>
      <c r="BT478" s="11"/>
      <c r="BU478" s="21"/>
      <c r="BV478" s="24"/>
      <c r="BW478" s="24"/>
      <c r="BX478" s="24"/>
      <c r="BY478" s="24"/>
      <c r="BZ478" s="24"/>
      <c r="CA478" s="24"/>
      <c r="CB478" s="24"/>
      <c r="CC478" s="24"/>
      <c r="CD478" s="24"/>
      <c r="CE478" s="24"/>
      <c r="CF478" s="24"/>
      <c r="CG478" s="24"/>
      <c r="CH478" s="24"/>
      <c r="CI478" s="24"/>
      <c r="CJ478" s="24"/>
      <c r="CK478" s="24"/>
      <c r="CL478" s="24"/>
      <c r="CM478" s="24"/>
      <c r="CN478" s="24"/>
      <c r="CO478" s="24"/>
      <c r="CP478" s="24"/>
      <c r="CQ478" s="24"/>
      <c r="CR478" s="24"/>
      <c r="CS478" s="24"/>
      <c r="CT478" s="248"/>
      <c r="CU478" s="11"/>
      <c r="CV478" s="11"/>
      <c r="CW478" s="11"/>
      <c r="CX478" s="25"/>
      <c r="CY478" s="25"/>
      <c r="CZ478" s="25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  <c r="DZ478" s="11"/>
      <c r="EA478" s="11"/>
      <c r="EB478" s="11"/>
    </row>
    <row r="479" spans="1:132" s="9" customFormat="1" ht="12.75" x14ac:dyDescent="0.2">
      <c r="A479" s="14"/>
      <c r="B479" s="36"/>
      <c r="C479" s="36"/>
      <c r="D479" s="10"/>
      <c r="E479" s="77"/>
      <c r="G479" s="250"/>
      <c r="H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250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250"/>
      <c r="BR479" s="11"/>
      <c r="BS479" s="11"/>
      <c r="BT479" s="11"/>
      <c r="BU479" s="21"/>
      <c r="BV479" s="24"/>
      <c r="BW479" s="24"/>
      <c r="BX479" s="24"/>
      <c r="BY479" s="24"/>
      <c r="BZ479" s="24"/>
      <c r="CA479" s="24"/>
      <c r="CB479" s="24"/>
      <c r="CC479" s="24"/>
      <c r="CD479" s="24"/>
      <c r="CE479" s="24"/>
      <c r="CF479" s="24"/>
      <c r="CG479" s="24"/>
      <c r="CH479" s="24"/>
      <c r="CI479" s="24"/>
      <c r="CJ479" s="24"/>
      <c r="CK479" s="24"/>
      <c r="CL479" s="24"/>
      <c r="CM479" s="24"/>
      <c r="CN479" s="24"/>
      <c r="CO479" s="24"/>
      <c r="CP479" s="24"/>
      <c r="CQ479" s="24"/>
      <c r="CR479" s="24"/>
      <c r="CS479" s="24"/>
      <c r="CT479" s="248"/>
      <c r="CU479" s="11"/>
      <c r="CV479" s="11"/>
      <c r="CW479" s="11"/>
      <c r="CX479" s="25"/>
      <c r="CY479" s="25"/>
      <c r="CZ479" s="25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  <c r="DZ479" s="11"/>
      <c r="EA479" s="11"/>
      <c r="EB479" s="11"/>
    </row>
    <row r="480" spans="1:132" s="9" customFormat="1" ht="12.75" x14ac:dyDescent="0.2">
      <c r="A480" s="14"/>
      <c r="B480" s="36"/>
      <c r="C480" s="36"/>
      <c r="D480" s="10"/>
      <c r="E480" s="77"/>
      <c r="G480" s="250"/>
      <c r="H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250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250"/>
      <c r="BR480" s="11"/>
      <c r="BS480" s="11"/>
      <c r="BT480" s="11"/>
      <c r="BU480" s="21"/>
      <c r="BV480" s="24"/>
      <c r="BW480" s="24"/>
      <c r="BX480" s="24"/>
      <c r="BY480" s="24"/>
      <c r="BZ480" s="24"/>
      <c r="CA480" s="24"/>
      <c r="CB480" s="24"/>
      <c r="CC480" s="24"/>
      <c r="CD480" s="24"/>
      <c r="CE480" s="24"/>
      <c r="CF480" s="24"/>
      <c r="CG480" s="24"/>
      <c r="CH480" s="24"/>
      <c r="CI480" s="24"/>
      <c r="CJ480" s="24"/>
      <c r="CK480" s="24"/>
      <c r="CL480" s="24"/>
      <c r="CM480" s="24"/>
      <c r="CN480" s="24"/>
      <c r="CO480" s="24"/>
      <c r="CP480" s="24"/>
      <c r="CQ480" s="24"/>
      <c r="CR480" s="24"/>
      <c r="CS480" s="24"/>
      <c r="CT480" s="248"/>
      <c r="CU480" s="11"/>
      <c r="CV480" s="11"/>
      <c r="CW480" s="11"/>
      <c r="CX480" s="25"/>
      <c r="CY480" s="25"/>
      <c r="CZ480" s="25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  <c r="DZ480" s="11"/>
      <c r="EA480" s="11"/>
      <c r="EB480" s="11"/>
    </row>
    <row r="481" spans="1:132" s="9" customFormat="1" ht="12.75" x14ac:dyDescent="0.2">
      <c r="A481" s="14"/>
      <c r="B481" s="36"/>
      <c r="C481" s="36"/>
      <c r="D481" s="10"/>
      <c r="E481" s="77"/>
      <c r="G481" s="250"/>
      <c r="H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250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250"/>
      <c r="BR481" s="11"/>
      <c r="BS481" s="11"/>
      <c r="BT481" s="11"/>
      <c r="BU481" s="21"/>
      <c r="BV481" s="24"/>
      <c r="BW481" s="24"/>
      <c r="BX481" s="24"/>
      <c r="BY481" s="24"/>
      <c r="BZ481" s="24"/>
      <c r="CA481" s="24"/>
      <c r="CB481" s="24"/>
      <c r="CC481" s="24"/>
      <c r="CD481" s="24"/>
      <c r="CE481" s="24"/>
      <c r="CF481" s="24"/>
      <c r="CG481" s="24"/>
      <c r="CH481" s="24"/>
      <c r="CI481" s="24"/>
      <c r="CJ481" s="24"/>
      <c r="CK481" s="24"/>
      <c r="CL481" s="24"/>
      <c r="CM481" s="24"/>
      <c r="CN481" s="24"/>
      <c r="CO481" s="24"/>
      <c r="CP481" s="24"/>
      <c r="CQ481" s="24"/>
      <c r="CR481" s="24"/>
      <c r="CS481" s="24"/>
      <c r="CT481" s="248"/>
      <c r="CU481" s="11"/>
      <c r="CV481" s="11"/>
      <c r="CW481" s="11"/>
      <c r="CX481" s="25"/>
      <c r="CY481" s="25"/>
      <c r="CZ481" s="25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  <c r="DZ481" s="11"/>
      <c r="EA481" s="11"/>
      <c r="EB481" s="11"/>
    </row>
    <row r="482" spans="1:132" s="9" customFormat="1" ht="12.75" x14ac:dyDescent="0.2">
      <c r="A482" s="14"/>
      <c r="B482" s="36"/>
      <c r="C482" s="36"/>
      <c r="D482" s="10"/>
      <c r="E482" s="77"/>
      <c r="G482" s="250"/>
      <c r="H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250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250"/>
      <c r="BR482" s="11"/>
      <c r="BS482" s="11"/>
      <c r="BT482" s="11"/>
      <c r="BU482" s="21"/>
      <c r="BV482" s="24"/>
      <c r="BW482" s="24"/>
      <c r="BX482" s="24"/>
      <c r="BY482" s="24"/>
      <c r="BZ482" s="24"/>
      <c r="CA482" s="24"/>
      <c r="CB482" s="24"/>
      <c r="CC482" s="24"/>
      <c r="CD482" s="24"/>
      <c r="CE482" s="24"/>
      <c r="CF482" s="24"/>
      <c r="CG482" s="24"/>
      <c r="CH482" s="24"/>
      <c r="CI482" s="24"/>
      <c r="CJ482" s="24"/>
      <c r="CK482" s="24"/>
      <c r="CL482" s="24"/>
      <c r="CM482" s="24"/>
      <c r="CN482" s="24"/>
      <c r="CO482" s="24"/>
      <c r="CP482" s="24"/>
      <c r="CQ482" s="24"/>
      <c r="CR482" s="24"/>
      <c r="CS482" s="24"/>
      <c r="CT482" s="248"/>
      <c r="CU482" s="11"/>
      <c r="CV482" s="11"/>
      <c r="CW482" s="11"/>
      <c r="CX482" s="25"/>
      <c r="CY482" s="25"/>
      <c r="CZ482" s="25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  <c r="DZ482" s="11"/>
      <c r="EA482" s="11"/>
      <c r="EB482" s="11"/>
    </row>
    <row r="483" spans="1:132" s="9" customFormat="1" ht="12.75" x14ac:dyDescent="0.2">
      <c r="A483" s="14"/>
      <c r="B483" s="36"/>
      <c r="C483" s="36"/>
      <c r="D483" s="10"/>
      <c r="E483" s="77"/>
      <c r="G483" s="250"/>
      <c r="H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250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250"/>
      <c r="BR483" s="11"/>
      <c r="BS483" s="11"/>
      <c r="BT483" s="11"/>
      <c r="BU483" s="21"/>
      <c r="BV483" s="24"/>
      <c r="BW483" s="24"/>
      <c r="BX483" s="24"/>
      <c r="BY483" s="24"/>
      <c r="BZ483" s="24"/>
      <c r="CA483" s="24"/>
      <c r="CB483" s="24"/>
      <c r="CC483" s="24"/>
      <c r="CD483" s="24"/>
      <c r="CE483" s="24"/>
      <c r="CF483" s="24"/>
      <c r="CG483" s="24"/>
      <c r="CH483" s="24"/>
      <c r="CI483" s="24"/>
      <c r="CJ483" s="24"/>
      <c r="CK483" s="24"/>
      <c r="CL483" s="24"/>
      <c r="CM483" s="24"/>
      <c r="CN483" s="24"/>
      <c r="CO483" s="24"/>
      <c r="CP483" s="24"/>
      <c r="CQ483" s="24"/>
      <c r="CR483" s="24"/>
      <c r="CS483" s="24"/>
      <c r="CT483" s="248"/>
      <c r="CU483" s="11"/>
      <c r="CV483" s="11"/>
      <c r="CW483" s="11"/>
      <c r="CX483" s="25"/>
      <c r="CY483" s="25"/>
      <c r="CZ483" s="25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  <c r="DZ483" s="11"/>
      <c r="EA483" s="11"/>
      <c r="EB483" s="11"/>
    </row>
    <row r="484" spans="1:132" s="9" customFormat="1" ht="12.75" x14ac:dyDescent="0.2">
      <c r="A484" s="14"/>
      <c r="B484" s="36"/>
      <c r="C484" s="36"/>
      <c r="D484" s="10"/>
      <c r="E484" s="77"/>
      <c r="G484" s="250"/>
      <c r="H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250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250"/>
      <c r="BR484" s="11"/>
      <c r="BS484" s="11"/>
      <c r="BT484" s="11"/>
      <c r="BU484" s="21"/>
      <c r="BV484" s="24"/>
      <c r="BW484" s="24"/>
      <c r="BX484" s="24"/>
      <c r="BY484" s="24"/>
      <c r="BZ484" s="24"/>
      <c r="CA484" s="24"/>
      <c r="CB484" s="24"/>
      <c r="CC484" s="24"/>
      <c r="CD484" s="24"/>
      <c r="CE484" s="24"/>
      <c r="CF484" s="24"/>
      <c r="CG484" s="24"/>
      <c r="CH484" s="24"/>
      <c r="CI484" s="24"/>
      <c r="CJ484" s="24"/>
      <c r="CK484" s="24"/>
      <c r="CL484" s="24"/>
      <c r="CM484" s="24"/>
      <c r="CN484" s="24"/>
      <c r="CO484" s="24"/>
      <c r="CP484" s="24"/>
      <c r="CQ484" s="24"/>
      <c r="CR484" s="24"/>
      <c r="CS484" s="24"/>
      <c r="CT484" s="248"/>
      <c r="CU484" s="11"/>
      <c r="CV484" s="11"/>
      <c r="CW484" s="11"/>
      <c r="CX484" s="25"/>
      <c r="CY484" s="25"/>
      <c r="CZ484" s="25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  <c r="DZ484" s="11"/>
      <c r="EA484" s="11"/>
      <c r="EB484" s="11"/>
    </row>
    <row r="485" spans="1:132" s="9" customFormat="1" ht="12.75" x14ac:dyDescent="0.2">
      <c r="A485" s="14"/>
      <c r="B485" s="36"/>
      <c r="C485" s="36"/>
      <c r="D485" s="10"/>
      <c r="E485" s="77"/>
      <c r="G485" s="250"/>
      <c r="H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250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250"/>
      <c r="BR485" s="11"/>
      <c r="BS485" s="11"/>
      <c r="BT485" s="11"/>
      <c r="BU485" s="21"/>
      <c r="BV485" s="24"/>
      <c r="BW485" s="24"/>
      <c r="BX485" s="24"/>
      <c r="BY485" s="24"/>
      <c r="BZ485" s="24"/>
      <c r="CA485" s="24"/>
      <c r="CB485" s="24"/>
      <c r="CC485" s="24"/>
      <c r="CD485" s="24"/>
      <c r="CE485" s="24"/>
      <c r="CF485" s="24"/>
      <c r="CG485" s="24"/>
      <c r="CH485" s="24"/>
      <c r="CI485" s="24"/>
      <c r="CJ485" s="24"/>
      <c r="CK485" s="24"/>
      <c r="CL485" s="24"/>
      <c r="CM485" s="24"/>
      <c r="CN485" s="24"/>
      <c r="CO485" s="24"/>
      <c r="CP485" s="24"/>
      <c r="CQ485" s="24"/>
      <c r="CR485" s="24"/>
      <c r="CS485" s="24"/>
      <c r="CT485" s="248"/>
      <c r="CU485" s="11"/>
      <c r="CV485" s="11"/>
      <c r="CW485" s="11"/>
      <c r="CX485" s="25"/>
      <c r="CY485" s="25"/>
      <c r="CZ485" s="25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  <c r="DZ485" s="11"/>
      <c r="EA485" s="11"/>
      <c r="EB485" s="11"/>
    </row>
    <row r="486" spans="1:132" s="9" customFormat="1" ht="12.75" x14ac:dyDescent="0.2">
      <c r="A486" s="14"/>
      <c r="B486" s="36"/>
      <c r="C486" s="36"/>
      <c r="D486" s="10"/>
      <c r="E486" s="77"/>
      <c r="G486" s="250"/>
      <c r="H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250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250"/>
      <c r="BR486" s="11"/>
      <c r="BS486" s="11"/>
      <c r="BT486" s="11"/>
      <c r="BU486" s="21"/>
      <c r="BV486" s="24"/>
      <c r="BW486" s="24"/>
      <c r="BX486" s="24"/>
      <c r="BY486" s="24"/>
      <c r="BZ486" s="24"/>
      <c r="CA486" s="24"/>
      <c r="CB486" s="24"/>
      <c r="CC486" s="24"/>
      <c r="CD486" s="24"/>
      <c r="CE486" s="24"/>
      <c r="CF486" s="24"/>
      <c r="CG486" s="24"/>
      <c r="CH486" s="24"/>
      <c r="CI486" s="24"/>
      <c r="CJ486" s="24"/>
      <c r="CK486" s="24"/>
      <c r="CL486" s="24"/>
      <c r="CM486" s="24"/>
      <c r="CN486" s="24"/>
      <c r="CO486" s="24"/>
      <c r="CP486" s="24"/>
      <c r="CQ486" s="24"/>
      <c r="CR486" s="24"/>
      <c r="CS486" s="24"/>
      <c r="CT486" s="248"/>
      <c r="CU486" s="11"/>
      <c r="CV486" s="11"/>
      <c r="CW486" s="11"/>
      <c r="CX486" s="25"/>
      <c r="CY486" s="25"/>
      <c r="CZ486" s="25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  <c r="DZ486" s="11"/>
      <c r="EA486" s="11"/>
      <c r="EB486" s="11"/>
    </row>
    <row r="487" spans="1:132" s="9" customFormat="1" ht="12.75" x14ac:dyDescent="0.2">
      <c r="A487" s="14"/>
      <c r="B487" s="36"/>
      <c r="C487" s="36"/>
      <c r="D487" s="10"/>
      <c r="E487" s="77"/>
      <c r="G487" s="250"/>
      <c r="H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250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250"/>
      <c r="BR487" s="11"/>
      <c r="BS487" s="11"/>
      <c r="BT487" s="11"/>
      <c r="BU487" s="21"/>
      <c r="BV487" s="24"/>
      <c r="BW487" s="24"/>
      <c r="BX487" s="24"/>
      <c r="BY487" s="24"/>
      <c r="BZ487" s="24"/>
      <c r="CA487" s="24"/>
      <c r="CB487" s="24"/>
      <c r="CC487" s="24"/>
      <c r="CD487" s="24"/>
      <c r="CE487" s="24"/>
      <c r="CF487" s="24"/>
      <c r="CG487" s="24"/>
      <c r="CH487" s="24"/>
      <c r="CI487" s="24"/>
      <c r="CJ487" s="24"/>
      <c r="CK487" s="24"/>
      <c r="CL487" s="24"/>
      <c r="CM487" s="24"/>
      <c r="CN487" s="24"/>
      <c r="CO487" s="24"/>
      <c r="CP487" s="24"/>
      <c r="CQ487" s="24"/>
      <c r="CR487" s="24"/>
      <c r="CS487" s="24"/>
      <c r="CT487" s="248"/>
      <c r="CU487" s="11"/>
      <c r="CV487" s="11"/>
      <c r="CW487" s="11"/>
      <c r="CX487" s="25"/>
      <c r="CY487" s="25"/>
      <c r="CZ487" s="25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  <c r="DZ487" s="11"/>
      <c r="EA487" s="11"/>
      <c r="EB487" s="11"/>
    </row>
    <row r="488" spans="1:132" s="9" customFormat="1" ht="12.75" x14ac:dyDescent="0.2">
      <c r="A488" s="14"/>
      <c r="B488" s="36"/>
      <c r="C488" s="36"/>
      <c r="D488" s="10"/>
      <c r="E488" s="77"/>
      <c r="G488" s="250"/>
      <c r="H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250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250"/>
      <c r="BR488" s="11"/>
      <c r="BS488" s="11"/>
      <c r="BT488" s="11"/>
      <c r="BU488" s="21"/>
      <c r="BV488" s="24"/>
      <c r="BW488" s="24"/>
      <c r="BX488" s="24"/>
      <c r="BY488" s="24"/>
      <c r="BZ488" s="24"/>
      <c r="CA488" s="24"/>
      <c r="CB488" s="24"/>
      <c r="CC488" s="24"/>
      <c r="CD488" s="24"/>
      <c r="CE488" s="24"/>
      <c r="CF488" s="24"/>
      <c r="CG488" s="24"/>
      <c r="CH488" s="24"/>
      <c r="CI488" s="24"/>
      <c r="CJ488" s="24"/>
      <c r="CK488" s="24"/>
      <c r="CL488" s="24"/>
      <c r="CM488" s="24"/>
      <c r="CN488" s="24"/>
      <c r="CO488" s="24"/>
      <c r="CP488" s="24"/>
      <c r="CQ488" s="24"/>
      <c r="CR488" s="24"/>
      <c r="CS488" s="24"/>
      <c r="CT488" s="248"/>
      <c r="CU488" s="11"/>
      <c r="CV488" s="11"/>
      <c r="CW488" s="11"/>
      <c r="CX488" s="25"/>
      <c r="CY488" s="25"/>
      <c r="CZ488" s="25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  <c r="DZ488" s="11"/>
      <c r="EA488" s="11"/>
      <c r="EB488" s="11"/>
    </row>
    <row r="489" spans="1:132" s="9" customFormat="1" ht="12.75" x14ac:dyDescent="0.2">
      <c r="A489" s="14"/>
      <c r="B489" s="36"/>
      <c r="C489" s="36"/>
      <c r="D489" s="10"/>
      <c r="E489" s="77"/>
      <c r="G489" s="250"/>
      <c r="H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250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250"/>
      <c r="BR489" s="11"/>
      <c r="BS489" s="11"/>
      <c r="BT489" s="11"/>
      <c r="BU489" s="21"/>
      <c r="BV489" s="24"/>
      <c r="BW489" s="24"/>
      <c r="BX489" s="24"/>
      <c r="BY489" s="24"/>
      <c r="BZ489" s="24"/>
      <c r="CA489" s="24"/>
      <c r="CB489" s="24"/>
      <c r="CC489" s="24"/>
      <c r="CD489" s="24"/>
      <c r="CE489" s="24"/>
      <c r="CF489" s="24"/>
      <c r="CG489" s="24"/>
      <c r="CH489" s="24"/>
      <c r="CI489" s="24"/>
      <c r="CJ489" s="24"/>
      <c r="CK489" s="24"/>
      <c r="CL489" s="24"/>
      <c r="CM489" s="24"/>
      <c r="CN489" s="24"/>
      <c r="CO489" s="24"/>
      <c r="CP489" s="24"/>
      <c r="CQ489" s="24"/>
      <c r="CR489" s="24"/>
      <c r="CS489" s="24"/>
      <c r="CT489" s="248"/>
      <c r="CU489" s="11"/>
      <c r="CV489" s="11"/>
      <c r="CW489" s="11"/>
      <c r="CX489" s="25"/>
      <c r="CY489" s="25"/>
      <c r="CZ489" s="25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  <c r="DZ489" s="11"/>
      <c r="EA489" s="11"/>
      <c r="EB489" s="11"/>
    </row>
    <row r="490" spans="1:132" s="9" customFormat="1" ht="12.75" x14ac:dyDescent="0.2">
      <c r="A490" s="14"/>
      <c r="B490" s="36"/>
      <c r="C490" s="36"/>
      <c r="D490" s="10"/>
      <c r="E490" s="77"/>
      <c r="G490" s="250"/>
      <c r="H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250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250"/>
      <c r="BR490" s="11"/>
      <c r="BS490" s="11"/>
      <c r="BT490" s="11"/>
      <c r="BU490" s="21"/>
      <c r="BV490" s="24"/>
      <c r="BW490" s="24"/>
      <c r="BX490" s="24"/>
      <c r="BY490" s="24"/>
      <c r="BZ490" s="24"/>
      <c r="CA490" s="24"/>
      <c r="CB490" s="24"/>
      <c r="CC490" s="24"/>
      <c r="CD490" s="24"/>
      <c r="CE490" s="24"/>
      <c r="CF490" s="24"/>
      <c r="CG490" s="24"/>
      <c r="CH490" s="24"/>
      <c r="CI490" s="24"/>
      <c r="CJ490" s="24"/>
      <c r="CK490" s="24"/>
      <c r="CL490" s="24"/>
      <c r="CM490" s="24"/>
      <c r="CN490" s="24"/>
      <c r="CO490" s="24"/>
      <c r="CP490" s="24"/>
      <c r="CQ490" s="24"/>
      <c r="CR490" s="24"/>
      <c r="CS490" s="24"/>
      <c r="CT490" s="248"/>
      <c r="CU490" s="11"/>
      <c r="CV490" s="11"/>
      <c r="CW490" s="11"/>
      <c r="CX490" s="25"/>
      <c r="CY490" s="25"/>
      <c r="CZ490" s="25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  <c r="DZ490" s="11"/>
      <c r="EA490" s="11"/>
      <c r="EB490" s="11"/>
    </row>
    <row r="491" spans="1:132" s="9" customFormat="1" ht="12.75" x14ac:dyDescent="0.2">
      <c r="A491" s="14"/>
      <c r="B491" s="36"/>
      <c r="C491" s="36"/>
      <c r="D491" s="10"/>
      <c r="E491" s="77"/>
      <c r="G491" s="250"/>
      <c r="H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250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250"/>
      <c r="BR491" s="11"/>
      <c r="BS491" s="11"/>
      <c r="BT491" s="11"/>
      <c r="BU491" s="21"/>
      <c r="BV491" s="24"/>
      <c r="BW491" s="24"/>
      <c r="BX491" s="24"/>
      <c r="BY491" s="24"/>
      <c r="BZ491" s="24"/>
      <c r="CA491" s="24"/>
      <c r="CB491" s="24"/>
      <c r="CC491" s="24"/>
      <c r="CD491" s="24"/>
      <c r="CE491" s="24"/>
      <c r="CF491" s="24"/>
      <c r="CG491" s="24"/>
      <c r="CH491" s="24"/>
      <c r="CI491" s="24"/>
      <c r="CJ491" s="24"/>
      <c r="CK491" s="24"/>
      <c r="CL491" s="24"/>
      <c r="CM491" s="24"/>
      <c r="CN491" s="24"/>
      <c r="CO491" s="24"/>
      <c r="CP491" s="24"/>
      <c r="CQ491" s="24"/>
      <c r="CR491" s="24"/>
      <c r="CS491" s="24"/>
      <c r="CT491" s="248"/>
      <c r="CU491" s="11"/>
      <c r="CV491" s="11"/>
      <c r="CW491" s="11"/>
      <c r="CX491" s="25"/>
      <c r="CY491" s="25"/>
      <c r="CZ491" s="25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  <c r="DZ491" s="11"/>
      <c r="EA491" s="11"/>
      <c r="EB491" s="11"/>
    </row>
    <row r="492" spans="1:132" s="10" customFormat="1" ht="12.75" x14ac:dyDescent="0.2">
      <c r="A492" s="14"/>
      <c r="B492" s="36"/>
      <c r="C492" s="36"/>
      <c r="E492" s="77"/>
      <c r="F492" s="9"/>
      <c r="G492" s="250"/>
      <c r="H492" s="8"/>
      <c r="I492" s="9"/>
      <c r="J492" s="9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250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250"/>
      <c r="BR492" s="11"/>
      <c r="BS492" s="11"/>
      <c r="BT492" s="11"/>
      <c r="BU492" s="21"/>
      <c r="BV492" s="24"/>
      <c r="BW492" s="24"/>
      <c r="BX492" s="24"/>
      <c r="BY492" s="24"/>
      <c r="BZ492" s="24"/>
      <c r="CA492" s="24"/>
      <c r="CB492" s="24"/>
      <c r="CC492" s="24"/>
      <c r="CD492" s="24"/>
      <c r="CE492" s="24"/>
      <c r="CF492" s="24"/>
      <c r="CG492" s="24"/>
      <c r="CH492" s="24"/>
      <c r="CI492" s="24"/>
      <c r="CJ492" s="24"/>
      <c r="CK492" s="24"/>
      <c r="CL492" s="24"/>
      <c r="CM492" s="24"/>
      <c r="CN492" s="24"/>
      <c r="CO492" s="24"/>
      <c r="CP492" s="24"/>
      <c r="CQ492" s="24"/>
      <c r="CR492" s="24"/>
      <c r="CS492" s="24"/>
      <c r="CT492" s="248"/>
      <c r="CU492" s="11"/>
      <c r="CV492" s="11"/>
      <c r="CW492" s="11"/>
      <c r="CX492" s="25"/>
      <c r="CY492" s="25"/>
      <c r="CZ492" s="25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  <c r="DZ492" s="11"/>
      <c r="EA492" s="11"/>
      <c r="EB492" s="11"/>
    </row>
    <row r="493" spans="1:132" s="10" customFormat="1" ht="12.75" x14ac:dyDescent="0.2">
      <c r="A493" s="14"/>
      <c r="B493" s="36"/>
      <c r="C493" s="36"/>
      <c r="E493" s="77"/>
      <c r="F493" s="9"/>
      <c r="G493" s="250"/>
      <c r="H493" s="8"/>
      <c r="I493" s="9"/>
      <c r="J493" s="9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250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250"/>
      <c r="BR493" s="11"/>
      <c r="BS493" s="11"/>
      <c r="BT493" s="11"/>
      <c r="BU493" s="21"/>
      <c r="BV493" s="24"/>
      <c r="BW493" s="24"/>
      <c r="BX493" s="24"/>
      <c r="BY493" s="24"/>
      <c r="BZ493" s="24"/>
      <c r="CA493" s="24"/>
      <c r="CB493" s="24"/>
      <c r="CC493" s="24"/>
      <c r="CD493" s="24"/>
      <c r="CE493" s="24"/>
      <c r="CF493" s="24"/>
      <c r="CG493" s="24"/>
      <c r="CH493" s="24"/>
      <c r="CI493" s="24"/>
      <c r="CJ493" s="24"/>
      <c r="CK493" s="24"/>
      <c r="CL493" s="24"/>
      <c r="CM493" s="24"/>
      <c r="CN493" s="24"/>
      <c r="CO493" s="24"/>
      <c r="CP493" s="24"/>
      <c r="CQ493" s="24"/>
      <c r="CR493" s="24"/>
      <c r="CS493" s="24"/>
      <c r="CT493" s="248"/>
      <c r="CU493" s="11"/>
      <c r="CV493" s="11"/>
      <c r="CW493" s="11"/>
      <c r="CX493" s="25"/>
      <c r="CY493" s="25"/>
      <c r="CZ493" s="25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  <c r="DZ493" s="11"/>
      <c r="EA493" s="11"/>
      <c r="EB493" s="11"/>
    </row>
    <row r="494" spans="1:132" s="10" customFormat="1" ht="12.75" x14ac:dyDescent="0.2">
      <c r="A494" s="14"/>
      <c r="B494" s="36"/>
      <c r="C494" s="36"/>
      <c r="E494" s="77"/>
      <c r="F494" s="9"/>
      <c r="G494" s="250"/>
      <c r="H494" s="8"/>
      <c r="I494" s="9"/>
      <c r="J494" s="9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250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250"/>
      <c r="BR494" s="11"/>
      <c r="BS494" s="11"/>
      <c r="BT494" s="11"/>
      <c r="BU494" s="21"/>
      <c r="BV494" s="24"/>
      <c r="BW494" s="24"/>
      <c r="BX494" s="24"/>
      <c r="BY494" s="24"/>
      <c r="BZ494" s="24"/>
      <c r="CA494" s="24"/>
      <c r="CB494" s="24"/>
      <c r="CC494" s="24"/>
      <c r="CD494" s="24"/>
      <c r="CE494" s="24"/>
      <c r="CF494" s="24"/>
      <c r="CG494" s="24"/>
      <c r="CH494" s="24"/>
      <c r="CI494" s="24"/>
      <c r="CJ494" s="24"/>
      <c r="CK494" s="24"/>
      <c r="CL494" s="24"/>
      <c r="CM494" s="24"/>
      <c r="CN494" s="24"/>
      <c r="CO494" s="24"/>
      <c r="CP494" s="24"/>
      <c r="CQ494" s="24"/>
      <c r="CR494" s="24"/>
      <c r="CS494" s="24"/>
      <c r="CT494" s="248"/>
      <c r="CU494" s="11"/>
      <c r="CV494" s="11"/>
      <c r="CW494" s="11"/>
      <c r="CX494" s="25"/>
      <c r="CY494" s="25"/>
      <c r="CZ494" s="25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  <c r="DZ494" s="11"/>
      <c r="EA494" s="11"/>
      <c r="EB494" s="11"/>
    </row>
    <row r="495" spans="1:132" s="10" customFormat="1" ht="12.75" x14ac:dyDescent="0.2">
      <c r="A495" s="14"/>
      <c r="B495" s="36"/>
      <c r="C495" s="36"/>
      <c r="E495" s="77"/>
      <c r="F495" s="9"/>
      <c r="G495" s="250"/>
      <c r="H495" s="8"/>
      <c r="I495" s="9"/>
      <c r="J495" s="9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250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250"/>
      <c r="BR495" s="11"/>
      <c r="BS495" s="11"/>
      <c r="BT495" s="11"/>
      <c r="BU495" s="21"/>
      <c r="BV495" s="24"/>
      <c r="BW495" s="24"/>
      <c r="BX495" s="24"/>
      <c r="BY495" s="24"/>
      <c r="BZ495" s="24"/>
      <c r="CA495" s="24"/>
      <c r="CB495" s="24"/>
      <c r="CC495" s="24"/>
      <c r="CD495" s="24"/>
      <c r="CE495" s="24"/>
      <c r="CF495" s="24"/>
      <c r="CG495" s="24"/>
      <c r="CH495" s="24"/>
      <c r="CI495" s="24"/>
      <c r="CJ495" s="24"/>
      <c r="CK495" s="24"/>
      <c r="CL495" s="24"/>
      <c r="CM495" s="24"/>
      <c r="CN495" s="24"/>
      <c r="CO495" s="24"/>
      <c r="CP495" s="24"/>
      <c r="CQ495" s="24"/>
      <c r="CR495" s="24"/>
      <c r="CS495" s="24"/>
      <c r="CT495" s="248"/>
      <c r="CU495" s="11"/>
      <c r="CV495" s="11"/>
      <c r="CW495" s="11"/>
      <c r="CX495" s="25"/>
      <c r="CY495" s="25"/>
      <c r="CZ495" s="25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  <c r="DZ495" s="11"/>
      <c r="EA495" s="11"/>
      <c r="EB495" s="11"/>
    </row>
    <row r="496" spans="1:132" s="10" customFormat="1" ht="12.75" x14ac:dyDescent="0.2">
      <c r="A496" s="14"/>
      <c r="B496" s="36"/>
      <c r="C496" s="36"/>
      <c r="E496" s="77"/>
      <c r="F496" s="9"/>
      <c r="G496" s="250"/>
      <c r="H496" s="8"/>
      <c r="I496" s="9"/>
      <c r="J496" s="9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250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250"/>
      <c r="BR496" s="11"/>
      <c r="BS496" s="11"/>
      <c r="BT496" s="11"/>
      <c r="BU496" s="21"/>
      <c r="BV496" s="24"/>
      <c r="BW496" s="24"/>
      <c r="BX496" s="24"/>
      <c r="BY496" s="24"/>
      <c r="BZ496" s="24"/>
      <c r="CA496" s="24"/>
      <c r="CB496" s="24"/>
      <c r="CC496" s="24"/>
      <c r="CD496" s="24"/>
      <c r="CE496" s="24"/>
      <c r="CF496" s="24"/>
      <c r="CG496" s="24"/>
      <c r="CH496" s="24"/>
      <c r="CI496" s="24"/>
      <c r="CJ496" s="24"/>
      <c r="CK496" s="24"/>
      <c r="CL496" s="24"/>
      <c r="CM496" s="24"/>
      <c r="CN496" s="24"/>
      <c r="CO496" s="24"/>
      <c r="CP496" s="24"/>
      <c r="CQ496" s="24"/>
      <c r="CR496" s="24"/>
      <c r="CS496" s="24"/>
      <c r="CT496" s="248"/>
      <c r="CU496" s="11"/>
      <c r="CV496" s="11"/>
      <c r="CW496" s="11"/>
      <c r="CX496" s="25"/>
      <c r="CY496" s="25"/>
      <c r="CZ496" s="25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  <c r="DZ496" s="11"/>
      <c r="EA496" s="11"/>
      <c r="EB496" s="11"/>
    </row>
    <row r="497" spans="1:132" s="10" customFormat="1" ht="12.75" x14ac:dyDescent="0.2">
      <c r="A497" s="14"/>
      <c r="B497" s="36"/>
      <c r="C497" s="36"/>
      <c r="E497" s="77"/>
      <c r="F497" s="9"/>
      <c r="G497" s="250"/>
      <c r="H497" s="8"/>
      <c r="I497" s="9"/>
      <c r="J497" s="9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250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250"/>
      <c r="BR497" s="11"/>
      <c r="BS497" s="11"/>
      <c r="BT497" s="11"/>
      <c r="BU497" s="21"/>
      <c r="BV497" s="24"/>
      <c r="BW497" s="24"/>
      <c r="BX497" s="24"/>
      <c r="BY497" s="24"/>
      <c r="BZ497" s="24"/>
      <c r="CA497" s="24"/>
      <c r="CB497" s="24"/>
      <c r="CC497" s="24"/>
      <c r="CD497" s="24"/>
      <c r="CE497" s="24"/>
      <c r="CF497" s="24"/>
      <c r="CG497" s="24"/>
      <c r="CH497" s="24"/>
      <c r="CI497" s="24"/>
      <c r="CJ497" s="24"/>
      <c r="CK497" s="24"/>
      <c r="CL497" s="24"/>
      <c r="CM497" s="24"/>
      <c r="CN497" s="24"/>
      <c r="CO497" s="24"/>
      <c r="CP497" s="24"/>
      <c r="CQ497" s="24"/>
      <c r="CR497" s="24"/>
      <c r="CS497" s="24"/>
      <c r="CT497" s="248"/>
      <c r="CU497" s="11"/>
      <c r="CV497" s="11"/>
      <c r="CW497" s="11"/>
      <c r="CX497" s="25"/>
      <c r="CY497" s="25"/>
      <c r="CZ497" s="25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  <c r="DZ497" s="11"/>
      <c r="EA497" s="11"/>
      <c r="EB497" s="11"/>
    </row>
    <row r="498" spans="1:132" s="10" customFormat="1" ht="12.75" x14ac:dyDescent="0.2">
      <c r="A498" s="14"/>
      <c r="B498" s="36"/>
      <c r="C498" s="36"/>
      <c r="E498" s="77"/>
      <c r="F498" s="9"/>
      <c r="G498" s="250"/>
      <c r="H498" s="8"/>
      <c r="I498" s="9"/>
      <c r="J498" s="9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250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250"/>
      <c r="BR498" s="11"/>
      <c r="BS498" s="11"/>
      <c r="BT498" s="11"/>
      <c r="BU498" s="21"/>
      <c r="BV498" s="24"/>
      <c r="BW498" s="24"/>
      <c r="BX498" s="24"/>
      <c r="BY498" s="24"/>
      <c r="BZ498" s="24"/>
      <c r="CA498" s="24"/>
      <c r="CB498" s="24"/>
      <c r="CC498" s="24"/>
      <c r="CD498" s="24"/>
      <c r="CE498" s="24"/>
      <c r="CF498" s="24"/>
      <c r="CG498" s="24"/>
      <c r="CH498" s="24"/>
      <c r="CI498" s="24"/>
      <c r="CJ498" s="24"/>
      <c r="CK498" s="24"/>
      <c r="CL498" s="24"/>
      <c r="CM498" s="24"/>
      <c r="CN498" s="24"/>
      <c r="CO498" s="24"/>
      <c r="CP498" s="24"/>
      <c r="CQ498" s="24"/>
      <c r="CR498" s="24"/>
      <c r="CS498" s="24"/>
      <c r="CT498" s="248"/>
      <c r="CU498" s="11"/>
      <c r="CV498" s="11"/>
      <c r="CW498" s="11"/>
      <c r="CX498" s="25"/>
      <c r="CY498" s="25"/>
      <c r="CZ498" s="25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  <c r="DZ498" s="11"/>
      <c r="EA498" s="11"/>
      <c r="EB498" s="11"/>
    </row>
    <row r="499" spans="1:132" s="10" customFormat="1" ht="12.75" x14ac:dyDescent="0.2">
      <c r="A499" s="14"/>
      <c r="B499" s="36"/>
      <c r="C499" s="36"/>
      <c r="E499" s="77"/>
      <c r="F499" s="9"/>
      <c r="G499" s="250"/>
      <c r="H499" s="8"/>
      <c r="I499" s="9"/>
      <c r="J499" s="9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250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250"/>
      <c r="BR499" s="11"/>
      <c r="BS499" s="11"/>
      <c r="BT499" s="11"/>
      <c r="BU499" s="21"/>
      <c r="BV499" s="24"/>
      <c r="BW499" s="24"/>
      <c r="BX499" s="24"/>
      <c r="BY499" s="24"/>
      <c r="BZ499" s="24"/>
      <c r="CA499" s="24"/>
      <c r="CB499" s="24"/>
      <c r="CC499" s="24"/>
      <c r="CD499" s="24"/>
      <c r="CE499" s="24"/>
      <c r="CF499" s="24"/>
      <c r="CG499" s="24"/>
      <c r="CH499" s="24"/>
      <c r="CI499" s="24"/>
      <c r="CJ499" s="24"/>
      <c r="CK499" s="24"/>
      <c r="CL499" s="24"/>
      <c r="CM499" s="24"/>
      <c r="CN499" s="24"/>
      <c r="CO499" s="24"/>
      <c r="CP499" s="24"/>
      <c r="CQ499" s="24"/>
      <c r="CR499" s="24"/>
      <c r="CS499" s="24"/>
      <c r="CT499" s="248"/>
      <c r="CU499" s="11"/>
      <c r="CV499" s="11"/>
      <c r="CW499" s="11"/>
      <c r="CX499" s="25"/>
      <c r="CY499" s="25"/>
      <c r="CZ499" s="25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  <c r="DZ499" s="11"/>
      <c r="EA499" s="11"/>
      <c r="EB499" s="11"/>
    </row>
    <row r="500" spans="1:132" s="10" customFormat="1" ht="12.75" x14ac:dyDescent="0.2">
      <c r="A500" s="14"/>
      <c r="B500" s="36"/>
      <c r="C500" s="36"/>
      <c r="E500" s="77"/>
      <c r="F500" s="9"/>
      <c r="G500" s="250"/>
      <c r="H500" s="8"/>
      <c r="I500" s="9"/>
      <c r="J500" s="9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250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250"/>
      <c r="BR500" s="11"/>
      <c r="BS500" s="11"/>
      <c r="BT500" s="11"/>
      <c r="BU500" s="21"/>
      <c r="BV500" s="24"/>
      <c r="BW500" s="24"/>
      <c r="BX500" s="24"/>
      <c r="BY500" s="24"/>
      <c r="BZ500" s="24"/>
      <c r="CA500" s="24"/>
      <c r="CB500" s="24"/>
      <c r="CC500" s="24"/>
      <c r="CD500" s="24"/>
      <c r="CE500" s="24"/>
      <c r="CF500" s="24"/>
      <c r="CG500" s="24"/>
      <c r="CH500" s="24"/>
      <c r="CI500" s="24"/>
      <c r="CJ500" s="24"/>
      <c r="CK500" s="24"/>
      <c r="CL500" s="24"/>
      <c r="CM500" s="24"/>
      <c r="CN500" s="24"/>
      <c r="CO500" s="24"/>
      <c r="CP500" s="24"/>
      <c r="CQ500" s="24"/>
      <c r="CR500" s="24"/>
      <c r="CS500" s="24"/>
      <c r="CT500" s="248"/>
      <c r="CU500" s="11"/>
      <c r="CV500" s="11"/>
      <c r="CW500" s="11"/>
      <c r="CX500" s="25"/>
      <c r="CY500" s="25"/>
      <c r="CZ500" s="25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  <c r="DZ500" s="11"/>
      <c r="EA500" s="11"/>
      <c r="EB500" s="11"/>
    </row>
    <row r="501" spans="1:132" s="10" customFormat="1" ht="12.75" x14ac:dyDescent="0.2">
      <c r="A501" s="14"/>
      <c r="B501" s="36"/>
      <c r="C501" s="36"/>
      <c r="E501" s="77"/>
      <c r="F501" s="9"/>
      <c r="G501" s="250"/>
      <c r="H501" s="8"/>
      <c r="I501" s="9"/>
      <c r="J501" s="9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250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250"/>
      <c r="BR501" s="11"/>
      <c r="BS501" s="11"/>
      <c r="BT501" s="11"/>
      <c r="BU501" s="21"/>
      <c r="BV501" s="24"/>
      <c r="BW501" s="24"/>
      <c r="BX501" s="24"/>
      <c r="BY501" s="24"/>
      <c r="BZ501" s="24"/>
      <c r="CA501" s="24"/>
      <c r="CB501" s="24"/>
      <c r="CC501" s="24"/>
      <c r="CD501" s="24"/>
      <c r="CE501" s="24"/>
      <c r="CF501" s="24"/>
      <c r="CG501" s="24"/>
      <c r="CH501" s="24"/>
      <c r="CI501" s="24"/>
      <c r="CJ501" s="24"/>
      <c r="CK501" s="24"/>
      <c r="CL501" s="24"/>
      <c r="CM501" s="24"/>
      <c r="CN501" s="24"/>
      <c r="CO501" s="24"/>
      <c r="CP501" s="24"/>
      <c r="CQ501" s="24"/>
      <c r="CR501" s="24"/>
      <c r="CS501" s="24"/>
      <c r="CT501" s="248"/>
      <c r="CU501" s="11"/>
      <c r="CV501" s="11"/>
      <c r="CW501" s="11"/>
      <c r="CX501" s="25"/>
      <c r="CY501" s="25"/>
      <c r="CZ501" s="25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  <c r="DZ501" s="11"/>
      <c r="EA501" s="11"/>
      <c r="EB501" s="11"/>
    </row>
    <row r="502" spans="1:132" s="10" customFormat="1" ht="12.75" x14ac:dyDescent="0.2">
      <c r="A502" s="14"/>
      <c r="B502" s="36"/>
      <c r="C502" s="36"/>
      <c r="E502" s="77"/>
      <c r="F502" s="9"/>
      <c r="G502" s="250"/>
      <c r="H502" s="8"/>
      <c r="I502" s="9"/>
      <c r="J502" s="9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250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250"/>
      <c r="BR502" s="11"/>
      <c r="BS502" s="11"/>
      <c r="BT502" s="11"/>
      <c r="BU502" s="21"/>
      <c r="BV502" s="24"/>
      <c r="BW502" s="24"/>
      <c r="BX502" s="24"/>
      <c r="BY502" s="24"/>
      <c r="BZ502" s="24"/>
      <c r="CA502" s="24"/>
      <c r="CB502" s="24"/>
      <c r="CC502" s="24"/>
      <c r="CD502" s="24"/>
      <c r="CE502" s="24"/>
      <c r="CF502" s="24"/>
      <c r="CG502" s="24"/>
      <c r="CH502" s="24"/>
      <c r="CI502" s="24"/>
      <c r="CJ502" s="24"/>
      <c r="CK502" s="24"/>
      <c r="CL502" s="24"/>
      <c r="CM502" s="24"/>
      <c r="CN502" s="24"/>
      <c r="CO502" s="24"/>
      <c r="CP502" s="24"/>
      <c r="CQ502" s="24"/>
      <c r="CR502" s="24"/>
      <c r="CS502" s="24"/>
      <c r="CT502" s="248"/>
      <c r="CU502" s="11"/>
      <c r="CV502" s="11"/>
      <c r="CW502" s="11"/>
      <c r="CX502" s="25"/>
      <c r="CY502" s="25"/>
      <c r="CZ502" s="25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  <c r="DZ502" s="11"/>
      <c r="EA502" s="11"/>
      <c r="EB502" s="11"/>
    </row>
    <row r="503" spans="1:132" s="10" customFormat="1" ht="12.75" x14ac:dyDescent="0.2">
      <c r="A503" s="14"/>
      <c r="B503" s="36"/>
      <c r="C503" s="36"/>
      <c r="E503" s="77"/>
      <c r="F503" s="9"/>
      <c r="G503" s="250"/>
      <c r="H503" s="8"/>
      <c r="I503" s="9"/>
      <c r="J503" s="9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250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250"/>
      <c r="BR503" s="11"/>
      <c r="BS503" s="11"/>
      <c r="BT503" s="11"/>
      <c r="BU503" s="21"/>
      <c r="BV503" s="24"/>
      <c r="BW503" s="24"/>
      <c r="BX503" s="24"/>
      <c r="BY503" s="24"/>
      <c r="BZ503" s="24"/>
      <c r="CA503" s="24"/>
      <c r="CB503" s="24"/>
      <c r="CC503" s="24"/>
      <c r="CD503" s="24"/>
      <c r="CE503" s="24"/>
      <c r="CF503" s="24"/>
      <c r="CG503" s="24"/>
      <c r="CH503" s="24"/>
      <c r="CI503" s="24"/>
      <c r="CJ503" s="24"/>
      <c r="CK503" s="24"/>
      <c r="CL503" s="24"/>
      <c r="CM503" s="24"/>
      <c r="CN503" s="24"/>
      <c r="CO503" s="24"/>
      <c r="CP503" s="24"/>
      <c r="CQ503" s="24"/>
      <c r="CR503" s="24"/>
      <c r="CS503" s="24"/>
      <c r="CT503" s="248"/>
      <c r="CU503" s="11"/>
      <c r="CV503" s="11"/>
      <c r="CW503" s="11"/>
      <c r="CX503" s="25"/>
      <c r="CY503" s="25"/>
      <c r="CZ503" s="25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  <c r="DZ503" s="11"/>
      <c r="EA503" s="11"/>
      <c r="EB503" s="11"/>
    </row>
    <row r="504" spans="1:132" s="10" customFormat="1" ht="12.75" x14ac:dyDescent="0.2">
      <c r="A504" s="14"/>
      <c r="B504" s="36"/>
      <c r="C504" s="36"/>
      <c r="E504" s="77"/>
      <c r="F504" s="9"/>
      <c r="G504" s="250"/>
      <c r="H504" s="8"/>
      <c r="I504" s="9"/>
      <c r="J504" s="9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250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250"/>
      <c r="BR504" s="11"/>
      <c r="BS504" s="11"/>
      <c r="BT504" s="11"/>
      <c r="BU504" s="21"/>
      <c r="BV504" s="24"/>
      <c r="BW504" s="24"/>
      <c r="BX504" s="24"/>
      <c r="BY504" s="24"/>
      <c r="BZ504" s="24"/>
      <c r="CA504" s="24"/>
      <c r="CB504" s="24"/>
      <c r="CC504" s="24"/>
      <c r="CD504" s="24"/>
      <c r="CE504" s="24"/>
      <c r="CF504" s="24"/>
      <c r="CG504" s="24"/>
      <c r="CH504" s="24"/>
      <c r="CI504" s="24"/>
      <c r="CJ504" s="24"/>
      <c r="CK504" s="24"/>
      <c r="CL504" s="24"/>
      <c r="CM504" s="24"/>
      <c r="CN504" s="24"/>
      <c r="CO504" s="24"/>
      <c r="CP504" s="24"/>
      <c r="CQ504" s="24"/>
      <c r="CR504" s="24"/>
      <c r="CS504" s="24"/>
      <c r="CT504" s="248"/>
      <c r="CU504" s="11"/>
      <c r="CV504" s="11"/>
      <c r="CW504" s="11"/>
      <c r="CX504" s="25"/>
      <c r="CY504" s="25"/>
      <c r="CZ504" s="25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  <c r="DZ504" s="11"/>
      <c r="EA504" s="11"/>
      <c r="EB504" s="11"/>
    </row>
    <row r="505" spans="1:132" s="10" customFormat="1" ht="12.75" x14ac:dyDescent="0.2">
      <c r="A505" s="14"/>
      <c r="B505" s="36"/>
      <c r="C505" s="36"/>
      <c r="E505" s="77"/>
      <c r="F505" s="9"/>
      <c r="G505" s="250"/>
      <c r="H505" s="8"/>
      <c r="I505" s="9"/>
      <c r="J505" s="9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250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250"/>
      <c r="BR505" s="11"/>
      <c r="BS505" s="11"/>
      <c r="BT505" s="11"/>
      <c r="BU505" s="21"/>
      <c r="BV505" s="24"/>
      <c r="BW505" s="24"/>
      <c r="BX505" s="24"/>
      <c r="BY505" s="24"/>
      <c r="BZ505" s="24"/>
      <c r="CA505" s="24"/>
      <c r="CB505" s="24"/>
      <c r="CC505" s="24"/>
      <c r="CD505" s="24"/>
      <c r="CE505" s="24"/>
      <c r="CF505" s="24"/>
      <c r="CG505" s="24"/>
      <c r="CH505" s="24"/>
      <c r="CI505" s="24"/>
      <c r="CJ505" s="24"/>
      <c r="CK505" s="24"/>
      <c r="CL505" s="24"/>
      <c r="CM505" s="24"/>
      <c r="CN505" s="24"/>
      <c r="CO505" s="24"/>
      <c r="CP505" s="24"/>
      <c r="CQ505" s="24"/>
      <c r="CR505" s="24"/>
      <c r="CS505" s="24"/>
      <c r="CT505" s="248"/>
      <c r="CU505" s="11"/>
      <c r="CV505" s="11"/>
      <c r="CW505" s="11"/>
      <c r="CX505" s="25"/>
      <c r="CY505" s="25"/>
      <c r="CZ505" s="25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  <c r="DZ505" s="11"/>
      <c r="EA505" s="11"/>
      <c r="EB505" s="11"/>
    </row>
    <row r="506" spans="1:132" s="10" customFormat="1" ht="12.75" x14ac:dyDescent="0.2">
      <c r="A506" s="14"/>
      <c r="B506" s="36"/>
      <c r="C506" s="36"/>
      <c r="E506" s="77"/>
      <c r="F506" s="9"/>
      <c r="G506" s="250"/>
      <c r="H506" s="8"/>
      <c r="I506" s="9"/>
      <c r="J506" s="9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250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250"/>
      <c r="BR506" s="11"/>
      <c r="BS506" s="11"/>
      <c r="BT506" s="11"/>
      <c r="BU506" s="21"/>
      <c r="BV506" s="24"/>
      <c r="BW506" s="24"/>
      <c r="BX506" s="24"/>
      <c r="BY506" s="24"/>
      <c r="BZ506" s="24"/>
      <c r="CA506" s="24"/>
      <c r="CB506" s="24"/>
      <c r="CC506" s="24"/>
      <c r="CD506" s="24"/>
      <c r="CE506" s="24"/>
      <c r="CF506" s="24"/>
      <c r="CG506" s="24"/>
      <c r="CH506" s="24"/>
      <c r="CI506" s="24"/>
      <c r="CJ506" s="24"/>
      <c r="CK506" s="24"/>
      <c r="CL506" s="24"/>
      <c r="CM506" s="24"/>
      <c r="CN506" s="24"/>
      <c r="CO506" s="24"/>
      <c r="CP506" s="24"/>
      <c r="CQ506" s="24"/>
      <c r="CR506" s="24"/>
      <c r="CS506" s="24"/>
      <c r="CT506" s="248"/>
      <c r="CU506" s="11"/>
      <c r="CV506" s="11"/>
      <c r="CW506" s="11"/>
      <c r="CX506" s="25"/>
      <c r="CY506" s="25"/>
      <c r="CZ506" s="25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  <c r="DZ506" s="11"/>
      <c r="EA506" s="11"/>
      <c r="EB506" s="11"/>
    </row>
    <row r="507" spans="1:132" s="10" customFormat="1" ht="12.75" x14ac:dyDescent="0.2">
      <c r="A507" s="14"/>
      <c r="B507" s="36"/>
      <c r="C507" s="36"/>
      <c r="E507" s="77"/>
      <c r="F507" s="9"/>
      <c r="G507" s="250"/>
      <c r="H507" s="8"/>
      <c r="I507" s="13"/>
      <c r="J507" s="13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250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250"/>
      <c r="BR507" s="11"/>
      <c r="BS507" s="11"/>
      <c r="BT507" s="11"/>
      <c r="BU507" s="21"/>
      <c r="BV507" s="24"/>
      <c r="BW507" s="24"/>
      <c r="BX507" s="24"/>
      <c r="BY507" s="24"/>
      <c r="BZ507" s="24"/>
      <c r="CA507" s="24"/>
      <c r="CB507" s="24"/>
      <c r="CC507" s="24"/>
      <c r="CD507" s="24"/>
      <c r="CE507" s="24"/>
      <c r="CF507" s="24"/>
      <c r="CG507" s="24"/>
      <c r="CH507" s="24"/>
      <c r="CI507" s="24"/>
      <c r="CJ507" s="24"/>
      <c r="CK507" s="24"/>
      <c r="CL507" s="24"/>
      <c r="CM507" s="24"/>
      <c r="CN507" s="24"/>
      <c r="CO507" s="24"/>
      <c r="CP507" s="24"/>
      <c r="CQ507" s="24"/>
      <c r="CR507" s="24"/>
      <c r="CS507" s="24"/>
      <c r="CT507" s="248"/>
      <c r="CU507" s="11"/>
      <c r="CV507" s="11"/>
      <c r="CW507" s="11"/>
      <c r="CX507" s="25"/>
      <c r="CY507" s="25"/>
      <c r="CZ507" s="25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  <c r="DZ507" s="11"/>
      <c r="EA507" s="11"/>
      <c r="EB507" s="11"/>
    </row>
    <row r="508" spans="1:132" s="9" customFormat="1" ht="12.75" x14ac:dyDescent="0.2">
      <c r="A508" s="14"/>
      <c r="B508" s="36"/>
      <c r="C508" s="36"/>
      <c r="D508" s="10"/>
      <c r="E508" s="77"/>
      <c r="G508" s="250"/>
      <c r="H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250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250"/>
      <c r="BR508" s="11"/>
      <c r="BS508" s="11"/>
      <c r="BT508" s="11"/>
      <c r="BU508" s="21"/>
      <c r="BV508" s="24"/>
      <c r="BW508" s="24"/>
      <c r="BX508" s="24"/>
      <c r="BY508" s="24"/>
      <c r="BZ508" s="24"/>
      <c r="CA508" s="24"/>
      <c r="CB508" s="24"/>
      <c r="CC508" s="24"/>
      <c r="CD508" s="24"/>
      <c r="CE508" s="24"/>
      <c r="CF508" s="24"/>
      <c r="CG508" s="24"/>
      <c r="CH508" s="24"/>
      <c r="CI508" s="24"/>
      <c r="CJ508" s="24"/>
      <c r="CK508" s="24"/>
      <c r="CL508" s="24"/>
      <c r="CM508" s="24"/>
      <c r="CN508" s="24"/>
      <c r="CO508" s="24"/>
      <c r="CP508" s="24"/>
      <c r="CQ508" s="24"/>
      <c r="CR508" s="24"/>
      <c r="CS508" s="24"/>
      <c r="CT508" s="248"/>
      <c r="CU508" s="11"/>
      <c r="CV508" s="11"/>
      <c r="CW508" s="11"/>
      <c r="CX508" s="25"/>
      <c r="CY508" s="25"/>
      <c r="CZ508" s="25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  <c r="DZ508" s="11"/>
      <c r="EA508" s="11"/>
      <c r="EB508" s="11"/>
    </row>
    <row r="509" spans="1:132" s="9" customFormat="1" ht="12.75" x14ac:dyDescent="0.2">
      <c r="A509" s="14"/>
      <c r="B509" s="36"/>
      <c r="C509" s="36"/>
      <c r="D509" s="10"/>
      <c r="E509" s="77"/>
      <c r="G509" s="250"/>
      <c r="H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250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250"/>
      <c r="BR509" s="11"/>
      <c r="BS509" s="11"/>
      <c r="BT509" s="11"/>
      <c r="BU509" s="21"/>
      <c r="BV509" s="24"/>
      <c r="BW509" s="24"/>
      <c r="BX509" s="24"/>
      <c r="BY509" s="24"/>
      <c r="BZ509" s="24"/>
      <c r="CA509" s="24"/>
      <c r="CB509" s="24"/>
      <c r="CC509" s="24"/>
      <c r="CD509" s="24"/>
      <c r="CE509" s="24"/>
      <c r="CF509" s="24"/>
      <c r="CG509" s="24"/>
      <c r="CH509" s="24"/>
      <c r="CI509" s="24"/>
      <c r="CJ509" s="24"/>
      <c r="CK509" s="24"/>
      <c r="CL509" s="24"/>
      <c r="CM509" s="24"/>
      <c r="CN509" s="24"/>
      <c r="CO509" s="24"/>
      <c r="CP509" s="24"/>
      <c r="CQ509" s="24"/>
      <c r="CR509" s="24"/>
      <c r="CS509" s="24"/>
      <c r="CT509" s="248"/>
      <c r="CU509" s="11"/>
      <c r="CV509" s="11"/>
      <c r="CW509" s="11"/>
      <c r="CX509" s="25"/>
      <c r="CY509" s="25"/>
      <c r="CZ509" s="25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  <c r="DZ509" s="11"/>
      <c r="EA509" s="11"/>
      <c r="EB509" s="11"/>
    </row>
    <row r="510" spans="1:132" s="9" customFormat="1" ht="12.75" x14ac:dyDescent="0.2">
      <c r="A510" s="14"/>
      <c r="B510" s="36"/>
      <c r="C510" s="36"/>
      <c r="D510" s="10"/>
      <c r="E510" s="77"/>
      <c r="G510" s="250"/>
      <c r="H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250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250"/>
      <c r="BR510" s="11"/>
      <c r="BS510" s="11"/>
      <c r="BT510" s="11"/>
      <c r="BU510" s="21"/>
      <c r="BV510" s="24"/>
      <c r="BW510" s="24"/>
      <c r="BX510" s="24"/>
      <c r="BY510" s="24"/>
      <c r="BZ510" s="24"/>
      <c r="CA510" s="24"/>
      <c r="CB510" s="24"/>
      <c r="CC510" s="24"/>
      <c r="CD510" s="24"/>
      <c r="CE510" s="24"/>
      <c r="CF510" s="24"/>
      <c r="CG510" s="24"/>
      <c r="CH510" s="24"/>
      <c r="CI510" s="24"/>
      <c r="CJ510" s="24"/>
      <c r="CK510" s="24"/>
      <c r="CL510" s="24"/>
      <c r="CM510" s="24"/>
      <c r="CN510" s="24"/>
      <c r="CO510" s="24"/>
      <c r="CP510" s="24"/>
      <c r="CQ510" s="24"/>
      <c r="CR510" s="24"/>
      <c r="CS510" s="24"/>
      <c r="CT510" s="248"/>
      <c r="CU510" s="11"/>
      <c r="CV510" s="11"/>
      <c r="CW510" s="11"/>
      <c r="CX510" s="25"/>
      <c r="CY510" s="25"/>
      <c r="CZ510" s="25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  <c r="DZ510" s="11"/>
      <c r="EA510" s="11"/>
      <c r="EB510" s="11"/>
    </row>
    <row r="511" spans="1:132" s="9" customFormat="1" ht="12.75" x14ac:dyDescent="0.2">
      <c r="A511" s="14"/>
      <c r="B511" s="36"/>
      <c r="C511" s="36"/>
      <c r="D511" s="10"/>
      <c r="E511" s="77"/>
      <c r="G511" s="250"/>
      <c r="H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250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250"/>
      <c r="BR511" s="11"/>
      <c r="BS511" s="11"/>
      <c r="BT511" s="11"/>
      <c r="BU511" s="21"/>
      <c r="BV511" s="24"/>
      <c r="BW511" s="24"/>
      <c r="BX511" s="24"/>
      <c r="BY511" s="24"/>
      <c r="BZ511" s="24"/>
      <c r="CA511" s="24"/>
      <c r="CB511" s="24"/>
      <c r="CC511" s="24"/>
      <c r="CD511" s="24"/>
      <c r="CE511" s="24"/>
      <c r="CF511" s="24"/>
      <c r="CG511" s="24"/>
      <c r="CH511" s="24"/>
      <c r="CI511" s="24"/>
      <c r="CJ511" s="24"/>
      <c r="CK511" s="24"/>
      <c r="CL511" s="24"/>
      <c r="CM511" s="24"/>
      <c r="CN511" s="24"/>
      <c r="CO511" s="24"/>
      <c r="CP511" s="24"/>
      <c r="CQ511" s="24"/>
      <c r="CR511" s="24"/>
      <c r="CS511" s="24"/>
      <c r="CT511" s="248"/>
      <c r="CU511" s="11"/>
      <c r="CV511" s="11"/>
      <c r="CW511" s="11"/>
      <c r="CX511" s="25"/>
      <c r="CY511" s="25"/>
      <c r="CZ511" s="25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  <c r="DZ511" s="11"/>
      <c r="EA511" s="11"/>
      <c r="EB511" s="11"/>
    </row>
    <row r="512" spans="1:132" s="9" customFormat="1" ht="12.75" x14ac:dyDescent="0.2">
      <c r="A512" s="14"/>
      <c r="B512" s="36"/>
      <c r="C512" s="36"/>
      <c r="D512" s="10"/>
      <c r="E512" s="77"/>
      <c r="G512" s="250"/>
      <c r="H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250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250"/>
      <c r="BR512" s="11"/>
      <c r="BS512" s="11"/>
      <c r="BT512" s="11"/>
      <c r="BU512" s="21"/>
      <c r="BV512" s="24"/>
      <c r="BW512" s="24"/>
      <c r="BX512" s="24"/>
      <c r="BY512" s="24"/>
      <c r="BZ512" s="24"/>
      <c r="CA512" s="24"/>
      <c r="CB512" s="24"/>
      <c r="CC512" s="24"/>
      <c r="CD512" s="24"/>
      <c r="CE512" s="24"/>
      <c r="CF512" s="24"/>
      <c r="CG512" s="24"/>
      <c r="CH512" s="24"/>
      <c r="CI512" s="24"/>
      <c r="CJ512" s="24"/>
      <c r="CK512" s="24"/>
      <c r="CL512" s="24"/>
      <c r="CM512" s="24"/>
      <c r="CN512" s="24"/>
      <c r="CO512" s="24"/>
      <c r="CP512" s="24"/>
      <c r="CQ512" s="24"/>
      <c r="CR512" s="24"/>
      <c r="CS512" s="24"/>
      <c r="CT512" s="248"/>
      <c r="CU512" s="11"/>
      <c r="CV512" s="11"/>
      <c r="CW512" s="11"/>
      <c r="CX512" s="25"/>
      <c r="CY512" s="25"/>
      <c r="CZ512" s="25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  <c r="DZ512" s="11"/>
      <c r="EA512" s="11"/>
      <c r="EB512" s="11"/>
    </row>
    <row r="513" spans="1:132" s="9" customFormat="1" ht="12.75" x14ac:dyDescent="0.2">
      <c r="A513" s="14"/>
      <c r="B513" s="36"/>
      <c r="C513" s="36"/>
      <c r="D513" s="10"/>
      <c r="E513" s="77"/>
      <c r="G513" s="250"/>
      <c r="H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250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250"/>
      <c r="BR513" s="11"/>
      <c r="BS513" s="11"/>
      <c r="BT513" s="11"/>
      <c r="BU513" s="21"/>
      <c r="BV513" s="24"/>
      <c r="BW513" s="24"/>
      <c r="BX513" s="24"/>
      <c r="BY513" s="24"/>
      <c r="BZ513" s="24"/>
      <c r="CA513" s="24"/>
      <c r="CB513" s="24"/>
      <c r="CC513" s="24"/>
      <c r="CD513" s="24"/>
      <c r="CE513" s="24"/>
      <c r="CF513" s="24"/>
      <c r="CG513" s="24"/>
      <c r="CH513" s="24"/>
      <c r="CI513" s="24"/>
      <c r="CJ513" s="24"/>
      <c r="CK513" s="24"/>
      <c r="CL513" s="24"/>
      <c r="CM513" s="24"/>
      <c r="CN513" s="24"/>
      <c r="CO513" s="24"/>
      <c r="CP513" s="24"/>
      <c r="CQ513" s="24"/>
      <c r="CR513" s="24"/>
      <c r="CS513" s="24"/>
      <c r="CT513" s="248"/>
      <c r="CU513" s="11"/>
      <c r="CV513" s="11"/>
      <c r="CW513" s="11"/>
      <c r="CX513" s="25"/>
      <c r="CY513" s="25"/>
      <c r="CZ513" s="25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  <c r="DZ513" s="11"/>
      <c r="EA513" s="11"/>
      <c r="EB513" s="11"/>
    </row>
    <row r="514" spans="1:132" s="9" customFormat="1" ht="12.75" x14ac:dyDescent="0.2">
      <c r="A514" s="14"/>
      <c r="B514" s="36"/>
      <c r="C514" s="36"/>
      <c r="D514" s="10"/>
      <c r="E514" s="77"/>
      <c r="G514" s="250"/>
      <c r="H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250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250"/>
      <c r="BR514" s="11"/>
      <c r="BS514" s="11"/>
      <c r="BT514" s="11"/>
      <c r="BU514" s="21"/>
      <c r="BV514" s="24"/>
      <c r="BW514" s="24"/>
      <c r="BX514" s="24"/>
      <c r="BY514" s="24"/>
      <c r="BZ514" s="24"/>
      <c r="CA514" s="24"/>
      <c r="CB514" s="24"/>
      <c r="CC514" s="24"/>
      <c r="CD514" s="24"/>
      <c r="CE514" s="24"/>
      <c r="CF514" s="24"/>
      <c r="CG514" s="24"/>
      <c r="CH514" s="24"/>
      <c r="CI514" s="24"/>
      <c r="CJ514" s="24"/>
      <c r="CK514" s="24"/>
      <c r="CL514" s="24"/>
      <c r="CM514" s="24"/>
      <c r="CN514" s="24"/>
      <c r="CO514" s="24"/>
      <c r="CP514" s="24"/>
      <c r="CQ514" s="24"/>
      <c r="CR514" s="24"/>
      <c r="CS514" s="24"/>
      <c r="CT514" s="248"/>
      <c r="CU514" s="11"/>
      <c r="CV514" s="11"/>
      <c r="CW514" s="11"/>
      <c r="CX514" s="25"/>
      <c r="CY514" s="25"/>
      <c r="CZ514" s="25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  <c r="DZ514" s="11"/>
      <c r="EA514" s="11"/>
      <c r="EB514" s="11"/>
    </row>
    <row r="515" spans="1:132" s="9" customFormat="1" ht="12.75" x14ac:dyDescent="0.2">
      <c r="A515" s="14"/>
      <c r="B515" s="36"/>
      <c r="C515" s="36"/>
      <c r="D515" s="10"/>
      <c r="E515" s="77"/>
      <c r="G515" s="250"/>
      <c r="H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250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250"/>
      <c r="BR515" s="11"/>
      <c r="BS515" s="11"/>
      <c r="BT515" s="11"/>
      <c r="BU515" s="21"/>
      <c r="BV515" s="24"/>
      <c r="BW515" s="24"/>
      <c r="BX515" s="24"/>
      <c r="BY515" s="24"/>
      <c r="BZ515" s="24"/>
      <c r="CA515" s="24"/>
      <c r="CB515" s="24"/>
      <c r="CC515" s="24"/>
      <c r="CD515" s="24"/>
      <c r="CE515" s="24"/>
      <c r="CF515" s="24"/>
      <c r="CG515" s="24"/>
      <c r="CH515" s="24"/>
      <c r="CI515" s="24"/>
      <c r="CJ515" s="24"/>
      <c r="CK515" s="24"/>
      <c r="CL515" s="24"/>
      <c r="CM515" s="24"/>
      <c r="CN515" s="24"/>
      <c r="CO515" s="24"/>
      <c r="CP515" s="24"/>
      <c r="CQ515" s="24"/>
      <c r="CR515" s="24"/>
      <c r="CS515" s="24"/>
      <c r="CT515" s="248"/>
      <c r="CU515" s="11"/>
      <c r="CV515" s="11"/>
      <c r="CW515" s="11"/>
      <c r="CX515" s="25"/>
      <c r="CY515" s="25"/>
      <c r="CZ515" s="25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  <c r="DZ515" s="11"/>
      <c r="EA515" s="11"/>
      <c r="EB515" s="11"/>
    </row>
    <row r="516" spans="1:132" s="9" customFormat="1" ht="12.75" x14ac:dyDescent="0.2">
      <c r="A516" s="14"/>
      <c r="B516" s="36"/>
      <c r="C516" s="36"/>
      <c r="D516" s="10"/>
      <c r="E516" s="77"/>
      <c r="G516" s="250"/>
      <c r="H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250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250"/>
      <c r="BR516" s="11"/>
      <c r="BS516" s="11"/>
      <c r="BT516" s="11"/>
      <c r="BU516" s="21"/>
      <c r="BV516" s="24"/>
      <c r="BW516" s="24"/>
      <c r="BX516" s="24"/>
      <c r="BY516" s="24"/>
      <c r="BZ516" s="24"/>
      <c r="CA516" s="24"/>
      <c r="CB516" s="24"/>
      <c r="CC516" s="24"/>
      <c r="CD516" s="24"/>
      <c r="CE516" s="24"/>
      <c r="CF516" s="24"/>
      <c r="CG516" s="24"/>
      <c r="CH516" s="24"/>
      <c r="CI516" s="24"/>
      <c r="CJ516" s="24"/>
      <c r="CK516" s="24"/>
      <c r="CL516" s="24"/>
      <c r="CM516" s="24"/>
      <c r="CN516" s="24"/>
      <c r="CO516" s="24"/>
      <c r="CP516" s="24"/>
      <c r="CQ516" s="24"/>
      <c r="CR516" s="24"/>
      <c r="CS516" s="24"/>
      <c r="CT516" s="248"/>
      <c r="CU516" s="11"/>
      <c r="CV516" s="11"/>
      <c r="CW516" s="11"/>
      <c r="CX516" s="25"/>
      <c r="CY516" s="25"/>
      <c r="CZ516" s="25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  <c r="DZ516" s="11"/>
      <c r="EA516" s="11"/>
      <c r="EB516" s="11"/>
    </row>
    <row r="517" spans="1:132" s="9" customFormat="1" ht="12.75" x14ac:dyDescent="0.2">
      <c r="A517" s="14"/>
      <c r="B517" s="36"/>
      <c r="C517" s="36"/>
      <c r="D517" s="10"/>
      <c r="E517" s="77"/>
      <c r="G517" s="250"/>
      <c r="H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250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250"/>
      <c r="BR517" s="11"/>
      <c r="BS517" s="11"/>
      <c r="BT517" s="11"/>
      <c r="BU517" s="21"/>
      <c r="BV517" s="24"/>
      <c r="BW517" s="24"/>
      <c r="BX517" s="24"/>
      <c r="BY517" s="24"/>
      <c r="BZ517" s="24"/>
      <c r="CA517" s="24"/>
      <c r="CB517" s="24"/>
      <c r="CC517" s="24"/>
      <c r="CD517" s="24"/>
      <c r="CE517" s="24"/>
      <c r="CF517" s="24"/>
      <c r="CG517" s="24"/>
      <c r="CH517" s="24"/>
      <c r="CI517" s="24"/>
      <c r="CJ517" s="24"/>
      <c r="CK517" s="24"/>
      <c r="CL517" s="24"/>
      <c r="CM517" s="24"/>
      <c r="CN517" s="24"/>
      <c r="CO517" s="24"/>
      <c r="CP517" s="24"/>
      <c r="CQ517" s="24"/>
      <c r="CR517" s="24"/>
      <c r="CS517" s="24"/>
      <c r="CT517" s="248"/>
      <c r="CU517" s="11"/>
      <c r="CV517" s="11"/>
      <c r="CW517" s="11"/>
      <c r="CX517" s="25"/>
      <c r="CY517" s="25"/>
      <c r="CZ517" s="25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  <c r="DZ517" s="11"/>
      <c r="EA517" s="11"/>
      <c r="EB517" s="11"/>
    </row>
    <row r="518" spans="1:132" s="9" customFormat="1" ht="12.75" x14ac:dyDescent="0.2">
      <c r="A518" s="14"/>
      <c r="B518" s="36"/>
      <c r="C518" s="36"/>
      <c r="D518" s="10"/>
      <c r="E518" s="77"/>
      <c r="G518" s="250"/>
      <c r="H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250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250"/>
      <c r="BR518" s="11"/>
      <c r="BS518" s="11"/>
      <c r="BT518" s="11"/>
      <c r="BU518" s="21"/>
      <c r="BV518" s="24"/>
      <c r="BW518" s="24"/>
      <c r="BX518" s="24"/>
      <c r="BY518" s="24"/>
      <c r="BZ518" s="24"/>
      <c r="CA518" s="24"/>
      <c r="CB518" s="24"/>
      <c r="CC518" s="24"/>
      <c r="CD518" s="24"/>
      <c r="CE518" s="24"/>
      <c r="CF518" s="24"/>
      <c r="CG518" s="24"/>
      <c r="CH518" s="24"/>
      <c r="CI518" s="24"/>
      <c r="CJ518" s="24"/>
      <c r="CK518" s="24"/>
      <c r="CL518" s="24"/>
      <c r="CM518" s="24"/>
      <c r="CN518" s="24"/>
      <c r="CO518" s="24"/>
      <c r="CP518" s="24"/>
      <c r="CQ518" s="24"/>
      <c r="CR518" s="24"/>
      <c r="CS518" s="24"/>
      <c r="CT518" s="248"/>
      <c r="CU518" s="11"/>
      <c r="CV518" s="11"/>
      <c r="CW518" s="11"/>
      <c r="CX518" s="25"/>
      <c r="CY518" s="25"/>
      <c r="CZ518" s="25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  <c r="DZ518" s="11"/>
      <c r="EA518" s="11"/>
      <c r="EB518" s="11"/>
    </row>
    <row r="519" spans="1:132" s="9" customFormat="1" ht="12.75" x14ac:dyDescent="0.2">
      <c r="A519" s="14"/>
      <c r="B519" s="36"/>
      <c r="C519" s="36"/>
      <c r="D519" s="10"/>
      <c r="E519" s="77"/>
      <c r="G519" s="250"/>
      <c r="H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250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250"/>
      <c r="BR519" s="11"/>
      <c r="BS519" s="11"/>
      <c r="BT519" s="11"/>
      <c r="BU519" s="21"/>
      <c r="BV519" s="24"/>
      <c r="BW519" s="24"/>
      <c r="BX519" s="24"/>
      <c r="BY519" s="24"/>
      <c r="BZ519" s="24"/>
      <c r="CA519" s="24"/>
      <c r="CB519" s="24"/>
      <c r="CC519" s="24"/>
      <c r="CD519" s="24"/>
      <c r="CE519" s="24"/>
      <c r="CF519" s="24"/>
      <c r="CG519" s="24"/>
      <c r="CH519" s="24"/>
      <c r="CI519" s="24"/>
      <c r="CJ519" s="24"/>
      <c r="CK519" s="24"/>
      <c r="CL519" s="24"/>
      <c r="CM519" s="24"/>
      <c r="CN519" s="24"/>
      <c r="CO519" s="24"/>
      <c r="CP519" s="24"/>
      <c r="CQ519" s="24"/>
      <c r="CR519" s="24"/>
      <c r="CS519" s="24"/>
      <c r="CT519" s="248"/>
      <c r="CU519" s="11"/>
      <c r="CV519" s="11"/>
      <c r="CW519" s="11"/>
      <c r="CX519" s="25"/>
      <c r="CY519" s="25"/>
      <c r="CZ519" s="25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  <c r="DZ519" s="11"/>
      <c r="EA519" s="11"/>
      <c r="EB519" s="11"/>
    </row>
    <row r="520" spans="1:132" s="9" customFormat="1" ht="12.75" x14ac:dyDescent="0.2">
      <c r="A520" s="14"/>
      <c r="B520" s="36"/>
      <c r="C520" s="36"/>
      <c r="D520" s="10"/>
      <c r="E520" s="77"/>
      <c r="G520" s="250"/>
      <c r="H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250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250"/>
      <c r="BR520" s="11"/>
      <c r="BS520" s="11"/>
      <c r="BT520" s="11"/>
      <c r="BU520" s="21"/>
      <c r="BV520" s="24"/>
      <c r="BW520" s="24"/>
      <c r="BX520" s="24"/>
      <c r="BY520" s="24"/>
      <c r="BZ520" s="24"/>
      <c r="CA520" s="24"/>
      <c r="CB520" s="24"/>
      <c r="CC520" s="24"/>
      <c r="CD520" s="24"/>
      <c r="CE520" s="24"/>
      <c r="CF520" s="24"/>
      <c r="CG520" s="24"/>
      <c r="CH520" s="24"/>
      <c r="CI520" s="24"/>
      <c r="CJ520" s="24"/>
      <c r="CK520" s="24"/>
      <c r="CL520" s="24"/>
      <c r="CM520" s="24"/>
      <c r="CN520" s="24"/>
      <c r="CO520" s="24"/>
      <c r="CP520" s="24"/>
      <c r="CQ520" s="24"/>
      <c r="CR520" s="24"/>
      <c r="CS520" s="24"/>
      <c r="CT520" s="248"/>
      <c r="CU520" s="11"/>
      <c r="CV520" s="11"/>
      <c r="CW520" s="11"/>
      <c r="CX520" s="25"/>
      <c r="CY520" s="25"/>
      <c r="CZ520" s="25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  <c r="DZ520" s="11"/>
      <c r="EA520" s="11"/>
      <c r="EB520" s="11"/>
    </row>
    <row r="521" spans="1:132" s="9" customFormat="1" ht="12.75" x14ac:dyDescent="0.2">
      <c r="A521" s="14"/>
      <c r="B521" s="36"/>
      <c r="C521" s="36"/>
      <c r="D521" s="10"/>
      <c r="E521" s="77"/>
      <c r="G521" s="250"/>
      <c r="H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250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250"/>
      <c r="BR521" s="11"/>
      <c r="BS521" s="11"/>
      <c r="BT521" s="11"/>
      <c r="BU521" s="21"/>
      <c r="BV521" s="24"/>
      <c r="BW521" s="24"/>
      <c r="BX521" s="24"/>
      <c r="BY521" s="24"/>
      <c r="BZ521" s="24"/>
      <c r="CA521" s="24"/>
      <c r="CB521" s="24"/>
      <c r="CC521" s="24"/>
      <c r="CD521" s="24"/>
      <c r="CE521" s="24"/>
      <c r="CF521" s="24"/>
      <c r="CG521" s="24"/>
      <c r="CH521" s="24"/>
      <c r="CI521" s="24"/>
      <c r="CJ521" s="24"/>
      <c r="CK521" s="24"/>
      <c r="CL521" s="24"/>
      <c r="CM521" s="24"/>
      <c r="CN521" s="24"/>
      <c r="CO521" s="24"/>
      <c r="CP521" s="24"/>
      <c r="CQ521" s="24"/>
      <c r="CR521" s="24"/>
      <c r="CS521" s="24"/>
      <c r="CT521" s="248"/>
      <c r="CU521" s="11"/>
      <c r="CV521" s="11"/>
      <c r="CW521" s="11"/>
      <c r="CX521" s="25"/>
      <c r="CY521" s="25"/>
      <c r="CZ521" s="25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  <c r="DZ521" s="11"/>
      <c r="EA521" s="11"/>
      <c r="EB521" s="11"/>
    </row>
    <row r="522" spans="1:132" s="9" customFormat="1" ht="12.75" x14ac:dyDescent="0.2">
      <c r="A522" s="14"/>
      <c r="B522" s="36"/>
      <c r="C522" s="36"/>
      <c r="D522" s="10"/>
      <c r="E522" s="77"/>
      <c r="G522" s="250"/>
      <c r="H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250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250"/>
      <c r="BR522" s="11"/>
      <c r="BS522" s="11"/>
      <c r="BT522" s="11"/>
      <c r="BU522" s="21"/>
      <c r="BV522" s="24"/>
      <c r="BW522" s="24"/>
      <c r="BX522" s="24"/>
      <c r="BY522" s="24"/>
      <c r="BZ522" s="24"/>
      <c r="CA522" s="24"/>
      <c r="CB522" s="24"/>
      <c r="CC522" s="24"/>
      <c r="CD522" s="24"/>
      <c r="CE522" s="24"/>
      <c r="CF522" s="24"/>
      <c r="CG522" s="24"/>
      <c r="CH522" s="24"/>
      <c r="CI522" s="24"/>
      <c r="CJ522" s="24"/>
      <c r="CK522" s="24"/>
      <c r="CL522" s="24"/>
      <c r="CM522" s="24"/>
      <c r="CN522" s="24"/>
      <c r="CO522" s="24"/>
      <c r="CP522" s="24"/>
      <c r="CQ522" s="24"/>
      <c r="CR522" s="24"/>
      <c r="CS522" s="24"/>
      <c r="CT522" s="248"/>
      <c r="CU522" s="11"/>
      <c r="CV522" s="11"/>
      <c r="CW522" s="11"/>
      <c r="CX522" s="25"/>
      <c r="CY522" s="25"/>
      <c r="CZ522" s="25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  <c r="DZ522" s="11"/>
      <c r="EA522" s="11"/>
      <c r="EB522" s="11"/>
    </row>
    <row r="523" spans="1:132" s="9" customFormat="1" ht="12.75" x14ac:dyDescent="0.2">
      <c r="A523" s="14"/>
      <c r="B523" s="36"/>
      <c r="C523" s="36"/>
      <c r="D523" s="10"/>
      <c r="E523" s="77"/>
      <c r="G523" s="250"/>
      <c r="H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250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250"/>
      <c r="BR523" s="11"/>
      <c r="BS523" s="11"/>
      <c r="BT523" s="11"/>
      <c r="BU523" s="21"/>
      <c r="BV523" s="24"/>
      <c r="BW523" s="24"/>
      <c r="BX523" s="24"/>
      <c r="BY523" s="24"/>
      <c r="BZ523" s="24"/>
      <c r="CA523" s="24"/>
      <c r="CB523" s="24"/>
      <c r="CC523" s="24"/>
      <c r="CD523" s="24"/>
      <c r="CE523" s="24"/>
      <c r="CF523" s="24"/>
      <c r="CG523" s="24"/>
      <c r="CH523" s="24"/>
      <c r="CI523" s="24"/>
      <c r="CJ523" s="24"/>
      <c r="CK523" s="24"/>
      <c r="CL523" s="24"/>
      <c r="CM523" s="24"/>
      <c r="CN523" s="24"/>
      <c r="CO523" s="24"/>
      <c r="CP523" s="24"/>
      <c r="CQ523" s="24"/>
      <c r="CR523" s="24"/>
      <c r="CS523" s="24"/>
      <c r="CT523" s="248"/>
      <c r="CU523" s="11"/>
      <c r="CV523" s="11"/>
      <c r="CW523" s="11"/>
      <c r="CX523" s="25"/>
      <c r="CY523" s="25"/>
      <c r="CZ523" s="25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  <c r="DZ523" s="11"/>
      <c r="EA523" s="11"/>
      <c r="EB523" s="11"/>
    </row>
    <row r="524" spans="1:132" s="9" customFormat="1" ht="12.75" x14ac:dyDescent="0.2">
      <c r="A524" s="14"/>
      <c r="B524" s="36"/>
      <c r="C524" s="36"/>
      <c r="D524" s="10"/>
      <c r="E524" s="77"/>
      <c r="G524" s="250"/>
      <c r="H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250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250"/>
      <c r="BR524" s="11"/>
      <c r="BS524" s="11"/>
      <c r="BT524" s="11"/>
      <c r="BU524" s="21"/>
      <c r="BV524" s="24"/>
      <c r="BW524" s="24"/>
      <c r="BX524" s="24"/>
      <c r="BY524" s="24"/>
      <c r="BZ524" s="24"/>
      <c r="CA524" s="24"/>
      <c r="CB524" s="24"/>
      <c r="CC524" s="24"/>
      <c r="CD524" s="24"/>
      <c r="CE524" s="24"/>
      <c r="CF524" s="24"/>
      <c r="CG524" s="24"/>
      <c r="CH524" s="24"/>
      <c r="CI524" s="24"/>
      <c r="CJ524" s="24"/>
      <c r="CK524" s="24"/>
      <c r="CL524" s="24"/>
      <c r="CM524" s="24"/>
      <c r="CN524" s="24"/>
      <c r="CO524" s="24"/>
      <c r="CP524" s="24"/>
      <c r="CQ524" s="24"/>
      <c r="CR524" s="24"/>
      <c r="CS524" s="24"/>
      <c r="CT524" s="248"/>
      <c r="CU524" s="11"/>
      <c r="CV524" s="11"/>
      <c r="CW524" s="11"/>
      <c r="CX524" s="25"/>
      <c r="CY524" s="25"/>
      <c r="CZ524" s="25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  <c r="DZ524" s="11"/>
      <c r="EA524" s="11"/>
      <c r="EB524" s="11"/>
    </row>
    <row r="525" spans="1:132" s="9" customFormat="1" ht="12.75" x14ac:dyDescent="0.2">
      <c r="A525" s="14"/>
      <c r="B525" s="36"/>
      <c r="C525" s="36"/>
      <c r="D525" s="10"/>
      <c r="E525" s="77"/>
      <c r="G525" s="250"/>
      <c r="H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250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250"/>
      <c r="BR525" s="11"/>
      <c r="BS525" s="11"/>
      <c r="BT525" s="11"/>
      <c r="BU525" s="21"/>
      <c r="BV525" s="24"/>
      <c r="BW525" s="24"/>
      <c r="BX525" s="24"/>
      <c r="BY525" s="24"/>
      <c r="BZ525" s="24"/>
      <c r="CA525" s="24"/>
      <c r="CB525" s="24"/>
      <c r="CC525" s="24"/>
      <c r="CD525" s="24"/>
      <c r="CE525" s="24"/>
      <c r="CF525" s="24"/>
      <c r="CG525" s="24"/>
      <c r="CH525" s="24"/>
      <c r="CI525" s="24"/>
      <c r="CJ525" s="24"/>
      <c r="CK525" s="24"/>
      <c r="CL525" s="24"/>
      <c r="CM525" s="24"/>
      <c r="CN525" s="24"/>
      <c r="CO525" s="24"/>
      <c r="CP525" s="24"/>
      <c r="CQ525" s="24"/>
      <c r="CR525" s="24"/>
      <c r="CS525" s="24"/>
      <c r="CT525" s="248"/>
      <c r="CU525" s="11"/>
      <c r="CV525" s="11"/>
      <c r="CW525" s="11"/>
      <c r="CX525" s="25"/>
      <c r="CY525" s="25"/>
      <c r="CZ525" s="25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  <c r="DZ525" s="11"/>
      <c r="EA525" s="11"/>
      <c r="EB525" s="11"/>
    </row>
    <row r="526" spans="1:132" s="9" customFormat="1" ht="12.75" x14ac:dyDescent="0.2">
      <c r="A526" s="14"/>
      <c r="B526" s="36"/>
      <c r="C526" s="36"/>
      <c r="D526" s="10"/>
      <c r="E526" s="77"/>
      <c r="G526" s="250"/>
      <c r="H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250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250"/>
      <c r="BR526" s="11"/>
      <c r="BS526" s="11"/>
      <c r="BT526" s="11"/>
      <c r="BU526" s="21"/>
      <c r="BV526" s="24"/>
      <c r="BW526" s="24"/>
      <c r="BX526" s="24"/>
      <c r="BY526" s="24"/>
      <c r="BZ526" s="24"/>
      <c r="CA526" s="24"/>
      <c r="CB526" s="24"/>
      <c r="CC526" s="24"/>
      <c r="CD526" s="24"/>
      <c r="CE526" s="24"/>
      <c r="CF526" s="24"/>
      <c r="CG526" s="24"/>
      <c r="CH526" s="24"/>
      <c r="CI526" s="24"/>
      <c r="CJ526" s="24"/>
      <c r="CK526" s="24"/>
      <c r="CL526" s="24"/>
      <c r="CM526" s="24"/>
      <c r="CN526" s="24"/>
      <c r="CO526" s="24"/>
      <c r="CP526" s="24"/>
      <c r="CQ526" s="24"/>
      <c r="CR526" s="24"/>
      <c r="CS526" s="24"/>
      <c r="CT526" s="248"/>
      <c r="CU526" s="11"/>
      <c r="CV526" s="11"/>
      <c r="CW526" s="11"/>
      <c r="CX526" s="25"/>
      <c r="CY526" s="25"/>
      <c r="CZ526" s="25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  <c r="DZ526" s="11"/>
      <c r="EA526" s="11"/>
      <c r="EB526" s="11"/>
    </row>
    <row r="527" spans="1:132" s="9" customFormat="1" ht="12.75" x14ac:dyDescent="0.2">
      <c r="A527" s="14"/>
      <c r="B527" s="36"/>
      <c r="C527" s="36"/>
      <c r="D527" s="10"/>
      <c r="E527" s="77"/>
      <c r="G527" s="250"/>
      <c r="H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250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250"/>
      <c r="BR527" s="11"/>
      <c r="BS527" s="11"/>
      <c r="BT527" s="11"/>
      <c r="BU527" s="21"/>
      <c r="BV527" s="24"/>
      <c r="BW527" s="24"/>
      <c r="BX527" s="24"/>
      <c r="BY527" s="24"/>
      <c r="BZ527" s="24"/>
      <c r="CA527" s="24"/>
      <c r="CB527" s="24"/>
      <c r="CC527" s="24"/>
      <c r="CD527" s="24"/>
      <c r="CE527" s="24"/>
      <c r="CF527" s="24"/>
      <c r="CG527" s="24"/>
      <c r="CH527" s="24"/>
      <c r="CI527" s="24"/>
      <c r="CJ527" s="24"/>
      <c r="CK527" s="24"/>
      <c r="CL527" s="24"/>
      <c r="CM527" s="24"/>
      <c r="CN527" s="24"/>
      <c r="CO527" s="24"/>
      <c r="CP527" s="24"/>
      <c r="CQ527" s="24"/>
      <c r="CR527" s="24"/>
      <c r="CS527" s="24"/>
      <c r="CT527" s="248"/>
      <c r="CU527" s="11"/>
      <c r="CV527" s="11"/>
      <c r="CW527" s="11"/>
      <c r="CX527" s="25"/>
      <c r="CY527" s="25"/>
      <c r="CZ527" s="25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  <c r="DZ527" s="11"/>
      <c r="EA527" s="11"/>
      <c r="EB527" s="11"/>
    </row>
    <row r="528" spans="1:132" s="9" customFormat="1" ht="12.75" x14ac:dyDescent="0.2">
      <c r="A528" s="14"/>
      <c r="B528" s="36"/>
      <c r="C528" s="36"/>
      <c r="D528" s="10"/>
      <c r="E528" s="77"/>
      <c r="G528" s="250"/>
      <c r="H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250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250"/>
      <c r="BR528" s="11"/>
      <c r="BS528" s="11"/>
      <c r="BT528" s="11"/>
      <c r="BU528" s="21"/>
      <c r="BV528" s="24"/>
      <c r="BW528" s="24"/>
      <c r="BX528" s="24"/>
      <c r="BY528" s="24"/>
      <c r="BZ528" s="24"/>
      <c r="CA528" s="24"/>
      <c r="CB528" s="24"/>
      <c r="CC528" s="24"/>
      <c r="CD528" s="24"/>
      <c r="CE528" s="24"/>
      <c r="CF528" s="24"/>
      <c r="CG528" s="24"/>
      <c r="CH528" s="24"/>
      <c r="CI528" s="24"/>
      <c r="CJ528" s="24"/>
      <c r="CK528" s="24"/>
      <c r="CL528" s="24"/>
      <c r="CM528" s="24"/>
      <c r="CN528" s="24"/>
      <c r="CO528" s="24"/>
      <c r="CP528" s="24"/>
      <c r="CQ528" s="24"/>
      <c r="CR528" s="24"/>
      <c r="CS528" s="24"/>
      <c r="CT528" s="248"/>
      <c r="CU528" s="11"/>
      <c r="CV528" s="11"/>
      <c r="CW528" s="11"/>
      <c r="CX528" s="25"/>
      <c r="CY528" s="25"/>
      <c r="CZ528" s="25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  <c r="DZ528" s="11"/>
      <c r="EA528" s="11"/>
      <c r="EB528" s="11"/>
    </row>
    <row r="529" spans="1:132" s="9" customFormat="1" ht="12.75" x14ac:dyDescent="0.2">
      <c r="A529" s="14"/>
      <c r="B529" s="36"/>
      <c r="C529" s="36"/>
      <c r="D529" s="10"/>
      <c r="E529" s="77"/>
      <c r="G529" s="250"/>
      <c r="H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250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250"/>
      <c r="BR529" s="11"/>
      <c r="BS529" s="11"/>
      <c r="BT529" s="11"/>
      <c r="BU529" s="21"/>
      <c r="BV529" s="24"/>
      <c r="BW529" s="24"/>
      <c r="BX529" s="24"/>
      <c r="BY529" s="24"/>
      <c r="BZ529" s="24"/>
      <c r="CA529" s="24"/>
      <c r="CB529" s="24"/>
      <c r="CC529" s="24"/>
      <c r="CD529" s="24"/>
      <c r="CE529" s="24"/>
      <c r="CF529" s="24"/>
      <c r="CG529" s="24"/>
      <c r="CH529" s="24"/>
      <c r="CI529" s="24"/>
      <c r="CJ529" s="24"/>
      <c r="CK529" s="24"/>
      <c r="CL529" s="24"/>
      <c r="CM529" s="24"/>
      <c r="CN529" s="24"/>
      <c r="CO529" s="24"/>
      <c r="CP529" s="24"/>
      <c r="CQ529" s="24"/>
      <c r="CR529" s="24"/>
      <c r="CS529" s="24"/>
      <c r="CT529" s="248"/>
      <c r="CU529" s="11"/>
      <c r="CV529" s="11"/>
      <c r="CW529" s="11"/>
      <c r="CX529" s="25"/>
      <c r="CY529" s="25"/>
      <c r="CZ529" s="25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  <c r="DZ529" s="11"/>
      <c r="EA529" s="11"/>
      <c r="EB529" s="11"/>
    </row>
    <row r="530" spans="1:132" s="9" customFormat="1" ht="12.75" x14ac:dyDescent="0.2">
      <c r="A530" s="14"/>
      <c r="B530" s="36"/>
      <c r="C530" s="36"/>
      <c r="D530" s="10"/>
      <c r="E530" s="77"/>
      <c r="G530" s="250"/>
      <c r="H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250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250"/>
      <c r="BR530" s="11"/>
      <c r="BS530" s="11"/>
      <c r="BT530" s="11"/>
      <c r="BU530" s="21"/>
      <c r="BV530" s="24"/>
      <c r="BW530" s="24"/>
      <c r="BX530" s="24"/>
      <c r="BY530" s="24"/>
      <c r="BZ530" s="24"/>
      <c r="CA530" s="24"/>
      <c r="CB530" s="24"/>
      <c r="CC530" s="24"/>
      <c r="CD530" s="24"/>
      <c r="CE530" s="24"/>
      <c r="CF530" s="24"/>
      <c r="CG530" s="24"/>
      <c r="CH530" s="24"/>
      <c r="CI530" s="24"/>
      <c r="CJ530" s="24"/>
      <c r="CK530" s="24"/>
      <c r="CL530" s="24"/>
      <c r="CM530" s="24"/>
      <c r="CN530" s="24"/>
      <c r="CO530" s="24"/>
      <c r="CP530" s="24"/>
      <c r="CQ530" s="24"/>
      <c r="CR530" s="24"/>
      <c r="CS530" s="24"/>
      <c r="CT530" s="248"/>
      <c r="CU530" s="11"/>
      <c r="CV530" s="11"/>
      <c r="CW530" s="11"/>
      <c r="CX530" s="25"/>
      <c r="CY530" s="25"/>
      <c r="CZ530" s="25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  <c r="DZ530" s="11"/>
      <c r="EA530" s="11"/>
      <c r="EB530" s="11"/>
    </row>
    <row r="531" spans="1:132" s="9" customFormat="1" ht="12.75" x14ac:dyDescent="0.2">
      <c r="A531" s="14"/>
      <c r="B531" s="36"/>
      <c r="C531" s="36"/>
      <c r="D531" s="10"/>
      <c r="E531" s="77"/>
      <c r="G531" s="250"/>
      <c r="H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250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250"/>
      <c r="BR531" s="11"/>
      <c r="BS531" s="11"/>
      <c r="BT531" s="11"/>
      <c r="BU531" s="21"/>
      <c r="BV531" s="24"/>
      <c r="BW531" s="24"/>
      <c r="BX531" s="24"/>
      <c r="BY531" s="24"/>
      <c r="BZ531" s="24"/>
      <c r="CA531" s="24"/>
      <c r="CB531" s="24"/>
      <c r="CC531" s="24"/>
      <c r="CD531" s="24"/>
      <c r="CE531" s="24"/>
      <c r="CF531" s="24"/>
      <c r="CG531" s="24"/>
      <c r="CH531" s="24"/>
      <c r="CI531" s="24"/>
      <c r="CJ531" s="24"/>
      <c r="CK531" s="24"/>
      <c r="CL531" s="24"/>
      <c r="CM531" s="24"/>
      <c r="CN531" s="24"/>
      <c r="CO531" s="24"/>
      <c r="CP531" s="24"/>
      <c r="CQ531" s="24"/>
      <c r="CR531" s="24"/>
      <c r="CS531" s="24"/>
      <c r="CT531" s="248"/>
      <c r="CU531" s="11"/>
      <c r="CV531" s="11"/>
      <c r="CW531" s="11"/>
      <c r="CX531" s="25"/>
      <c r="CY531" s="25"/>
      <c r="CZ531" s="25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  <c r="DZ531" s="11"/>
      <c r="EA531" s="11"/>
      <c r="EB531" s="11"/>
    </row>
    <row r="532" spans="1:132" s="9" customFormat="1" ht="12.75" x14ac:dyDescent="0.2">
      <c r="A532" s="14"/>
      <c r="B532" s="36"/>
      <c r="C532" s="36"/>
      <c r="D532" s="10"/>
      <c r="E532" s="77"/>
      <c r="G532" s="250"/>
      <c r="H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250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250"/>
      <c r="BR532" s="11"/>
      <c r="BS532" s="11"/>
      <c r="BT532" s="11"/>
      <c r="BU532" s="21"/>
      <c r="BV532" s="24"/>
      <c r="BW532" s="24"/>
      <c r="BX532" s="24"/>
      <c r="BY532" s="24"/>
      <c r="BZ532" s="24"/>
      <c r="CA532" s="24"/>
      <c r="CB532" s="24"/>
      <c r="CC532" s="24"/>
      <c r="CD532" s="24"/>
      <c r="CE532" s="24"/>
      <c r="CF532" s="24"/>
      <c r="CG532" s="24"/>
      <c r="CH532" s="24"/>
      <c r="CI532" s="24"/>
      <c r="CJ532" s="24"/>
      <c r="CK532" s="24"/>
      <c r="CL532" s="24"/>
      <c r="CM532" s="24"/>
      <c r="CN532" s="24"/>
      <c r="CO532" s="24"/>
      <c r="CP532" s="24"/>
      <c r="CQ532" s="24"/>
      <c r="CR532" s="24"/>
      <c r="CS532" s="24"/>
      <c r="CT532" s="248"/>
      <c r="CU532" s="11"/>
      <c r="CV532" s="11"/>
      <c r="CW532" s="11"/>
      <c r="CX532" s="25"/>
      <c r="CY532" s="25"/>
      <c r="CZ532" s="25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  <c r="DZ532" s="11"/>
      <c r="EA532" s="11"/>
      <c r="EB532" s="11"/>
    </row>
    <row r="533" spans="1:132" s="9" customFormat="1" ht="12.75" x14ac:dyDescent="0.2">
      <c r="A533" s="14"/>
      <c r="B533" s="36"/>
      <c r="C533" s="36"/>
      <c r="D533" s="10"/>
      <c r="E533" s="77"/>
      <c r="G533" s="250"/>
      <c r="H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250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250"/>
      <c r="BR533" s="11"/>
      <c r="BS533" s="11"/>
      <c r="BT533" s="11"/>
      <c r="BU533" s="21"/>
      <c r="BV533" s="24"/>
      <c r="BW533" s="24"/>
      <c r="BX533" s="24"/>
      <c r="BY533" s="24"/>
      <c r="BZ533" s="24"/>
      <c r="CA533" s="24"/>
      <c r="CB533" s="24"/>
      <c r="CC533" s="24"/>
      <c r="CD533" s="24"/>
      <c r="CE533" s="24"/>
      <c r="CF533" s="24"/>
      <c r="CG533" s="24"/>
      <c r="CH533" s="24"/>
      <c r="CI533" s="24"/>
      <c r="CJ533" s="24"/>
      <c r="CK533" s="24"/>
      <c r="CL533" s="24"/>
      <c r="CM533" s="24"/>
      <c r="CN533" s="24"/>
      <c r="CO533" s="24"/>
      <c r="CP533" s="24"/>
      <c r="CQ533" s="24"/>
      <c r="CR533" s="24"/>
      <c r="CS533" s="24"/>
      <c r="CT533" s="248"/>
      <c r="CU533" s="11"/>
      <c r="CV533" s="11"/>
      <c r="CW533" s="11"/>
      <c r="CX533" s="25"/>
      <c r="CY533" s="25"/>
      <c r="CZ533" s="25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  <c r="DZ533" s="11"/>
      <c r="EA533" s="11"/>
      <c r="EB533" s="11"/>
    </row>
    <row r="534" spans="1:132" s="9" customFormat="1" ht="12.75" x14ac:dyDescent="0.2">
      <c r="A534" s="14"/>
      <c r="B534" s="36"/>
      <c r="C534" s="36"/>
      <c r="D534" s="10"/>
      <c r="E534" s="77"/>
      <c r="G534" s="250"/>
      <c r="H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250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250"/>
      <c r="BR534" s="11"/>
      <c r="BS534" s="11"/>
      <c r="BT534" s="11"/>
      <c r="BU534" s="21"/>
      <c r="BV534" s="24"/>
      <c r="BW534" s="24"/>
      <c r="BX534" s="24"/>
      <c r="BY534" s="24"/>
      <c r="BZ534" s="24"/>
      <c r="CA534" s="24"/>
      <c r="CB534" s="24"/>
      <c r="CC534" s="24"/>
      <c r="CD534" s="24"/>
      <c r="CE534" s="24"/>
      <c r="CF534" s="24"/>
      <c r="CG534" s="24"/>
      <c r="CH534" s="24"/>
      <c r="CI534" s="24"/>
      <c r="CJ534" s="24"/>
      <c r="CK534" s="24"/>
      <c r="CL534" s="24"/>
      <c r="CM534" s="24"/>
      <c r="CN534" s="24"/>
      <c r="CO534" s="24"/>
      <c r="CP534" s="24"/>
      <c r="CQ534" s="24"/>
      <c r="CR534" s="24"/>
      <c r="CS534" s="24"/>
      <c r="CT534" s="248"/>
      <c r="CU534" s="11"/>
      <c r="CV534" s="11"/>
      <c r="CW534" s="11"/>
      <c r="CX534" s="25"/>
      <c r="CY534" s="25"/>
      <c r="CZ534" s="25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  <c r="DZ534" s="11"/>
      <c r="EA534" s="11"/>
      <c r="EB534" s="11"/>
    </row>
    <row r="535" spans="1:132" s="9" customFormat="1" ht="12.75" x14ac:dyDescent="0.2">
      <c r="A535" s="14"/>
      <c r="B535" s="36"/>
      <c r="C535" s="36"/>
      <c r="D535" s="10"/>
      <c r="E535" s="77"/>
      <c r="G535" s="250"/>
      <c r="H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250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250"/>
      <c r="BR535" s="11"/>
      <c r="BS535" s="11"/>
      <c r="BT535" s="11"/>
      <c r="BU535" s="21"/>
      <c r="BV535" s="24"/>
      <c r="BW535" s="24"/>
      <c r="BX535" s="24"/>
      <c r="BY535" s="24"/>
      <c r="BZ535" s="24"/>
      <c r="CA535" s="24"/>
      <c r="CB535" s="24"/>
      <c r="CC535" s="24"/>
      <c r="CD535" s="24"/>
      <c r="CE535" s="24"/>
      <c r="CF535" s="24"/>
      <c r="CG535" s="24"/>
      <c r="CH535" s="24"/>
      <c r="CI535" s="24"/>
      <c r="CJ535" s="24"/>
      <c r="CK535" s="24"/>
      <c r="CL535" s="24"/>
      <c r="CM535" s="24"/>
      <c r="CN535" s="24"/>
      <c r="CO535" s="24"/>
      <c r="CP535" s="24"/>
      <c r="CQ535" s="24"/>
      <c r="CR535" s="24"/>
      <c r="CS535" s="24"/>
      <c r="CT535" s="248"/>
      <c r="CU535" s="11"/>
      <c r="CV535" s="11"/>
      <c r="CW535" s="11"/>
      <c r="CX535" s="25"/>
      <c r="CY535" s="25"/>
      <c r="CZ535" s="25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  <c r="DZ535" s="11"/>
      <c r="EA535" s="11"/>
      <c r="EB535" s="11"/>
    </row>
    <row r="536" spans="1:132" s="9" customFormat="1" ht="12.75" x14ac:dyDescent="0.2">
      <c r="A536" s="14"/>
      <c r="B536" s="36"/>
      <c r="C536" s="36"/>
      <c r="D536" s="10"/>
      <c r="E536" s="77"/>
      <c r="G536" s="250"/>
      <c r="H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250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250"/>
      <c r="BR536" s="11"/>
      <c r="BS536" s="11"/>
      <c r="BT536" s="11"/>
      <c r="BU536" s="21"/>
      <c r="BV536" s="24"/>
      <c r="BW536" s="24"/>
      <c r="BX536" s="24"/>
      <c r="BY536" s="24"/>
      <c r="BZ536" s="24"/>
      <c r="CA536" s="24"/>
      <c r="CB536" s="24"/>
      <c r="CC536" s="24"/>
      <c r="CD536" s="24"/>
      <c r="CE536" s="24"/>
      <c r="CF536" s="24"/>
      <c r="CG536" s="24"/>
      <c r="CH536" s="24"/>
      <c r="CI536" s="24"/>
      <c r="CJ536" s="24"/>
      <c r="CK536" s="24"/>
      <c r="CL536" s="24"/>
      <c r="CM536" s="24"/>
      <c r="CN536" s="24"/>
      <c r="CO536" s="24"/>
      <c r="CP536" s="24"/>
      <c r="CQ536" s="24"/>
      <c r="CR536" s="24"/>
      <c r="CS536" s="24"/>
      <c r="CT536" s="248"/>
      <c r="CU536" s="11"/>
      <c r="CV536" s="11"/>
      <c r="CW536" s="11"/>
      <c r="CX536" s="25"/>
      <c r="CY536" s="25"/>
      <c r="CZ536" s="25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  <c r="DZ536" s="11"/>
      <c r="EA536" s="11"/>
      <c r="EB536" s="11"/>
    </row>
    <row r="537" spans="1:132" s="9" customFormat="1" ht="12.75" x14ac:dyDescent="0.2">
      <c r="A537" s="14"/>
      <c r="B537" s="36"/>
      <c r="C537" s="36"/>
      <c r="D537" s="10"/>
      <c r="E537" s="77"/>
      <c r="G537" s="250"/>
      <c r="H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250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250"/>
      <c r="BR537" s="11"/>
      <c r="BS537" s="11"/>
      <c r="BT537" s="11"/>
      <c r="BU537" s="21"/>
      <c r="BV537" s="24"/>
      <c r="BW537" s="24"/>
      <c r="BX537" s="24"/>
      <c r="BY537" s="24"/>
      <c r="BZ537" s="24"/>
      <c r="CA537" s="24"/>
      <c r="CB537" s="24"/>
      <c r="CC537" s="24"/>
      <c r="CD537" s="24"/>
      <c r="CE537" s="24"/>
      <c r="CF537" s="24"/>
      <c r="CG537" s="24"/>
      <c r="CH537" s="24"/>
      <c r="CI537" s="24"/>
      <c r="CJ537" s="24"/>
      <c r="CK537" s="24"/>
      <c r="CL537" s="24"/>
      <c r="CM537" s="24"/>
      <c r="CN537" s="24"/>
      <c r="CO537" s="24"/>
      <c r="CP537" s="24"/>
      <c r="CQ537" s="24"/>
      <c r="CR537" s="24"/>
      <c r="CS537" s="24"/>
      <c r="CT537" s="248"/>
      <c r="CU537" s="11"/>
      <c r="CV537" s="11"/>
      <c r="CW537" s="11"/>
      <c r="CX537" s="25"/>
      <c r="CY537" s="25"/>
      <c r="CZ537" s="25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  <c r="DZ537" s="11"/>
      <c r="EA537" s="11"/>
      <c r="EB537" s="11"/>
    </row>
    <row r="538" spans="1:132" s="9" customFormat="1" ht="12.75" x14ac:dyDescent="0.2">
      <c r="A538" s="14"/>
      <c r="B538" s="36"/>
      <c r="C538" s="36"/>
      <c r="D538" s="10"/>
      <c r="E538" s="77"/>
      <c r="G538" s="250"/>
      <c r="H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250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250"/>
      <c r="BR538" s="11"/>
      <c r="BS538" s="11"/>
      <c r="BT538" s="11"/>
      <c r="BU538" s="21"/>
      <c r="BV538" s="24"/>
      <c r="BW538" s="24"/>
      <c r="BX538" s="24"/>
      <c r="BY538" s="24"/>
      <c r="BZ538" s="24"/>
      <c r="CA538" s="24"/>
      <c r="CB538" s="24"/>
      <c r="CC538" s="24"/>
      <c r="CD538" s="24"/>
      <c r="CE538" s="24"/>
      <c r="CF538" s="24"/>
      <c r="CG538" s="24"/>
      <c r="CH538" s="24"/>
      <c r="CI538" s="24"/>
      <c r="CJ538" s="24"/>
      <c r="CK538" s="24"/>
      <c r="CL538" s="24"/>
      <c r="CM538" s="24"/>
      <c r="CN538" s="24"/>
      <c r="CO538" s="24"/>
      <c r="CP538" s="24"/>
      <c r="CQ538" s="24"/>
      <c r="CR538" s="24"/>
      <c r="CS538" s="24"/>
      <c r="CT538" s="248"/>
      <c r="CU538" s="11"/>
      <c r="CV538" s="11"/>
      <c r="CW538" s="11"/>
      <c r="CX538" s="25"/>
      <c r="CY538" s="25"/>
      <c r="CZ538" s="25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  <c r="DZ538" s="11"/>
      <c r="EA538" s="11"/>
      <c r="EB538" s="11"/>
    </row>
    <row r="539" spans="1:132" s="9" customFormat="1" ht="12.75" x14ac:dyDescent="0.2">
      <c r="A539" s="14"/>
      <c r="B539" s="36"/>
      <c r="C539" s="36"/>
      <c r="D539" s="10"/>
      <c r="E539" s="77"/>
      <c r="G539" s="250"/>
      <c r="H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250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250"/>
      <c r="BR539" s="11"/>
      <c r="BS539" s="11"/>
      <c r="BT539" s="11"/>
      <c r="BU539" s="21"/>
      <c r="BV539" s="24"/>
      <c r="BW539" s="24"/>
      <c r="BX539" s="24"/>
      <c r="BY539" s="24"/>
      <c r="BZ539" s="24"/>
      <c r="CA539" s="24"/>
      <c r="CB539" s="24"/>
      <c r="CC539" s="24"/>
      <c r="CD539" s="24"/>
      <c r="CE539" s="24"/>
      <c r="CF539" s="24"/>
      <c r="CG539" s="24"/>
      <c r="CH539" s="24"/>
      <c r="CI539" s="24"/>
      <c r="CJ539" s="24"/>
      <c r="CK539" s="24"/>
      <c r="CL539" s="24"/>
      <c r="CM539" s="24"/>
      <c r="CN539" s="24"/>
      <c r="CO539" s="24"/>
      <c r="CP539" s="24"/>
      <c r="CQ539" s="24"/>
      <c r="CR539" s="24"/>
      <c r="CS539" s="24"/>
      <c r="CT539" s="248"/>
      <c r="CU539" s="11"/>
      <c r="CV539" s="11"/>
      <c r="CW539" s="11"/>
      <c r="CX539" s="25"/>
      <c r="CY539" s="25"/>
      <c r="CZ539" s="25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  <c r="DZ539" s="11"/>
      <c r="EA539" s="11"/>
      <c r="EB539" s="11"/>
    </row>
    <row r="540" spans="1:132" s="9" customFormat="1" ht="12.75" x14ac:dyDescent="0.2">
      <c r="A540" s="14"/>
      <c r="B540" s="36"/>
      <c r="C540" s="36"/>
      <c r="D540" s="10"/>
      <c r="E540" s="77"/>
      <c r="G540" s="250"/>
      <c r="H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250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250"/>
      <c r="BR540" s="11"/>
      <c r="BS540" s="11"/>
      <c r="BT540" s="11"/>
      <c r="BU540" s="21"/>
      <c r="BV540" s="24"/>
      <c r="BW540" s="24"/>
      <c r="BX540" s="24"/>
      <c r="BY540" s="24"/>
      <c r="BZ540" s="24"/>
      <c r="CA540" s="24"/>
      <c r="CB540" s="24"/>
      <c r="CC540" s="24"/>
      <c r="CD540" s="24"/>
      <c r="CE540" s="24"/>
      <c r="CF540" s="24"/>
      <c r="CG540" s="24"/>
      <c r="CH540" s="24"/>
      <c r="CI540" s="24"/>
      <c r="CJ540" s="24"/>
      <c r="CK540" s="24"/>
      <c r="CL540" s="24"/>
      <c r="CM540" s="24"/>
      <c r="CN540" s="24"/>
      <c r="CO540" s="24"/>
      <c r="CP540" s="24"/>
      <c r="CQ540" s="24"/>
      <c r="CR540" s="24"/>
      <c r="CS540" s="24"/>
      <c r="CT540" s="248"/>
      <c r="CU540" s="11"/>
      <c r="CV540" s="11"/>
      <c r="CW540" s="11"/>
      <c r="CX540" s="25"/>
      <c r="CY540" s="25"/>
      <c r="CZ540" s="25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  <c r="DZ540" s="11"/>
      <c r="EA540" s="11"/>
      <c r="EB540" s="11"/>
    </row>
    <row r="541" spans="1:132" s="9" customFormat="1" ht="12.75" x14ac:dyDescent="0.2">
      <c r="A541" s="14"/>
      <c r="B541" s="36"/>
      <c r="C541" s="36"/>
      <c r="D541" s="10"/>
      <c r="E541" s="77"/>
      <c r="G541" s="250"/>
      <c r="H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250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250"/>
      <c r="BR541" s="11"/>
      <c r="BS541" s="11"/>
      <c r="BT541" s="11"/>
      <c r="BU541" s="21"/>
      <c r="BV541" s="24"/>
      <c r="BW541" s="24"/>
      <c r="BX541" s="24"/>
      <c r="BY541" s="24"/>
      <c r="BZ541" s="24"/>
      <c r="CA541" s="24"/>
      <c r="CB541" s="24"/>
      <c r="CC541" s="24"/>
      <c r="CD541" s="24"/>
      <c r="CE541" s="24"/>
      <c r="CF541" s="24"/>
      <c r="CG541" s="24"/>
      <c r="CH541" s="24"/>
      <c r="CI541" s="24"/>
      <c r="CJ541" s="24"/>
      <c r="CK541" s="24"/>
      <c r="CL541" s="24"/>
      <c r="CM541" s="24"/>
      <c r="CN541" s="24"/>
      <c r="CO541" s="24"/>
      <c r="CP541" s="24"/>
      <c r="CQ541" s="24"/>
      <c r="CR541" s="24"/>
      <c r="CS541" s="24"/>
      <c r="CT541" s="248"/>
      <c r="CU541" s="11"/>
      <c r="CV541" s="11"/>
      <c r="CW541" s="11"/>
      <c r="CX541" s="25"/>
      <c r="CY541" s="25"/>
      <c r="CZ541" s="25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</row>
    <row r="542" spans="1:132" s="9" customFormat="1" ht="12.75" x14ac:dyDescent="0.2">
      <c r="A542" s="14"/>
      <c r="B542" s="36"/>
      <c r="C542" s="36"/>
      <c r="D542" s="10"/>
      <c r="E542" s="77"/>
      <c r="G542" s="250"/>
      <c r="H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250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250"/>
      <c r="BR542" s="11"/>
      <c r="BS542" s="11"/>
      <c r="BT542" s="11"/>
      <c r="BU542" s="21"/>
      <c r="BV542" s="24"/>
      <c r="BW542" s="24"/>
      <c r="BX542" s="24"/>
      <c r="BY542" s="24"/>
      <c r="BZ542" s="24"/>
      <c r="CA542" s="24"/>
      <c r="CB542" s="24"/>
      <c r="CC542" s="24"/>
      <c r="CD542" s="24"/>
      <c r="CE542" s="24"/>
      <c r="CF542" s="24"/>
      <c r="CG542" s="24"/>
      <c r="CH542" s="24"/>
      <c r="CI542" s="24"/>
      <c r="CJ542" s="24"/>
      <c r="CK542" s="24"/>
      <c r="CL542" s="24"/>
      <c r="CM542" s="24"/>
      <c r="CN542" s="24"/>
      <c r="CO542" s="24"/>
      <c r="CP542" s="24"/>
      <c r="CQ542" s="24"/>
      <c r="CR542" s="24"/>
      <c r="CS542" s="24"/>
      <c r="CT542" s="248"/>
      <c r="CU542" s="11"/>
      <c r="CV542" s="11"/>
      <c r="CW542" s="11"/>
      <c r="CX542" s="25"/>
      <c r="CY542" s="25"/>
      <c r="CZ542" s="25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  <c r="DZ542" s="11"/>
      <c r="EA542" s="11"/>
      <c r="EB542" s="11"/>
    </row>
    <row r="543" spans="1:132" s="9" customFormat="1" ht="12.75" x14ac:dyDescent="0.2">
      <c r="A543" s="14"/>
      <c r="B543" s="36"/>
      <c r="C543" s="36"/>
      <c r="D543" s="10"/>
      <c r="E543" s="77"/>
      <c r="G543" s="250"/>
      <c r="H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250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250"/>
      <c r="BR543" s="11"/>
      <c r="BS543" s="11"/>
      <c r="BT543" s="11"/>
      <c r="BU543" s="21"/>
      <c r="BV543" s="24"/>
      <c r="BW543" s="24"/>
      <c r="BX543" s="24"/>
      <c r="BY543" s="24"/>
      <c r="BZ543" s="24"/>
      <c r="CA543" s="24"/>
      <c r="CB543" s="24"/>
      <c r="CC543" s="24"/>
      <c r="CD543" s="24"/>
      <c r="CE543" s="24"/>
      <c r="CF543" s="24"/>
      <c r="CG543" s="24"/>
      <c r="CH543" s="24"/>
      <c r="CI543" s="24"/>
      <c r="CJ543" s="24"/>
      <c r="CK543" s="24"/>
      <c r="CL543" s="24"/>
      <c r="CM543" s="24"/>
      <c r="CN543" s="24"/>
      <c r="CO543" s="24"/>
      <c r="CP543" s="24"/>
      <c r="CQ543" s="24"/>
      <c r="CR543" s="24"/>
      <c r="CS543" s="24"/>
      <c r="CT543" s="248"/>
      <c r="CU543" s="11"/>
      <c r="CV543" s="11"/>
      <c r="CW543" s="11"/>
      <c r="CX543" s="25"/>
      <c r="CY543" s="25"/>
      <c r="CZ543" s="25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  <c r="DZ543" s="11"/>
      <c r="EA543" s="11"/>
      <c r="EB543" s="11"/>
    </row>
    <row r="544" spans="1:132" s="9" customFormat="1" ht="12.75" x14ac:dyDescent="0.2">
      <c r="A544" s="14"/>
      <c r="B544" s="36"/>
      <c r="C544" s="36"/>
      <c r="D544" s="10"/>
      <c r="E544" s="77"/>
      <c r="G544" s="250"/>
      <c r="H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250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250"/>
      <c r="BR544" s="11"/>
      <c r="BS544" s="11"/>
      <c r="BT544" s="11"/>
      <c r="BU544" s="21"/>
      <c r="BV544" s="24"/>
      <c r="BW544" s="24"/>
      <c r="BX544" s="24"/>
      <c r="BY544" s="24"/>
      <c r="BZ544" s="24"/>
      <c r="CA544" s="24"/>
      <c r="CB544" s="24"/>
      <c r="CC544" s="24"/>
      <c r="CD544" s="24"/>
      <c r="CE544" s="24"/>
      <c r="CF544" s="24"/>
      <c r="CG544" s="24"/>
      <c r="CH544" s="24"/>
      <c r="CI544" s="24"/>
      <c r="CJ544" s="24"/>
      <c r="CK544" s="24"/>
      <c r="CL544" s="24"/>
      <c r="CM544" s="24"/>
      <c r="CN544" s="24"/>
      <c r="CO544" s="24"/>
      <c r="CP544" s="24"/>
      <c r="CQ544" s="24"/>
      <c r="CR544" s="24"/>
      <c r="CS544" s="24"/>
      <c r="CT544" s="248"/>
      <c r="CU544" s="11"/>
      <c r="CV544" s="11"/>
      <c r="CW544" s="11"/>
      <c r="CX544" s="25"/>
      <c r="CY544" s="25"/>
      <c r="CZ544" s="25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  <c r="DZ544" s="11"/>
      <c r="EA544" s="11"/>
      <c r="EB544" s="11"/>
    </row>
    <row r="545" spans="1:132" s="9" customFormat="1" ht="12.75" x14ac:dyDescent="0.2">
      <c r="A545" s="14"/>
      <c r="B545" s="36"/>
      <c r="C545" s="36"/>
      <c r="D545" s="10"/>
      <c r="E545" s="77"/>
      <c r="G545" s="250"/>
      <c r="H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250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250"/>
      <c r="BR545" s="11"/>
      <c r="BS545" s="11"/>
      <c r="BT545" s="11"/>
      <c r="BU545" s="21"/>
      <c r="BV545" s="24"/>
      <c r="BW545" s="24"/>
      <c r="BX545" s="24"/>
      <c r="BY545" s="24"/>
      <c r="BZ545" s="24"/>
      <c r="CA545" s="24"/>
      <c r="CB545" s="24"/>
      <c r="CC545" s="24"/>
      <c r="CD545" s="24"/>
      <c r="CE545" s="24"/>
      <c r="CF545" s="24"/>
      <c r="CG545" s="24"/>
      <c r="CH545" s="24"/>
      <c r="CI545" s="24"/>
      <c r="CJ545" s="24"/>
      <c r="CK545" s="24"/>
      <c r="CL545" s="24"/>
      <c r="CM545" s="24"/>
      <c r="CN545" s="24"/>
      <c r="CO545" s="24"/>
      <c r="CP545" s="24"/>
      <c r="CQ545" s="24"/>
      <c r="CR545" s="24"/>
      <c r="CS545" s="24"/>
      <c r="CT545" s="248"/>
      <c r="CU545" s="11"/>
      <c r="CV545" s="11"/>
      <c r="CW545" s="11"/>
      <c r="CX545" s="25"/>
      <c r="CY545" s="25"/>
      <c r="CZ545" s="25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  <c r="DZ545" s="11"/>
      <c r="EA545" s="11"/>
      <c r="EB545" s="11"/>
    </row>
    <row r="546" spans="1:132" s="9" customFormat="1" ht="12.75" x14ac:dyDescent="0.2">
      <c r="A546" s="14"/>
      <c r="B546" s="36"/>
      <c r="C546" s="36"/>
      <c r="D546" s="10"/>
      <c r="E546" s="77"/>
      <c r="G546" s="250"/>
      <c r="H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250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250"/>
      <c r="BR546" s="11"/>
      <c r="BS546" s="11"/>
      <c r="BT546" s="11"/>
      <c r="BU546" s="21"/>
      <c r="BV546" s="24"/>
      <c r="BW546" s="24"/>
      <c r="BX546" s="24"/>
      <c r="BY546" s="24"/>
      <c r="BZ546" s="24"/>
      <c r="CA546" s="24"/>
      <c r="CB546" s="24"/>
      <c r="CC546" s="24"/>
      <c r="CD546" s="24"/>
      <c r="CE546" s="24"/>
      <c r="CF546" s="24"/>
      <c r="CG546" s="24"/>
      <c r="CH546" s="24"/>
      <c r="CI546" s="24"/>
      <c r="CJ546" s="24"/>
      <c r="CK546" s="24"/>
      <c r="CL546" s="24"/>
      <c r="CM546" s="24"/>
      <c r="CN546" s="24"/>
      <c r="CO546" s="24"/>
      <c r="CP546" s="24"/>
      <c r="CQ546" s="24"/>
      <c r="CR546" s="24"/>
      <c r="CS546" s="24"/>
      <c r="CT546" s="248"/>
      <c r="CU546" s="11"/>
      <c r="CV546" s="11"/>
      <c r="CW546" s="11"/>
      <c r="CX546" s="25"/>
      <c r="CY546" s="25"/>
      <c r="CZ546" s="25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  <c r="DZ546" s="11"/>
      <c r="EA546" s="11"/>
      <c r="EB546" s="11"/>
    </row>
    <row r="547" spans="1:132" s="9" customFormat="1" ht="12.75" x14ac:dyDescent="0.2">
      <c r="A547" s="14"/>
      <c r="B547" s="36"/>
      <c r="C547" s="36"/>
      <c r="D547" s="10"/>
      <c r="E547" s="77"/>
      <c r="G547" s="250"/>
      <c r="H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250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250"/>
      <c r="BR547" s="11"/>
      <c r="BS547" s="11"/>
      <c r="BT547" s="11"/>
      <c r="BU547" s="21"/>
      <c r="BV547" s="24"/>
      <c r="BW547" s="24"/>
      <c r="BX547" s="24"/>
      <c r="BY547" s="24"/>
      <c r="BZ547" s="24"/>
      <c r="CA547" s="24"/>
      <c r="CB547" s="24"/>
      <c r="CC547" s="24"/>
      <c r="CD547" s="24"/>
      <c r="CE547" s="24"/>
      <c r="CF547" s="24"/>
      <c r="CG547" s="24"/>
      <c r="CH547" s="24"/>
      <c r="CI547" s="24"/>
      <c r="CJ547" s="24"/>
      <c r="CK547" s="24"/>
      <c r="CL547" s="24"/>
      <c r="CM547" s="24"/>
      <c r="CN547" s="24"/>
      <c r="CO547" s="24"/>
      <c r="CP547" s="24"/>
      <c r="CQ547" s="24"/>
      <c r="CR547" s="24"/>
      <c r="CS547" s="24"/>
      <c r="CT547" s="248"/>
      <c r="CU547" s="11"/>
      <c r="CV547" s="11"/>
      <c r="CW547" s="11"/>
      <c r="CX547" s="25"/>
      <c r="CY547" s="25"/>
      <c r="CZ547" s="25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  <c r="DZ547" s="11"/>
      <c r="EA547" s="11"/>
      <c r="EB547" s="11"/>
    </row>
    <row r="548" spans="1:132" s="9" customFormat="1" ht="12.75" x14ac:dyDescent="0.2">
      <c r="A548" s="14"/>
      <c r="B548" s="36"/>
      <c r="C548" s="36"/>
      <c r="D548" s="10"/>
      <c r="E548" s="77"/>
      <c r="G548" s="250"/>
      <c r="H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250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250"/>
      <c r="BR548" s="11"/>
      <c r="BS548" s="11"/>
      <c r="BT548" s="11"/>
      <c r="BU548" s="21"/>
      <c r="BV548" s="24"/>
      <c r="BW548" s="24"/>
      <c r="BX548" s="24"/>
      <c r="BY548" s="24"/>
      <c r="BZ548" s="24"/>
      <c r="CA548" s="24"/>
      <c r="CB548" s="24"/>
      <c r="CC548" s="24"/>
      <c r="CD548" s="24"/>
      <c r="CE548" s="24"/>
      <c r="CF548" s="24"/>
      <c r="CG548" s="24"/>
      <c r="CH548" s="24"/>
      <c r="CI548" s="24"/>
      <c r="CJ548" s="24"/>
      <c r="CK548" s="24"/>
      <c r="CL548" s="24"/>
      <c r="CM548" s="24"/>
      <c r="CN548" s="24"/>
      <c r="CO548" s="24"/>
      <c r="CP548" s="24"/>
      <c r="CQ548" s="24"/>
      <c r="CR548" s="24"/>
      <c r="CS548" s="24"/>
      <c r="CT548" s="248"/>
      <c r="CU548" s="11"/>
      <c r="CV548" s="11"/>
      <c r="CW548" s="11"/>
      <c r="CX548" s="25"/>
      <c r="CY548" s="25"/>
      <c r="CZ548" s="25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  <c r="DZ548" s="11"/>
      <c r="EA548" s="11"/>
      <c r="EB548" s="11"/>
    </row>
    <row r="549" spans="1:132" s="9" customFormat="1" ht="12.75" x14ac:dyDescent="0.2">
      <c r="A549" s="14"/>
      <c r="B549" s="36"/>
      <c r="C549" s="36"/>
      <c r="D549" s="10"/>
      <c r="E549" s="77"/>
      <c r="G549" s="250"/>
      <c r="H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250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250"/>
      <c r="BR549" s="11"/>
      <c r="BS549" s="11"/>
      <c r="BT549" s="11"/>
      <c r="BU549" s="21"/>
      <c r="BV549" s="24"/>
      <c r="BW549" s="24"/>
      <c r="BX549" s="24"/>
      <c r="BY549" s="24"/>
      <c r="BZ549" s="24"/>
      <c r="CA549" s="24"/>
      <c r="CB549" s="24"/>
      <c r="CC549" s="24"/>
      <c r="CD549" s="24"/>
      <c r="CE549" s="24"/>
      <c r="CF549" s="24"/>
      <c r="CG549" s="24"/>
      <c r="CH549" s="24"/>
      <c r="CI549" s="24"/>
      <c r="CJ549" s="24"/>
      <c r="CK549" s="24"/>
      <c r="CL549" s="24"/>
      <c r="CM549" s="24"/>
      <c r="CN549" s="24"/>
      <c r="CO549" s="24"/>
      <c r="CP549" s="24"/>
      <c r="CQ549" s="24"/>
      <c r="CR549" s="24"/>
      <c r="CS549" s="24"/>
      <c r="CT549" s="248"/>
      <c r="CU549" s="11"/>
      <c r="CV549" s="11"/>
      <c r="CW549" s="11"/>
      <c r="CX549" s="25"/>
      <c r="CY549" s="25"/>
      <c r="CZ549" s="25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  <c r="DZ549" s="11"/>
      <c r="EA549" s="11"/>
      <c r="EB549" s="11"/>
    </row>
    <row r="550" spans="1:132" s="9" customFormat="1" ht="12.75" x14ac:dyDescent="0.2">
      <c r="A550" s="14"/>
      <c r="B550" s="36"/>
      <c r="C550" s="36"/>
      <c r="D550" s="10"/>
      <c r="E550" s="77"/>
      <c r="G550" s="250"/>
      <c r="H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250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250"/>
      <c r="BR550" s="11"/>
      <c r="BS550" s="11"/>
      <c r="BT550" s="11"/>
      <c r="BU550" s="21"/>
      <c r="BV550" s="24"/>
      <c r="BW550" s="24"/>
      <c r="BX550" s="24"/>
      <c r="BY550" s="24"/>
      <c r="BZ550" s="24"/>
      <c r="CA550" s="24"/>
      <c r="CB550" s="24"/>
      <c r="CC550" s="24"/>
      <c r="CD550" s="24"/>
      <c r="CE550" s="24"/>
      <c r="CF550" s="24"/>
      <c r="CG550" s="24"/>
      <c r="CH550" s="24"/>
      <c r="CI550" s="24"/>
      <c r="CJ550" s="24"/>
      <c r="CK550" s="24"/>
      <c r="CL550" s="24"/>
      <c r="CM550" s="24"/>
      <c r="CN550" s="24"/>
      <c r="CO550" s="24"/>
      <c r="CP550" s="24"/>
      <c r="CQ550" s="24"/>
      <c r="CR550" s="24"/>
      <c r="CS550" s="24"/>
      <c r="CT550" s="248"/>
      <c r="CU550" s="11"/>
      <c r="CV550" s="11"/>
      <c r="CW550" s="11"/>
      <c r="CX550" s="25"/>
      <c r="CY550" s="25"/>
      <c r="CZ550" s="25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  <c r="DZ550" s="11"/>
      <c r="EA550" s="11"/>
      <c r="EB550" s="11"/>
    </row>
    <row r="551" spans="1:132" s="9" customFormat="1" ht="12.75" x14ac:dyDescent="0.2">
      <c r="A551" s="14"/>
      <c r="B551" s="36"/>
      <c r="C551" s="36"/>
      <c r="D551" s="10"/>
      <c r="E551" s="77"/>
      <c r="G551" s="250"/>
      <c r="H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250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250"/>
      <c r="BR551" s="11"/>
      <c r="BS551" s="11"/>
      <c r="BT551" s="11"/>
      <c r="BU551" s="21"/>
      <c r="BV551" s="24"/>
      <c r="BW551" s="24"/>
      <c r="BX551" s="24"/>
      <c r="BY551" s="24"/>
      <c r="BZ551" s="24"/>
      <c r="CA551" s="24"/>
      <c r="CB551" s="24"/>
      <c r="CC551" s="24"/>
      <c r="CD551" s="24"/>
      <c r="CE551" s="24"/>
      <c r="CF551" s="24"/>
      <c r="CG551" s="24"/>
      <c r="CH551" s="24"/>
      <c r="CI551" s="24"/>
      <c r="CJ551" s="24"/>
      <c r="CK551" s="24"/>
      <c r="CL551" s="24"/>
      <c r="CM551" s="24"/>
      <c r="CN551" s="24"/>
      <c r="CO551" s="24"/>
      <c r="CP551" s="24"/>
      <c r="CQ551" s="24"/>
      <c r="CR551" s="24"/>
      <c r="CS551" s="24"/>
      <c r="CT551" s="248"/>
      <c r="CU551" s="11"/>
      <c r="CV551" s="11"/>
      <c r="CW551" s="11"/>
      <c r="CX551" s="25"/>
      <c r="CY551" s="25"/>
      <c r="CZ551" s="25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  <c r="DZ551" s="11"/>
      <c r="EA551" s="11"/>
      <c r="EB551" s="11"/>
    </row>
    <row r="552" spans="1:132" s="9" customFormat="1" ht="12.75" x14ac:dyDescent="0.2">
      <c r="A552" s="14"/>
      <c r="B552" s="36"/>
      <c r="C552" s="36"/>
      <c r="D552" s="10"/>
      <c r="E552" s="77"/>
      <c r="G552" s="250"/>
      <c r="H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250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250"/>
      <c r="BR552" s="11"/>
      <c r="BS552" s="11"/>
      <c r="BT552" s="11"/>
      <c r="BU552" s="21"/>
      <c r="BV552" s="24"/>
      <c r="BW552" s="24"/>
      <c r="BX552" s="24"/>
      <c r="BY552" s="24"/>
      <c r="BZ552" s="24"/>
      <c r="CA552" s="24"/>
      <c r="CB552" s="24"/>
      <c r="CC552" s="24"/>
      <c r="CD552" s="24"/>
      <c r="CE552" s="24"/>
      <c r="CF552" s="24"/>
      <c r="CG552" s="24"/>
      <c r="CH552" s="24"/>
      <c r="CI552" s="24"/>
      <c r="CJ552" s="24"/>
      <c r="CK552" s="24"/>
      <c r="CL552" s="24"/>
      <c r="CM552" s="24"/>
      <c r="CN552" s="24"/>
      <c r="CO552" s="24"/>
      <c r="CP552" s="24"/>
      <c r="CQ552" s="24"/>
      <c r="CR552" s="24"/>
      <c r="CS552" s="24"/>
      <c r="CT552" s="248"/>
      <c r="CU552" s="11"/>
      <c r="CV552" s="11"/>
      <c r="CW552" s="11"/>
      <c r="CX552" s="25"/>
      <c r="CY552" s="25"/>
      <c r="CZ552" s="25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  <c r="DZ552" s="11"/>
      <c r="EA552" s="11"/>
      <c r="EB552" s="11"/>
    </row>
    <row r="553" spans="1:132" s="9" customFormat="1" ht="12.75" x14ac:dyDescent="0.2">
      <c r="A553" s="14"/>
      <c r="B553" s="36"/>
      <c r="C553" s="36"/>
      <c r="D553" s="10"/>
      <c r="E553" s="77"/>
      <c r="G553" s="250"/>
      <c r="H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250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250"/>
      <c r="BR553" s="11"/>
      <c r="BS553" s="11"/>
      <c r="BT553" s="11"/>
      <c r="BU553" s="21"/>
      <c r="BV553" s="24"/>
      <c r="BW553" s="24"/>
      <c r="BX553" s="24"/>
      <c r="BY553" s="24"/>
      <c r="BZ553" s="24"/>
      <c r="CA553" s="24"/>
      <c r="CB553" s="24"/>
      <c r="CC553" s="24"/>
      <c r="CD553" s="24"/>
      <c r="CE553" s="24"/>
      <c r="CF553" s="24"/>
      <c r="CG553" s="24"/>
      <c r="CH553" s="24"/>
      <c r="CI553" s="24"/>
      <c r="CJ553" s="24"/>
      <c r="CK553" s="24"/>
      <c r="CL553" s="24"/>
      <c r="CM553" s="24"/>
      <c r="CN553" s="24"/>
      <c r="CO553" s="24"/>
      <c r="CP553" s="24"/>
      <c r="CQ553" s="24"/>
      <c r="CR553" s="24"/>
      <c r="CS553" s="24"/>
      <c r="CT553" s="248"/>
      <c r="CU553" s="11"/>
      <c r="CV553" s="11"/>
      <c r="CW553" s="11"/>
      <c r="CX553" s="25"/>
      <c r="CY553" s="25"/>
      <c r="CZ553" s="25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  <c r="DZ553" s="11"/>
      <c r="EA553" s="11"/>
      <c r="EB553" s="11"/>
    </row>
    <row r="554" spans="1:132" s="9" customFormat="1" ht="12.75" x14ac:dyDescent="0.2">
      <c r="A554" s="14"/>
      <c r="B554" s="36"/>
      <c r="C554" s="36"/>
      <c r="D554" s="10"/>
      <c r="E554" s="77"/>
      <c r="G554" s="250"/>
      <c r="H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250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250"/>
      <c r="BR554" s="11"/>
      <c r="BS554" s="11"/>
      <c r="BT554" s="11"/>
      <c r="BU554" s="21"/>
      <c r="BV554" s="24"/>
      <c r="BW554" s="24"/>
      <c r="BX554" s="24"/>
      <c r="BY554" s="24"/>
      <c r="BZ554" s="24"/>
      <c r="CA554" s="24"/>
      <c r="CB554" s="24"/>
      <c r="CC554" s="24"/>
      <c r="CD554" s="24"/>
      <c r="CE554" s="24"/>
      <c r="CF554" s="24"/>
      <c r="CG554" s="24"/>
      <c r="CH554" s="24"/>
      <c r="CI554" s="24"/>
      <c r="CJ554" s="24"/>
      <c r="CK554" s="24"/>
      <c r="CL554" s="24"/>
      <c r="CM554" s="24"/>
      <c r="CN554" s="24"/>
      <c r="CO554" s="24"/>
      <c r="CP554" s="24"/>
      <c r="CQ554" s="24"/>
      <c r="CR554" s="24"/>
      <c r="CS554" s="24"/>
      <c r="CT554" s="248"/>
      <c r="CU554" s="11"/>
      <c r="CV554" s="11"/>
      <c r="CW554" s="11"/>
      <c r="CX554" s="25"/>
      <c r="CY554" s="25"/>
      <c r="CZ554" s="25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  <c r="DZ554" s="11"/>
      <c r="EA554" s="11"/>
      <c r="EB554" s="11"/>
    </row>
    <row r="555" spans="1:132" s="9" customFormat="1" ht="12.75" x14ac:dyDescent="0.2">
      <c r="A555" s="14"/>
      <c r="B555" s="36"/>
      <c r="C555" s="36"/>
      <c r="D555" s="10"/>
      <c r="E555" s="77"/>
      <c r="G555" s="250"/>
      <c r="H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250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250"/>
      <c r="BR555" s="11"/>
      <c r="BS555" s="11"/>
      <c r="BT555" s="11"/>
      <c r="BU555" s="21"/>
      <c r="BV555" s="24"/>
      <c r="BW555" s="24"/>
      <c r="BX555" s="24"/>
      <c r="BY555" s="24"/>
      <c r="BZ555" s="24"/>
      <c r="CA555" s="24"/>
      <c r="CB555" s="24"/>
      <c r="CC555" s="24"/>
      <c r="CD555" s="24"/>
      <c r="CE555" s="24"/>
      <c r="CF555" s="24"/>
      <c r="CG555" s="24"/>
      <c r="CH555" s="24"/>
      <c r="CI555" s="24"/>
      <c r="CJ555" s="24"/>
      <c r="CK555" s="24"/>
      <c r="CL555" s="24"/>
      <c r="CM555" s="24"/>
      <c r="CN555" s="24"/>
      <c r="CO555" s="24"/>
      <c r="CP555" s="24"/>
      <c r="CQ555" s="24"/>
      <c r="CR555" s="24"/>
      <c r="CS555" s="24"/>
      <c r="CT555" s="248"/>
      <c r="CU555" s="11"/>
      <c r="CV555" s="11"/>
      <c r="CW555" s="11"/>
      <c r="CX555" s="25"/>
      <c r="CY555" s="25"/>
      <c r="CZ555" s="25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  <c r="DZ555" s="11"/>
      <c r="EA555" s="11"/>
      <c r="EB555" s="11"/>
    </row>
    <row r="556" spans="1:132" s="9" customFormat="1" ht="12.75" x14ac:dyDescent="0.2">
      <c r="A556" s="14"/>
      <c r="B556" s="36"/>
      <c r="C556" s="36"/>
      <c r="D556" s="10"/>
      <c r="E556" s="77"/>
      <c r="G556" s="250"/>
      <c r="H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250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250"/>
      <c r="BR556" s="11"/>
      <c r="BS556" s="11"/>
      <c r="BT556" s="11"/>
      <c r="BU556" s="21"/>
      <c r="BV556" s="24"/>
      <c r="BW556" s="24"/>
      <c r="BX556" s="24"/>
      <c r="BY556" s="24"/>
      <c r="BZ556" s="24"/>
      <c r="CA556" s="24"/>
      <c r="CB556" s="24"/>
      <c r="CC556" s="24"/>
      <c r="CD556" s="24"/>
      <c r="CE556" s="24"/>
      <c r="CF556" s="24"/>
      <c r="CG556" s="24"/>
      <c r="CH556" s="24"/>
      <c r="CI556" s="24"/>
      <c r="CJ556" s="24"/>
      <c r="CK556" s="24"/>
      <c r="CL556" s="24"/>
      <c r="CM556" s="24"/>
      <c r="CN556" s="24"/>
      <c r="CO556" s="24"/>
      <c r="CP556" s="24"/>
      <c r="CQ556" s="24"/>
      <c r="CR556" s="24"/>
      <c r="CS556" s="24"/>
      <c r="CT556" s="248"/>
      <c r="CU556" s="11"/>
      <c r="CV556" s="11"/>
      <c r="CW556" s="11"/>
      <c r="CX556" s="25"/>
      <c r="CY556" s="25"/>
      <c r="CZ556" s="25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  <c r="DZ556" s="11"/>
      <c r="EA556" s="11"/>
      <c r="EB556" s="11"/>
    </row>
    <row r="557" spans="1:132" s="9" customFormat="1" ht="12.75" x14ac:dyDescent="0.2">
      <c r="A557" s="14"/>
      <c r="B557" s="36"/>
      <c r="C557" s="36"/>
      <c r="D557" s="10"/>
      <c r="E557" s="77"/>
      <c r="G557" s="250"/>
      <c r="H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250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250"/>
      <c r="BR557" s="11"/>
      <c r="BS557" s="11"/>
      <c r="BT557" s="11"/>
      <c r="BU557" s="21"/>
      <c r="BV557" s="24"/>
      <c r="BW557" s="24"/>
      <c r="BX557" s="24"/>
      <c r="BY557" s="24"/>
      <c r="BZ557" s="24"/>
      <c r="CA557" s="24"/>
      <c r="CB557" s="24"/>
      <c r="CC557" s="24"/>
      <c r="CD557" s="24"/>
      <c r="CE557" s="24"/>
      <c r="CF557" s="24"/>
      <c r="CG557" s="24"/>
      <c r="CH557" s="24"/>
      <c r="CI557" s="24"/>
      <c r="CJ557" s="24"/>
      <c r="CK557" s="24"/>
      <c r="CL557" s="24"/>
      <c r="CM557" s="24"/>
      <c r="CN557" s="24"/>
      <c r="CO557" s="24"/>
      <c r="CP557" s="24"/>
      <c r="CQ557" s="24"/>
      <c r="CR557" s="24"/>
      <c r="CS557" s="24"/>
      <c r="CT557" s="248"/>
      <c r="CU557" s="11"/>
      <c r="CV557" s="11"/>
      <c r="CW557" s="11"/>
      <c r="CX557" s="25"/>
      <c r="CY557" s="25"/>
      <c r="CZ557" s="25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  <c r="DZ557" s="11"/>
      <c r="EA557" s="11"/>
      <c r="EB557" s="11"/>
    </row>
    <row r="558" spans="1:132" s="9" customFormat="1" ht="12.75" x14ac:dyDescent="0.2">
      <c r="A558" s="14"/>
      <c r="B558" s="36"/>
      <c r="C558" s="36"/>
      <c r="D558" s="10"/>
      <c r="E558" s="77"/>
      <c r="G558" s="250"/>
      <c r="H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250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250"/>
      <c r="BR558" s="11"/>
      <c r="BS558" s="11"/>
      <c r="BT558" s="11"/>
      <c r="BU558" s="21"/>
      <c r="BV558" s="24"/>
      <c r="BW558" s="24"/>
      <c r="BX558" s="24"/>
      <c r="BY558" s="24"/>
      <c r="BZ558" s="24"/>
      <c r="CA558" s="24"/>
      <c r="CB558" s="24"/>
      <c r="CC558" s="24"/>
      <c r="CD558" s="24"/>
      <c r="CE558" s="24"/>
      <c r="CF558" s="24"/>
      <c r="CG558" s="24"/>
      <c r="CH558" s="24"/>
      <c r="CI558" s="24"/>
      <c r="CJ558" s="24"/>
      <c r="CK558" s="24"/>
      <c r="CL558" s="24"/>
      <c r="CM558" s="24"/>
      <c r="CN558" s="24"/>
      <c r="CO558" s="24"/>
      <c r="CP558" s="24"/>
      <c r="CQ558" s="24"/>
      <c r="CR558" s="24"/>
      <c r="CS558" s="24"/>
      <c r="CT558" s="248"/>
      <c r="CU558" s="11"/>
      <c r="CV558" s="11"/>
      <c r="CW558" s="11"/>
      <c r="CX558" s="25"/>
      <c r="CY558" s="25"/>
      <c r="CZ558" s="25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  <c r="DZ558" s="11"/>
      <c r="EA558" s="11"/>
      <c r="EB558" s="11"/>
    </row>
    <row r="559" spans="1:132" s="9" customFormat="1" ht="12.75" x14ac:dyDescent="0.2">
      <c r="A559" s="14"/>
      <c r="B559" s="36"/>
      <c r="C559" s="36"/>
      <c r="D559" s="10"/>
      <c r="E559" s="77"/>
      <c r="G559" s="250"/>
      <c r="H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250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250"/>
      <c r="BR559" s="11"/>
      <c r="BS559" s="11"/>
      <c r="BT559" s="11"/>
      <c r="BU559" s="21"/>
      <c r="BV559" s="24"/>
      <c r="BW559" s="24"/>
      <c r="BX559" s="24"/>
      <c r="BY559" s="24"/>
      <c r="BZ559" s="24"/>
      <c r="CA559" s="24"/>
      <c r="CB559" s="24"/>
      <c r="CC559" s="24"/>
      <c r="CD559" s="24"/>
      <c r="CE559" s="24"/>
      <c r="CF559" s="24"/>
      <c r="CG559" s="24"/>
      <c r="CH559" s="24"/>
      <c r="CI559" s="24"/>
      <c r="CJ559" s="24"/>
      <c r="CK559" s="24"/>
      <c r="CL559" s="24"/>
      <c r="CM559" s="24"/>
      <c r="CN559" s="24"/>
      <c r="CO559" s="24"/>
      <c r="CP559" s="24"/>
      <c r="CQ559" s="24"/>
      <c r="CR559" s="24"/>
      <c r="CS559" s="24"/>
      <c r="CT559" s="248"/>
      <c r="CU559" s="11"/>
      <c r="CV559" s="11"/>
      <c r="CW559" s="11"/>
      <c r="CX559" s="25"/>
      <c r="CY559" s="25"/>
      <c r="CZ559" s="25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  <c r="DZ559" s="11"/>
      <c r="EA559" s="11"/>
      <c r="EB559" s="11"/>
    </row>
    <row r="560" spans="1:132" s="9" customFormat="1" ht="12.75" x14ac:dyDescent="0.2">
      <c r="A560" s="14"/>
      <c r="B560" s="36"/>
      <c r="C560" s="36"/>
      <c r="D560" s="10"/>
      <c r="E560" s="77"/>
      <c r="G560" s="250"/>
      <c r="H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250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250"/>
      <c r="BR560" s="11"/>
      <c r="BS560" s="11"/>
      <c r="BT560" s="11"/>
      <c r="BU560" s="21"/>
      <c r="BV560" s="24"/>
      <c r="BW560" s="24"/>
      <c r="BX560" s="24"/>
      <c r="BY560" s="24"/>
      <c r="BZ560" s="24"/>
      <c r="CA560" s="24"/>
      <c r="CB560" s="24"/>
      <c r="CC560" s="24"/>
      <c r="CD560" s="24"/>
      <c r="CE560" s="24"/>
      <c r="CF560" s="24"/>
      <c r="CG560" s="24"/>
      <c r="CH560" s="24"/>
      <c r="CI560" s="24"/>
      <c r="CJ560" s="24"/>
      <c r="CK560" s="24"/>
      <c r="CL560" s="24"/>
      <c r="CM560" s="24"/>
      <c r="CN560" s="24"/>
      <c r="CO560" s="24"/>
      <c r="CP560" s="24"/>
      <c r="CQ560" s="24"/>
      <c r="CR560" s="24"/>
      <c r="CS560" s="24"/>
      <c r="CT560" s="248"/>
      <c r="CU560" s="11"/>
      <c r="CV560" s="11"/>
      <c r="CW560" s="11"/>
      <c r="CX560" s="25"/>
      <c r="CY560" s="25"/>
      <c r="CZ560" s="25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  <c r="DZ560" s="11"/>
      <c r="EA560" s="11"/>
      <c r="EB560" s="11"/>
    </row>
    <row r="561" spans="1:132" s="9" customFormat="1" ht="12.75" x14ac:dyDescent="0.2">
      <c r="A561" s="14"/>
      <c r="B561" s="36"/>
      <c r="C561" s="36"/>
      <c r="D561" s="10"/>
      <c r="E561" s="77"/>
      <c r="G561" s="250"/>
      <c r="H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250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250"/>
      <c r="BR561" s="11"/>
      <c r="BS561" s="11"/>
      <c r="BT561" s="11"/>
      <c r="BU561" s="21"/>
      <c r="BV561" s="24"/>
      <c r="BW561" s="24"/>
      <c r="BX561" s="24"/>
      <c r="BY561" s="24"/>
      <c r="BZ561" s="24"/>
      <c r="CA561" s="24"/>
      <c r="CB561" s="24"/>
      <c r="CC561" s="24"/>
      <c r="CD561" s="24"/>
      <c r="CE561" s="24"/>
      <c r="CF561" s="24"/>
      <c r="CG561" s="24"/>
      <c r="CH561" s="24"/>
      <c r="CI561" s="24"/>
      <c r="CJ561" s="24"/>
      <c r="CK561" s="24"/>
      <c r="CL561" s="24"/>
      <c r="CM561" s="24"/>
      <c r="CN561" s="24"/>
      <c r="CO561" s="24"/>
      <c r="CP561" s="24"/>
      <c r="CQ561" s="24"/>
      <c r="CR561" s="24"/>
      <c r="CS561" s="24"/>
      <c r="CT561" s="248"/>
      <c r="CU561" s="11"/>
      <c r="CV561" s="11"/>
      <c r="CW561" s="11"/>
      <c r="CX561" s="25"/>
      <c r="CY561" s="25"/>
      <c r="CZ561" s="25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  <c r="DZ561" s="11"/>
      <c r="EA561" s="11"/>
      <c r="EB561" s="11"/>
    </row>
    <row r="562" spans="1:132" s="9" customFormat="1" ht="12.75" x14ac:dyDescent="0.2">
      <c r="A562" s="14"/>
      <c r="B562" s="36"/>
      <c r="C562" s="36"/>
      <c r="D562" s="10"/>
      <c r="E562" s="77"/>
      <c r="G562" s="250"/>
      <c r="H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250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250"/>
      <c r="BR562" s="11"/>
      <c r="BS562" s="11"/>
      <c r="BT562" s="11"/>
      <c r="BU562" s="21"/>
      <c r="BV562" s="24"/>
      <c r="BW562" s="24"/>
      <c r="BX562" s="24"/>
      <c r="BY562" s="24"/>
      <c r="BZ562" s="24"/>
      <c r="CA562" s="24"/>
      <c r="CB562" s="24"/>
      <c r="CC562" s="24"/>
      <c r="CD562" s="24"/>
      <c r="CE562" s="24"/>
      <c r="CF562" s="24"/>
      <c r="CG562" s="24"/>
      <c r="CH562" s="24"/>
      <c r="CI562" s="24"/>
      <c r="CJ562" s="24"/>
      <c r="CK562" s="24"/>
      <c r="CL562" s="24"/>
      <c r="CM562" s="24"/>
      <c r="CN562" s="24"/>
      <c r="CO562" s="24"/>
      <c r="CP562" s="24"/>
      <c r="CQ562" s="24"/>
      <c r="CR562" s="24"/>
      <c r="CS562" s="24"/>
      <c r="CT562" s="248"/>
      <c r="CU562" s="11"/>
      <c r="CV562" s="11"/>
      <c r="CW562" s="11"/>
      <c r="CX562" s="25"/>
      <c r="CY562" s="25"/>
      <c r="CZ562" s="25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  <c r="DZ562" s="11"/>
      <c r="EA562" s="11"/>
      <c r="EB562" s="11"/>
    </row>
    <row r="563" spans="1:132" s="9" customFormat="1" ht="12.75" x14ac:dyDescent="0.2">
      <c r="A563" s="14"/>
      <c r="B563" s="36"/>
      <c r="C563" s="36"/>
      <c r="D563" s="10"/>
      <c r="E563" s="77"/>
      <c r="G563" s="250"/>
      <c r="H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250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250"/>
      <c r="BR563" s="11"/>
      <c r="BS563" s="11"/>
      <c r="BT563" s="11"/>
      <c r="BU563" s="21"/>
      <c r="BV563" s="24"/>
      <c r="BW563" s="24"/>
      <c r="BX563" s="24"/>
      <c r="BY563" s="24"/>
      <c r="BZ563" s="24"/>
      <c r="CA563" s="24"/>
      <c r="CB563" s="24"/>
      <c r="CC563" s="24"/>
      <c r="CD563" s="24"/>
      <c r="CE563" s="24"/>
      <c r="CF563" s="24"/>
      <c r="CG563" s="24"/>
      <c r="CH563" s="24"/>
      <c r="CI563" s="24"/>
      <c r="CJ563" s="24"/>
      <c r="CK563" s="24"/>
      <c r="CL563" s="24"/>
      <c r="CM563" s="24"/>
      <c r="CN563" s="24"/>
      <c r="CO563" s="24"/>
      <c r="CP563" s="24"/>
      <c r="CQ563" s="24"/>
      <c r="CR563" s="24"/>
      <c r="CS563" s="24"/>
      <c r="CT563" s="248"/>
      <c r="CU563" s="11"/>
      <c r="CV563" s="11"/>
      <c r="CW563" s="11"/>
      <c r="CX563" s="25"/>
      <c r="CY563" s="25"/>
      <c r="CZ563" s="25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  <c r="DZ563" s="11"/>
      <c r="EA563" s="11"/>
      <c r="EB563" s="11"/>
    </row>
    <row r="564" spans="1:132" s="9" customFormat="1" ht="12.75" x14ac:dyDescent="0.2">
      <c r="A564" s="14"/>
      <c r="B564" s="36"/>
      <c r="C564" s="36"/>
      <c r="D564" s="10"/>
      <c r="E564" s="77"/>
      <c r="G564" s="250"/>
      <c r="H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250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250"/>
      <c r="BR564" s="11"/>
      <c r="BS564" s="11"/>
      <c r="BT564" s="11"/>
      <c r="BU564" s="21"/>
      <c r="BV564" s="24"/>
      <c r="BW564" s="24"/>
      <c r="BX564" s="24"/>
      <c r="BY564" s="24"/>
      <c r="BZ564" s="24"/>
      <c r="CA564" s="24"/>
      <c r="CB564" s="24"/>
      <c r="CC564" s="24"/>
      <c r="CD564" s="24"/>
      <c r="CE564" s="24"/>
      <c r="CF564" s="24"/>
      <c r="CG564" s="24"/>
      <c r="CH564" s="24"/>
      <c r="CI564" s="24"/>
      <c r="CJ564" s="24"/>
      <c r="CK564" s="24"/>
      <c r="CL564" s="24"/>
      <c r="CM564" s="24"/>
      <c r="CN564" s="24"/>
      <c r="CO564" s="24"/>
      <c r="CP564" s="24"/>
      <c r="CQ564" s="24"/>
      <c r="CR564" s="24"/>
      <c r="CS564" s="24"/>
      <c r="CT564" s="248"/>
      <c r="CU564" s="11"/>
      <c r="CV564" s="11"/>
      <c r="CW564" s="11"/>
      <c r="CX564" s="25"/>
      <c r="CY564" s="25"/>
      <c r="CZ564" s="25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  <c r="DZ564" s="11"/>
      <c r="EA564" s="11"/>
      <c r="EB564" s="11"/>
    </row>
    <row r="565" spans="1:132" s="9" customFormat="1" ht="12.75" x14ac:dyDescent="0.2">
      <c r="A565" s="14"/>
      <c r="B565" s="36"/>
      <c r="C565" s="36"/>
      <c r="D565" s="10"/>
      <c r="E565" s="77"/>
      <c r="G565" s="250"/>
      <c r="H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250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250"/>
      <c r="BR565" s="11"/>
      <c r="BS565" s="11"/>
      <c r="BT565" s="11"/>
      <c r="BU565" s="21"/>
      <c r="BV565" s="24"/>
      <c r="BW565" s="24"/>
      <c r="BX565" s="24"/>
      <c r="BY565" s="24"/>
      <c r="BZ565" s="24"/>
      <c r="CA565" s="24"/>
      <c r="CB565" s="24"/>
      <c r="CC565" s="24"/>
      <c r="CD565" s="24"/>
      <c r="CE565" s="24"/>
      <c r="CF565" s="24"/>
      <c r="CG565" s="24"/>
      <c r="CH565" s="24"/>
      <c r="CI565" s="24"/>
      <c r="CJ565" s="24"/>
      <c r="CK565" s="24"/>
      <c r="CL565" s="24"/>
      <c r="CM565" s="24"/>
      <c r="CN565" s="24"/>
      <c r="CO565" s="24"/>
      <c r="CP565" s="24"/>
      <c r="CQ565" s="24"/>
      <c r="CR565" s="24"/>
      <c r="CS565" s="24"/>
      <c r="CT565" s="248"/>
      <c r="CU565" s="11"/>
      <c r="CV565" s="11"/>
      <c r="CW565" s="11"/>
      <c r="CX565" s="25"/>
      <c r="CY565" s="25"/>
      <c r="CZ565" s="25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  <c r="DZ565" s="11"/>
      <c r="EA565" s="11"/>
      <c r="EB565" s="11"/>
    </row>
    <row r="566" spans="1:132" s="9" customFormat="1" ht="12.75" x14ac:dyDescent="0.2">
      <c r="A566" s="14"/>
      <c r="B566" s="36"/>
      <c r="C566" s="36"/>
      <c r="D566" s="10"/>
      <c r="E566" s="77"/>
      <c r="G566" s="250"/>
      <c r="H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250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250"/>
      <c r="BR566" s="11"/>
      <c r="BS566" s="11"/>
      <c r="BT566" s="11"/>
      <c r="BU566" s="21"/>
      <c r="BV566" s="24"/>
      <c r="BW566" s="24"/>
      <c r="BX566" s="24"/>
      <c r="BY566" s="24"/>
      <c r="BZ566" s="24"/>
      <c r="CA566" s="24"/>
      <c r="CB566" s="24"/>
      <c r="CC566" s="24"/>
      <c r="CD566" s="24"/>
      <c r="CE566" s="24"/>
      <c r="CF566" s="24"/>
      <c r="CG566" s="24"/>
      <c r="CH566" s="24"/>
      <c r="CI566" s="24"/>
      <c r="CJ566" s="24"/>
      <c r="CK566" s="24"/>
      <c r="CL566" s="24"/>
      <c r="CM566" s="24"/>
      <c r="CN566" s="24"/>
      <c r="CO566" s="24"/>
      <c r="CP566" s="24"/>
      <c r="CQ566" s="24"/>
      <c r="CR566" s="24"/>
      <c r="CS566" s="24"/>
      <c r="CT566" s="248"/>
      <c r="CU566" s="11"/>
      <c r="CV566" s="11"/>
      <c r="CW566" s="11"/>
      <c r="CX566" s="25"/>
      <c r="CY566" s="25"/>
      <c r="CZ566" s="25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  <c r="DZ566" s="11"/>
      <c r="EA566" s="11"/>
      <c r="EB566" s="11"/>
    </row>
    <row r="567" spans="1:132" s="9" customFormat="1" ht="12.75" x14ac:dyDescent="0.2">
      <c r="A567" s="14"/>
      <c r="B567" s="36"/>
      <c r="C567" s="36"/>
      <c r="D567" s="10"/>
      <c r="E567" s="77"/>
      <c r="G567" s="250"/>
      <c r="H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250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250"/>
      <c r="BR567" s="11"/>
      <c r="BS567" s="11"/>
      <c r="BT567" s="11"/>
      <c r="BU567" s="21"/>
      <c r="BV567" s="24"/>
      <c r="BW567" s="24"/>
      <c r="BX567" s="24"/>
      <c r="BY567" s="24"/>
      <c r="BZ567" s="24"/>
      <c r="CA567" s="24"/>
      <c r="CB567" s="24"/>
      <c r="CC567" s="24"/>
      <c r="CD567" s="24"/>
      <c r="CE567" s="24"/>
      <c r="CF567" s="24"/>
      <c r="CG567" s="24"/>
      <c r="CH567" s="24"/>
      <c r="CI567" s="24"/>
      <c r="CJ567" s="24"/>
      <c r="CK567" s="24"/>
      <c r="CL567" s="24"/>
      <c r="CM567" s="24"/>
      <c r="CN567" s="24"/>
      <c r="CO567" s="24"/>
      <c r="CP567" s="24"/>
      <c r="CQ567" s="24"/>
      <c r="CR567" s="24"/>
      <c r="CS567" s="24"/>
      <c r="CT567" s="248"/>
      <c r="CU567" s="11"/>
      <c r="CV567" s="11"/>
      <c r="CW567" s="11"/>
      <c r="CX567" s="25"/>
      <c r="CY567" s="25"/>
      <c r="CZ567" s="25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  <c r="DZ567" s="11"/>
      <c r="EA567" s="11"/>
      <c r="EB567" s="11"/>
    </row>
    <row r="568" spans="1:132" s="9" customFormat="1" ht="12.75" x14ac:dyDescent="0.2">
      <c r="A568" s="14"/>
      <c r="B568" s="36"/>
      <c r="C568" s="36"/>
      <c r="D568" s="10"/>
      <c r="E568" s="77"/>
      <c r="G568" s="250"/>
      <c r="H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250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250"/>
      <c r="BR568" s="11"/>
      <c r="BS568" s="11"/>
      <c r="BT568" s="11"/>
      <c r="BU568" s="21"/>
      <c r="BV568" s="24"/>
      <c r="BW568" s="24"/>
      <c r="BX568" s="24"/>
      <c r="BY568" s="24"/>
      <c r="BZ568" s="24"/>
      <c r="CA568" s="24"/>
      <c r="CB568" s="24"/>
      <c r="CC568" s="24"/>
      <c r="CD568" s="24"/>
      <c r="CE568" s="24"/>
      <c r="CF568" s="24"/>
      <c r="CG568" s="24"/>
      <c r="CH568" s="24"/>
      <c r="CI568" s="24"/>
      <c r="CJ568" s="24"/>
      <c r="CK568" s="24"/>
      <c r="CL568" s="24"/>
      <c r="CM568" s="24"/>
      <c r="CN568" s="24"/>
      <c r="CO568" s="24"/>
      <c r="CP568" s="24"/>
      <c r="CQ568" s="24"/>
      <c r="CR568" s="24"/>
      <c r="CS568" s="24"/>
      <c r="CT568" s="248"/>
      <c r="CU568" s="11"/>
      <c r="CV568" s="11"/>
      <c r="CW568" s="11"/>
      <c r="CX568" s="25"/>
      <c r="CY568" s="25"/>
      <c r="CZ568" s="25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  <c r="DZ568" s="11"/>
      <c r="EA568" s="11"/>
      <c r="EB568" s="11"/>
    </row>
    <row r="569" spans="1:132" s="9" customFormat="1" ht="12.75" x14ac:dyDescent="0.2">
      <c r="A569" s="14"/>
      <c r="B569" s="36"/>
      <c r="C569" s="36"/>
      <c r="D569" s="10"/>
      <c r="E569" s="77"/>
      <c r="G569" s="250"/>
      <c r="H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250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250"/>
      <c r="BR569" s="11"/>
      <c r="BS569" s="11"/>
      <c r="BT569" s="11"/>
      <c r="BU569" s="21"/>
      <c r="BV569" s="24"/>
      <c r="BW569" s="24"/>
      <c r="BX569" s="24"/>
      <c r="BY569" s="24"/>
      <c r="BZ569" s="24"/>
      <c r="CA569" s="24"/>
      <c r="CB569" s="24"/>
      <c r="CC569" s="24"/>
      <c r="CD569" s="24"/>
      <c r="CE569" s="24"/>
      <c r="CF569" s="24"/>
      <c r="CG569" s="24"/>
      <c r="CH569" s="24"/>
      <c r="CI569" s="24"/>
      <c r="CJ569" s="24"/>
      <c r="CK569" s="24"/>
      <c r="CL569" s="24"/>
      <c r="CM569" s="24"/>
      <c r="CN569" s="24"/>
      <c r="CO569" s="24"/>
      <c r="CP569" s="24"/>
      <c r="CQ569" s="24"/>
      <c r="CR569" s="24"/>
      <c r="CS569" s="24"/>
      <c r="CT569" s="248"/>
      <c r="CU569" s="11"/>
      <c r="CV569" s="11"/>
      <c r="CW569" s="11"/>
      <c r="CX569" s="25"/>
      <c r="CY569" s="25"/>
      <c r="CZ569" s="25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  <c r="DZ569" s="11"/>
      <c r="EA569" s="11"/>
      <c r="EB569" s="11"/>
    </row>
    <row r="570" spans="1:132" s="9" customFormat="1" ht="12.75" x14ac:dyDescent="0.2">
      <c r="A570" s="14"/>
      <c r="B570" s="36"/>
      <c r="C570" s="36"/>
      <c r="D570" s="10"/>
      <c r="E570" s="77"/>
      <c r="G570" s="250"/>
      <c r="H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250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250"/>
      <c r="BR570" s="11"/>
      <c r="BS570" s="11"/>
      <c r="BT570" s="11"/>
      <c r="BU570" s="21"/>
      <c r="BV570" s="24"/>
      <c r="BW570" s="24"/>
      <c r="BX570" s="24"/>
      <c r="BY570" s="24"/>
      <c r="BZ570" s="24"/>
      <c r="CA570" s="24"/>
      <c r="CB570" s="24"/>
      <c r="CC570" s="24"/>
      <c r="CD570" s="24"/>
      <c r="CE570" s="24"/>
      <c r="CF570" s="24"/>
      <c r="CG570" s="24"/>
      <c r="CH570" s="24"/>
      <c r="CI570" s="24"/>
      <c r="CJ570" s="24"/>
      <c r="CK570" s="24"/>
      <c r="CL570" s="24"/>
      <c r="CM570" s="24"/>
      <c r="CN570" s="24"/>
      <c r="CO570" s="24"/>
      <c r="CP570" s="24"/>
      <c r="CQ570" s="24"/>
      <c r="CR570" s="24"/>
      <c r="CS570" s="24"/>
      <c r="CT570" s="248"/>
      <c r="CU570" s="11"/>
      <c r="CV570" s="11"/>
      <c r="CW570" s="11"/>
      <c r="CX570" s="25"/>
      <c r="CY570" s="25"/>
      <c r="CZ570" s="25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  <c r="DZ570" s="11"/>
      <c r="EA570" s="11"/>
      <c r="EB570" s="11"/>
    </row>
    <row r="571" spans="1:132" s="9" customFormat="1" ht="12.75" x14ac:dyDescent="0.2">
      <c r="A571" s="14"/>
      <c r="B571" s="36"/>
      <c r="C571" s="36"/>
      <c r="D571" s="10"/>
      <c r="E571" s="77"/>
      <c r="G571" s="250"/>
      <c r="H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250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250"/>
      <c r="BR571" s="11"/>
      <c r="BS571" s="11"/>
      <c r="BT571" s="11"/>
      <c r="BU571" s="21"/>
      <c r="BV571" s="24"/>
      <c r="BW571" s="24"/>
      <c r="BX571" s="24"/>
      <c r="BY571" s="24"/>
      <c r="BZ571" s="24"/>
      <c r="CA571" s="24"/>
      <c r="CB571" s="24"/>
      <c r="CC571" s="24"/>
      <c r="CD571" s="24"/>
      <c r="CE571" s="24"/>
      <c r="CF571" s="24"/>
      <c r="CG571" s="24"/>
      <c r="CH571" s="24"/>
      <c r="CI571" s="24"/>
      <c r="CJ571" s="24"/>
      <c r="CK571" s="24"/>
      <c r="CL571" s="24"/>
      <c r="CM571" s="24"/>
      <c r="CN571" s="24"/>
      <c r="CO571" s="24"/>
      <c r="CP571" s="24"/>
      <c r="CQ571" s="24"/>
      <c r="CR571" s="24"/>
      <c r="CS571" s="24"/>
      <c r="CT571" s="248"/>
      <c r="CU571" s="11"/>
      <c r="CV571" s="11"/>
      <c r="CW571" s="11"/>
      <c r="CX571" s="25"/>
      <c r="CY571" s="25"/>
      <c r="CZ571" s="25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  <c r="DZ571" s="11"/>
      <c r="EA571" s="11"/>
      <c r="EB571" s="11"/>
    </row>
    <row r="572" spans="1:132" s="9" customFormat="1" ht="12.75" x14ac:dyDescent="0.2">
      <c r="A572" s="14"/>
      <c r="B572" s="36"/>
      <c r="C572" s="36"/>
      <c r="D572" s="10"/>
      <c r="E572" s="77"/>
      <c r="G572" s="250"/>
      <c r="H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250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250"/>
      <c r="BR572" s="11"/>
      <c r="BS572" s="11"/>
      <c r="BT572" s="11"/>
      <c r="BU572" s="21"/>
      <c r="BV572" s="24"/>
      <c r="BW572" s="24"/>
      <c r="BX572" s="24"/>
      <c r="BY572" s="24"/>
      <c r="BZ572" s="24"/>
      <c r="CA572" s="24"/>
      <c r="CB572" s="24"/>
      <c r="CC572" s="24"/>
      <c r="CD572" s="24"/>
      <c r="CE572" s="24"/>
      <c r="CF572" s="24"/>
      <c r="CG572" s="24"/>
      <c r="CH572" s="24"/>
      <c r="CI572" s="24"/>
      <c r="CJ572" s="24"/>
      <c r="CK572" s="24"/>
      <c r="CL572" s="24"/>
      <c r="CM572" s="24"/>
      <c r="CN572" s="24"/>
      <c r="CO572" s="24"/>
      <c r="CP572" s="24"/>
      <c r="CQ572" s="24"/>
      <c r="CR572" s="24"/>
      <c r="CS572" s="24"/>
      <c r="CT572" s="248"/>
      <c r="CU572" s="11"/>
      <c r="CV572" s="11"/>
      <c r="CW572" s="11"/>
      <c r="CX572" s="25"/>
      <c r="CY572" s="25"/>
      <c r="CZ572" s="25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  <c r="DZ572" s="11"/>
      <c r="EA572" s="11"/>
      <c r="EB572" s="11"/>
    </row>
    <row r="573" spans="1:132" s="9" customFormat="1" ht="12.75" x14ac:dyDescent="0.2">
      <c r="A573" s="14"/>
      <c r="B573" s="36"/>
      <c r="C573" s="36"/>
      <c r="D573" s="10"/>
      <c r="E573" s="77"/>
      <c r="G573" s="250"/>
      <c r="H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250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250"/>
      <c r="BR573" s="11"/>
      <c r="BS573" s="11"/>
      <c r="BT573" s="11"/>
      <c r="BU573" s="21"/>
      <c r="BV573" s="24"/>
      <c r="BW573" s="24"/>
      <c r="BX573" s="24"/>
      <c r="BY573" s="24"/>
      <c r="BZ573" s="24"/>
      <c r="CA573" s="24"/>
      <c r="CB573" s="24"/>
      <c r="CC573" s="24"/>
      <c r="CD573" s="24"/>
      <c r="CE573" s="24"/>
      <c r="CF573" s="24"/>
      <c r="CG573" s="24"/>
      <c r="CH573" s="24"/>
      <c r="CI573" s="24"/>
      <c r="CJ573" s="24"/>
      <c r="CK573" s="24"/>
      <c r="CL573" s="24"/>
      <c r="CM573" s="24"/>
      <c r="CN573" s="24"/>
      <c r="CO573" s="24"/>
      <c r="CP573" s="24"/>
      <c r="CQ573" s="24"/>
      <c r="CR573" s="24"/>
      <c r="CS573" s="24"/>
      <c r="CT573" s="248"/>
      <c r="CU573" s="11"/>
      <c r="CV573" s="11"/>
      <c r="CW573" s="11"/>
      <c r="CX573" s="25"/>
      <c r="CY573" s="25"/>
      <c r="CZ573" s="25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  <c r="DZ573" s="11"/>
      <c r="EA573" s="11"/>
      <c r="EB573" s="11"/>
    </row>
    <row r="574" spans="1:132" s="9" customFormat="1" ht="12.75" x14ac:dyDescent="0.2">
      <c r="A574" s="14"/>
      <c r="B574" s="36"/>
      <c r="C574" s="36"/>
      <c r="D574" s="10"/>
      <c r="E574" s="77"/>
      <c r="G574" s="250"/>
      <c r="H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250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250"/>
      <c r="BR574" s="11"/>
      <c r="BS574" s="11"/>
      <c r="BT574" s="11"/>
      <c r="BU574" s="21"/>
      <c r="BV574" s="24"/>
      <c r="BW574" s="24"/>
      <c r="BX574" s="24"/>
      <c r="BY574" s="24"/>
      <c r="BZ574" s="24"/>
      <c r="CA574" s="24"/>
      <c r="CB574" s="24"/>
      <c r="CC574" s="24"/>
      <c r="CD574" s="24"/>
      <c r="CE574" s="24"/>
      <c r="CF574" s="24"/>
      <c r="CG574" s="24"/>
      <c r="CH574" s="24"/>
      <c r="CI574" s="24"/>
      <c r="CJ574" s="24"/>
      <c r="CK574" s="24"/>
      <c r="CL574" s="24"/>
      <c r="CM574" s="24"/>
      <c r="CN574" s="24"/>
      <c r="CO574" s="24"/>
      <c r="CP574" s="24"/>
      <c r="CQ574" s="24"/>
      <c r="CR574" s="24"/>
      <c r="CS574" s="24"/>
      <c r="CT574" s="248"/>
      <c r="CU574" s="11"/>
      <c r="CV574" s="11"/>
      <c r="CW574" s="11"/>
      <c r="CX574" s="25"/>
      <c r="CY574" s="25"/>
      <c r="CZ574" s="25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  <c r="DZ574" s="11"/>
      <c r="EA574" s="11"/>
      <c r="EB574" s="11"/>
    </row>
    <row r="575" spans="1:132" s="9" customFormat="1" ht="12.75" x14ac:dyDescent="0.2">
      <c r="A575" s="14"/>
      <c r="B575" s="36"/>
      <c r="C575" s="36"/>
      <c r="D575" s="10"/>
      <c r="E575" s="77"/>
      <c r="G575" s="250"/>
      <c r="H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250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250"/>
      <c r="BR575" s="11"/>
      <c r="BS575" s="11"/>
      <c r="BT575" s="11"/>
      <c r="BU575" s="21"/>
      <c r="BV575" s="24"/>
      <c r="BW575" s="24"/>
      <c r="BX575" s="24"/>
      <c r="BY575" s="24"/>
      <c r="BZ575" s="24"/>
      <c r="CA575" s="24"/>
      <c r="CB575" s="24"/>
      <c r="CC575" s="24"/>
      <c r="CD575" s="24"/>
      <c r="CE575" s="24"/>
      <c r="CF575" s="24"/>
      <c r="CG575" s="24"/>
      <c r="CH575" s="24"/>
      <c r="CI575" s="24"/>
      <c r="CJ575" s="24"/>
      <c r="CK575" s="24"/>
      <c r="CL575" s="24"/>
      <c r="CM575" s="24"/>
      <c r="CN575" s="24"/>
      <c r="CO575" s="24"/>
      <c r="CP575" s="24"/>
      <c r="CQ575" s="24"/>
      <c r="CR575" s="24"/>
      <c r="CS575" s="24"/>
      <c r="CT575" s="248"/>
      <c r="CU575" s="11"/>
      <c r="CV575" s="11"/>
      <c r="CW575" s="11"/>
      <c r="CX575" s="25"/>
      <c r="CY575" s="25"/>
      <c r="CZ575" s="25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  <c r="DZ575" s="11"/>
      <c r="EA575" s="11"/>
      <c r="EB575" s="11"/>
    </row>
    <row r="576" spans="1:132" s="9" customFormat="1" ht="12.75" x14ac:dyDescent="0.2">
      <c r="A576" s="14"/>
      <c r="B576" s="36"/>
      <c r="C576" s="36"/>
      <c r="D576" s="10"/>
      <c r="E576" s="77"/>
      <c r="G576" s="250"/>
      <c r="H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250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250"/>
      <c r="BR576" s="11"/>
      <c r="BS576" s="11"/>
      <c r="BT576" s="11"/>
      <c r="BU576" s="21"/>
      <c r="BV576" s="24"/>
      <c r="BW576" s="24"/>
      <c r="BX576" s="24"/>
      <c r="BY576" s="24"/>
      <c r="BZ576" s="24"/>
      <c r="CA576" s="24"/>
      <c r="CB576" s="24"/>
      <c r="CC576" s="24"/>
      <c r="CD576" s="24"/>
      <c r="CE576" s="24"/>
      <c r="CF576" s="24"/>
      <c r="CG576" s="24"/>
      <c r="CH576" s="24"/>
      <c r="CI576" s="24"/>
      <c r="CJ576" s="24"/>
      <c r="CK576" s="24"/>
      <c r="CL576" s="24"/>
      <c r="CM576" s="24"/>
      <c r="CN576" s="24"/>
      <c r="CO576" s="24"/>
      <c r="CP576" s="24"/>
      <c r="CQ576" s="24"/>
      <c r="CR576" s="24"/>
      <c r="CS576" s="24"/>
      <c r="CT576" s="248"/>
      <c r="CU576" s="11"/>
      <c r="CV576" s="11"/>
      <c r="CW576" s="11"/>
      <c r="CX576" s="25"/>
      <c r="CY576" s="25"/>
      <c r="CZ576" s="25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  <c r="DZ576" s="11"/>
      <c r="EA576" s="11"/>
      <c r="EB576" s="11"/>
    </row>
    <row r="577" spans="1:132" s="9" customFormat="1" ht="12.75" x14ac:dyDescent="0.2">
      <c r="A577" s="14"/>
      <c r="B577" s="36"/>
      <c r="C577" s="36"/>
      <c r="D577" s="10"/>
      <c r="E577" s="77"/>
      <c r="G577" s="250"/>
      <c r="H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250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250"/>
      <c r="BR577" s="11"/>
      <c r="BS577" s="11"/>
      <c r="BT577" s="11"/>
      <c r="BU577" s="21"/>
      <c r="BV577" s="24"/>
      <c r="BW577" s="24"/>
      <c r="BX577" s="24"/>
      <c r="BY577" s="24"/>
      <c r="BZ577" s="24"/>
      <c r="CA577" s="24"/>
      <c r="CB577" s="24"/>
      <c r="CC577" s="24"/>
      <c r="CD577" s="24"/>
      <c r="CE577" s="24"/>
      <c r="CF577" s="24"/>
      <c r="CG577" s="24"/>
      <c r="CH577" s="24"/>
      <c r="CI577" s="24"/>
      <c r="CJ577" s="24"/>
      <c r="CK577" s="24"/>
      <c r="CL577" s="24"/>
      <c r="CM577" s="24"/>
      <c r="CN577" s="24"/>
      <c r="CO577" s="24"/>
      <c r="CP577" s="24"/>
      <c r="CQ577" s="24"/>
      <c r="CR577" s="24"/>
      <c r="CS577" s="24"/>
      <c r="CT577" s="248"/>
      <c r="CU577" s="11"/>
      <c r="CV577" s="11"/>
      <c r="CW577" s="11"/>
      <c r="CX577" s="25"/>
      <c r="CY577" s="25"/>
      <c r="CZ577" s="25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  <c r="DZ577" s="11"/>
      <c r="EA577" s="11"/>
      <c r="EB577" s="11"/>
    </row>
    <row r="578" spans="1:132" s="9" customFormat="1" ht="12.75" x14ac:dyDescent="0.2">
      <c r="A578" s="14"/>
      <c r="B578" s="36"/>
      <c r="C578" s="36"/>
      <c r="D578" s="10"/>
      <c r="E578" s="77"/>
      <c r="G578" s="250"/>
      <c r="H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250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250"/>
      <c r="BR578" s="11"/>
      <c r="BS578" s="11"/>
      <c r="BT578" s="11"/>
      <c r="BU578" s="21"/>
      <c r="BV578" s="24"/>
      <c r="BW578" s="24"/>
      <c r="BX578" s="24"/>
      <c r="BY578" s="24"/>
      <c r="BZ578" s="24"/>
      <c r="CA578" s="24"/>
      <c r="CB578" s="24"/>
      <c r="CC578" s="24"/>
      <c r="CD578" s="24"/>
      <c r="CE578" s="24"/>
      <c r="CF578" s="24"/>
      <c r="CG578" s="24"/>
      <c r="CH578" s="24"/>
      <c r="CI578" s="24"/>
      <c r="CJ578" s="24"/>
      <c r="CK578" s="24"/>
      <c r="CL578" s="24"/>
      <c r="CM578" s="24"/>
      <c r="CN578" s="24"/>
      <c r="CO578" s="24"/>
      <c r="CP578" s="24"/>
      <c r="CQ578" s="24"/>
      <c r="CR578" s="24"/>
      <c r="CS578" s="24"/>
      <c r="CT578" s="248"/>
      <c r="CU578" s="11"/>
      <c r="CV578" s="11"/>
      <c r="CW578" s="11"/>
      <c r="CX578" s="25"/>
      <c r="CY578" s="25"/>
      <c r="CZ578" s="25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  <c r="DZ578" s="11"/>
      <c r="EA578" s="11"/>
      <c r="EB578" s="11"/>
    </row>
    <row r="579" spans="1:132" s="9" customFormat="1" ht="12.75" x14ac:dyDescent="0.2">
      <c r="A579" s="14"/>
      <c r="B579" s="36"/>
      <c r="C579" s="36"/>
      <c r="D579" s="10"/>
      <c r="E579" s="77"/>
      <c r="G579" s="250"/>
      <c r="H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250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250"/>
      <c r="BR579" s="11"/>
      <c r="BS579" s="11"/>
      <c r="BT579" s="11"/>
      <c r="BU579" s="21"/>
      <c r="BV579" s="24"/>
      <c r="BW579" s="24"/>
      <c r="BX579" s="24"/>
      <c r="BY579" s="24"/>
      <c r="BZ579" s="24"/>
      <c r="CA579" s="24"/>
      <c r="CB579" s="24"/>
      <c r="CC579" s="24"/>
      <c r="CD579" s="24"/>
      <c r="CE579" s="24"/>
      <c r="CF579" s="24"/>
      <c r="CG579" s="24"/>
      <c r="CH579" s="24"/>
      <c r="CI579" s="24"/>
      <c r="CJ579" s="24"/>
      <c r="CK579" s="24"/>
      <c r="CL579" s="24"/>
      <c r="CM579" s="24"/>
      <c r="CN579" s="24"/>
      <c r="CO579" s="24"/>
      <c r="CP579" s="24"/>
      <c r="CQ579" s="24"/>
      <c r="CR579" s="24"/>
      <c r="CS579" s="24"/>
      <c r="CT579" s="248"/>
      <c r="CU579" s="11"/>
      <c r="CV579" s="11"/>
      <c r="CW579" s="11"/>
      <c r="CX579" s="25"/>
      <c r="CY579" s="25"/>
      <c r="CZ579" s="25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  <c r="DZ579" s="11"/>
      <c r="EA579" s="11"/>
      <c r="EB579" s="11"/>
    </row>
    <row r="580" spans="1:132" s="9" customFormat="1" ht="12.75" x14ac:dyDescent="0.2">
      <c r="A580" s="14"/>
      <c r="B580" s="36"/>
      <c r="C580" s="36"/>
      <c r="D580" s="10"/>
      <c r="E580" s="77"/>
      <c r="G580" s="250"/>
      <c r="H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250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250"/>
      <c r="BR580" s="11"/>
      <c r="BS580" s="11"/>
      <c r="BT580" s="11"/>
      <c r="BU580" s="21"/>
      <c r="BV580" s="24"/>
      <c r="BW580" s="24"/>
      <c r="BX580" s="24"/>
      <c r="BY580" s="24"/>
      <c r="BZ580" s="24"/>
      <c r="CA580" s="24"/>
      <c r="CB580" s="24"/>
      <c r="CC580" s="24"/>
      <c r="CD580" s="24"/>
      <c r="CE580" s="24"/>
      <c r="CF580" s="24"/>
      <c r="CG580" s="24"/>
      <c r="CH580" s="24"/>
      <c r="CI580" s="24"/>
      <c r="CJ580" s="24"/>
      <c r="CK580" s="24"/>
      <c r="CL580" s="24"/>
      <c r="CM580" s="24"/>
      <c r="CN580" s="24"/>
      <c r="CO580" s="24"/>
      <c r="CP580" s="24"/>
      <c r="CQ580" s="24"/>
      <c r="CR580" s="24"/>
      <c r="CS580" s="24"/>
      <c r="CT580" s="248"/>
      <c r="CU580" s="11"/>
      <c r="CV580" s="11"/>
      <c r="CW580" s="11"/>
      <c r="CX580" s="25"/>
      <c r="CY580" s="25"/>
      <c r="CZ580" s="25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  <c r="DZ580" s="11"/>
      <c r="EA580" s="11"/>
      <c r="EB580" s="11"/>
    </row>
    <row r="581" spans="1:132" s="9" customFormat="1" ht="12.75" x14ac:dyDescent="0.2">
      <c r="A581" s="14"/>
      <c r="B581" s="36"/>
      <c r="C581" s="36"/>
      <c r="D581" s="10"/>
      <c r="E581" s="77"/>
      <c r="G581" s="250"/>
      <c r="H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250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250"/>
      <c r="BR581" s="11"/>
      <c r="BS581" s="11"/>
      <c r="BT581" s="11"/>
      <c r="BU581" s="21"/>
      <c r="BV581" s="24"/>
      <c r="BW581" s="24"/>
      <c r="BX581" s="24"/>
      <c r="BY581" s="24"/>
      <c r="BZ581" s="24"/>
      <c r="CA581" s="24"/>
      <c r="CB581" s="24"/>
      <c r="CC581" s="24"/>
      <c r="CD581" s="24"/>
      <c r="CE581" s="24"/>
      <c r="CF581" s="24"/>
      <c r="CG581" s="24"/>
      <c r="CH581" s="24"/>
      <c r="CI581" s="24"/>
      <c r="CJ581" s="24"/>
      <c r="CK581" s="24"/>
      <c r="CL581" s="24"/>
      <c r="CM581" s="24"/>
      <c r="CN581" s="24"/>
      <c r="CO581" s="24"/>
      <c r="CP581" s="24"/>
      <c r="CQ581" s="24"/>
      <c r="CR581" s="24"/>
      <c r="CS581" s="24"/>
      <c r="CT581" s="248"/>
      <c r="CU581" s="11"/>
      <c r="CV581" s="11"/>
      <c r="CW581" s="11"/>
      <c r="CX581" s="25"/>
      <c r="CY581" s="25"/>
      <c r="CZ581" s="25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  <c r="DZ581" s="11"/>
      <c r="EA581" s="11"/>
      <c r="EB581" s="11"/>
    </row>
    <row r="582" spans="1:132" s="9" customFormat="1" ht="12.75" x14ac:dyDescent="0.2">
      <c r="A582" s="14"/>
      <c r="B582" s="36"/>
      <c r="C582" s="36"/>
      <c r="D582" s="10"/>
      <c r="E582" s="77"/>
      <c r="G582" s="250"/>
      <c r="H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250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250"/>
      <c r="BR582" s="11"/>
      <c r="BS582" s="11"/>
      <c r="BT582" s="11"/>
      <c r="BU582" s="21"/>
      <c r="BV582" s="24"/>
      <c r="BW582" s="24"/>
      <c r="BX582" s="24"/>
      <c r="BY582" s="24"/>
      <c r="BZ582" s="24"/>
      <c r="CA582" s="24"/>
      <c r="CB582" s="24"/>
      <c r="CC582" s="24"/>
      <c r="CD582" s="24"/>
      <c r="CE582" s="24"/>
      <c r="CF582" s="24"/>
      <c r="CG582" s="24"/>
      <c r="CH582" s="24"/>
      <c r="CI582" s="24"/>
      <c r="CJ582" s="24"/>
      <c r="CK582" s="24"/>
      <c r="CL582" s="24"/>
      <c r="CM582" s="24"/>
      <c r="CN582" s="24"/>
      <c r="CO582" s="24"/>
      <c r="CP582" s="24"/>
      <c r="CQ582" s="24"/>
      <c r="CR582" s="24"/>
      <c r="CS582" s="24"/>
      <c r="CT582" s="248"/>
      <c r="CU582" s="11"/>
      <c r="CV582" s="11"/>
      <c r="CW582" s="11"/>
      <c r="CX582" s="25"/>
      <c r="CY582" s="25"/>
      <c r="CZ582" s="25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  <c r="DZ582" s="11"/>
      <c r="EA582" s="11"/>
      <c r="EB582" s="11"/>
    </row>
    <row r="583" spans="1:132" s="9" customFormat="1" ht="12.75" x14ac:dyDescent="0.2">
      <c r="A583" s="14"/>
      <c r="B583" s="36"/>
      <c r="C583" s="36"/>
      <c r="D583" s="10"/>
      <c r="E583" s="77"/>
      <c r="G583" s="250"/>
      <c r="H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250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250"/>
      <c r="BR583" s="11"/>
      <c r="BS583" s="11"/>
      <c r="BT583" s="11"/>
      <c r="BU583" s="21"/>
      <c r="BV583" s="24"/>
      <c r="BW583" s="24"/>
      <c r="BX583" s="24"/>
      <c r="BY583" s="24"/>
      <c r="BZ583" s="24"/>
      <c r="CA583" s="24"/>
      <c r="CB583" s="24"/>
      <c r="CC583" s="24"/>
      <c r="CD583" s="24"/>
      <c r="CE583" s="24"/>
      <c r="CF583" s="24"/>
      <c r="CG583" s="24"/>
      <c r="CH583" s="24"/>
      <c r="CI583" s="24"/>
      <c r="CJ583" s="24"/>
      <c r="CK583" s="24"/>
      <c r="CL583" s="24"/>
      <c r="CM583" s="24"/>
      <c r="CN583" s="24"/>
      <c r="CO583" s="24"/>
      <c r="CP583" s="24"/>
      <c r="CQ583" s="24"/>
      <c r="CR583" s="24"/>
      <c r="CS583" s="24"/>
      <c r="CT583" s="248"/>
      <c r="CU583" s="11"/>
      <c r="CV583" s="11"/>
      <c r="CW583" s="11"/>
      <c r="CX583" s="25"/>
      <c r="CY583" s="25"/>
      <c r="CZ583" s="25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  <c r="DZ583" s="11"/>
      <c r="EA583" s="11"/>
      <c r="EB583" s="11"/>
    </row>
    <row r="584" spans="1:132" s="9" customFormat="1" ht="12.75" x14ac:dyDescent="0.2">
      <c r="A584" s="14"/>
      <c r="B584" s="36"/>
      <c r="C584" s="36"/>
      <c r="D584" s="10"/>
      <c r="E584" s="77"/>
      <c r="G584" s="250"/>
      <c r="H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250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250"/>
      <c r="BR584" s="11"/>
      <c r="BS584" s="11"/>
      <c r="BT584" s="11"/>
      <c r="BU584" s="21"/>
      <c r="BV584" s="24"/>
      <c r="BW584" s="24"/>
      <c r="BX584" s="24"/>
      <c r="BY584" s="24"/>
      <c r="BZ584" s="24"/>
      <c r="CA584" s="24"/>
      <c r="CB584" s="24"/>
      <c r="CC584" s="24"/>
      <c r="CD584" s="24"/>
      <c r="CE584" s="24"/>
      <c r="CF584" s="24"/>
      <c r="CG584" s="24"/>
      <c r="CH584" s="24"/>
      <c r="CI584" s="24"/>
      <c r="CJ584" s="24"/>
      <c r="CK584" s="24"/>
      <c r="CL584" s="24"/>
      <c r="CM584" s="24"/>
      <c r="CN584" s="24"/>
      <c r="CO584" s="24"/>
      <c r="CP584" s="24"/>
      <c r="CQ584" s="24"/>
      <c r="CR584" s="24"/>
      <c r="CS584" s="24"/>
      <c r="CT584" s="248"/>
      <c r="CU584" s="11"/>
      <c r="CV584" s="11"/>
      <c r="CW584" s="11"/>
      <c r="CX584" s="25"/>
      <c r="CY584" s="25"/>
      <c r="CZ584" s="25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  <c r="DZ584" s="11"/>
      <c r="EA584" s="11"/>
      <c r="EB584" s="11"/>
    </row>
    <row r="585" spans="1:132" s="9" customFormat="1" ht="12.75" x14ac:dyDescent="0.2">
      <c r="A585" s="14"/>
      <c r="B585" s="36"/>
      <c r="C585" s="36"/>
      <c r="D585" s="10"/>
      <c r="E585" s="77"/>
      <c r="G585" s="250"/>
      <c r="H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250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250"/>
      <c r="BR585" s="11"/>
      <c r="BS585" s="11"/>
      <c r="BT585" s="11"/>
      <c r="BU585" s="21"/>
      <c r="BV585" s="24"/>
      <c r="BW585" s="24"/>
      <c r="BX585" s="24"/>
      <c r="BY585" s="24"/>
      <c r="BZ585" s="24"/>
      <c r="CA585" s="24"/>
      <c r="CB585" s="24"/>
      <c r="CC585" s="24"/>
      <c r="CD585" s="24"/>
      <c r="CE585" s="24"/>
      <c r="CF585" s="24"/>
      <c r="CG585" s="24"/>
      <c r="CH585" s="24"/>
      <c r="CI585" s="24"/>
      <c r="CJ585" s="24"/>
      <c r="CK585" s="24"/>
      <c r="CL585" s="24"/>
      <c r="CM585" s="24"/>
      <c r="CN585" s="24"/>
      <c r="CO585" s="24"/>
      <c r="CP585" s="24"/>
      <c r="CQ585" s="24"/>
      <c r="CR585" s="24"/>
      <c r="CS585" s="24"/>
      <c r="CT585" s="248"/>
      <c r="CU585" s="11"/>
      <c r="CV585" s="11"/>
      <c r="CW585" s="11"/>
      <c r="CX585" s="25"/>
      <c r="CY585" s="25"/>
      <c r="CZ585" s="25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  <c r="DZ585" s="11"/>
      <c r="EA585" s="11"/>
      <c r="EB585" s="11"/>
    </row>
    <row r="586" spans="1:132" s="9" customFormat="1" ht="12.75" x14ac:dyDescent="0.2">
      <c r="A586" s="14"/>
      <c r="B586" s="36"/>
      <c r="C586" s="36"/>
      <c r="D586" s="10"/>
      <c r="E586" s="77"/>
      <c r="G586" s="250"/>
      <c r="H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250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250"/>
      <c r="BR586" s="11"/>
      <c r="BS586" s="11"/>
      <c r="BT586" s="11"/>
      <c r="BU586" s="21"/>
      <c r="BV586" s="24"/>
      <c r="BW586" s="24"/>
      <c r="BX586" s="24"/>
      <c r="BY586" s="24"/>
      <c r="BZ586" s="24"/>
      <c r="CA586" s="24"/>
      <c r="CB586" s="24"/>
      <c r="CC586" s="24"/>
      <c r="CD586" s="24"/>
      <c r="CE586" s="24"/>
      <c r="CF586" s="24"/>
      <c r="CG586" s="24"/>
      <c r="CH586" s="24"/>
      <c r="CI586" s="24"/>
      <c r="CJ586" s="24"/>
      <c r="CK586" s="24"/>
      <c r="CL586" s="24"/>
      <c r="CM586" s="24"/>
      <c r="CN586" s="24"/>
      <c r="CO586" s="24"/>
      <c r="CP586" s="24"/>
      <c r="CQ586" s="24"/>
      <c r="CR586" s="24"/>
      <c r="CS586" s="24"/>
      <c r="CT586" s="248"/>
      <c r="CU586" s="11"/>
      <c r="CV586" s="11"/>
      <c r="CW586" s="11"/>
      <c r="CX586" s="25"/>
      <c r="CY586" s="25"/>
      <c r="CZ586" s="25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  <c r="DZ586" s="11"/>
      <c r="EA586" s="11"/>
      <c r="EB586" s="11"/>
    </row>
    <row r="587" spans="1:132" s="9" customFormat="1" ht="12.75" x14ac:dyDescent="0.2">
      <c r="A587" s="14"/>
      <c r="B587" s="36"/>
      <c r="C587" s="36"/>
      <c r="D587" s="10"/>
      <c r="E587" s="77"/>
      <c r="G587" s="250"/>
      <c r="H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250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250"/>
      <c r="BR587" s="11"/>
      <c r="BS587" s="11"/>
      <c r="BT587" s="11"/>
      <c r="BU587" s="21"/>
      <c r="BV587" s="24"/>
      <c r="BW587" s="24"/>
      <c r="BX587" s="24"/>
      <c r="BY587" s="24"/>
      <c r="BZ587" s="24"/>
      <c r="CA587" s="24"/>
      <c r="CB587" s="24"/>
      <c r="CC587" s="24"/>
      <c r="CD587" s="24"/>
      <c r="CE587" s="24"/>
      <c r="CF587" s="24"/>
      <c r="CG587" s="24"/>
      <c r="CH587" s="24"/>
      <c r="CI587" s="24"/>
      <c r="CJ587" s="24"/>
      <c r="CK587" s="24"/>
      <c r="CL587" s="24"/>
      <c r="CM587" s="24"/>
      <c r="CN587" s="24"/>
      <c r="CO587" s="24"/>
      <c r="CP587" s="24"/>
      <c r="CQ587" s="24"/>
      <c r="CR587" s="24"/>
      <c r="CS587" s="24"/>
      <c r="CT587" s="248"/>
      <c r="CU587" s="11"/>
      <c r="CV587" s="11"/>
      <c r="CW587" s="11"/>
      <c r="CX587" s="25"/>
      <c r="CY587" s="25"/>
      <c r="CZ587" s="25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  <c r="DZ587" s="11"/>
      <c r="EA587" s="11"/>
      <c r="EB587" s="11"/>
    </row>
    <row r="588" spans="1:132" s="9" customFormat="1" ht="12.75" x14ac:dyDescent="0.2">
      <c r="A588" s="14"/>
      <c r="B588" s="36"/>
      <c r="C588" s="36"/>
      <c r="D588" s="10"/>
      <c r="E588" s="77"/>
      <c r="G588" s="250"/>
      <c r="H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250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250"/>
      <c r="BR588" s="11"/>
      <c r="BS588" s="11"/>
      <c r="BT588" s="11"/>
      <c r="BU588" s="21"/>
      <c r="BV588" s="24"/>
      <c r="BW588" s="24"/>
      <c r="BX588" s="24"/>
      <c r="BY588" s="24"/>
      <c r="BZ588" s="24"/>
      <c r="CA588" s="24"/>
      <c r="CB588" s="24"/>
      <c r="CC588" s="24"/>
      <c r="CD588" s="24"/>
      <c r="CE588" s="24"/>
      <c r="CF588" s="24"/>
      <c r="CG588" s="24"/>
      <c r="CH588" s="24"/>
      <c r="CI588" s="24"/>
      <c r="CJ588" s="24"/>
      <c r="CK588" s="24"/>
      <c r="CL588" s="24"/>
      <c r="CM588" s="24"/>
      <c r="CN588" s="24"/>
      <c r="CO588" s="24"/>
      <c r="CP588" s="24"/>
      <c r="CQ588" s="24"/>
      <c r="CR588" s="24"/>
      <c r="CS588" s="24"/>
      <c r="CT588" s="248"/>
      <c r="CU588" s="11"/>
      <c r="CV588" s="11"/>
      <c r="CW588" s="11"/>
      <c r="CX588" s="25"/>
      <c r="CY588" s="25"/>
      <c r="CZ588" s="25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  <c r="DZ588" s="11"/>
      <c r="EA588" s="11"/>
      <c r="EB588" s="11"/>
    </row>
    <row r="589" spans="1:132" s="9" customFormat="1" ht="12.75" x14ac:dyDescent="0.2">
      <c r="A589" s="14"/>
      <c r="B589" s="36"/>
      <c r="C589" s="36"/>
      <c r="D589" s="10"/>
      <c r="E589" s="77"/>
      <c r="G589" s="250"/>
      <c r="H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250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250"/>
      <c r="BR589" s="11"/>
      <c r="BS589" s="11"/>
      <c r="BT589" s="11"/>
      <c r="BU589" s="21"/>
      <c r="BV589" s="24"/>
      <c r="BW589" s="24"/>
      <c r="BX589" s="24"/>
      <c r="BY589" s="24"/>
      <c r="BZ589" s="24"/>
      <c r="CA589" s="24"/>
      <c r="CB589" s="24"/>
      <c r="CC589" s="24"/>
      <c r="CD589" s="24"/>
      <c r="CE589" s="24"/>
      <c r="CF589" s="24"/>
      <c r="CG589" s="24"/>
      <c r="CH589" s="24"/>
      <c r="CI589" s="24"/>
      <c r="CJ589" s="24"/>
      <c r="CK589" s="24"/>
      <c r="CL589" s="24"/>
      <c r="CM589" s="24"/>
      <c r="CN589" s="24"/>
      <c r="CO589" s="24"/>
      <c r="CP589" s="24"/>
      <c r="CQ589" s="24"/>
      <c r="CR589" s="24"/>
      <c r="CS589" s="24"/>
      <c r="CT589" s="248"/>
      <c r="CU589" s="11"/>
      <c r="CV589" s="11"/>
      <c r="CW589" s="11"/>
      <c r="CX589" s="25"/>
      <c r="CY589" s="25"/>
      <c r="CZ589" s="25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  <c r="DZ589" s="11"/>
      <c r="EA589" s="11"/>
      <c r="EB589" s="11"/>
    </row>
    <row r="590" spans="1:132" s="9" customFormat="1" ht="12.75" x14ac:dyDescent="0.2">
      <c r="A590" s="14"/>
      <c r="B590" s="36"/>
      <c r="C590" s="36"/>
      <c r="D590" s="10"/>
      <c r="E590" s="77"/>
      <c r="G590" s="250"/>
      <c r="H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250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250"/>
      <c r="BR590" s="11"/>
      <c r="BS590" s="11"/>
      <c r="BT590" s="11"/>
      <c r="BU590" s="21"/>
      <c r="BV590" s="24"/>
      <c r="BW590" s="24"/>
      <c r="BX590" s="24"/>
      <c r="BY590" s="24"/>
      <c r="BZ590" s="24"/>
      <c r="CA590" s="24"/>
      <c r="CB590" s="24"/>
      <c r="CC590" s="24"/>
      <c r="CD590" s="24"/>
      <c r="CE590" s="24"/>
      <c r="CF590" s="24"/>
      <c r="CG590" s="24"/>
      <c r="CH590" s="24"/>
      <c r="CI590" s="24"/>
      <c r="CJ590" s="24"/>
      <c r="CK590" s="24"/>
      <c r="CL590" s="24"/>
      <c r="CM590" s="24"/>
      <c r="CN590" s="24"/>
      <c r="CO590" s="24"/>
      <c r="CP590" s="24"/>
      <c r="CQ590" s="24"/>
      <c r="CR590" s="24"/>
      <c r="CS590" s="24"/>
      <c r="CT590" s="248"/>
      <c r="CU590" s="11"/>
      <c r="CV590" s="11"/>
      <c r="CW590" s="11"/>
      <c r="CX590" s="25"/>
      <c r="CY590" s="25"/>
      <c r="CZ590" s="25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  <c r="DZ590" s="11"/>
      <c r="EA590" s="11"/>
      <c r="EB590" s="11"/>
    </row>
    <row r="591" spans="1:132" s="9" customFormat="1" ht="12.75" x14ac:dyDescent="0.2">
      <c r="A591" s="14"/>
      <c r="B591" s="36"/>
      <c r="C591" s="36"/>
      <c r="D591" s="10"/>
      <c r="E591" s="77"/>
      <c r="G591" s="250"/>
      <c r="H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250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250"/>
      <c r="BR591" s="11"/>
      <c r="BS591" s="11"/>
      <c r="BT591" s="11"/>
      <c r="BU591" s="21"/>
      <c r="BV591" s="24"/>
      <c r="BW591" s="24"/>
      <c r="BX591" s="24"/>
      <c r="BY591" s="24"/>
      <c r="BZ591" s="24"/>
      <c r="CA591" s="24"/>
      <c r="CB591" s="24"/>
      <c r="CC591" s="24"/>
      <c r="CD591" s="24"/>
      <c r="CE591" s="24"/>
      <c r="CF591" s="24"/>
      <c r="CG591" s="24"/>
      <c r="CH591" s="24"/>
      <c r="CI591" s="24"/>
      <c r="CJ591" s="24"/>
      <c r="CK591" s="24"/>
      <c r="CL591" s="24"/>
      <c r="CM591" s="24"/>
      <c r="CN591" s="24"/>
      <c r="CO591" s="24"/>
      <c r="CP591" s="24"/>
      <c r="CQ591" s="24"/>
      <c r="CR591" s="24"/>
      <c r="CS591" s="24"/>
      <c r="CT591" s="248"/>
      <c r="CU591" s="11"/>
      <c r="CV591" s="11"/>
      <c r="CW591" s="11"/>
      <c r="CX591" s="25"/>
      <c r="CY591" s="25"/>
      <c r="CZ591" s="25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  <c r="DZ591" s="11"/>
      <c r="EA591" s="11"/>
      <c r="EB591" s="11"/>
    </row>
    <row r="592" spans="1:132" s="9" customFormat="1" ht="12.75" x14ac:dyDescent="0.2">
      <c r="A592" s="14"/>
      <c r="B592" s="36"/>
      <c r="C592" s="36"/>
      <c r="D592" s="10"/>
      <c r="E592" s="77"/>
      <c r="G592" s="250"/>
      <c r="H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250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250"/>
      <c r="BR592" s="11"/>
      <c r="BS592" s="11"/>
      <c r="BT592" s="11"/>
      <c r="BU592" s="21"/>
      <c r="BV592" s="24"/>
      <c r="BW592" s="24"/>
      <c r="BX592" s="24"/>
      <c r="BY592" s="24"/>
      <c r="BZ592" s="24"/>
      <c r="CA592" s="24"/>
      <c r="CB592" s="24"/>
      <c r="CC592" s="24"/>
      <c r="CD592" s="24"/>
      <c r="CE592" s="24"/>
      <c r="CF592" s="24"/>
      <c r="CG592" s="24"/>
      <c r="CH592" s="24"/>
      <c r="CI592" s="24"/>
      <c r="CJ592" s="24"/>
      <c r="CK592" s="24"/>
      <c r="CL592" s="24"/>
      <c r="CM592" s="24"/>
      <c r="CN592" s="24"/>
      <c r="CO592" s="24"/>
      <c r="CP592" s="24"/>
      <c r="CQ592" s="24"/>
      <c r="CR592" s="24"/>
      <c r="CS592" s="24"/>
      <c r="CT592" s="248"/>
      <c r="CU592" s="11"/>
      <c r="CV592" s="11"/>
      <c r="CW592" s="11"/>
      <c r="CX592" s="25"/>
      <c r="CY592" s="25"/>
      <c r="CZ592" s="25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  <c r="DZ592" s="11"/>
      <c r="EA592" s="11"/>
      <c r="EB592" s="11"/>
    </row>
    <row r="593" spans="1:132" s="9" customFormat="1" ht="12.75" x14ac:dyDescent="0.2">
      <c r="A593" s="14"/>
      <c r="B593" s="36"/>
      <c r="C593" s="36"/>
      <c r="D593" s="10"/>
      <c r="E593" s="77"/>
      <c r="G593" s="250"/>
      <c r="H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250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250"/>
      <c r="BR593" s="11"/>
      <c r="BS593" s="11"/>
      <c r="BT593" s="11"/>
      <c r="BU593" s="21"/>
      <c r="BV593" s="24"/>
      <c r="BW593" s="24"/>
      <c r="BX593" s="24"/>
      <c r="BY593" s="24"/>
      <c r="BZ593" s="24"/>
      <c r="CA593" s="24"/>
      <c r="CB593" s="24"/>
      <c r="CC593" s="24"/>
      <c r="CD593" s="24"/>
      <c r="CE593" s="24"/>
      <c r="CF593" s="24"/>
      <c r="CG593" s="24"/>
      <c r="CH593" s="24"/>
      <c r="CI593" s="24"/>
      <c r="CJ593" s="24"/>
      <c r="CK593" s="24"/>
      <c r="CL593" s="24"/>
      <c r="CM593" s="24"/>
      <c r="CN593" s="24"/>
      <c r="CO593" s="24"/>
      <c r="CP593" s="24"/>
      <c r="CQ593" s="24"/>
      <c r="CR593" s="24"/>
      <c r="CS593" s="24"/>
      <c r="CT593" s="248"/>
      <c r="CU593" s="11"/>
      <c r="CV593" s="11"/>
      <c r="CW593" s="11"/>
      <c r="CX593" s="25"/>
      <c r="CY593" s="25"/>
      <c r="CZ593" s="25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  <c r="DZ593" s="11"/>
      <c r="EA593" s="11"/>
      <c r="EB593" s="11"/>
    </row>
    <row r="594" spans="1:132" s="9" customFormat="1" ht="12.75" x14ac:dyDescent="0.2">
      <c r="A594" s="14"/>
      <c r="B594" s="36"/>
      <c r="C594" s="36"/>
      <c r="D594" s="10"/>
      <c r="E594" s="77"/>
      <c r="G594" s="250"/>
      <c r="H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250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250"/>
      <c r="BR594" s="11"/>
      <c r="BS594" s="11"/>
      <c r="BT594" s="11"/>
      <c r="BU594" s="21"/>
      <c r="BV594" s="24"/>
      <c r="BW594" s="24"/>
      <c r="BX594" s="24"/>
      <c r="BY594" s="24"/>
      <c r="BZ594" s="24"/>
      <c r="CA594" s="24"/>
      <c r="CB594" s="24"/>
      <c r="CC594" s="24"/>
      <c r="CD594" s="24"/>
      <c r="CE594" s="24"/>
      <c r="CF594" s="24"/>
      <c r="CG594" s="24"/>
      <c r="CH594" s="24"/>
      <c r="CI594" s="24"/>
      <c r="CJ594" s="24"/>
      <c r="CK594" s="24"/>
      <c r="CL594" s="24"/>
      <c r="CM594" s="24"/>
      <c r="CN594" s="24"/>
      <c r="CO594" s="24"/>
      <c r="CP594" s="24"/>
      <c r="CQ594" s="24"/>
      <c r="CR594" s="24"/>
      <c r="CS594" s="24"/>
      <c r="CT594" s="248"/>
      <c r="CU594" s="11"/>
      <c r="CV594" s="11"/>
      <c r="CW594" s="11"/>
      <c r="CX594" s="25"/>
      <c r="CY594" s="25"/>
      <c r="CZ594" s="25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  <c r="DZ594" s="11"/>
      <c r="EA594" s="11"/>
      <c r="EB594" s="11"/>
    </row>
    <row r="595" spans="1:132" s="9" customFormat="1" ht="12.75" x14ac:dyDescent="0.2">
      <c r="A595" s="14"/>
      <c r="B595" s="36"/>
      <c r="C595" s="36"/>
      <c r="D595" s="10"/>
      <c r="E595" s="77"/>
      <c r="G595" s="250"/>
      <c r="H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250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250"/>
      <c r="BR595" s="11"/>
      <c r="BS595" s="11"/>
      <c r="BT595" s="11"/>
      <c r="BU595" s="21"/>
      <c r="BV595" s="24"/>
      <c r="BW595" s="24"/>
      <c r="BX595" s="24"/>
      <c r="BY595" s="24"/>
      <c r="BZ595" s="24"/>
      <c r="CA595" s="24"/>
      <c r="CB595" s="24"/>
      <c r="CC595" s="24"/>
      <c r="CD595" s="24"/>
      <c r="CE595" s="24"/>
      <c r="CF595" s="24"/>
      <c r="CG595" s="24"/>
      <c r="CH595" s="24"/>
      <c r="CI595" s="24"/>
      <c r="CJ595" s="24"/>
      <c r="CK595" s="24"/>
      <c r="CL595" s="24"/>
      <c r="CM595" s="24"/>
      <c r="CN595" s="24"/>
      <c r="CO595" s="24"/>
      <c r="CP595" s="24"/>
      <c r="CQ595" s="24"/>
      <c r="CR595" s="24"/>
      <c r="CS595" s="24"/>
      <c r="CT595" s="248"/>
      <c r="CU595" s="11"/>
      <c r="CV595" s="11"/>
      <c r="CW595" s="11"/>
      <c r="CX595" s="25"/>
      <c r="CY595" s="25"/>
      <c r="CZ595" s="25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  <c r="DZ595" s="11"/>
      <c r="EA595" s="11"/>
      <c r="EB595" s="11"/>
    </row>
    <row r="596" spans="1:132" s="9" customFormat="1" ht="12.75" x14ac:dyDescent="0.2">
      <c r="A596" s="14"/>
      <c r="B596" s="36"/>
      <c r="C596" s="36"/>
      <c r="D596" s="10"/>
      <c r="E596" s="77"/>
      <c r="G596" s="250"/>
      <c r="H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250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250"/>
      <c r="BR596" s="11"/>
      <c r="BS596" s="11"/>
      <c r="BT596" s="11"/>
      <c r="BU596" s="21"/>
      <c r="BV596" s="24"/>
      <c r="BW596" s="24"/>
      <c r="BX596" s="24"/>
      <c r="BY596" s="24"/>
      <c r="BZ596" s="24"/>
      <c r="CA596" s="24"/>
      <c r="CB596" s="24"/>
      <c r="CC596" s="24"/>
      <c r="CD596" s="24"/>
      <c r="CE596" s="24"/>
      <c r="CF596" s="24"/>
      <c r="CG596" s="24"/>
      <c r="CH596" s="24"/>
      <c r="CI596" s="24"/>
      <c r="CJ596" s="24"/>
      <c r="CK596" s="24"/>
      <c r="CL596" s="24"/>
      <c r="CM596" s="24"/>
      <c r="CN596" s="24"/>
      <c r="CO596" s="24"/>
      <c r="CP596" s="24"/>
      <c r="CQ596" s="24"/>
      <c r="CR596" s="24"/>
      <c r="CS596" s="24"/>
      <c r="CT596" s="248"/>
      <c r="CU596" s="11"/>
      <c r="CV596" s="11"/>
      <c r="CW596" s="11"/>
      <c r="CX596" s="25"/>
      <c r="CY596" s="25"/>
      <c r="CZ596" s="25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  <c r="DZ596" s="11"/>
      <c r="EA596" s="11"/>
      <c r="EB596" s="11"/>
    </row>
    <row r="597" spans="1:132" s="9" customFormat="1" ht="12.75" x14ac:dyDescent="0.2">
      <c r="A597" s="14"/>
      <c r="B597" s="36"/>
      <c r="C597" s="36"/>
      <c r="D597" s="10"/>
      <c r="E597" s="77"/>
      <c r="G597" s="250"/>
      <c r="H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250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250"/>
      <c r="BR597" s="11"/>
      <c r="BS597" s="11"/>
      <c r="BT597" s="11"/>
      <c r="BU597" s="21"/>
      <c r="BV597" s="24"/>
      <c r="BW597" s="24"/>
      <c r="BX597" s="24"/>
      <c r="BY597" s="24"/>
      <c r="BZ597" s="24"/>
      <c r="CA597" s="24"/>
      <c r="CB597" s="24"/>
      <c r="CC597" s="24"/>
      <c r="CD597" s="24"/>
      <c r="CE597" s="24"/>
      <c r="CF597" s="24"/>
      <c r="CG597" s="24"/>
      <c r="CH597" s="24"/>
      <c r="CI597" s="24"/>
      <c r="CJ597" s="24"/>
      <c r="CK597" s="24"/>
      <c r="CL597" s="24"/>
      <c r="CM597" s="24"/>
      <c r="CN597" s="24"/>
      <c r="CO597" s="24"/>
      <c r="CP597" s="24"/>
      <c r="CQ597" s="24"/>
      <c r="CR597" s="24"/>
      <c r="CS597" s="24"/>
      <c r="CT597" s="248"/>
      <c r="CU597" s="11"/>
      <c r="CV597" s="11"/>
      <c r="CW597" s="11"/>
      <c r="CX597" s="25"/>
      <c r="CY597" s="25"/>
      <c r="CZ597" s="25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  <c r="DZ597" s="11"/>
      <c r="EA597" s="11"/>
      <c r="EB597" s="11"/>
    </row>
    <row r="598" spans="1:132" s="9" customFormat="1" ht="12.75" x14ac:dyDescent="0.2">
      <c r="A598" s="14"/>
      <c r="B598" s="36"/>
      <c r="C598" s="36"/>
      <c r="D598" s="10"/>
      <c r="E598" s="77"/>
      <c r="G598" s="250"/>
      <c r="H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250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250"/>
      <c r="BR598" s="11"/>
      <c r="BS598" s="11"/>
      <c r="BT598" s="11"/>
      <c r="BU598" s="21"/>
      <c r="BV598" s="24"/>
      <c r="BW598" s="24"/>
      <c r="BX598" s="24"/>
      <c r="BY598" s="24"/>
      <c r="BZ598" s="24"/>
      <c r="CA598" s="24"/>
      <c r="CB598" s="24"/>
      <c r="CC598" s="24"/>
      <c r="CD598" s="24"/>
      <c r="CE598" s="24"/>
      <c r="CF598" s="24"/>
      <c r="CG598" s="24"/>
      <c r="CH598" s="24"/>
      <c r="CI598" s="24"/>
      <c r="CJ598" s="24"/>
      <c r="CK598" s="24"/>
      <c r="CL598" s="24"/>
      <c r="CM598" s="24"/>
      <c r="CN598" s="24"/>
      <c r="CO598" s="24"/>
      <c r="CP598" s="24"/>
      <c r="CQ598" s="24"/>
      <c r="CR598" s="24"/>
      <c r="CS598" s="24"/>
      <c r="CT598" s="248"/>
      <c r="CU598" s="11"/>
      <c r="CV598" s="11"/>
      <c r="CW598" s="11"/>
      <c r="CX598" s="25"/>
      <c r="CY598" s="25"/>
      <c r="CZ598" s="25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  <c r="DZ598" s="11"/>
      <c r="EA598" s="11"/>
      <c r="EB598" s="11"/>
    </row>
    <row r="599" spans="1:132" s="9" customFormat="1" ht="12.75" x14ac:dyDescent="0.2">
      <c r="A599" s="14"/>
      <c r="B599" s="36"/>
      <c r="C599" s="36"/>
      <c r="D599" s="10"/>
      <c r="E599" s="77"/>
      <c r="G599" s="250"/>
      <c r="H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250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250"/>
      <c r="BR599" s="11"/>
      <c r="BS599" s="11"/>
      <c r="BT599" s="11"/>
      <c r="BU599" s="21"/>
      <c r="BV599" s="24"/>
      <c r="BW599" s="24"/>
      <c r="BX599" s="24"/>
      <c r="BY599" s="24"/>
      <c r="BZ599" s="24"/>
      <c r="CA599" s="24"/>
      <c r="CB599" s="24"/>
      <c r="CC599" s="24"/>
      <c r="CD599" s="24"/>
      <c r="CE599" s="24"/>
      <c r="CF599" s="24"/>
      <c r="CG599" s="24"/>
      <c r="CH599" s="24"/>
      <c r="CI599" s="24"/>
      <c r="CJ599" s="24"/>
      <c r="CK599" s="24"/>
      <c r="CL599" s="24"/>
      <c r="CM599" s="24"/>
      <c r="CN599" s="24"/>
      <c r="CO599" s="24"/>
      <c r="CP599" s="24"/>
      <c r="CQ599" s="24"/>
      <c r="CR599" s="24"/>
      <c r="CS599" s="24"/>
      <c r="CT599" s="248"/>
      <c r="CU599" s="11"/>
      <c r="CV599" s="11"/>
      <c r="CW599" s="11"/>
      <c r="CX599" s="25"/>
      <c r="CY599" s="25"/>
      <c r="CZ599" s="25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  <c r="DZ599" s="11"/>
      <c r="EA599" s="11"/>
      <c r="EB599" s="11"/>
    </row>
    <row r="600" spans="1:132" s="9" customFormat="1" ht="12.75" x14ac:dyDescent="0.2">
      <c r="A600" s="14"/>
      <c r="B600" s="36"/>
      <c r="C600" s="36"/>
      <c r="D600" s="10"/>
      <c r="E600" s="77"/>
      <c r="G600" s="250"/>
      <c r="H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250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250"/>
      <c r="BR600" s="11"/>
      <c r="BS600" s="11"/>
      <c r="BT600" s="11"/>
      <c r="BU600" s="21"/>
      <c r="BV600" s="24"/>
      <c r="BW600" s="24"/>
      <c r="BX600" s="24"/>
      <c r="BY600" s="24"/>
      <c r="BZ600" s="24"/>
      <c r="CA600" s="24"/>
      <c r="CB600" s="24"/>
      <c r="CC600" s="24"/>
      <c r="CD600" s="24"/>
      <c r="CE600" s="24"/>
      <c r="CF600" s="24"/>
      <c r="CG600" s="24"/>
      <c r="CH600" s="24"/>
      <c r="CI600" s="24"/>
      <c r="CJ600" s="24"/>
      <c r="CK600" s="24"/>
      <c r="CL600" s="24"/>
      <c r="CM600" s="24"/>
      <c r="CN600" s="24"/>
      <c r="CO600" s="24"/>
      <c r="CP600" s="24"/>
      <c r="CQ600" s="24"/>
      <c r="CR600" s="24"/>
      <c r="CS600" s="24"/>
      <c r="CT600" s="248"/>
      <c r="CU600" s="11"/>
      <c r="CV600" s="11"/>
      <c r="CW600" s="11"/>
      <c r="CX600" s="25"/>
      <c r="CY600" s="25"/>
      <c r="CZ600" s="25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  <c r="DZ600" s="11"/>
      <c r="EA600" s="11"/>
      <c r="EB600" s="11"/>
    </row>
    <row r="601" spans="1:132" s="9" customFormat="1" ht="12.75" x14ac:dyDescent="0.2">
      <c r="A601" s="14"/>
      <c r="B601" s="36"/>
      <c r="C601" s="36"/>
      <c r="D601" s="10"/>
      <c r="E601" s="77"/>
      <c r="G601" s="250"/>
      <c r="H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250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250"/>
      <c r="BR601" s="11"/>
      <c r="BS601" s="11"/>
      <c r="BT601" s="11"/>
      <c r="BU601" s="21"/>
      <c r="BV601" s="24"/>
      <c r="BW601" s="24"/>
      <c r="BX601" s="24"/>
      <c r="BY601" s="24"/>
      <c r="BZ601" s="24"/>
      <c r="CA601" s="24"/>
      <c r="CB601" s="24"/>
      <c r="CC601" s="24"/>
      <c r="CD601" s="24"/>
      <c r="CE601" s="24"/>
      <c r="CF601" s="24"/>
      <c r="CG601" s="24"/>
      <c r="CH601" s="24"/>
      <c r="CI601" s="24"/>
      <c r="CJ601" s="24"/>
      <c r="CK601" s="24"/>
      <c r="CL601" s="24"/>
      <c r="CM601" s="24"/>
      <c r="CN601" s="24"/>
      <c r="CO601" s="24"/>
      <c r="CP601" s="24"/>
      <c r="CQ601" s="24"/>
      <c r="CR601" s="24"/>
      <c r="CS601" s="24"/>
      <c r="CT601" s="248"/>
      <c r="CU601" s="11"/>
      <c r="CV601" s="11"/>
      <c r="CW601" s="11"/>
      <c r="CX601" s="25"/>
      <c r="CY601" s="25"/>
      <c r="CZ601" s="25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  <c r="DZ601" s="11"/>
      <c r="EA601" s="11"/>
      <c r="EB601" s="11"/>
    </row>
    <row r="602" spans="1:132" s="9" customFormat="1" ht="12.75" x14ac:dyDescent="0.2">
      <c r="A602" s="14"/>
      <c r="B602" s="36"/>
      <c r="C602" s="36"/>
      <c r="D602" s="10"/>
      <c r="E602" s="77"/>
      <c r="G602" s="250"/>
      <c r="H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250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250"/>
      <c r="BR602" s="11"/>
      <c r="BS602" s="11"/>
      <c r="BT602" s="11"/>
      <c r="BU602" s="21"/>
      <c r="BV602" s="24"/>
      <c r="BW602" s="24"/>
      <c r="BX602" s="24"/>
      <c r="BY602" s="24"/>
      <c r="BZ602" s="24"/>
      <c r="CA602" s="24"/>
      <c r="CB602" s="24"/>
      <c r="CC602" s="24"/>
      <c r="CD602" s="24"/>
      <c r="CE602" s="24"/>
      <c r="CF602" s="24"/>
      <c r="CG602" s="24"/>
      <c r="CH602" s="24"/>
      <c r="CI602" s="24"/>
      <c r="CJ602" s="24"/>
      <c r="CK602" s="24"/>
      <c r="CL602" s="24"/>
      <c r="CM602" s="24"/>
      <c r="CN602" s="24"/>
      <c r="CO602" s="24"/>
      <c r="CP602" s="24"/>
      <c r="CQ602" s="24"/>
      <c r="CR602" s="24"/>
      <c r="CS602" s="24"/>
      <c r="CT602" s="248"/>
      <c r="CU602" s="11"/>
      <c r="CV602" s="11"/>
      <c r="CW602" s="11"/>
      <c r="CX602" s="25"/>
      <c r="CY602" s="25"/>
      <c r="CZ602" s="25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  <c r="DZ602" s="11"/>
      <c r="EA602" s="11"/>
      <c r="EB602" s="11"/>
    </row>
    <row r="603" spans="1:132" s="9" customFormat="1" ht="12.75" x14ac:dyDescent="0.2">
      <c r="A603" s="14"/>
      <c r="B603" s="36"/>
      <c r="C603" s="36"/>
      <c r="D603" s="10"/>
      <c r="E603" s="77"/>
      <c r="G603" s="250"/>
      <c r="H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250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250"/>
      <c r="BR603" s="11"/>
      <c r="BS603" s="11"/>
      <c r="BT603" s="11"/>
      <c r="BU603" s="21"/>
      <c r="BV603" s="24"/>
      <c r="BW603" s="24"/>
      <c r="BX603" s="24"/>
      <c r="BY603" s="24"/>
      <c r="BZ603" s="24"/>
      <c r="CA603" s="24"/>
      <c r="CB603" s="24"/>
      <c r="CC603" s="24"/>
      <c r="CD603" s="24"/>
      <c r="CE603" s="24"/>
      <c r="CF603" s="24"/>
      <c r="CG603" s="24"/>
      <c r="CH603" s="24"/>
      <c r="CI603" s="24"/>
      <c r="CJ603" s="24"/>
      <c r="CK603" s="24"/>
      <c r="CL603" s="24"/>
      <c r="CM603" s="24"/>
      <c r="CN603" s="24"/>
      <c r="CO603" s="24"/>
      <c r="CP603" s="24"/>
      <c r="CQ603" s="24"/>
      <c r="CR603" s="24"/>
      <c r="CS603" s="24"/>
      <c r="CT603" s="248"/>
      <c r="CU603" s="11"/>
      <c r="CV603" s="11"/>
      <c r="CW603" s="11"/>
      <c r="CX603" s="25"/>
      <c r="CY603" s="25"/>
      <c r="CZ603" s="25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  <c r="DZ603" s="11"/>
      <c r="EA603" s="11"/>
      <c r="EB603" s="11"/>
    </row>
    <row r="604" spans="1:132" s="9" customFormat="1" ht="12.75" x14ac:dyDescent="0.2">
      <c r="A604" s="14"/>
      <c r="B604" s="36"/>
      <c r="C604" s="36"/>
      <c r="D604" s="10"/>
      <c r="E604" s="77"/>
      <c r="G604" s="250"/>
      <c r="H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250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250"/>
      <c r="BR604" s="11"/>
      <c r="BS604" s="11"/>
      <c r="BT604" s="11"/>
      <c r="BU604" s="21"/>
      <c r="BV604" s="24"/>
      <c r="BW604" s="24"/>
      <c r="BX604" s="24"/>
      <c r="BY604" s="24"/>
      <c r="BZ604" s="24"/>
      <c r="CA604" s="24"/>
      <c r="CB604" s="24"/>
      <c r="CC604" s="24"/>
      <c r="CD604" s="24"/>
      <c r="CE604" s="24"/>
      <c r="CF604" s="24"/>
      <c r="CG604" s="24"/>
      <c r="CH604" s="24"/>
      <c r="CI604" s="24"/>
      <c r="CJ604" s="24"/>
      <c r="CK604" s="24"/>
      <c r="CL604" s="24"/>
      <c r="CM604" s="24"/>
      <c r="CN604" s="24"/>
      <c r="CO604" s="24"/>
      <c r="CP604" s="24"/>
      <c r="CQ604" s="24"/>
      <c r="CR604" s="24"/>
      <c r="CS604" s="24"/>
      <c r="CT604" s="248"/>
      <c r="CU604" s="11"/>
      <c r="CV604" s="11"/>
      <c r="CW604" s="11"/>
      <c r="CX604" s="25"/>
      <c r="CY604" s="25"/>
      <c r="CZ604" s="25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  <c r="DZ604" s="11"/>
      <c r="EA604" s="11"/>
      <c r="EB604" s="11"/>
    </row>
    <row r="605" spans="1:132" s="9" customFormat="1" ht="12.75" x14ac:dyDescent="0.2">
      <c r="A605" s="14"/>
      <c r="B605" s="36"/>
      <c r="C605" s="36"/>
      <c r="D605" s="10"/>
      <c r="E605" s="77"/>
      <c r="G605" s="250"/>
      <c r="H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250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250"/>
      <c r="BR605" s="11"/>
      <c r="BS605" s="11"/>
      <c r="BT605" s="11"/>
      <c r="BU605" s="21"/>
      <c r="BV605" s="24"/>
      <c r="BW605" s="24"/>
      <c r="BX605" s="24"/>
      <c r="BY605" s="24"/>
      <c r="BZ605" s="24"/>
      <c r="CA605" s="24"/>
      <c r="CB605" s="24"/>
      <c r="CC605" s="24"/>
      <c r="CD605" s="24"/>
      <c r="CE605" s="24"/>
      <c r="CF605" s="24"/>
      <c r="CG605" s="24"/>
      <c r="CH605" s="24"/>
      <c r="CI605" s="24"/>
      <c r="CJ605" s="24"/>
      <c r="CK605" s="24"/>
      <c r="CL605" s="24"/>
      <c r="CM605" s="24"/>
      <c r="CN605" s="24"/>
      <c r="CO605" s="24"/>
      <c r="CP605" s="24"/>
      <c r="CQ605" s="24"/>
      <c r="CR605" s="24"/>
      <c r="CS605" s="24"/>
      <c r="CT605" s="248"/>
      <c r="CU605" s="11"/>
      <c r="CV605" s="11"/>
      <c r="CW605" s="11"/>
      <c r="CX605" s="25"/>
      <c r="CY605" s="25"/>
      <c r="CZ605" s="25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  <c r="DW605" s="11"/>
      <c r="DX605" s="11"/>
      <c r="DY605" s="11"/>
      <c r="DZ605" s="11"/>
      <c r="EA605" s="11"/>
      <c r="EB605" s="11"/>
    </row>
    <row r="606" spans="1:132" s="9" customFormat="1" ht="12.75" x14ac:dyDescent="0.2">
      <c r="A606" s="14"/>
      <c r="B606" s="36"/>
      <c r="C606" s="36"/>
      <c r="D606" s="10"/>
      <c r="E606" s="77"/>
      <c r="G606" s="250"/>
      <c r="H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250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250"/>
      <c r="BR606" s="11"/>
      <c r="BS606" s="11"/>
      <c r="BT606" s="11"/>
      <c r="BU606" s="21"/>
      <c r="BV606" s="24"/>
      <c r="BW606" s="24"/>
      <c r="BX606" s="24"/>
      <c r="BY606" s="24"/>
      <c r="BZ606" s="24"/>
      <c r="CA606" s="24"/>
      <c r="CB606" s="24"/>
      <c r="CC606" s="24"/>
      <c r="CD606" s="24"/>
      <c r="CE606" s="24"/>
      <c r="CF606" s="24"/>
      <c r="CG606" s="24"/>
      <c r="CH606" s="24"/>
      <c r="CI606" s="24"/>
      <c r="CJ606" s="24"/>
      <c r="CK606" s="24"/>
      <c r="CL606" s="24"/>
      <c r="CM606" s="24"/>
      <c r="CN606" s="24"/>
      <c r="CO606" s="24"/>
      <c r="CP606" s="24"/>
      <c r="CQ606" s="24"/>
      <c r="CR606" s="24"/>
      <c r="CS606" s="24"/>
      <c r="CT606" s="248"/>
      <c r="CU606" s="11"/>
      <c r="CV606" s="11"/>
      <c r="CW606" s="11"/>
      <c r="CX606" s="25"/>
      <c r="CY606" s="25"/>
      <c r="CZ606" s="25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  <c r="DW606" s="11"/>
      <c r="DX606" s="11"/>
      <c r="DY606" s="11"/>
      <c r="DZ606" s="11"/>
      <c r="EA606" s="11"/>
      <c r="EB606" s="11"/>
    </row>
    <row r="607" spans="1:132" s="9" customFormat="1" ht="12.75" x14ac:dyDescent="0.2">
      <c r="A607" s="14"/>
      <c r="B607" s="36"/>
      <c r="C607" s="36"/>
      <c r="D607" s="10"/>
      <c r="E607" s="77"/>
      <c r="G607" s="250"/>
      <c r="H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250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250"/>
      <c r="BR607" s="11"/>
      <c r="BS607" s="11"/>
      <c r="BT607" s="11"/>
      <c r="BU607" s="21"/>
      <c r="BV607" s="24"/>
      <c r="BW607" s="24"/>
      <c r="BX607" s="24"/>
      <c r="BY607" s="24"/>
      <c r="BZ607" s="24"/>
      <c r="CA607" s="24"/>
      <c r="CB607" s="24"/>
      <c r="CC607" s="24"/>
      <c r="CD607" s="24"/>
      <c r="CE607" s="24"/>
      <c r="CF607" s="24"/>
      <c r="CG607" s="24"/>
      <c r="CH607" s="24"/>
      <c r="CI607" s="24"/>
      <c r="CJ607" s="24"/>
      <c r="CK607" s="24"/>
      <c r="CL607" s="24"/>
      <c r="CM607" s="24"/>
      <c r="CN607" s="24"/>
      <c r="CO607" s="24"/>
      <c r="CP607" s="24"/>
      <c r="CQ607" s="24"/>
      <c r="CR607" s="24"/>
      <c r="CS607" s="24"/>
      <c r="CT607" s="248"/>
      <c r="CU607" s="11"/>
      <c r="CV607" s="11"/>
      <c r="CW607" s="11"/>
      <c r="CX607" s="25"/>
      <c r="CY607" s="25"/>
      <c r="CZ607" s="25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  <c r="DW607" s="11"/>
      <c r="DX607" s="11"/>
      <c r="DY607" s="11"/>
      <c r="DZ607" s="11"/>
      <c r="EA607" s="11"/>
      <c r="EB607" s="11"/>
    </row>
    <row r="608" spans="1:132" s="9" customFormat="1" ht="12.75" x14ac:dyDescent="0.2">
      <c r="A608" s="14"/>
      <c r="B608" s="36"/>
      <c r="C608" s="36"/>
      <c r="D608" s="10"/>
      <c r="E608" s="77"/>
      <c r="G608" s="250"/>
      <c r="H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250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250"/>
      <c r="BR608" s="11"/>
      <c r="BS608" s="11"/>
      <c r="BT608" s="11"/>
      <c r="BU608" s="21"/>
      <c r="BV608" s="24"/>
      <c r="BW608" s="24"/>
      <c r="BX608" s="24"/>
      <c r="BY608" s="24"/>
      <c r="BZ608" s="24"/>
      <c r="CA608" s="24"/>
      <c r="CB608" s="24"/>
      <c r="CC608" s="24"/>
      <c r="CD608" s="24"/>
      <c r="CE608" s="24"/>
      <c r="CF608" s="24"/>
      <c r="CG608" s="24"/>
      <c r="CH608" s="24"/>
      <c r="CI608" s="24"/>
      <c r="CJ608" s="24"/>
      <c r="CK608" s="24"/>
      <c r="CL608" s="24"/>
      <c r="CM608" s="24"/>
      <c r="CN608" s="24"/>
      <c r="CO608" s="24"/>
      <c r="CP608" s="24"/>
      <c r="CQ608" s="24"/>
      <c r="CR608" s="24"/>
      <c r="CS608" s="24"/>
      <c r="CT608" s="248"/>
      <c r="CU608" s="11"/>
      <c r="CV608" s="11"/>
      <c r="CW608" s="11"/>
      <c r="CX608" s="25"/>
      <c r="CY608" s="25"/>
      <c r="CZ608" s="25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  <c r="DW608" s="11"/>
      <c r="DX608" s="11"/>
      <c r="DY608" s="11"/>
      <c r="DZ608" s="11"/>
      <c r="EA608" s="11"/>
      <c r="EB608" s="11"/>
    </row>
    <row r="609" spans="1:132" s="9" customFormat="1" ht="12.75" x14ac:dyDescent="0.2">
      <c r="A609" s="14"/>
      <c r="B609" s="36"/>
      <c r="C609" s="36"/>
      <c r="D609" s="10"/>
      <c r="E609" s="77"/>
      <c r="G609" s="250"/>
      <c r="H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250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250"/>
      <c r="BR609" s="11"/>
      <c r="BS609" s="11"/>
      <c r="BT609" s="11"/>
      <c r="BU609" s="21"/>
      <c r="BV609" s="24"/>
      <c r="BW609" s="24"/>
      <c r="BX609" s="24"/>
      <c r="BY609" s="24"/>
      <c r="BZ609" s="24"/>
      <c r="CA609" s="24"/>
      <c r="CB609" s="24"/>
      <c r="CC609" s="24"/>
      <c r="CD609" s="24"/>
      <c r="CE609" s="24"/>
      <c r="CF609" s="24"/>
      <c r="CG609" s="24"/>
      <c r="CH609" s="24"/>
      <c r="CI609" s="24"/>
      <c r="CJ609" s="24"/>
      <c r="CK609" s="24"/>
      <c r="CL609" s="24"/>
      <c r="CM609" s="24"/>
      <c r="CN609" s="24"/>
      <c r="CO609" s="24"/>
      <c r="CP609" s="24"/>
      <c r="CQ609" s="24"/>
      <c r="CR609" s="24"/>
      <c r="CS609" s="24"/>
      <c r="CT609" s="248"/>
      <c r="CU609" s="11"/>
      <c r="CV609" s="11"/>
      <c r="CW609" s="11"/>
      <c r="CX609" s="25"/>
      <c r="CY609" s="25"/>
      <c r="CZ609" s="25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  <c r="DZ609" s="11"/>
      <c r="EA609" s="11"/>
      <c r="EB609" s="11"/>
    </row>
    <row r="610" spans="1:132" s="9" customFormat="1" ht="12.75" x14ac:dyDescent="0.2">
      <c r="A610" s="14"/>
      <c r="B610" s="36"/>
      <c r="C610" s="36"/>
      <c r="D610" s="10"/>
      <c r="E610" s="77"/>
      <c r="G610" s="250"/>
      <c r="H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250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250"/>
      <c r="BR610" s="11"/>
      <c r="BS610" s="11"/>
      <c r="BT610" s="11"/>
      <c r="BU610" s="21"/>
      <c r="BV610" s="24"/>
      <c r="BW610" s="24"/>
      <c r="BX610" s="24"/>
      <c r="BY610" s="24"/>
      <c r="BZ610" s="24"/>
      <c r="CA610" s="24"/>
      <c r="CB610" s="24"/>
      <c r="CC610" s="24"/>
      <c r="CD610" s="24"/>
      <c r="CE610" s="24"/>
      <c r="CF610" s="24"/>
      <c r="CG610" s="24"/>
      <c r="CH610" s="24"/>
      <c r="CI610" s="24"/>
      <c r="CJ610" s="24"/>
      <c r="CK610" s="24"/>
      <c r="CL610" s="24"/>
      <c r="CM610" s="24"/>
      <c r="CN610" s="24"/>
      <c r="CO610" s="24"/>
      <c r="CP610" s="24"/>
      <c r="CQ610" s="24"/>
      <c r="CR610" s="24"/>
      <c r="CS610" s="24"/>
      <c r="CT610" s="248"/>
      <c r="CU610" s="11"/>
      <c r="CV610" s="11"/>
      <c r="CW610" s="11"/>
      <c r="CX610" s="25"/>
      <c r="CY610" s="25"/>
      <c r="CZ610" s="25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  <c r="DZ610" s="11"/>
      <c r="EA610" s="11"/>
      <c r="EB610" s="11"/>
    </row>
    <row r="611" spans="1:132" s="9" customFormat="1" ht="12.75" x14ac:dyDescent="0.2">
      <c r="A611" s="14"/>
      <c r="B611" s="36"/>
      <c r="C611" s="36"/>
      <c r="D611" s="10"/>
      <c r="E611" s="77"/>
      <c r="G611" s="250"/>
      <c r="H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250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250"/>
      <c r="BR611" s="11"/>
      <c r="BS611" s="11"/>
      <c r="BT611" s="11"/>
      <c r="BU611" s="21"/>
      <c r="BV611" s="24"/>
      <c r="BW611" s="24"/>
      <c r="BX611" s="24"/>
      <c r="BY611" s="24"/>
      <c r="BZ611" s="24"/>
      <c r="CA611" s="24"/>
      <c r="CB611" s="24"/>
      <c r="CC611" s="24"/>
      <c r="CD611" s="24"/>
      <c r="CE611" s="24"/>
      <c r="CF611" s="24"/>
      <c r="CG611" s="24"/>
      <c r="CH611" s="24"/>
      <c r="CI611" s="24"/>
      <c r="CJ611" s="24"/>
      <c r="CK611" s="24"/>
      <c r="CL611" s="24"/>
      <c r="CM611" s="24"/>
      <c r="CN611" s="24"/>
      <c r="CO611" s="24"/>
      <c r="CP611" s="24"/>
      <c r="CQ611" s="24"/>
      <c r="CR611" s="24"/>
      <c r="CS611" s="24"/>
      <c r="CT611" s="248"/>
      <c r="CU611" s="11"/>
      <c r="CV611" s="11"/>
      <c r="CW611" s="11"/>
      <c r="CX611" s="25"/>
      <c r="CY611" s="25"/>
      <c r="CZ611" s="25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  <c r="DZ611" s="11"/>
      <c r="EA611" s="11"/>
      <c r="EB611" s="11"/>
    </row>
    <row r="612" spans="1:132" s="9" customFormat="1" ht="12.75" x14ac:dyDescent="0.2">
      <c r="A612" s="14"/>
      <c r="B612" s="36"/>
      <c r="C612" s="36"/>
      <c r="D612" s="10"/>
      <c r="E612" s="77"/>
      <c r="G612" s="250"/>
      <c r="H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250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250"/>
      <c r="BR612" s="11"/>
      <c r="BS612" s="11"/>
      <c r="BT612" s="11"/>
      <c r="BU612" s="21"/>
      <c r="BV612" s="24"/>
      <c r="BW612" s="24"/>
      <c r="BX612" s="24"/>
      <c r="BY612" s="24"/>
      <c r="BZ612" s="24"/>
      <c r="CA612" s="24"/>
      <c r="CB612" s="24"/>
      <c r="CC612" s="24"/>
      <c r="CD612" s="24"/>
      <c r="CE612" s="24"/>
      <c r="CF612" s="24"/>
      <c r="CG612" s="24"/>
      <c r="CH612" s="24"/>
      <c r="CI612" s="24"/>
      <c r="CJ612" s="24"/>
      <c r="CK612" s="24"/>
      <c r="CL612" s="24"/>
      <c r="CM612" s="24"/>
      <c r="CN612" s="24"/>
      <c r="CO612" s="24"/>
      <c r="CP612" s="24"/>
      <c r="CQ612" s="24"/>
      <c r="CR612" s="24"/>
      <c r="CS612" s="24"/>
      <c r="CT612" s="248"/>
      <c r="CU612" s="11"/>
      <c r="CV612" s="11"/>
      <c r="CW612" s="11"/>
      <c r="CX612" s="25"/>
      <c r="CY612" s="25"/>
      <c r="CZ612" s="25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  <c r="DZ612" s="11"/>
      <c r="EA612" s="11"/>
      <c r="EB612" s="11"/>
    </row>
    <row r="613" spans="1:132" s="9" customFormat="1" ht="12.75" x14ac:dyDescent="0.2">
      <c r="A613" s="14"/>
      <c r="B613" s="36"/>
      <c r="C613" s="36"/>
      <c r="D613" s="10"/>
      <c r="E613" s="77"/>
      <c r="G613" s="250"/>
      <c r="H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250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250"/>
      <c r="BR613" s="11"/>
      <c r="BS613" s="11"/>
      <c r="BT613" s="11"/>
      <c r="BU613" s="21"/>
      <c r="BV613" s="24"/>
      <c r="BW613" s="24"/>
      <c r="BX613" s="24"/>
      <c r="BY613" s="24"/>
      <c r="BZ613" s="24"/>
      <c r="CA613" s="24"/>
      <c r="CB613" s="24"/>
      <c r="CC613" s="24"/>
      <c r="CD613" s="24"/>
      <c r="CE613" s="24"/>
      <c r="CF613" s="24"/>
      <c r="CG613" s="24"/>
      <c r="CH613" s="24"/>
      <c r="CI613" s="24"/>
      <c r="CJ613" s="24"/>
      <c r="CK613" s="24"/>
      <c r="CL613" s="24"/>
      <c r="CM613" s="24"/>
      <c r="CN613" s="24"/>
      <c r="CO613" s="24"/>
      <c r="CP613" s="24"/>
      <c r="CQ613" s="24"/>
      <c r="CR613" s="24"/>
      <c r="CS613" s="24"/>
      <c r="CT613" s="248"/>
      <c r="CU613" s="11"/>
      <c r="CV613" s="11"/>
      <c r="CW613" s="11"/>
      <c r="CX613" s="25"/>
      <c r="CY613" s="25"/>
      <c r="CZ613" s="25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  <c r="DZ613" s="11"/>
      <c r="EA613" s="11"/>
      <c r="EB613" s="11"/>
    </row>
    <row r="614" spans="1:132" s="9" customFormat="1" ht="12.75" x14ac:dyDescent="0.2">
      <c r="A614" s="14"/>
      <c r="B614" s="36"/>
      <c r="C614" s="36"/>
      <c r="D614" s="10"/>
      <c r="E614" s="77"/>
      <c r="G614" s="250"/>
      <c r="H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250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250"/>
      <c r="BR614" s="11"/>
      <c r="BS614" s="11"/>
      <c r="BT614" s="11"/>
      <c r="BU614" s="21"/>
      <c r="BV614" s="24"/>
      <c r="BW614" s="24"/>
      <c r="BX614" s="24"/>
      <c r="BY614" s="24"/>
      <c r="BZ614" s="24"/>
      <c r="CA614" s="24"/>
      <c r="CB614" s="24"/>
      <c r="CC614" s="24"/>
      <c r="CD614" s="24"/>
      <c r="CE614" s="24"/>
      <c r="CF614" s="24"/>
      <c r="CG614" s="24"/>
      <c r="CH614" s="24"/>
      <c r="CI614" s="24"/>
      <c r="CJ614" s="24"/>
      <c r="CK614" s="24"/>
      <c r="CL614" s="24"/>
      <c r="CM614" s="24"/>
      <c r="CN614" s="24"/>
      <c r="CO614" s="24"/>
      <c r="CP614" s="24"/>
      <c r="CQ614" s="24"/>
      <c r="CR614" s="24"/>
      <c r="CS614" s="24"/>
      <c r="CT614" s="248"/>
      <c r="CU614" s="11"/>
      <c r="CV614" s="11"/>
      <c r="CW614" s="11"/>
      <c r="CX614" s="25"/>
      <c r="CY614" s="25"/>
      <c r="CZ614" s="25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  <c r="DZ614" s="11"/>
      <c r="EA614" s="11"/>
      <c r="EB614" s="11"/>
    </row>
    <row r="615" spans="1:132" s="9" customFormat="1" ht="12.75" x14ac:dyDescent="0.2">
      <c r="A615" s="14"/>
      <c r="B615" s="36"/>
      <c r="C615" s="36"/>
      <c r="D615" s="10"/>
      <c r="E615" s="77"/>
      <c r="G615" s="250"/>
      <c r="H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250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250"/>
      <c r="BR615" s="11"/>
      <c r="BS615" s="11"/>
      <c r="BT615" s="11"/>
      <c r="BU615" s="21"/>
      <c r="BV615" s="24"/>
      <c r="BW615" s="24"/>
      <c r="BX615" s="24"/>
      <c r="BY615" s="24"/>
      <c r="BZ615" s="24"/>
      <c r="CA615" s="24"/>
      <c r="CB615" s="24"/>
      <c r="CC615" s="24"/>
      <c r="CD615" s="24"/>
      <c r="CE615" s="24"/>
      <c r="CF615" s="24"/>
      <c r="CG615" s="24"/>
      <c r="CH615" s="24"/>
      <c r="CI615" s="24"/>
      <c r="CJ615" s="24"/>
      <c r="CK615" s="24"/>
      <c r="CL615" s="24"/>
      <c r="CM615" s="24"/>
      <c r="CN615" s="24"/>
      <c r="CO615" s="24"/>
      <c r="CP615" s="24"/>
      <c r="CQ615" s="24"/>
      <c r="CR615" s="24"/>
      <c r="CS615" s="24"/>
      <c r="CT615" s="248"/>
      <c r="CU615" s="11"/>
      <c r="CV615" s="11"/>
      <c r="CW615" s="11"/>
      <c r="CX615" s="25"/>
      <c r="CY615" s="25"/>
      <c r="CZ615" s="25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  <c r="DZ615" s="11"/>
      <c r="EA615" s="11"/>
      <c r="EB615" s="11"/>
    </row>
    <row r="616" spans="1:132" s="9" customFormat="1" ht="12.75" x14ac:dyDescent="0.2">
      <c r="A616" s="14"/>
      <c r="B616" s="36"/>
      <c r="C616" s="36"/>
      <c r="D616" s="10"/>
      <c r="E616" s="77"/>
      <c r="G616" s="250"/>
      <c r="H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250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250"/>
      <c r="BR616" s="11"/>
      <c r="BS616" s="11"/>
      <c r="BT616" s="11"/>
      <c r="BU616" s="21"/>
      <c r="BV616" s="24"/>
      <c r="BW616" s="24"/>
      <c r="BX616" s="24"/>
      <c r="BY616" s="24"/>
      <c r="BZ616" s="24"/>
      <c r="CA616" s="24"/>
      <c r="CB616" s="24"/>
      <c r="CC616" s="24"/>
      <c r="CD616" s="24"/>
      <c r="CE616" s="24"/>
      <c r="CF616" s="24"/>
      <c r="CG616" s="24"/>
      <c r="CH616" s="24"/>
      <c r="CI616" s="24"/>
      <c r="CJ616" s="24"/>
      <c r="CK616" s="24"/>
      <c r="CL616" s="24"/>
      <c r="CM616" s="24"/>
      <c r="CN616" s="24"/>
      <c r="CO616" s="24"/>
      <c r="CP616" s="24"/>
      <c r="CQ616" s="24"/>
      <c r="CR616" s="24"/>
      <c r="CS616" s="24"/>
      <c r="CT616" s="248"/>
      <c r="CU616" s="11"/>
      <c r="CV616" s="11"/>
      <c r="CW616" s="11"/>
      <c r="CX616" s="25"/>
      <c r="CY616" s="25"/>
      <c r="CZ616" s="25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  <c r="DZ616" s="11"/>
      <c r="EA616" s="11"/>
      <c r="EB616" s="11"/>
    </row>
    <row r="617" spans="1:132" s="9" customFormat="1" ht="12.75" x14ac:dyDescent="0.2">
      <c r="A617" s="14"/>
      <c r="B617" s="36"/>
      <c r="C617" s="36"/>
      <c r="D617" s="10"/>
      <c r="E617" s="77"/>
      <c r="G617" s="250"/>
      <c r="H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250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250"/>
      <c r="BR617" s="11"/>
      <c r="BS617" s="11"/>
      <c r="BT617" s="11"/>
      <c r="BU617" s="21"/>
      <c r="BV617" s="24"/>
      <c r="BW617" s="24"/>
      <c r="BX617" s="24"/>
      <c r="BY617" s="24"/>
      <c r="BZ617" s="24"/>
      <c r="CA617" s="24"/>
      <c r="CB617" s="24"/>
      <c r="CC617" s="24"/>
      <c r="CD617" s="24"/>
      <c r="CE617" s="24"/>
      <c r="CF617" s="24"/>
      <c r="CG617" s="24"/>
      <c r="CH617" s="24"/>
      <c r="CI617" s="24"/>
      <c r="CJ617" s="24"/>
      <c r="CK617" s="24"/>
      <c r="CL617" s="24"/>
      <c r="CM617" s="24"/>
      <c r="CN617" s="24"/>
      <c r="CO617" s="24"/>
      <c r="CP617" s="24"/>
      <c r="CQ617" s="24"/>
      <c r="CR617" s="24"/>
      <c r="CS617" s="24"/>
      <c r="CT617" s="248"/>
      <c r="CU617" s="11"/>
      <c r="CV617" s="11"/>
      <c r="CW617" s="11"/>
      <c r="CX617" s="25"/>
      <c r="CY617" s="25"/>
      <c r="CZ617" s="25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  <c r="DZ617" s="11"/>
      <c r="EA617" s="11"/>
      <c r="EB617" s="11"/>
    </row>
    <row r="618" spans="1:132" s="9" customFormat="1" ht="12.75" x14ac:dyDescent="0.2">
      <c r="A618" s="14"/>
      <c r="B618" s="36"/>
      <c r="C618" s="36"/>
      <c r="D618" s="10"/>
      <c r="E618" s="77"/>
      <c r="G618" s="250"/>
      <c r="H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250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250"/>
      <c r="BR618" s="11"/>
      <c r="BS618" s="11"/>
      <c r="BT618" s="11"/>
      <c r="BU618" s="21"/>
      <c r="BV618" s="24"/>
      <c r="BW618" s="24"/>
      <c r="BX618" s="24"/>
      <c r="BY618" s="24"/>
      <c r="BZ618" s="24"/>
      <c r="CA618" s="24"/>
      <c r="CB618" s="24"/>
      <c r="CC618" s="24"/>
      <c r="CD618" s="24"/>
      <c r="CE618" s="24"/>
      <c r="CF618" s="24"/>
      <c r="CG618" s="24"/>
      <c r="CH618" s="24"/>
      <c r="CI618" s="24"/>
      <c r="CJ618" s="24"/>
      <c r="CK618" s="24"/>
      <c r="CL618" s="24"/>
      <c r="CM618" s="24"/>
      <c r="CN618" s="24"/>
      <c r="CO618" s="24"/>
      <c r="CP618" s="24"/>
      <c r="CQ618" s="24"/>
      <c r="CR618" s="24"/>
      <c r="CS618" s="24"/>
      <c r="CT618" s="248"/>
      <c r="CU618" s="11"/>
      <c r="CV618" s="11"/>
      <c r="CW618" s="11"/>
      <c r="CX618" s="25"/>
      <c r="CY618" s="25"/>
      <c r="CZ618" s="25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  <c r="DZ618" s="11"/>
      <c r="EA618" s="11"/>
      <c r="EB618" s="11"/>
    </row>
    <row r="619" spans="1:132" s="9" customFormat="1" ht="12.75" x14ac:dyDescent="0.2">
      <c r="A619" s="14"/>
      <c r="B619" s="36"/>
      <c r="C619" s="36"/>
      <c r="D619" s="10"/>
      <c r="E619" s="77"/>
      <c r="G619" s="250"/>
      <c r="H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250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250"/>
      <c r="BR619" s="11"/>
      <c r="BS619" s="11"/>
      <c r="BT619" s="11"/>
      <c r="BU619" s="21"/>
      <c r="BV619" s="24"/>
      <c r="BW619" s="24"/>
      <c r="BX619" s="24"/>
      <c r="BY619" s="24"/>
      <c r="BZ619" s="24"/>
      <c r="CA619" s="24"/>
      <c r="CB619" s="24"/>
      <c r="CC619" s="24"/>
      <c r="CD619" s="24"/>
      <c r="CE619" s="24"/>
      <c r="CF619" s="24"/>
      <c r="CG619" s="24"/>
      <c r="CH619" s="24"/>
      <c r="CI619" s="24"/>
      <c r="CJ619" s="24"/>
      <c r="CK619" s="24"/>
      <c r="CL619" s="24"/>
      <c r="CM619" s="24"/>
      <c r="CN619" s="24"/>
      <c r="CO619" s="24"/>
      <c r="CP619" s="24"/>
      <c r="CQ619" s="24"/>
      <c r="CR619" s="24"/>
      <c r="CS619" s="24"/>
      <c r="CT619" s="248"/>
      <c r="CU619" s="11"/>
      <c r="CV619" s="11"/>
      <c r="CW619" s="11"/>
      <c r="CX619" s="25"/>
      <c r="CY619" s="25"/>
      <c r="CZ619" s="25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  <c r="DZ619" s="11"/>
      <c r="EA619" s="11"/>
      <c r="EB619" s="11"/>
    </row>
    <row r="620" spans="1:132" s="9" customFormat="1" ht="12.75" x14ac:dyDescent="0.2">
      <c r="A620" s="14"/>
      <c r="B620" s="36"/>
      <c r="C620" s="36"/>
      <c r="D620" s="10"/>
      <c r="E620" s="77"/>
      <c r="G620" s="250"/>
      <c r="H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250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250"/>
      <c r="BR620" s="11"/>
      <c r="BS620" s="11"/>
      <c r="BT620" s="11"/>
      <c r="BU620" s="21"/>
      <c r="BV620" s="24"/>
      <c r="BW620" s="24"/>
      <c r="BX620" s="24"/>
      <c r="BY620" s="24"/>
      <c r="BZ620" s="24"/>
      <c r="CA620" s="24"/>
      <c r="CB620" s="24"/>
      <c r="CC620" s="24"/>
      <c r="CD620" s="24"/>
      <c r="CE620" s="24"/>
      <c r="CF620" s="24"/>
      <c r="CG620" s="24"/>
      <c r="CH620" s="24"/>
      <c r="CI620" s="24"/>
      <c r="CJ620" s="24"/>
      <c r="CK620" s="24"/>
      <c r="CL620" s="24"/>
      <c r="CM620" s="24"/>
      <c r="CN620" s="24"/>
      <c r="CO620" s="24"/>
      <c r="CP620" s="24"/>
      <c r="CQ620" s="24"/>
      <c r="CR620" s="24"/>
      <c r="CS620" s="24"/>
      <c r="CT620" s="248"/>
      <c r="CU620" s="11"/>
      <c r="CV620" s="11"/>
      <c r="CW620" s="11"/>
      <c r="CX620" s="25"/>
      <c r="CY620" s="25"/>
      <c r="CZ620" s="25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  <c r="DZ620" s="11"/>
      <c r="EA620" s="11"/>
      <c r="EB620" s="11"/>
    </row>
    <row r="621" spans="1:132" s="9" customFormat="1" ht="12.75" x14ac:dyDescent="0.2">
      <c r="A621" s="14"/>
      <c r="B621" s="36"/>
      <c r="C621" s="36"/>
      <c r="D621" s="10"/>
      <c r="E621" s="77"/>
      <c r="G621" s="250"/>
      <c r="H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250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250"/>
      <c r="BR621" s="11"/>
      <c r="BS621" s="11"/>
      <c r="BT621" s="11"/>
      <c r="BU621" s="21"/>
      <c r="BV621" s="24"/>
      <c r="BW621" s="24"/>
      <c r="BX621" s="24"/>
      <c r="BY621" s="24"/>
      <c r="BZ621" s="24"/>
      <c r="CA621" s="24"/>
      <c r="CB621" s="24"/>
      <c r="CC621" s="24"/>
      <c r="CD621" s="24"/>
      <c r="CE621" s="24"/>
      <c r="CF621" s="24"/>
      <c r="CG621" s="24"/>
      <c r="CH621" s="24"/>
      <c r="CI621" s="24"/>
      <c r="CJ621" s="24"/>
      <c r="CK621" s="24"/>
      <c r="CL621" s="24"/>
      <c r="CM621" s="24"/>
      <c r="CN621" s="24"/>
      <c r="CO621" s="24"/>
      <c r="CP621" s="24"/>
      <c r="CQ621" s="24"/>
      <c r="CR621" s="24"/>
      <c r="CS621" s="24"/>
      <c r="CT621" s="248"/>
      <c r="CU621" s="11"/>
      <c r="CV621" s="11"/>
      <c r="CW621" s="11"/>
      <c r="CX621" s="25"/>
      <c r="CY621" s="25"/>
      <c r="CZ621" s="25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  <c r="DZ621" s="11"/>
      <c r="EA621" s="11"/>
      <c r="EB621" s="11"/>
    </row>
    <row r="622" spans="1:132" s="9" customFormat="1" ht="12.75" x14ac:dyDescent="0.2">
      <c r="A622" s="14"/>
      <c r="B622" s="36"/>
      <c r="C622" s="36"/>
      <c r="D622" s="10"/>
      <c r="E622" s="77"/>
      <c r="G622" s="250"/>
      <c r="H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250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250"/>
      <c r="BR622" s="11"/>
      <c r="BS622" s="11"/>
      <c r="BT622" s="11"/>
      <c r="BU622" s="21"/>
      <c r="BV622" s="24"/>
      <c r="BW622" s="24"/>
      <c r="BX622" s="24"/>
      <c r="BY622" s="24"/>
      <c r="BZ622" s="24"/>
      <c r="CA622" s="24"/>
      <c r="CB622" s="24"/>
      <c r="CC622" s="24"/>
      <c r="CD622" s="24"/>
      <c r="CE622" s="24"/>
      <c r="CF622" s="24"/>
      <c r="CG622" s="24"/>
      <c r="CH622" s="24"/>
      <c r="CI622" s="24"/>
      <c r="CJ622" s="24"/>
      <c r="CK622" s="24"/>
      <c r="CL622" s="24"/>
      <c r="CM622" s="24"/>
      <c r="CN622" s="24"/>
      <c r="CO622" s="24"/>
      <c r="CP622" s="24"/>
      <c r="CQ622" s="24"/>
      <c r="CR622" s="24"/>
      <c r="CS622" s="24"/>
      <c r="CT622" s="248"/>
      <c r="CU622" s="11"/>
      <c r="CV622" s="11"/>
      <c r="CW622" s="11"/>
      <c r="CX622" s="25"/>
      <c r="CY622" s="25"/>
      <c r="CZ622" s="25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  <c r="DZ622" s="11"/>
      <c r="EA622" s="11"/>
      <c r="EB622" s="11"/>
    </row>
    <row r="623" spans="1:132" s="9" customFormat="1" ht="12.75" x14ac:dyDescent="0.2">
      <c r="A623" s="14"/>
      <c r="B623" s="36"/>
      <c r="C623" s="36"/>
      <c r="D623" s="10"/>
      <c r="E623" s="77"/>
      <c r="G623" s="250"/>
      <c r="H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250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250"/>
      <c r="BR623" s="11"/>
      <c r="BS623" s="11"/>
      <c r="BT623" s="11"/>
      <c r="BU623" s="21"/>
      <c r="BV623" s="24"/>
      <c r="BW623" s="24"/>
      <c r="BX623" s="24"/>
      <c r="BY623" s="24"/>
      <c r="BZ623" s="24"/>
      <c r="CA623" s="24"/>
      <c r="CB623" s="24"/>
      <c r="CC623" s="24"/>
      <c r="CD623" s="24"/>
      <c r="CE623" s="24"/>
      <c r="CF623" s="24"/>
      <c r="CG623" s="24"/>
      <c r="CH623" s="24"/>
      <c r="CI623" s="24"/>
      <c r="CJ623" s="24"/>
      <c r="CK623" s="24"/>
      <c r="CL623" s="24"/>
      <c r="CM623" s="24"/>
      <c r="CN623" s="24"/>
      <c r="CO623" s="24"/>
      <c r="CP623" s="24"/>
      <c r="CQ623" s="24"/>
      <c r="CR623" s="24"/>
      <c r="CS623" s="24"/>
      <c r="CT623" s="248"/>
      <c r="CU623" s="11"/>
      <c r="CV623" s="11"/>
      <c r="CW623" s="11"/>
      <c r="CX623" s="25"/>
      <c r="CY623" s="25"/>
      <c r="CZ623" s="25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  <c r="DZ623" s="11"/>
      <c r="EA623" s="11"/>
      <c r="EB623" s="11"/>
    </row>
    <row r="624" spans="1:132" s="9" customFormat="1" ht="12.75" x14ac:dyDescent="0.2">
      <c r="A624" s="14"/>
      <c r="B624" s="36"/>
      <c r="C624" s="36"/>
      <c r="D624" s="10"/>
      <c r="E624" s="77"/>
      <c r="G624" s="250"/>
      <c r="H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250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250"/>
      <c r="BR624" s="11"/>
      <c r="BS624" s="11"/>
      <c r="BT624" s="11"/>
      <c r="BU624" s="21"/>
      <c r="BV624" s="24"/>
      <c r="BW624" s="24"/>
      <c r="BX624" s="24"/>
      <c r="BY624" s="24"/>
      <c r="BZ624" s="24"/>
      <c r="CA624" s="24"/>
      <c r="CB624" s="24"/>
      <c r="CC624" s="24"/>
      <c r="CD624" s="24"/>
      <c r="CE624" s="24"/>
      <c r="CF624" s="24"/>
      <c r="CG624" s="24"/>
      <c r="CH624" s="24"/>
      <c r="CI624" s="24"/>
      <c r="CJ624" s="24"/>
      <c r="CK624" s="24"/>
      <c r="CL624" s="24"/>
      <c r="CM624" s="24"/>
      <c r="CN624" s="24"/>
      <c r="CO624" s="24"/>
      <c r="CP624" s="24"/>
      <c r="CQ624" s="24"/>
      <c r="CR624" s="24"/>
      <c r="CS624" s="24"/>
      <c r="CT624" s="248"/>
      <c r="CU624" s="11"/>
      <c r="CV624" s="11"/>
      <c r="CW624" s="11"/>
      <c r="CX624" s="25"/>
      <c r="CY624" s="25"/>
      <c r="CZ624" s="25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  <c r="DZ624" s="11"/>
      <c r="EA624" s="11"/>
      <c r="EB624" s="11"/>
    </row>
    <row r="625" spans="1:132" s="9" customFormat="1" ht="12.75" x14ac:dyDescent="0.2">
      <c r="A625" s="14"/>
      <c r="B625" s="36"/>
      <c r="C625" s="36"/>
      <c r="D625" s="10"/>
      <c r="E625" s="77"/>
      <c r="G625" s="250"/>
      <c r="H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250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250"/>
      <c r="BR625" s="11"/>
      <c r="BS625" s="11"/>
      <c r="BT625" s="11"/>
      <c r="BU625" s="21"/>
      <c r="BV625" s="24"/>
      <c r="BW625" s="24"/>
      <c r="BX625" s="24"/>
      <c r="BY625" s="24"/>
      <c r="BZ625" s="24"/>
      <c r="CA625" s="24"/>
      <c r="CB625" s="24"/>
      <c r="CC625" s="24"/>
      <c r="CD625" s="24"/>
      <c r="CE625" s="24"/>
      <c r="CF625" s="24"/>
      <c r="CG625" s="24"/>
      <c r="CH625" s="24"/>
      <c r="CI625" s="24"/>
      <c r="CJ625" s="24"/>
      <c r="CK625" s="24"/>
      <c r="CL625" s="24"/>
      <c r="CM625" s="24"/>
      <c r="CN625" s="24"/>
      <c r="CO625" s="24"/>
      <c r="CP625" s="24"/>
      <c r="CQ625" s="24"/>
      <c r="CR625" s="24"/>
      <c r="CS625" s="24"/>
      <c r="CT625" s="248"/>
      <c r="CU625" s="11"/>
      <c r="CV625" s="11"/>
      <c r="CW625" s="11"/>
      <c r="CX625" s="25"/>
      <c r="CY625" s="25"/>
      <c r="CZ625" s="25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  <c r="DZ625" s="11"/>
      <c r="EA625" s="11"/>
      <c r="EB625" s="11"/>
    </row>
    <row r="626" spans="1:132" s="9" customFormat="1" ht="12.75" x14ac:dyDescent="0.2">
      <c r="A626" s="14"/>
      <c r="B626" s="36"/>
      <c r="C626" s="36"/>
      <c r="D626" s="10"/>
      <c r="E626" s="77"/>
      <c r="G626" s="250"/>
      <c r="H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250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250"/>
      <c r="BR626" s="11"/>
      <c r="BS626" s="11"/>
      <c r="BT626" s="11"/>
      <c r="BU626" s="21"/>
      <c r="BV626" s="24"/>
      <c r="BW626" s="24"/>
      <c r="BX626" s="24"/>
      <c r="BY626" s="24"/>
      <c r="BZ626" s="24"/>
      <c r="CA626" s="24"/>
      <c r="CB626" s="24"/>
      <c r="CC626" s="24"/>
      <c r="CD626" s="24"/>
      <c r="CE626" s="24"/>
      <c r="CF626" s="24"/>
      <c r="CG626" s="24"/>
      <c r="CH626" s="24"/>
      <c r="CI626" s="24"/>
      <c r="CJ626" s="24"/>
      <c r="CK626" s="24"/>
      <c r="CL626" s="24"/>
      <c r="CM626" s="24"/>
      <c r="CN626" s="24"/>
      <c r="CO626" s="24"/>
      <c r="CP626" s="24"/>
      <c r="CQ626" s="24"/>
      <c r="CR626" s="24"/>
      <c r="CS626" s="24"/>
      <c r="CT626" s="248"/>
      <c r="CU626" s="11"/>
      <c r="CV626" s="11"/>
      <c r="CW626" s="11"/>
      <c r="CX626" s="25"/>
      <c r="CY626" s="25"/>
      <c r="CZ626" s="25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  <c r="DZ626" s="11"/>
      <c r="EA626" s="11"/>
      <c r="EB626" s="11"/>
    </row>
    <row r="627" spans="1:132" s="9" customFormat="1" ht="12.75" x14ac:dyDescent="0.2">
      <c r="A627" s="14"/>
      <c r="B627" s="36"/>
      <c r="C627" s="36"/>
      <c r="D627" s="10"/>
      <c r="E627" s="77"/>
      <c r="G627" s="250"/>
      <c r="H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250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250"/>
      <c r="BR627" s="11"/>
      <c r="BS627" s="11"/>
      <c r="BT627" s="11"/>
      <c r="BU627" s="21"/>
      <c r="BV627" s="24"/>
      <c r="BW627" s="24"/>
      <c r="BX627" s="24"/>
      <c r="BY627" s="24"/>
      <c r="BZ627" s="24"/>
      <c r="CA627" s="24"/>
      <c r="CB627" s="24"/>
      <c r="CC627" s="24"/>
      <c r="CD627" s="24"/>
      <c r="CE627" s="24"/>
      <c r="CF627" s="24"/>
      <c r="CG627" s="24"/>
      <c r="CH627" s="24"/>
      <c r="CI627" s="24"/>
      <c r="CJ627" s="24"/>
      <c r="CK627" s="24"/>
      <c r="CL627" s="24"/>
      <c r="CM627" s="24"/>
      <c r="CN627" s="24"/>
      <c r="CO627" s="24"/>
      <c r="CP627" s="24"/>
      <c r="CQ627" s="24"/>
      <c r="CR627" s="24"/>
      <c r="CS627" s="24"/>
      <c r="CT627" s="248"/>
      <c r="CU627" s="11"/>
      <c r="CV627" s="11"/>
      <c r="CW627" s="11"/>
      <c r="CX627" s="25"/>
      <c r="CY627" s="25"/>
      <c r="CZ627" s="25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  <c r="DZ627" s="11"/>
      <c r="EA627" s="11"/>
      <c r="EB627" s="11"/>
    </row>
    <row r="628" spans="1:132" s="9" customFormat="1" ht="12.75" x14ac:dyDescent="0.2">
      <c r="A628" s="14"/>
      <c r="B628" s="36"/>
      <c r="C628" s="36"/>
      <c r="D628" s="10"/>
      <c r="E628" s="77"/>
      <c r="G628" s="250"/>
      <c r="H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250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250"/>
      <c r="BR628" s="11"/>
      <c r="BS628" s="11"/>
      <c r="BT628" s="11"/>
      <c r="BU628" s="21"/>
      <c r="BV628" s="24"/>
      <c r="BW628" s="24"/>
      <c r="BX628" s="24"/>
      <c r="BY628" s="24"/>
      <c r="BZ628" s="24"/>
      <c r="CA628" s="24"/>
      <c r="CB628" s="24"/>
      <c r="CC628" s="24"/>
      <c r="CD628" s="24"/>
      <c r="CE628" s="24"/>
      <c r="CF628" s="24"/>
      <c r="CG628" s="24"/>
      <c r="CH628" s="24"/>
      <c r="CI628" s="24"/>
      <c r="CJ628" s="24"/>
      <c r="CK628" s="24"/>
      <c r="CL628" s="24"/>
      <c r="CM628" s="24"/>
      <c r="CN628" s="24"/>
      <c r="CO628" s="24"/>
      <c r="CP628" s="24"/>
      <c r="CQ628" s="24"/>
      <c r="CR628" s="24"/>
      <c r="CS628" s="24"/>
      <c r="CT628" s="248"/>
      <c r="CU628" s="11"/>
      <c r="CV628" s="11"/>
      <c r="CW628" s="11"/>
      <c r="CX628" s="25"/>
      <c r="CY628" s="25"/>
      <c r="CZ628" s="25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  <c r="DZ628" s="11"/>
      <c r="EA628" s="11"/>
      <c r="EB628" s="11"/>
    </row>
    <row r="629" spans="1:132" s="9" customFormat="1" ht="12.75" x14ac:dyDescent="0.2">
      <c r="A629" s="14"/>
      <c r="B629" s="36"/>
      <c r="C629" s="36"/>
      <c r="D629" s="10"/>
      <c r="E629" s="77"/>
      <c r="G629" s="250"/>
      <c r="H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250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250"/>
      <c r="BR629" s="11"/>
      <c r="BS629" s="11"/>
      <c r="BT629" s="11"/>
      <c r="BU629" s="21"/>
      <c r="BV629" s="24"/>
      <c r="BW629" s="24"/>
      <c r="BX629" s="24"/>
      <c r="BY629" s="24"/>
      <c r="BZ629" s="24"/>
      <c r="CA629" s="24"/>
      <c r="CB629" s="24"/>
      <c r="CC629" s="24"/>
      <c r="CD629" s="24"/>
      <c r="CE629" s="24"/>
      <c r="CF629" s="24"/>
      <c r="CG629" s="24"/>
      <c r="CH629" s="24"/>
      <c r="CI629" s="24"/>
      <c r="CJ629" s="24"/>
      <c r="CK629" s="24"/>
      <c r="CL629" s="24"/>
      <c r="CM629" s="24"/>
      <c r="CN629" s="24"/>
      <c r="CO629" s="24"/>
      <c r="CP629" s="24"/>
      <c r="CQ629" s="24"/>
      <c r="CR629" s="24"/>
      <c r="CS629" s="24"/>
      <c r="CT629" s="248"/>
      <c r="CU629" s="11"/>
      <c r="CV629" s="11"/>
      <c r="CW629" s="11"/>
      <c r="CX629" s="25"/>
      <c r="CY629" s="25"/>
      <c r="CZ629" s="25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  <c r="DZ629" s="11"/>
      <c r="EA629" s="11"/>
      <c r="EB629" s="11"/>
    </row>
    <row r="630" spans="1:132" s="9" customFormat="1" ht="12.75" x14ac:dyDescent="0.2">
      <c r="A630" s="14"/>
      <c r="B630" s="36"/>
      <c r="C630" s="36"/>
      <c r="D630" s="10"/>
      <c r="E630" s="77"/>
      <c r="G630" s="250"/>
      <c r="H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250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250"/>
      <c r="BR630" s="11"/>
      <c r="BS630" s="11"/>
      <c r="BT630" s="11"/>
      <c r="BU630" s="21"/>
      <c r="BV630" s="24"/>
      <c r="BW630" s="24"/>
      <c r="BX630" s="24"/>
      <c r="BY630" s="24"/>
      <c r="BZ630" s="24"/>
      <c r="CA630" s="24"/>
      <c r="CB630" s="24"/>
      <c r="CC630" s="24"/>
      <c r="CD630" s="24"/>
      <c r="CE630" s="24"/>
      <c r="CF630" s="24"/>
      <c r="CG630" s="24"/>
      <c r="CH630" s="24"/>
      <c r="CI630" s="24"/>
      <c r="CJ630" s="24"/>
      <c r="CK630" s="24"/>
      <c r="CL630" s="24"/>
      <c r="CM630" s="24"/>
      <c r="CN630" s="24"/>
      <c r="CO630" s="24"/>
      <c r="CP630" s="24"/>
      <c r="CQ630" s="24"/>
      <c r="CR630" s="24"/>
      <c r="CS630" s="24"/>
      <c r="CT630" s="248"/>
      <c r="CU630" s="11"/>
      <c r="CV630" s="11"/>
      <c r="CW630" s="11"/>
      <c r="CX630" s="25"/>
      <c r="CY630" s="25"/>
      <c r="CZ630" s="25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  <c r="DZ630" s="11"/>
      <c r="EA630" s="11"/>
      <c r="EB630" s="11"/>
    </row>
    <row r="631" spans="1:132" s="9" customFormat="1" ht="12.75" x14ac:dyDescent="0.2">
      <c r="A631" s="14"/>
      <c r="B631" s="36"/>
      <c r="C631" s="36"/>
      <c r="D631" s="10"/>
      <c r="E631" s="77"/>
      <c r="G631" s="250"/>
      <c r="H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250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250"/>
      <c r="BR631" s="11"/>
      <c r="BS631" s="11"/>
      <c r="BT631" s="11"/>
      <c r="BU631" s="21"/>
      <c r="BV631" s="24"/>
      <c r="BW631" s="24"/>
      <c r="BX631" s="24"/>
      <c r="BY631" s="24"/>
      <c r="BZ631" s="24"/>
      <c r="CA631" s="24"/>
      <c r="CB631" s="24"/>
      <c r="CC631" s="24"/>
      <c r="CD631" s="24"/>
      <c r="CE631" s="24"/>
      <c r="CF631" s="24"/>
      <c r="CG631" s="24"/>
      <c r="CH631" s="24"/>
      <c r="CI631" s="24"/>
      <c r="CJ631" s="24"/>
      <c r="CK631" s="24"/>
      <c r="CL631" s="24"/>
      <c r="CM631" s="24"/>
      <c r="CN631" s="24"/>
      <c r="CO631" s="24"/>
      <c r="CP631" s="24"/>
      <c r="CQ631" s="24"/>
      <c r="CR631" s="24"/>
      <c r="CS631" s="24"/>
      <c r="CT631" s="248"/>
      <c r="CU631" s="11"/>
      <c r="CV631" s="11"/>
      <c r="CW631" s="11"/>
      <c r="CX631" s="25"/>
      <c r="CY631" s="25"/>
      <c r="CZ631" s="25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  <c r="DZ631" s="11"/>
      <c r="EA631" s="11"/>
      <c r="EB631" s="11"/>
    </row>
    <row r="632" spans="1:132" s="9" customFormat="1" ht="12.75" x14ac:dyDescent="0.2">
      <c r="A632" s="14"/>
      <c r="B632" s="36"/>
      <c r="C632" s="36"/>
      <c r="D632" s="10"/>
      <c r="E632" s="77"/>
      <c r="G632" s="250"/>
      <c r="H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250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250"/>
      <c r="BR632" s="11"/>
      <c r="BS632" s="11"/>
      <c r="BT632" s="11"/>
      <c r="BU632" s="21"/>
      <c r="BV632" s="24"/>
      <c r="BW632" s="24"/>
      <c r="BX632" s="24"/>
      <c r="BY632" s="24"/>
      <c r="BZ632" s="24"/>
      <c r="CA632" s="24"/>
      <c r="CB632" s="24"/>
      <c r="CC632" s="24"/>
      <c r="CD632" s="24"/>
      <c r="CE632" s="24"/>
      <c r="CF632" s="24"/>
      <c r="CG632" s="24"/>
      <c r="CH632" s="24"/>
      <c r="CI632" s="24"/>
      <c r="CJ632" s="24"/>
      <c r="CK632" s="24"/>
      <c r="CL632" s="24"/>
      <c r="CM632" s="24"/>
      <c r="CN632" s="24"/>
      <c r="CO632" s="24"/>
      <c r="CP632" s="24"/>
      <c r="CQ632" s="24"/>
      <c r="CR632" s="24"/>
      <c r="CS632" s="24"/>
      <c r="CT632" s="248"/>
      <c r="CU632" s="11"/>
      <c r="CV632" s="11"/>
      <c r="CW632" s="11"/>
      <c r="CX632" s="25"/>
      <c r="CY632" s="25"/>
      <c r="CZ632" s="25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  <c r="DZ632" s="11"/>
      <c r="EA632" s="11"/>
      <c r="EB632" s="11"/>
    </row>
    <row r="633" spans="1:132" s="9" customFormat="1" ht="12.75" x14ac:dyDescent="0.2">
      <c r="A633" s="14"/>
      <c r="B633" s="36"/>
      <c r="C633" s="36"/>
      <c r="D633" s="10"/>
      <c r="E633" s="77"/>
      <c r="G633" s="250"/>
      <c r="H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250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250"/>
      <c r="BR633" s="11"/>
      <c r="BS633" s="11"/>
      <c r="BT633" s="11"/>
      <c r="BU633" s="21"/>
      <c r="BV633" s="24"/>
      <c r="BW633" s="24"/>
      <c r="BX633" s="24"/>
      <c r="BY633" s="24"/>
      <c r="BZ633" s="24"/>
      <c r="CA633" s="24"/>
      <c r="CB633" s="24"/>
      <c r="CC633" s="24"/>
      <c r="CD633" s="24"/>
      <c r="CE633" s="24"/>
      <c r="CF633" s="24"/>
      <c r="CG633" s="24"/>
      <c r="CH633" s="24"/>
      <c r="CI633" s="24"/>
      <c r="CJ633" s="24"/>
      <c r="CK633" s="24"/>
      <c r="CL633" s="24"/>
      <c r="CM633" s="24"/>
      <c r="CN633" s="24"/>
      <c r="CO633" s="24"/>
      <c r="CP633" s="24"/>
      <c r="CQ633" s="24"/>
      <c r="CR633" s="24"/>
      <c r="CS633" s="24"/>
      <c r="CT633" s="248"/>
      <c r="CU633" s="11"/>
      <c r="CV633" s="11"/>
      <c r="CW633" s="11"/>
      <c r="CX633" s="25"/>
      <c r="CY633" s="25"/>
      <c r="CZ633" s="25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  <c r="DZ633" s="11"/>
      <c r="EA633" s="11"/>
      <c r="EB633" s="11"/>
    </row>
    <row r="634" spans="1:132" s="9" customFormat="1" ht="12.75" x14ac:dyDescent="0.2">
      <c r="A634" s="14"/>
      <c r="B634" s="36"/>
      <c r="C634" s="36"/>
      <c r="D634" s="10"/>
      <c r="E634" s="77"/>
      <c r="G634" s="250"/>
      <c r="H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250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250"/>
      <c r="BR634" s="11"/>
      <c r="BS634" s="11"/>
      <c r="BT634" s="11"/>
      <c r="BU634" s="21"/>
      <c r="BV634" s="24"/>
      <c r="BW634" s="24"/>
      <c r="BX634" s="24"/>
      <c r="BY634" s="24"/>
      <c r="BZ634" s="24"/>
      <c r="CA634" s="24"/>
      <c r="CB634" s="24"/>
      <c r="CC634" s="24"/>
      <c r="CD634" s="24"/>
      <c r="CE634" s="24"/>
      <c r="CF634" s="24"/>
      <c r="CG634" s="24"/>
      <c r="CH634" s="24"/>
      <c r="CI634" s="24"/>
      <c r="CJ634" s="24"/>
      <c r="CK634" s="24"/>
      <c r="CL634" s="24"/>
      <c r="CM634" s="24"/>
      <c r="CN634" s="24"/>
      <c r="CO634" s="24"/>
      <c r="CP634" s="24"/>
      <c r="CQ634" s="24"/>
      <c r="CR634" s="24"/>
      <c r="CS634" s="24"/>
      <c r="CT634" s="248"/>
      <c r="CU634" s="11"/>
      <c r="CV634" s="11"/>
      <c r="CW634" s="11"/>
      <c r="CX634" s="25"/>
      <c r="CY634" s="25"/>
      <c r="CZ634" s="25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  <c r="DZ634" s="11"/>
      <c r="EA634" s="11"/>
      <c r="EB634" s="11"/>
    </row>
    <row r="635" spans="1:132" s="9" customFormat="1" ht="12.75" x14ac:dyDescent="0.2">
      <c r="A635" s="14"/>
      <c r="B635" s="36"/>
      <c r="C635" s="36"/>
      <c r="D635" s="10"/>
      <c r="E635" s="77"/>
      <c r="G635" s="250"/>
      <c r="H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250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250"/>
      <c r="BR635" s="11"/>
      <c r="BS635" s="11"/>
      <c r="BT635" s="11"/>
      <c r="BU635" s="21"/>
      <c r="BV635" s="24"/>
      <c r="BW635" s="24"/>
      <c r="BX635" s="24"/>
      <c r="BY635" s="24"/>
      <c r="BZ635" s="24"/>
      <c r="CA635" s="24"/>
      <c r="CB635" s="24"/>
      <c r="CC635" s="24"/>
      <c r="CD635" s="24"/>
      <c r="CE635" s="24"/>
      <c r="CF635" s="24"/>
      <c r="CG635" s="24"/>
      <c r="CH635" s="24"/>
      <c r="CI635" s="24"/>
      <c r="CJ635" s="24"/>
      <c r="CK635" s="24"/>
      <c r="CL635" s="24"/>
      <c r="CM635" s="24"/>
      <c r="CN635" s="24"/>
      <c r="CO635" s="24"/>
      <c r="CP635" s="24"/>
      <c r="CQ635" s="24"/>
      <c r="CR635" s="24"/>
      <c r="CS635" s="24"/>
      <c r="CT635" s="248"/>
      <c r="CU635" s="11"/>
      <c r="CV635" s="11"/>
      <c r="CW635" s="11"/>
      <c r="CX635" s="25"/>
      <c r="CY635" s="25"/>
      <c r="CZ635" s="25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  <c r="DZ635" s="11"/>
      <c r="EA635" s="11"/>
      <c r="EB635" s="11"/>
    </row>
    <row r="636" spans="1:132" s="8" customFormat="1" ht="12.75" x14ac:dyDescent="0.2">
      <c r="A636" s="14"/>
      <c r="B636" s="36"/>
      <c r="C636" s="36"/>
      <c r="D636" s="10"/>
      <c r="E636" s="77"/>
      <c r="F636" s="9"/>
      <c r="G636" s="250"/>
      <c r="I636" s="9"/>
      <c r="J636" s="9"/>
      <c r="AL636" s="250"/>
      <c r="BQ636" s="250"/>
      <c r="BR636" s="11"/>
      <c r="BS636" s="11"/>
      <c r="BT636" s="11"/>
      <c r="BU636" s="21"/>
      <c r="BV636" s="24"/>
      <c r="BW636" s="24"/>
      <c r="BX636" s="24"/>
      <c r="BY636" s="24"/>
      <c r="BZ636" s="24"/>
      <c r="CA636" s="24"/>
      <c r="CB636" s="24"/>
      <c r="CC636" s="24"/>
      <c r="CD636" s="24"/>
      <c r="CE636" s="24"/>
      <c r="CF636" s="24"/>
      <c r="CG636" s="24"/>
      <c r="CH636" s="24"/>
      <c r="CI636" s="24"/>
      <c r="CJ636" s="24"/>
      <c r="CK636" s="24"/>
      <c r="CL636" s="24"/>
      <c r="CM636" s="24"/>
      <c r="CN636" s="24"/>
      <c r="CO636" s="24"/>
      <c r="CP636" s="24"/>
      <c r="CQ636" s="24"/>
      <c r="CR636" s="24"/>
      <c r="CS636" s="24"/>
      <c r="CT636" s="248"/>
      <c r="CU636" s="11"/>
      <c r="CV636" s="11"/>
      <c r="CW636" s="11"/>
      <c r="CX636" s="25"/>
      <c r="CY636" s="25"/>
      <c r="CZ636" s="25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  <c r="DZ636" s="11"/>
      <c r="EA636" s="11"/>
      <c r="EB636" s="11"/>
    </row>
    <row r="637" spans="1:132" s="8" customFormat="1" ht="12.75" x14ac:dyDescent="0.2">
      <c r="A637" s="14"/>
      <c r="B637" s="36"/>
      <c r="C637" s="36"/>
      <c r="D637" s="10"/>
      <c r="E637" s="77"/>
      <c r="F637" s="9"/>
      <c r="G637" s="250"/>
      <c r="I637" s="9"/>
      <c r="J637" s="9"/>
      <c r="AL637" s="250"/>
      <c r="BQ637" s="250"/>
      <c r="BR637" s="11"/>
      <c r="BS637" s="11"/>
      <c r="BT637" s="11"/>
      <c r="BU637" s="21"/>
      <c r="BV637" s="24"/>
      <c r="BW637" s="24"/>
      <c r="BX637" s="24"/>
      <c r="BY637" s="24"/>
      <c r="BZ637" s="24"/>
      <c r="CA637" s="24"/>
      <c r="CB637" s="24"/>
      <c r="CC637" s="24"/>
      <c r="CD637" s="24"/>
      <c r="CE637" s="24"/>
      <c r="CF637" s="24"/>
      <c r="CG637" s="24"/>
      <c r="CH637" s="24"/>
      <c r="CI637" s="24"/>
      <c r="CJ637" s="24"/>
      <c r="CK637" s="24"/>
      <c r="CL637" s="24"/>
      <c r="CM637" s="24"/>
      <c r="CN637" s="24"/>
      <c r="CO637" s="24"/>
      <c r="CP637" s="24"/>
      <c r="CQ637" s="24"/>
      <c r="CR637" s="24"/>
      <c r="CS637" s="24"/>
      <c r="CT637" s="248"/>
      <c r="CU637" s="11"/>
      <c r="CV637" s="11"/>
      <c r="CW637" s="11"/>
      <c r="CX637" s="25"/>
      <c r="CY637" s="25"/>
      <c r="CZ637" s="25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  <c r="DZ637" s="11"/>
      <c r="EA637" s="11"/>
      <c r="EB637" s="11"/>
    </row>
    <row r="638" spans="1:132" s="8" customFormat="1" ht="12.75" x14ac:dyDescent="0.2">
      <c r="A638" s="14"/>
      <c r="B638" s="36"/>
      <c r="C638" s="36"/>
      <c r="D638" s="10"/>
      <c r="E638" s="77"/>
      <c r="F638" s="9"/>
      <c r="G638" s="250"/>
      <c r="I638" s="9"/>
      <c r="J638" s="9"/>
      <c r="AL638" s="250"/>
      <c r="BQ638" s="250"/>
      <c r="BR638" s="11"/>
      <c r="BS638" s="11"/>
      <c r="BT638" s="11"/>
      <c r="BU638" s="21"/>
      <c r="BV638" s="24"/>
      <c r="BW638" s="24"/>
      <c r="BX638" s="24"/>
      <c r="BY638" s="24"/>
      <c r="BZ638" s="24"/>
      <c r="CA638" s="24"/>
      <c r="CB638" s="24"/>
      <c r="CC638" s="24"/>
      <c r="CD638" s="24"/>
      <c r="CE638" s="24"/>
      <c r="CF638" s="24"/>
      <c r="CG638" s="24"/>
      <c r="CH638" s="24"/>
      <c r="CI638" s="24"/>
      <c r="CJ638" s="24"/>
      <c r="CK638" s="24"/>
      <c r="CL638" s="24"/>
      <c r="CM638" s="24"/>
      <c r="CN638" s="24"/>
      <c r="CO638" s="24"/>
      <c r="CP638" s="24"/>
      <c r="CQ638" s="24"/>
      <c r="CR638" s="24"/>
      <c r="CS638" s="24"/>
      <c r="CT638" s="248"/>
      <c r="CU638" s="11"/>
      <c r="CV638" s="11"/>
      <c r="CW638" s="11"/>
      <c r="CX638" s="25"/>
      <c r="CY638" s="25"/>
      <c r="CZ638" s="25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  <c r="DZ638" s="11"/>
      <c r="EA638" s="11"/>
      <c r="EB638" s="11"/>
    </row>
    <row r="639" spans="1:132" s="8" customFormat="1" ht="12.75" x14ac:dyDescent="0.2">
      <c r="A639" s="14"/>
      <c r="B639" s="36"/>
      <c r="C639" s="36"/>
      <c r="D639" s="10"/>
      <c r="E639" s="77"/>
      <c r="F639" s="9"/>
      <c r="G639" s="250"/>
      <c r="I639" s="9"/>
      <c r="J639" s="9"/>
      <c r="AL639" s="250"/>
      <c r="BQ639" s="250"/>
      <c r="BR639" s="11"/>
      <c r="BS639" s="11"/>
      <c r="BT639" s="11"/>
      <c r="BU639" s="21"/>
      <c r="BV639" s="24"/>
      <c r="BW639" s="24"/>
      <c r="BX639" s="24"/>
      <c r="BY639" s="24"/>
      <c r="BZ639" s="24"/>
      <c r="CA639" s="24"/>
      <c r="CB639" s="24"/>
      <c r="CC639" s="24"/>
      <c r="CD639" s="24"/>
      <c r="CE639" s="24"/>
      <c r="CF639" s="24"/>
      <c r="CG639" s="24"/>
      <c r="CH639" s="24"/>
      <c r="CI639" s="24"/>
      <c r="CJ639" s="24"/>
      <c r="CK639" s="24"/>
      <c r="CL639" s="24"/>
      <c r="CM639" s="24"/>
      <c r="CN639" s="24"/>
      <c r="CO639" s="24"/>
      <c r="CP639" s="24"/>
      <c r="CQ639" s="24"/>
      <c r="CR639" s="24"/>
      <c r="CS639" s="24"/>
      <c r="CT639" s="248"/>
      <c r="CU639" s="11"/>
      <c r="CV639" s="11"/>
      <c r="CW639" s="11"/>
      <c r="CX639" s="25"/>
      <c r="CY639" s="25"/>
      <c r="CZ639" s="25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  <c r="DZ639" s="11"/>
      <c r="EA639" s="11"/>
      <c r="EB639" s="11"/>
    </row>
    <row r="640" spans="1:132" s="8" customFormat="1" ht="12.75" x14ac:dyDescent="0.2">
      <c r="A640" s="14"/>
      <c r="B640" s="36"/>
      <c r="C640" s="36"/>
      <c r="D640" s="10"/>
      <c r="E640" s="77"/>
      <c r="F640" s="9"/>
      <c r="G640" s="250"/>
      <c r="I640" s="9"/>
      <c r="J640" s="9"/>
      <c r="AL640" s="250"/>
      <c r="BQ640" s="250"/>
      <c r="BR640" s="11"/>
      <c r="BS640" s="11"/>
      <c r="BT640" s="11"/>
      <c r="BU640" s="21"/>
      <c r="BV640" s="24"/>
      <c r="BW640" s="24"/>
      <c r="BX640" s="24"/>
      <c r="BY640" s="24"/>
      <c r="BZ640" s="24"/>
      <c r="CA640" s="24"/>
      <c r="CB640" s="24"/>
      <c r="CC640" s="24"/>
      <c r="CD640" s="24"/>
      <c r="CE640" s="24"/>
      <c r="CF640" s="24"/>
      <c r="CG640" s="24"/>
      <c r="CH640" s="24"/>
      <c r="CI640" s="24"/>
      <c r="CJ640" s="24"/>
      <c r="CK640" s="24"/>
      <c r="CL640" s="24"/>
      <c r="CM640" s="24"/>
      <c r="CN640" s="24"/>
      <c r="CO640" s="24"/>
      <c r="CP640" s="24"/>
      <c r="CQ640" s="24"/>
      <c r="CR640" s="24"/>
      <c r="CS640" s="24"/>
      <c r="CT640" s="248"/>
      <c r="CU640" s="11"/>
      <c r="CV640" s="11"/>
      <c r="CW640" s="11"/>
      <c r="CX640" s="25"/>
      <c r="CY640" s="25"/>
      <c r="CZ640" s="25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  <c r="DZ640" s="11"/>
      <c r="EA640" s="11"/>
      <c r="EB640" s="11"/>
    </row>
    <row r="641" spans="1:132" s="8" customFormat="1" ht="12.75" x14ac:dyDescent="0.2">
      <c r="A641" s="14"/>
      <c r="B641" s="36"/>
      <c r="C641" s="36"/>
      <c r="D641" s="10"/>
      <c r="E641" s="77"/>
      <c r="F641" s="9"/>
      <c r="G641" s="250"/>
      <c r="I641" s="9"/>
      <c r="J641" s="9"/>
      <c r="AL641" s="250"/>
      <c r="BQ641" s="250"/>
      <c r="BR641" s="11"/>
      <c r="BS641" s="11"/>
      <c r="BT641" s="11"/>
      <c r="BU641" s="21"/>
      <c r="BV641" s="24"/>
      <c r="BW641" s="24"/>
      <c r="BX641" s="24"/>
      <c r="BY641" s="24"/>
      <c r="BZ641" s="24"/>
      <c r="CA641" s="24"/>
      <c r="CB641" s="24"/>
      <c r="CC641" s="24"/>
      <c r="CD641" s="24"/>
      <c r="CE641" s="24"/>
      <c r="CF641" s="24"/>
      <c r="CG641" s="24"/>
      <c r="CH641" s="24"/>
      <c r="CI641" s="24"/>
      <c r="CJ641" s="24"/>
      <c r="CK641" s="24"/>
      <c r="CL641" s="24"/>
      <c r="CM641" s="24"/>
      <c r="CN641" s="24"/>
      <c r="CO641" s="24"/>
      <c r="CP641" s="24"/>
      <c r="CQ641" s="24"/>
      <c r="CR641" s="24"/>
      <c r="CS641" s="24"/>
      <c r="CT641" s="248"/>
      <c r="CU641" s="11"/>
      <c r="CV641" s="11"/>
      <c r="CW641" s="11"/>
      <c r="CX641" s="25"/>
      <c r="CY641" s="25"/>
      <c r="CZ641" s="25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  <c r="DZ641" s="11"/>
      <c r="EA641" s="11"/>
      <c r="EB641" s="11"/>
    </row>
    <row r="642" spans="1:132" s="8" customFormat="1" ht="12.75" x14ac:dyDescent="0.2">
      <c r="A642" s="14"/>
      <c r="B642" s="36"/>
      <c r="C642" s="36"/>
      <c r="D642" s="10"/>
      <c r="E642" s="77"/>
      <c r="F642" s="9"/>
      <c r="G642" s="250"/>
      <c r="I642" s="9"/>
      <c r="J642" s="9"/>
      <c r="AL642" s="250"/>
      <c r="BQ642" s="250"/>
      <c r="BR642" s="11"/>
      <c r="BS642" s="11"/>
      <c r="BT642" s="11"/>
      <c r="BU642" s="21"/>
      <c r="BV642" s="24"/>
      <c r="BW642" s="24"/>
      <c r="BX642" s="24"/>
      <c r="BY642" s="24"/>
      <c r="BZ642" s="24"/>
      <c r="CA642" s="24"/>
      <c r="CB642" s="24"/>
      <c r="CC642" s="24"/>
      <c r="CD642" s="24"/>
      <c r="CE642" s="24"/>
      <c r="CF642" s="24"/>
      <c r="CG642" s="24"/>
      <c r="CH642" s="24"/>
      <c r="CI642" s="24"/>
      <c r="CJ642" s="24"/>
      <c r="CK642" s="24"/>
      <c r="CL642" s="24"/>
      <c r="CM642" s="24"/>
      <c r="CN642" s="24"/>
      <c r="CO642" s="24"/>
      <c r="CP642" s="24"/>
      <c r="CQ642" s="24"/>
      <c r="CR642" s="24"/>
      <c r="CS642" s="24"/>
      <c r="CT642" s="248"/>
      <c r="CU642" s="11"/>
      <c r="CV642" s="11"/>
      <c r="CW642" s="11"/>
      <c r="CX642" s="25"/>
      <c r="CY642" s="25"/>
      <c r="CZ642" s="25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  <c r="DZ642" s="11"/>
      <c r="EA642" s="11"/>
      <c r="EB642" s="11"/>
    </row>
    <row r="643" spans="1:132" s="8" customFormat="1" ht="12.75" x14ac:dyDescent="0.2">
      <c r="A643" s="14"/>
      <c r="B643" s="36"/>
      <c r="C643" s="36"/>
      <c r="D643" s="10"/>
      <c r="E643" s="77"/>
      <c r="F643" s="9"/>
      <c r="G643" s="250"/>
      <c r="I643" s="9"/>
      <c r="J643" s="9"/>
      <c r="AL643" s="250"/>
      <c r="BQ643" s="250"/>
      <c r="BR643" s="11"/>
      <c r="BS643" s="11"/>
      <c r="BT643" s="11"/>
      <c r="BU643" s="21"/>
      <c r="BV643" s="24"/>
      <c r="BW643" s="24"/>
      <c r="BX643" s="24"/>
      <c r="BY643" s="24"/>
      <c r="BZ643" s="24"/>
      <c r="CA643" s="24"/>
      <c r="CB643" s="24"/>
      <c r="CC643" s="24"/>
      <c r="CD643" s="24"/>
      <c r="CE643" s="24"/>
      <c r="CF643" s="24"/>
      <c r="CG643" s="24"/>
      <c r="CH643" s="24"/>
      <c r="CI643" s="24"/>
      <c r="CJ643" s="24"/>
      <c r="CK643" s="24"/>
      <c r="CL643" s="24"/>
      <c r="CM643" s="24"/>
      <c r="CN643" s="24"/>
      <c r="CO643" s="24"/>
      <c r="CP643" s="24"/>
      <c r="CQ643" s="24"/>
      <c r="CR643" s="24"/>
      <c r="CS643" s="24"/>
      <c r="CT643" s="248"/>
      <c r="CU643" s="11"/>
      <c r="CV643" s="11"/>
      <c r="CW643" s="11"/>
      <c r="CX643" s="25"/>
      <c r="CY643" s="25"/>
      <c r="CZ643" s="25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  <c r="DZ643" s="11"/>
      <c r="EA643" s="11"/>
      <c r="EB643" s="11"/>
    </row>
    <row r="644" spans="1:132" s="8" customFormat="1" ht="12.75" x14ac:dyDescent="0.2">
      <c r="A644" s="14"/>
      <c r="B644" s="36"/>
      <c r="C644" s="36"/>
      <c r="D644" s="10"/>
      <c r="E644" s="77"/>
      <c r="F644" s="9"/>
      <c r="G644" s="250"/>
      <c r="I644" s="9"/>
      <c r="J644" s="9"/>
      <c r="AL644" s="250"/>
      <c r="BQ644" s="250"/>
      <c r="BR644" s="11"/>
      <c r="BS644" s="11"/>
      <c r="BT644" s="11"/>
      <c r="BU644" s="21"/>
      <c r="BV644" s="24"/>
      <c r="BW644" s="24"/>
      <c r="BX644" s="24"/>
      <c r="BY644" s="24"/>
      <c r="BZ644" s="24"/>
      <c r="CA644" s="24"/>
      <c r="CB644" s="24"/>
      <c r="CC644" s="24"/>
      <c r="CD644" s="24"/>
      <c r="CE644" s="24"/>
      <c r="CF644" s="24"/>
      <c r="CG644" s="24"/>
      <c r="CH644" s="24"/>
      <c r="CI644" s="24"/>
      <c r="CJ644" s="24"/>
      <c r="CK644" s="24"/>
      <c r="CL644" s="24"/>
      <c r="CM644" s="24"/>
      <c r="CN644" s="24"/>
      <c r="CO644" s="24"/>
      <c r="CP644" s="24"/>
      <c r="CQ644" s="24"/>
      <c r="CR644" s="24"/>
      <c r="CS644" s="24"/>
      <c r="CT644" s="248"/>
      <c r="CU644" s="11"/>
      <c r="CV644" s="11"/>
      <c r="CW644" s="11"/>
      <c r="CX644" s="25"/>
      <c r="CY644" s="25"/>
      <c r="CZ644" s="25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  <c r="DZ644" s="11"/>
      <c r="EA644" s="11"/>
      <c r="EB644" s="11"/>
    </row>
    <row r="645" spans="1:132" s="8" customFormat="1" ht="12.75" x14ac:dyDescent="0.2">
      <c r="A645" s="14"/>
      <c r="B645" s="36"/>
      <c r="C645" s="36"/>
      <c r="D645" s="10"/>
      <c r="E645" s="77"/>
      <c r="F645" s="9"/>
      <c r="G645" s="250"/>
      <c r="I645" s="9"/>
      <c r="J645" s="9"/>
      <c r="AL645" s="250"/>
      <c r="BQ645" s="250"/>
      <c r="BR645" s="11"/>
      <c r="BS645" s="11"/>
      <c r="BT645" s="11"/>
      <c r="BU645" s="21"/>
      <c r="BV645" s="24"/>
      <c r="BW645" s="24"/>
      <c r="BX645" s="24"/>
      <c r="BY645" s="24"/>
      <c r="BZ645" s="24"/>
      <c r="CA645" s="24"/>
      <c r="CB645" s="24"/>
      <c r="CC645" s="24"/>
      <c r="CD645" s="24"/>
      <c r="CE645" s="24"/>
      <c r="CF645" s="24"/>
      <c r="CG645" s="24"/>
      <c r="CH645" s="24"/>
      <c r="CI645" s="24"/>
      <c r="CJ645" s="24"/>
      <c r="CK645" s="24"/>
      <c r="CL645" s="24"/>
      <c r="CM645" s="24"/>
      <c r="CN645" s="24"/>
      <c r="CO645" s="24"/>
      <c r="CP645" s="24"/>
      <c r="CQ645" s="24"/>
      <c r="CR645" s="24"/>
      <c r="CS645" s="24"/>
      <c r="CT645" s="248"/>
      <c r="CU645" s="11"/>
      <c r="CV645" s="11"/>
      <c r="CW645" s="11"/>
      <c r="CX645" s="25"/>
      <c r="CY645" s="25"/>
      <c r="CZ645" s="25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  <c r="DZ645" s="11"/>
      <c r="EA645" s="11"/>
      <c r="EB645" s="11"/>
    </row>
    <row r="646" spans="1:132" s="8" customFormat="1" ht="12.75" x14ac:dyDescent="0.2">
      <c r="A646" s="14"/>
      <c r="B646" s="35"/>
      <c r="C646" s="35"/>
      <c r="D646" s="4"/>
      <c r="E646" s="77"/>
      <c r="F646" s="1"/>
      <c r="G646" s="37"/>
      <c r="I646" s="1"/>
      <c r="J646" s="1"/>
      <c r="AL646" s="250"/>
      <c r="BQ646" s="250"/>
      <c r="BR646" s="11"/>
      <c r="BS646" s="11"/>
      <c r="BT646" s="11"/>
      <c r="BU646" s="21"/>
      <c r="BV646" s="24"/>
      <c r="BW646" s="24"/>
      <c r="BX646" s="24"/>
      <c r="BY646" s="24"/>
      <c r="BZ646" s="24"/>
      <c r="CA646" s="24"/>
      <c r="CB646" s="24"/>
      <c r="CC646" s="24"/>
      <c r="CD646" s="24"/>
      <c r="CE646" s="24"/>
      <c r="CF646" s="24"/>
      <c r="CG646" s="24"/>
      <c r="CH646" s="24"/>
      <c r="CI646" s="24"/>
      <c r="CJ646" s="24"/>
      <c r="CK646" s="24"/>
      <c r="CL646" s="24"/>
      <c r="CM646" s="24"/>
      <c r="CN646" s="24"/>
      <c r="CO646" s="24"/>
      <c r="CP646" s="24"/>
      <c r="CQ646" s="24"/>
      <c r="CR646" s="24"/>
      <c r="CS646" s="24"/>
      <c r="CT646" s="248"/>
      <c r="CU646" s="11"/>
      <c r="CV646" s="11"/>
      <c r="CW646" s="11"/>
      <c r="CX646" s="25"/>
      <c r="CY646" s="25"/>
      <c r="CZ646" s="25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  <c r="DZ646" s="11"/>
      <c r="EA646" s="11"/>
      <c r="EB646" s="11"/>
    </row>
    <row r="647" spans="1:132" s="8" customFormat="1" ht="12.75" x14ac:dyDescent="0.2">
      <c r="A647" s="14"/>
      <c r="B647" s="36"/>
      <c r="C647" s="36"/>
      <c r="D647" s="10"/>
      <c r="E647" s="77"/>
      <c r="F647" s="9"/>
      <c r="G647" s="250"/>
      <c r="I647" s="9"/>
      <c r="J647" s="9"/>
      <c r="AL647" s="250"/>
      <c r="BQ647" s="250"/>
      <c r="BR647" s="11"/>
      <c r="BS647" s="11"/>
      <c r="BT647" s="11"/>
      <c r="BU647" s="21"/>
      <c r="BV647" s="24"/>
      <c r="BW647" s="24"/>
      <c r="BX647" s="24"/>
      <c r="BY647" s="24"/>
      <c r="BZ647" s="24"/>
      <c r="CA647" s="24"/>
      <c r="CB647" s="24"/>
      <c r="CC647" s="24"/>
      <c r="CD647" s="24"/>
      <c r="CE647" s="24"/>
      <c r="CF647" s="24"/>
      <c r="CG647" s="24"/>
      <c r="CH647" s="24"/>
      <c r="CI647" s="24"/>
      <c r="CJ647" s="24"/>
      <c r="CK647" s="24"/>
      <c r="CL647" s="24"/>
      <c r="CM647" s="24"/>
      <c r="CN647" s="24"/>
      <c r="CO647" s="24"/>
      <c r="CP647" s="24"/>
      <c r="CQ647" s="24"/>
      <c r="CR647" s="24"/>
      <c r="CS647" s="24"/>
      <c r="CT647" s="248"/>
      <c r="CU647" s="11"/>
      <c r="CV647" s="11"/>
      <c r="CW647" s="11"/>
      <c r="CX647" s="25"/>
      <c r="CY647" s="25"/>
      <c r="CZ647" s="25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  <c r="DZ647" s="11"/>
      <c r="EA647" s="11"/>
      <c r="EB647" s="11"/>
    </row>
    <row r="648" spans="1:132" s="8" customFormat="1" ht="12.75" x14ac:dyDescent="0.2">
      <c r="A648" s="14"/>
      <c r="B648" s="36"/>
      <c r="C648" s="36"/>
      <c r="D648" s="10"/>
      <c r="E648" s="77"/>
      <c r="F648" s="9"/>
      <c r="G648" s="250"/>
      <c r="I648" s="9"/>
      <c r="J648" s="9"/>
      <c r="AL648" s="250"/>
      <c r="BQ648" s="250"/>
      <c r="BR648" s="11"/>
      <c r="BS648" s="11"/>
      <c r="BT648" s="11"/>
      <c r="BU648" s="21"/>
      <c r="BV648" s="24"/>
      <c r="BW648" s="24"/>
      <c r="BX648" s="24"/>
      <c r="BY648" s="24"/>
      <c r="BZ648" s="24"/>
      <c r="CA648" s="24"/>
      <c r="CB648" s="24"/>
      <c r="CC648" s="24"/>
      <c r="CD648" s="24"/>
      <c r="CE648" s="24"/>
      <c r="CF648" s="24"/>
      <c r="CG648" s="24"/>
      <c r="CH648" s="24"/>
      <c r="CI648" s="24"/>
      <c r="CJ648" s="24"/>
      <c r="CK648" s="24"/>
      <c r="CL648" s="24"/>
      <c r="CM648" s="24"/>
      <c r="CN648" s="24"/>
      <c r="CO648" s="24"/>
      <c r="CP648" s="24"/>
      <c r="CQ648" s="24"/>
      <c r="CR648" s="24"/>
      <c r="CS648" s="24"/>
      <c r="CT648" s="248"/>
      <c r="CU648" s="11"/>
      <c r="CV648" s="11"/>
      <c r="CW648" s="11"/>
      <c r="CX648" s="25"/>
      <c r="CY648" s="25"/>
      <c r="CZ648" s="25"/>
      <c r="DA648" s="11"/>
      <c r="DB648" s="11"/>
      <c r="DC648" s="11"/>
      <c r="DD648" s="11"/>
      <c r="DE648" s="11"/>
      <c r="DF648" s="11"/>
      <c r="DG648" s="11"/>
      <c r="DH648" s="11"/>
      <c r="DI648" s="11"/>
      <c r="DJ648" s="11"/>
      <c r="DK648" s="11"/>
      <c r="DL648" s="11"/>
      <c r="DM648" s="11"/>
      <c r="DN648" s="11"/>
      <c r="DO648" s="11"/>
      <c r="DP648" s="11"/>
      <c r="DQ648" s="11"/>
      <c r="DR648" s="11"/>
      <c r="DS648" s="11"/>
      <c r="DT648" s="11"/>
      <c r="DU648" s="11"/>
      <c r="DV648" s="11"/>
      <c r="DW648" s="11"/>
      <c r="DX648" s="11"/>
      <c r="DY648" s="11"/>
      <c r="DZ648" s="11"/>
      <c r="EA648" s="11"/>
      <c r="EB648" s="11"/>
    </row>
    <row r="649" spans="1:132" s="8" customFormat="1" ht="12.75" x14ac:dyDescent="0.2">
      <c r="A649" s="14"/>
      <c r="B649" s="36"/>
      <c r="C649" s="36"/>
      <c r="D649" s="10"/>
      <c r="E649" s="77"/>
      <c r="F649" s="9"/>
      <c r="G649" s="250"/>
      <c r="I649" s="9"/>
      <c r="J649" s="9"/>
      <c r="AL649" s="250"/>
      <c r="BQ649" s="250"/>
      <c r="BR649" s="11"/>
      <c r="BS649" s="11"/>
      <c r="BT649" s="11"/>
      <c r="BU649" s="20"/>
      <c r="BV649" s="24"/>
      <c r="BW649" s="24"/>
      <c r="BX649" s="24"/>
      <c r="BY649" s="24"/>
      <c r="BZ649" s="24"/>
      <c r="CA649" s="24"/>
      <c r="CB649" s="24"/>
      <c r="CC649" s="24"/>
      <c r="CD649" s="24"/>
      <c r="CE649" s="24"/>
      <c r="CF649" s="24"/>
      <c r="CG649" s="24"/>
      <c r="CH649" s="24"/>
      <c r="CI649" s="24"/>
      <c r="CJ649" s="24"/>
      <c r="CK649" s="24"/>
      <c r="CL649" s="24"/>
      <c r="CM649" s="24"/>
      <c r="CN649" s="24"/>
      <c r="CO649" s="24"/>
      <c r="CP649" s="24"/>
      <c r="CQ649" s="24"/>
      <c r="CR649" s="24"/>
      <c r="CS649" s="24"/>
      <c r="CT649" s="248"/>
      <c r="CU649" s="11"/>
      <c r="CV649" s="11"/>
      <c r="CW649" s="11"/>
      <c r="CX649" s="25"/>
      <c r="CY649" s="25"/>
      <c r="CZ649" s="25"/>
      <c r="DA649" s="11"/>
      <c r="DB649" s="11"/>
      <c r="DC649" s="11"/>
      <c r="DD649" s="11"/>
      <c r="DE649" s="11"/>
      <c r="DF649" s="11"/>
      <c r="DG649" s="11"/>
      <c r="DH649" s="11"/>
      <c r="DI649" s="11"/>
      <c r="DJ649" s="11"/>
      <c r="DK649" s="11"/>
      <c r="DL649" s="11"/>
      <c r="DM649" s="11"/>
      <c r="DN649" s="11"/>
      <c r="DO649" s="11"/>
      <c r="DP649" s="11"/>
      <c r="DQ649" s="11"/>
      <c r="DR649" s="11"/>
      <c r="DS649" s="11"/>
      <c r="DT649" s="11"/>
      <c r="DU649" s="11"/>
      <c r="DV649" s="11"/>
      <c r="DW649" s="11"/>
      <c r="DX649" s="11"/>
      <c r="DY649" s="11"/>
      <c r="DZ649" s="11"/>
      <c r="EA649" s="11"/>
      <c r="EB649" s="11"/>
    </row>
    <row r="650" spans="1:132" s="8" customFormat="1" ht="12.75" x14ac:dyDescent="0.2">
      <c r="A650" s="14"/>
      <c r="B650" s="36"/>
      <c r="C650" s="36"/>
      <c r="D650" s="10"/>
      <c r="E650" s="77"/>
      <c r="F650" s="9"/>
      <c r="G650" s="250"/>
      <c r="I650" s="9"/>
      <c r="J650" s="9"/>
      <c r="AL650" s="250"/>
      <c r="BQ650" s="250"/>
      <c r="BR650" s="11"/>
      <c r="BS650" s="11"/>
      <c r="BT650" s="11"/>
      <c r="BU650" s="20"/>
      <c r="BV650" s="24"/>
      <c r="BW650" s="24"/>
      <c r="BX650" s="24"/>
      <c r="BY650" s="24"/>
      <c r="BZ650" s="24"/>
      <c r="CA650" s="24"/>
      <c r="CB650" s="24"/>
      <c r="CC650" s="24"/>
      <c r="CD650" s="24"/>
      <c r="CE650" s="24"/>
      <c r="CF650" s="24"/>
      <c r="CG650" s="24"/>
      <c r="CH650" s="24"/>
      <c r="CI650" s="24"/>
      <c r="CJ650" s="24"/>
      <c r="CK650" s="24"/>
      <c r="CL650" s="24"/>
      <c r="CM650" s="24"/>
      <c r="CN650" s="24"/>
      <c r="CO650" s="24"/>
      <c r="CP650" s="24"/>
      <c r="CQ650" s="24"/>
      <c r="CR650" s="24"/>
      <c r="CS650" s="24"/>
      <c r="CT650" s="248"/>
      <c r="CU650" s="11"/>
      <c r="CV650" s="11"/>
      <c r="CW650" s="11"/>
      <c r="CX650" s="25"/>
      <c r="CY650" s="25"/>
      <c r="CZ650" s="25"/>
      <c r="DA650" s="11"/>
      <c r="DB650" s="11"/>
      <c r="DC650" s="11"/>
      <c r="DD650" s="11"/>
      <c r="DE650" s="11"/>
      <c r="DF650" s="11"/>
      <c r="DG650" s="11"/>
      <c r="DH650" s="11"/>
      <c r="DI650" s="11"/>
      <c r="DJ650" s="11"/>
      <c r="DK650" s="11"/>
      <c r="DL650" s="11"/>
      <c r="DM650" s="11"/>
      <c r="DN650" s="11"/>
      <c r="DO650" s="11"/>
      <c r="DP650" s="11"/>
      <c r="DQ650" s="11"/>
      <c r="DR650" s="11"/>
      <c r="DS650" s="11"/>
      <c r="DT650" s="11"/>
      <c r="DU650" s="11"/>
      <c r="DV650" s="11"/>
      <c r="DW650" s="11"/>
      <c r="DX650" s="11"/>
      <c r="DY650" s="11"/>
      <c r="DZ650" s="11"/>
      <c r="EA650" s="11"/>
      <c r="EB650" s="11"/>
    </row>
    <row r="651" spans="1:132" s="8" customFormat="1" ht="12.75" x14ac:dyDescent="0.2">
      <c r="A651" s="14"/>
      <c r="B651" s="36"/>
      <c r="C651" s="36"/>
      <c r="D651" s="10"/>
      <c r="E651" s="77"/>
      <c r="F651" s="9"/>
      <c r="G651" s="250"/>
      <c r="I651" s="9"/>
      <c r="J651" s="9"/>
      <c r="AL651" s="250"/>
      <c r="BQ651" s="250"/>
      <c r="BR651" s="11"/>
      <c r="BS651" s="11"/>
      <c r="BT651" s="11"/>
      <c r="BU651" s="20"/>
      <c r="BV651" s="24"/>
      <c r="BW651" s="24"/>
      <c r="BX651" s="24"/>
      <c r="BY651" s="24"/>
      <c r="BZ651" s="24"/>
      <c r="CA651" s="24"/>
      <c r="CB651" s="24"/>
      <c r="CC651" s="24"/>
      <c r="CD651" s="24"/>
      <c r="CE651" s="24"/>
      <c r="CF651" s="24"/>
      <c r="CG651" s="24"/>
      <c r="CH651" s="24"/>
      <c r="CI651" s="24"/>
      <c r="CJ651" s="24"/>
      <c r="CK651" s="24"/>
      <c r="CL651" s="24"/>
      <c r="CM651" s="24"/>
      <c r="CN651" s="24"/>
      <c r="CO651" s="24"/>
      <c r="CP651" s="24"/>
      <c r="CQ651" s="24"/>
      <c r="CR651" s="24"/>
      <c r="CS651" s="24"/>
      <c r="CT651" s="248"/>
      <c r="CU651" s="11"/>
      <c r="CV651" s="11"/>
      <c r="CW651" s="11"/>
      <c r="CX651" s="25"/>
      <c r="CY651" s="25"/>
      <c r="CZ651" s="25"/>
      <c r="DA651" s="11"/>
      <c r="DB651" s="11"/>
      <c r="DC651" s="11"/>
      <c r="DD651" s="11"/>
      <c r="DE651" s="11"/>
      <c r="DF651" s="11"/>
      <c r="DG651" s="11"/>
      <c r="DH651" s="11"/>
      <c r="DI651" s="11"/>
      <c r="DJ651" s="11"/>
      <c r="DK651" s="11"/>
      <c r="DL651" s="11"/>
      <c r="DM651" s="11"/>
      <c r="DN651" s="11"/>
      <c r="DO651" s="11"/>
      <c r="DP651" s="11"/>
      <c r="DQ651" s="11"/>
      <c r="DR651" s="11"/>
      <c r="DS651" s="11"/>
      <c r="DT651" s="11"/>
      <c r="DU651" s="11"/>
      <c r="DV651" s="11"/>
      <c r="DW651" s="11"/>
      <c r="DX651" s="11"/>
      <c r="DY651" s="11"/>
      <c r="DZ651" s="11"/>
      <c r="EA651" s="11"/>
      <c r="EB651" s="11"/>
    </row>
    <row r="652" spans="1:132" s="8" customFormat="1" ht="12.75" x14ac:dyDescent="0.2">
      <c r="A652" s="14"/>
      <c r="B652" s="36"/>
      <c r="C652" s="36"/>
      <c r="D652" s="10"/>
      <c r="E652" s="77"/>
      <c r="F652" s="9"/>
      <c r="G652" s="250"/>
      <c r="I652" s="9"/>
      <c r="J652" s="9"/>
      <c r="AL652" s="250"/>
      <c r="BQ652" s="250"/>
      <c r="BR652" s="11"/>
      <c r="BS652" s="11"/>
      <c r="BT652" s="11"/>
      <c r="BU652" s="20"/>
      <c r="BV652" s="24"/>
      <c r="BW652" s="24"/>
      <c r="BX652" s="24"/>
      <c r="BY652" s="24"/>
      <c r="BZ652" s="24"/>
      <c r="CA652" s="24"/>
      <c r="CB652" s="24"/>
      <c r="CC652" s="24"/>
      <c r="CD652" s="24"/>
      <c r="CE652" s="24"/>
      <c r="CF652" s="24"/>
      <c r="CG652" s="24"/>
      <c r="CH652" s="24"/>
      <c r="CI652" s="24"/>
      <c r="CJ652" s="24"/>
      <c r="CK652" s="24"/>
      <c r="CL652" s="24"/>
      <c r="CM652" s="24"/>
      <c r="CN652" s="24"/>
      <c r="CO652" s="24"/>
      <c r="CP652" s="24"/>
      <c r="CQ652" s="24"/>
      <c r="CR652" s="24"/>
      <c r="CS652" s="24"/>
      <c r="CT652" s="248"/>
      <c r="CU652" s="11"/>
      <c r="CV652" s="11"/>
      <c r="CW652" s="11"/>
      <c r="CX652" s="25"/>
      <c r="CY652" s="25"/>
      <c r="CZ652" s="25"/>
      <c r="DA652" s="11"/>
      <c r="DB652" s="11"/>
      <c r="DC652" s="11"/>
      <c r="DD652" s="11"/>
      <c r="DE652" s="11"/>
      <c r="DF652" s="11"/>
      <c r="DG652" s="11"/>
      <c r="DH652" s="11"/>
      <c r="DI652" s="11"/>
      <c r="DJ652" s="11"/>
      <c r="DK652" s="11"/>
      <c r="DL652" s="11"/>
      <c r="DM652" s="11"/>
      <c r="DN652" s="11"/>
      <c r="DO652" s="11"/>
      <c r="DP652" s="11"/>
      <c r="DQ652" s="11"/>
      <c r="DR652" s="11"/>
      <c r="DS652" s="11"/>
      <c r="DT652" s="11"/>
      <c r="DU652" s="11"/>
      <c r="DV652" s="11"/>
      <c r="DW652" s="11"/>
      <c r="DX652" s="11"/>
      <c r="DY652" s="11"/>
      <c r="DZ652" s="11"/>
      <c r="EA652" s="11"/>
      <c r="EB652" s="11"/>
    </row>
    <row r="653" spans="1:132" s="8" customFormat="1" ht="12.75" x14ac:dyDescent="0.2">
      <c r="A653" s="14"/>
      <c r="B653" s="36"/>
      <c r="C653" s="36"/>
      <c r="D653" s="10"/>
      <c r="E653" s="77"/>
      <c r="F653" s="9"/>
      <c r="G653" s="250"/>
      <c r="I653" s="9"/>
      <c r="J653" s="9"/>
      <c r="AL653" s="250"/>
      <c r="BQ653" s="250"/>
      <c r="BR653" s="11"/>
      <c r="BS653" s="11"/>
      <c r="BT653" s="11"/>
      <c r="BU653" s="20"/>
      <c r="BV653" s="24"/>
      <c r="BW653" s="24"/>
      <c r="BX653" s="24"/>
      <c r="BY653" s="24"/>
      <c r="BZ653" s="24"/>
      <c r="CA653" s="24"/>
      <c r="CB653" s="24"/>
      <c r="CC653" s="24"/>
      <c r="CD653" s="24"/>
      <c r="CE653" s="24"/>
      <c r="CF653" s="24"/>
      <c r="CG653" s="24"/>
      <c r="CH653" s="24"/>
      <c r="CI653" s="24"/>
      <c r="CJ653" s="24"/>
      <c r="CK653" s="24"/>
      <c r="CL653" s="24"/>
      <c r="CM653" s="24"/>
      <c r="CN653" s="24"/>
      <c r="CO653" s="24"/>
      <c r="CP653" s="24"/>
      <c r="CQ653" s="24"/>
      <c r="CR653" s="24"/>
      <c r="CS653" s="24"/>
      <c r="CT653" s="248"/>
      <c r="CU653" s="11"/>
      <c r="CV653" s="11"/>
      <c r="CW653" s="11"/>
      <c r="CX653" s="25"/>
      <c r="CY653" s="25"/>
      <c r="CZ653" s="25"/>
      <c r="DA653" s="11"/>
      <c r="DB653" s="11"/>
      <c r="DC653" s="11"/>
      <c r="DD653" s="11"/>
      <c r="DE653" s="11"/>
      <c r="DF653" s="11"/>
      <c r="DG653" s="11"/>
      <c r="DH653" s="11"/>
      <c r="DI653" s="11"/>
      <c r="DJ653" s="11"/>
      <c r="DK653" s="11"/>
      <c r="DL653" s="11"/>
      <c r="DM653" s="11"/>
      <c r="DN653" s="11"/>
      <c r="DO653" s="11"/>
      <c r="DP653" s="11"/>
      <c r="DQ653" s="11"/>
      <c r="DR653" s="11"/>
      <c r="DS653" s="11"/>
      <c r="DT653" s="11"/>
      <c r="DU653" s="11"/>
      <c r="DV653" s="11"/>
      <c r="DW653" s="11"/>
      <c r="DX653" s="11"/>
      <c r="DY653" s="11"/>
      <c r="DZ653" s="11"/>
      <c r="EA653" s="11"/>
      <c r="EB653" s="11"/>
    </row>
    <row r="654" spans="1:132" s="8" customFormat="1" ht="12.75" x14ac:dyDescent="0.2">
      <c r="A654" s="14"/>
      <c r="B654" s="36"/>
      <c r="C654" s="36"/>
      <c r="D654" s="10"/>
      <c r="E654" s="77"/>
      <c r="F654" s="9"/>
      <c r="G654" s="250"/>
      <c r="I654" s="9"/>
      <c r="J654" s="9"/>
      <c r="AL654" s="250"/>
      <c r="BQ654" s="250"/>
      <c r="BR654" s="11"/>
      <c r="BS654" s="11"/>
      <c r="BT654" s="11"/>
      <c r="BU654" s="20"/>
      <c r="BV654" s="24"/>
      <c r="BW654" s="24"/>
      <c r="BX654" s="24"/>
      <c r="BY654" s="24"/>
      <c r="BZ654" s="24"/>
      <c r="CA654" s="24"/>
      <c r="CB654" s="24"/>
      <c r="CC654" s="24"/>
      <c r="CD654" s="24"/>
      <c r="CE654" s="24"/>
      <c r="CF654" s="24"/>
      <c r="CG654" s="24"/>
      <c r="CH654" s="24"/>
      <c r="CI654" s="24"/>
      <c r="CJ654" s="24"/>
      <c r="CK654" s="24"/>
      <c r="CL654" s="24"/>
      <c r="CM654" s="24"/>
      <c r="CN654" s="24"/>
      <c r="CO654" s="24"/>
      <c r="CP654" s="24"/>
      <c r="CQ654" s="24"/>
      <c r="CR654" s="24"/>
      <c r="CS654" s="24"/>
      <c r="CT654" s="248"/>
      <c r="CU654" s="11"/>
      <c r="CV654" s="11"/>
      <c r="CW654" s="11"/>
      <c r="CX654" s="25"/>
      <c r="CY654" s="25"/>
      <c r="CZ654" s="25"/>
      <c r="DA654" s="11"/>
      <c r="DB654" s="11"/>
      <c r="DC654" s="11"/>
      <c r="DD654" s="11"/>
      <c r="DE654" s="11"/>
      <c r="DF654" s="11"/>
      <c r="DG654" s="11"/>
      <c r="DH654" s="11"/>
      <c r="DI654" s="11"/>
      <c r="DJ654" s="11"/>
      <c r="DK654" s="11"/>
      <c r="DL654" s="11"/>
      <c r="DM654" s="11"/>
      <c r="DN654" s="11"/>
      <c r="DO654" s="11"/>
      <c r="DP654" s="11"/>
      <c r="DQ654" s="11"/>
      <c r="DR654" s="11"/>
      <c r="DS654" s="11"/>
      <c r="DT654" s="11"/>
      <c r="DU654" s="11"/>
      <c r="DV654" s="11"/>
      <c r="DW654" s="11"/>
      <c r="DX654" s="11"/>
      <c r="DY654" s="11"/>
      <c r="DZ654" s="11"/>
      <c r="EA654" s="11"/>
      <c r="EB654" s="11"/>
    </row>
    <row r="655" spans="1:132" s="8" customFormat="1" ht="12.75" x14ac:dyDescent="0.2">
      <c r="A655" s="1"/>
      <c r="B655" s="36"/>
      <c r="C655" s="36"/>
      <c r="D655" s="10"/>
      <c r="E655" s="77"/>
      <c r="F655" s="9"/>
      <c r="G655" s="250"/>
      <c r="I655" s="9"/>
      <c r="J655" s="9"/>
      <c r="AJ655" s="2"/>
      <c r="AL655" s="250"/>
      <c r="BQ655" s="250"/>
      <c r="BR655" s="11"/>
      <c r="BS655" s="11"/>
      <c r="BT655" s="11"/>
      <c r="BU655" s="20"/>
      <c r="BV655" s="24"/>
      <c r="BW655" s="24"/>
      <c r="BX655" s="24"/>
      <c r="BY655" s="24"/>
      <c r="BZ655" s="24"/>
      <c r="CA655" s="24"/>
      <c r="CB655" s="24"/>
      <c r="CC655" s="24"/>
      <c r="CD655" s="24"/>
      <c r="CE655" s="24"/>
      <c r="CF655" s="24"/>
      <c r="CG655" s="24"/>
      <c r="CH655" s="24"/>
      <c r="CI655" s="24"/>
      <c r="CJ655" s="24"/>
      <c r="CK655" s="24"/>
      <c r="CL655" s="24"/>
      <c r="CM655" s="24"/>
      <c r="CN655" s="24"/>
      <c r="CO655" s="24"/>
      <c r="CP655" s="24"/>
      <c r="CQ655" s="24"/>
      <c r="CR655" s="24"/>
      <c r="CS655" s="24"/>
      <c r="CT655" s="248"/>
      <c r="CU655" s="11"/>
      <c r="CV655" s="11"/>
      <c r="CW655" s="11"/>
      <c r="CX655" s="25"/>
      <c r="CY655" s="25"/>
      <c r="CZ655" s="25"/>
      <c r="DA655" s="11"/>
      <c r="DB655" s="11"/>
      <c r="DC655" s="11"/>
      <c r="DD655" s="11"/>
      <c r="DE655" s="11"/>
      <c r="DF655" s="11"/>
      <c r="DG655" s="11"/>
      <c r="DH655" s="11"/>
      <c r="DI655" s="11"/>
      <c r="DJ655" s="11"/>
      <c r="DK655" s="11"/>
      <c r="DL655" s="11"/>
      <c r="DM655" s="11"/>
      <c r="DN655" s="11"/>
      <c r="DO655" s="11"/>
      <c r="DP655" s="11"/>
      <c r="DQ655" s="11"/>
      <c r="DR655" s="11"/>
      <c r="DS655" s="11"/>
      <c r="DT655" s="11"/>
      <c r="DU655" s="11"/>
      <c r="DV655" s="11"/>
      <c r="DW655" s="11"/>
      <c r="DX655" s="11"/>
      <c r="DY655" s="11"/>
      <c r="DZ655" s="11"/>
      <c r="EA655" s="11"/>
      <c r="EB655" s="11"/>
    </row>
    <row r="656" spans="1:132" s="8" customFormat="1" ht="12.75" x14ac:dyDescent="0.2">
      <c r="A656" s="14"/>
      <c r="B656" s="36"/>
      <c r="C656" s="36"/>
      <c r="D656" s="10"/>
      <c r="E656" s="77"/>
      <c r="F656" s="9"/>
      <c r="G656" s="250"/>
      <c r="I656" s="9"/>
      <c r="J656" s="9"/>
      <c r="AL656" s="250"/>
      <c r="BQ656" s="250"/>
      <c r="BR656" s="11"/>
      <c r="BS656" s="11"/>
      <c r="BT656" s="11"/>
      <c r="BU656" s="20"/>
      <c r="BV656" s="24"/>
      <c r="BW656" s="24"/>
      <c r="BX656" s="24"/>
      <c r="BY656" s="24"/>
      <c r="BZ656" s="24"/>
      <c r="CA656" s="24"/>
      <c r="CB656" s="24"/>
      <c r="CC656" s="24"/>
      <c r="CD656" s="24"/>
      <c r="CE656" s="24"/>
      <c r="CF656" s="24"/>
      <c r="CG656" s="24"/>
      <c r="CH656" s="24"/>
      <c r="CI656" s="24"/>
      <c r="CJ656" s="24"/>
      <c r="CK656" s="24"/>
      <c r="CL656" s="24"/>
      <c r="CM656" s="24"/>
      <c r="CN656" s="24"/>
      <c r="CO656" s="24"/>
      <c r="CP656" s="24"/>
      <c r="CQ656" s="24"/>
      <c r="CR656" s="24"/>
      <c r="CS656" s="24"/>
      <c r="CT656" s="248"/>
      <c r="CU656" s="11"/>
      <c r="CV656" s="11"/>
      <c r="CW656" s="11"/>
      <c r="CX656" s="25"/>
      <c r="CY656" s="25"/>
      <c r="CZ656" s="25"/>
      <c r="DA656" s="11"/>
      <c r="DB656" s="11"/>
      <c r="DC656" s="11"/>
      <c r="DD656" s="11"/>
      <c r="DE656" s="11"/>
      <c r="DF656" s="11"/>
      <c r="DG656" s="11"/>
      <c r="DH656" s="11"/>
      <c r="DI656" s="11"/>
      <c r="DJ656" s="11"/>
      <c r="DK656" s="11"/>
      <c r="DL656" s="11"/>
      <c r="DM656" s="11"/>
      <c r="DN656" s="11"/>
      <c r="DO656" s="11"/>
      <c r="DP656" s="11"/>
      <c r="DQ656" s="11"/>
      <c r="DR656" s="11"/>
      <c r="DS656" s="11"/>
      <c r="DT656" s="11"/>
      <c r="DU656" s="11"/>
      <c r="DV656" s="11"/>
      <c r="DW656" s="11"/>
      <c r="DX656" s="11"/>
      <c r="DY656" s="11"/>
      <c r="DZ656" s="11"/>
      <c r="EA656" s="11"/>
      <c r="EB656" s="11"/>
    </row>
    <row r="657" spans="1:132" s="8" customFormat="1" ht="12.75" x14ac:dyDescent="0.2">
      <c r="A657" s="14"/>
      <c r="B657" s="36"/>
      <c r="C657" s="36"/>
      <c r="D657" s="10"/>
      <c r="E657" s="77"/>
      <c r="F657" s="9"/>
      <c r="G657" s="250"/>
      <c r="I657" s="9"/>
      <c r="J657" s="9"/>
      <c r="AL657" s="250"/>
      <c r="BQ657" s="250"/>
      <c r="BR657" s="11"/>
      <c r="BS657" s="11"/>
      <c r="BT657" s="11"/>
      <c r="BU657" s="20"/>
      <c r="BV657" s="24"/>
      <c r="BW657" s="24"/>
      <c r="BX657" s="24"/>
      <c r="BY657" s="24"/>
      <c r="BZ657" s="24"/>
      <c r="CA657" s="24"/>
      <c r="CB657" s="24"/>
      <c r="CC657" s="24"/>
      <c r="CD657" s="24"/>
      <c r="CE657" s="24"/>
      <c r="CF657" s="24"/>
      <c r="CG657" s="24"/>
      <c r="CH657" s="24"/>
      <c r="CI657" s="24"/>
      <c r="CJ657" s="24"/>
      <c r="CK657" s="24"/>
      <c r="CL657" s="24"/>
      <c r="CM657" s="24"/>
      <c r="CN657" s="24"/>
      <c r="CO657" s="24"/>
      <c r="CP657" s="24"/>
      <c r="CQ657" s="24"/>
      <c r="CR657" s="24"/>
      <c r="CS657" s="24"/>
      <c r="CT657" s="248"/>
      <c r="CU657" s="11"/>
      <c r="CV657" s="11"/>
      <c r="CW657" s="11"/>
      <c r="CX657" s="25"/>
      <c r="CY657" s="25"/>
      <c r="CZ657" s="25"/>
      <c r="DA657" s="11"/>
      <c r="DB657" s="11"/>
      <c r="DC657" s="11"/>
      <c r="DD657" s="11"/>
      <c r="DE657" s="11"/>
      <c r="DF657" s="11"/>
      <c r="DG657" s="11"/>
      <c r="DH657" s="11"/>
      <c r="DI657" s="11"/>
      <c r="DJ657" s="11"/>
      <c r="DK657" s="11"/>
      <c r="DL657" s="11"/>
      <c r="DM657" s="11"/>
      <c r="DN657" s="11"/>
      <c r="DO657" s="11"/>
      <c r="DP657" s="11"/>
      <c r="DQ657" s="11"/>
      <c r="DR657" s="11"/>
      <c r="DS657" s="11"/>
      <c r="DT657" s="11"/>
      <c r="DU657" s="11"/>
      <c r="DV657" s="11"/>
      <c r="DW657" s="11"/>
      <c r="DX657" s="11"/>
      <c r="DY657" s="11"/>
      <c r="DZ657" s="11"/>
      <c r="EA657" s="11"/>
      <c r="EB657" s="11"/>
    </row>
    <row r="658" spans="1:132" s="8" customFormat="1" ht="12.75" x14ac:dyDescent="0.2">
      <c r="A658" s="14"/>
      <c r="B658" s="36"/>
      <c r="C658" s="36"/>
      <c r="D658" s="10"/>
      <c r="E658" s="77"/>
      <c r="F658" s="9"/>
      <c r="G658" s="250"/>
      <c r="I658" s="9"/>
      <c r="J658" s="9"/>
      <c r="AL658" s="250"/>
      <c r="BQ658" s="250"/>
      <c r="BR658" s="11"/>
      <c r="BS658" s="11"/>
      <c r="BT658" s="11"/>
      <c r="BU658" s="20"/>
      <c r="BV658" s="24"/>
      <c r="BW658" s="24"/>
      <c r="BX658" s="24"/>
      <c r="BY658" s="24"/>
      <c r="BZ658" s="24"/>
      <c r="CA658" s="24"/>
      <c r="CB658" s="24"/>
      <c r="CC658" s="24"/>
      <c r="CD658" s="24"/>
      <c r="CE658" s="24"/>
      <c r="CF658" s="24"/>
      <c r="CG658" s="24"/>
      <c r="CH658" s="24"/>
      <c r="CI658" s="24"/>
      <c r="CJ658" s="24"/>
      <c r="CK658" s="24"/>
      <c r="CL658" s="24"/>
      <c r="CM658" s="24"/>
      <c r="CN658" s="24"/>
      <c r="CO658" s="24"/>
      <c r="CP658" s="24"/>
      <c r="CQ658" s="24"/>
      <c r="CR658" s="24"/>
      <c r="CS658" s="24"/>
      <c r="CT658" s="248"/>
      <c r="CU658" s="11"/>
      <c r="CV658" s="11"/>
      <c r="CW658" s="11"/>
      <c r="CX658" s="25"/>
      <c r="CY658" s="25"/>
      <c r="CZ658" s="25"/>
      <c r="DA658" s="11"/>
      <c r="DB658" s="11"/>
      <c r="DC658" s="11"/>
      <c r="DD658" s="11"/>
      <c r="DE658" s="11"/>
      <c r="DF658" s="11"/>
      <c r="DG658" s="11"/>
      <c r="DH658" s="11"/>
      <c r="DI658" s="11"/>
      <c r="DJ658" s="11"/>
      <c r="DK658" s="11"/>
      <c r="DL658" s="11"/>
      <c r="DM658" s="11"/>
      <c r="DN658" s="11"/>
      <c r="DO658" s="11"/>
      <c r="DP658" s="11"/>
      <c r="DQ658" s="11"/>
      <c r="DR658" s="11"/>
      <c r="DS658" s="11"/>
      <c r="DT658" s="11"/>
      <c r="DU658" s="11"/>
      <c r="DV658" s="11"/>
      <c r="DW658" s="11"/>
      <c r="DX658" s="11"/>
      <c r="DY658" s="11"/>
      <c r="DZ658" s="11"/>
      <c r="EA658" s="11"/>
      <c r="EB658" s="11"/>
    </row>
    <row r="659" spans="1:132" s="8" customFormat="1" ht="12.75" x14ac:dyDescent="0.2">
      <c r="A659" s="14"/>
      <c r="B659" s="36"/>
      <c r="C659" s="36"/>
      <c r="D659" s="10"/>
      <c r="E659" s="77"/>
      <c r="F659" s="9"/>
      <c r="G659" s="250"/>
      <c r="I659" s="9"/>
      <c r="J659" s="9"/>
      <c r="AL659" s="250"/>
      <c r="BQ659" s="250"/>
      <c r="BR659" s="11"/>
      <c r="BS659" s="11"/>
      <c r="BT659" s="11"/>
      <c r="BU659" s="20"/>
      <c r="BV659" s="24"/>
      <c r="BW659" s="24"/>
      <c r="BX659" s="24"/>
      <c r="BY659" s="24"/>
      <c r="BZ659" s="24"/>
      <c r="CA659" s="24"/>
      <c r="CB659" s="24"/>
      <c r="CC659" s="24"/>
      <c r="CD659" s="24"/>
      <c r="CE659" s="24"/>
      <c r="CF659" s="24"/>
      <c r="CG659" s="24"/>
      <c r="CH659" s="24"/>
      <c r="CI659" s="24"/>
      <c r="CJ659" s="24"/>
      <c r="CK659" s="24"/>
      <c r="CL659" s="24"/>
      <c r="CM659" s="24"/>
      <c r="CN659" s="24"/>
      <c r="CO659" s="24"/>
      <c r="CP659" s="24"/>
      <c r="CQ659" s="24"/>
      <c r="CR659" s="24"/>
      <c r="CS659" s="24"/>
      <c r="CT659" s="248"/>
      <c r="CU659" s="11"/>
      <c r="CV659" s="11"/>
      <c r="CW659" s="11"/>
      <c r="CX659" s="25"/>
      <c r="CY659" s="25"/>
      <c r="CZ659" s="25"/>
      <c r="DA659" s="11"/>
      <c r="DB659" s="11"/>
      <c r="DC659" s="11"/>
      <c r="DD659" s="11"/>
      <c r="DE659" s="11"/>
      <c r="DF659" s="11"/>
      <c r="DG659" s="11"/>
      <c r="DH659" s="11"/>
      <c r="DI659" s="11"/>
      <c r="DJ659" s="11"/>
      <c r="DK659" s="11"/>
      <c r="DL659" s="11"/>
      <c r="DM659" s="11"/>
      <c r="DN659" s="11"/>
      <c r="DO659" s="11"/>
      <c r="DP659" s="11"/>
      <c r="DQ659" s="11"/>
      <c r="DR659" s="11"/>
      <c r="DS659" s="11"/>
      <c r="DT659" s="11"/>
      <c r="DU659" s="11"/>
      <c r="DV659" s="11"/>
      <c r="DW659" s="11"/>
      <c r="DX659" s="11"/>
      <c r="DY659" s="11"/>
      <c r="DZ659" s="11"/>
      <c r="EA659" s="11"/>
      <c r="EB659" s="11"/>
    </row>
    <row r="660" spans="1:132" s="8" customFormat="1" ht="12.75" x14ac:dyDescent="0.2">
      <c r="A660" s="14"/>
      <c r="B660" s="36"/>
      <c r="C660" s="36"/>
      <c r="D660" s="10"/>
      <c r="E660" s="77"/>
      <c r="F660" s="9"/>
      <c r="G660" s="250"/>
      <c r="I660" s="9"/>
      <c r="J660" s="9"/>
      <c r="AL660" s="250"/>
      <c r="BQ660" s="250"/>
      <c r="BR660" s="11"/>
      <c r="BS660" s="11"/>
      <c r="BT660" s="11"/>
      <c r="BU660" s="20"/>
      <c r="BV660" s="24"/>
      <c r="BW660" s="24"/>
      <c r="BX660" s="24"/>
      <c r="BY660" s="24"/>
      <c r="BZ660" s="24"/>
      <c r="CA660" s="24"/>
      <c r="CB660" s="24"/>
      <c r="CC660" s="24"/>
      <c r="CD660" s="24"/>
      <c r="CE660" s="24"/>
      <c r="CF660" s="24"/>
      <c r="CG660" s="24"/>
      <c r="CH660" s="24"/>
      <c r="CI660" s="24"/>
      <c r="CJ660" s="24"/>
      <c r="CK660" s="24"/>
      <c r="CL660" s="24"/>
      <c r="CM660" s="24"/>
      <c r="CN660" s="24"/>
      <c r="CO660" s="24"/>
      <c r="CP660" s="24"/>
      <c r="CQ660" s="24"/>
      <c r="CR660" s="24"/>
      <c r="CS660" s="24"/>
      <c r="CT660" s="248"/>
      <c r="CU660" s="11"/>
      <c r="CV660" s="11"/>
      <c r="CW660" s="11"/>
      <c r="CX660" s="25"/>
      <c r="CY660" s="25"/>
      <c r="CZ660" s="25"/>
      <c r="DA660" s="11"/>
      <c r="DB660" s="11"/>
      <c r="DC660" s="11"/>
      <c r="DD660" s="11"/>
      <c r="DE660" s="11"/>
      <c r="DF660" s="11"/>
      <c r="DG660" s="11"/>
      <c r="DH660" s="11"/>
      <c r="DI660" s="11"/>
      <c r="DJ660" s="11"/>
      <c r="DK660" s="11"/>
      <c r="DL660" s="11"/>
      <c r="DM660" s="11"/>
      <c r="DN660" s="11"/>
      <c r="DO660" s="11"/>
      <c r="DP660" s="11"/>
      <c r="DQ660" s="11"/>
      <c r="DR660" s="11"/>
      <c r="DS660" s="11"/>
      <c r="DT660" s="11"/>
      <c r="DU660" s="11"/>
      <c r="DV660" s="11"/>
      <c r="DW660" s="11"/>
      <c r="DX660" s="11"/>
      <c r="DY660" s="11"/>
      <c r="DZ660" s="11"/>
      <c r="EA660" s="11"/>
      <c r="EB660" s="11"/>
    </row>
    <row r="661" spans="1:132" s="8" customFormat="1" ht="12.75" x14ac:dyDescent="0.2">
      <c r="A661" s="14"/>
      <c r="B661" s="36"/>
      <c r="C661" s="36"/>
      <c r="D661" s="10"/>
      <c r="E661" s="77"/>
      <c r="F661" s="9"/>
      <c r="G661" s="250"/>
      <c r="I661" s="9"/>
      <c r="J661" s="9"/>
      <c r="AL661" s="250"/>
      <c r="BQ661" s="250"/>
      <c r="BR661" s="11"/>
      <c r="BS661" s="11"/>
      <c r="BT661" s="11"/>
      <c r="BU661" s="20"/>
      <c r="BV661" s="24"/>
      <c r="BW661" s="24"/>
      <c r="BX661" s="24"/>
      <c r="BY661" s="24"/>
      <c r="BZ661" s="24"/>
      <c r="CA661" s="24"/>
      <c r="CB661" s="24"/>
      <c r="CC661" s="24"/>
      <c r="CD661" s="24"/>
      <c r="CE661" s="24"/>
      <c r="CF661" s="24"/>
      <c r="CG661" s="24"/>
      <c r="CH661" s="24"/>
      <c r="CI661" s="24"/>
      <c r="CJ661" s="24"/>
      <c r="CK661" s="24"/>
      <c r="CL661" s="24"/>
      <c r="CM661" s="24"/>
      <c r="CN661" s="24"/>
      <c r="CO661" s="24"/>
      <c r="CP661" s="24"/>
      <c r="CQ661" s="24"/>
      <c r="CR661" s="24"/>
      <c r="CS661" s="24"/>
      <c r="CT661" s="248"/>
      <c r="CU661" s="11"/>
      <c r="CV661" s="11"/>
      <c r="CW661" s="11"/>
      <c r="CX661" s="25"/>
      <c r="CY661" s="25"/>
      <c r="CZ661" s="25"/>
      <c r="DA661" s="11"/>
      <c r="DB661" s="11"/>
      <c r="DC661" s="11"/>
      <c r="DD661" s="11"/>
      <c r="DE661" s="11"/>
      <c r="DF661" s="11"/>
      <c r="DG661" s="11"/>
      <c r="DH661" s="11"/>
      <c r="DI661" s="11"/>
      <c r="DJ661" s="11"/>
      <c r="DK661" s="11"/>
      <c r="DL661" s="11"/>
      <c r="DM661" s="11"/>
      <c r="DN661" s="11"/>
      <c r="DO661" s="11"/>
      <c r="DP661" s="11"/>
      <c r="DQ661" s="11"/>
      <c r="DR661" s="11"/>
      <c r="DS661" s="11"/>
      <c r="DT661" s="11"/>
      <c r="DU661" s="11"/>
      <c r="DV661" s="11"/>
      <c r="DW661" s="11"/>
      <c r="DX661" s="11"/>
      <c r="DY661" s="11"/>
      <c r="DZ661" s="11"/>
      <c r="EA661" s="11"/>
      <c r="EB661" s="11"/>
    </row>
    <row r="662" spans="1:132" s="8" customFormat="1" ht="12.75" x14ac:dyDescent="0.2">
      <c r="A662" s="14"/>
      <c r="B662" s="36"/>
      <c r="C662" s="36"/>
      <c r="D662" s="10"/>
      <c r="E662" s="77"/>
      <c r="F662" s="9"/>
      <c r="G662" s="250"/>
      <c r="I662" s="9"/>
      <c r="J662" s="9"/>
      <c r="AL662" s="250"/>
      <c r="BQ662" s="250"/>
      <c r="BR662" s="11"/>
      <c r="BS662" s="11"/>
      <c r="BT662" s="11"/>
      <c r="BU662" s="20"/>
      <c r="BV662" s="24"/>
      <c r="BW662" s="24"/>
      <c r="BX662" s="24"/>
      <c r="BY662" s="24"/>
      <c r="BZ662" s="24"/>
      <c r="CA662" s="24"/>
      <c r="CB662" s="24"/>
      <c r="CC662" s="24"/>
      <c r="CD662" s="24"/>
      <c r="CE662" s="24"/>
      <c r="CF662" s="24"/>
      <c r="CG662" s="24"/>
      <c r="CH662" s="24"/>
      <c r="CI662" s="24"/>
      <c r="CJ662" s="24"/>
      <c r="CK662" s="24"/>
      <c r="CL662" s="24"/>
      <c r="CM662" s="24"/>
      <c r="CN662" s="24"/>
      <c r="CO662" s="24"/>
      <c r="CP662" s="24"/>
      <c r="CQ662" s="24"/>
      <c r="CR662" s="24"/>
      <c r="CS662" s="24"/>
      <c r="CT662" s="248"/>
      <c r="CU662" s="11"/>
      <c r="CV662" s="11"/>
      <c r="CW662" s="11"/>
      <c r="CX662" s="25"/>
      <c r="CY662" s="25"/>
      <c r="CZ662" s="25"/>
      <c r="DA662" s="11"/>
      <c r="DB662" s="11"/>
      <c r="DC662" s="11"/>
      <c r="DD662" s="11"/>
      <c r="DE662" s="11"/>
      <c r="DF662" s="11"/>
      <c r="DG662" s="11"/>
      <c r="DH662" s="11"/>
      <c r="DI662" s="11"/>
      <c r="DJ662" s="11"/>
      <c r="DK662" s="11"/>
      <c r="DL662" s="11"/>
      <c r="DM662" s="11"/>
      <c r="DN662" s="11"/>
      <c r="DO662" s="11"/>
      <c r="DP662" s="11"/>
      <c r="DQ662" s="11"/>
      <c r="DR662" s="11"/>
      <c r="DS662" s="11"/>
      <c r="DT662" s="11"/>
      <c r="DU662" s="11"/>
      <c r="DV662" s="11"/>
      <c r="DW662" s="11"/>
      <c r="DX662" s="11"/>
      <c r="DY662" s="11"/>
      <c r="DZ662" s="11"/>
      <c r="EA662" s="11"/>
      <c r="EB662" s="11"/>
    </row>
    <row r="663" spans="1:132" s="8" customFormat="1" ht="12.75" x14ac:dyDescent="0.2">
      <c r="A663" s="14"/>
      <c r="B663" s="36"/>
      <c r="C663" s="36"/>
      <c r="D663" s="10"/>
      <c r="E663" s="77"/>
      <c r="F663" s="9"/>
      <c r="G663" s="250"/>
      <c r="I663" s="9"/>
      <c r="J663" s="9"/>
      <c r="AL663" s="250"/>
      <c r="BQ663" s="250"/>
      <c r="BR663" s="11"/>
      <c r="BS663" s="11"/>
      <c r="BT663" s="11"/>
      <c r="BU663" s="20"/>
      <c r="BV663" s="24"/>
      <c r="BW663" s="24"/>
      <c r="BX663" s="24"/>
      <c r="BY663" s="24"/>
      <c r="BZ663" s="24"/>
      <c r="CA663" s="24"/>
      <c r="CB663" s="24"/>
      <c r="CC663" s="24"/>
      <c r="CD663" s="24"/>
      <c r="CE663" s="24"/>
      <c r="CF663" s="24"/>
      <c r="CG663" s="24"/>
      <c r="CH663" s="24"/>
      <c r="CI663" s="24"/>
      <c r="CJ663" s="24"/>
      <c r="CK663" s="24"/>
      <c r="CL663" s="24"/>
      <c r="CM663" s="24"/>
      <c r="CN663" s="24"/>
      <c r="CO663" s="24"/>
      <c r="CP663" s="24"/>
      <c r="CQ663" s="24"/>
      <c r="CR663" s="24"/>
      <c r="CS663" s="24"/>
      <c r="CT663" s="248"/>
      <c r="CU663" s="11"/>
      <c r="CV663" s="11"/>
      <c r="CW663" s="11"/>
      <c r="CX663" s="25"/>
      <c r="CY663" s="25"/>
      <c r="CZ663" s="25"/>
      <c r="DA663" s="11"/>
      <c r="DB663" s="11"/>
      <c r="DC663" s="11"/>
      <c r="DD663" s="11"/>
      <c r="DE663" s="11"/>
      <c r="DF663" s="11"/>
      <c r="DG663" s="11"/>
      <c r="DH663" s="11"/>
      <c r="DI663" s="11"/>
      <c r="DJ663" s="11"/>
      <c r="DK663" s="11"/>
      <c r="DL663" s="11"/>
      <c r="DM663" s="11"/>
      <c r="DN663" s="11"/>
      <c r="DO663" s="11"/>
      <c r="DP663" s="11"/>
      <c r="DQ663" s="11"/>
      <c r="DR663" s="11"/>
      <c r="DS663" s="11"/>
      <c r="DT663" s="11"/>
      <c r="DU663" s="11"/>
      <c r="DV663" s="11"/>
      <c r="DW663" s="11"/>
      <c r="DX663" s="11"/>
      <c r="DY663" s="11"/>
      <c r="DZ663" s="11"/>
      <c r="EA663" s="11"/>
      <c r="EB663" s="11"/>
    </row>
    <row r="664" spans="1:132" s="8" customFormat="1" ht="12.75" x14ac:dyDescent="0.2">
      <c r="A664" s="14"/>
      <c r="B664" s="36"/>
      <c r="C664" s="36"/>
      <c r="D664" s="10"/>
      <c r="E664" s="77"/>
      <c r="F664" s="9"/>
      <c r="G664" s="250"/>
      <c r="I664" s="9"/>
      <c r="J664" s="9"/>
      <c r="AL664" s="250"/>
      <c r="BQ664" s="250"/>
      <c r="BR664" s="11"/>
      <c r="BS664" s="11"/>
      <c r="BT664" s="11"/>
      <c r="BU664" s="20"/>
      <c r="BV664" s="24"/>
      <c r="BW664" s="24"/>
      <c r="BX664" s="24"/>
      <c r="BY664" s="24"/>
      <c r="BZ664" s="24"/>
      <c r="CA664" s="24"/>
      <c r="CB664" s="24"/>
      <c r="CC664" s="24"/>
      <c r="CD664" s="24"/>
      <c r="CE664" s="24"/>
      <c r="CF664" s="24"/>
      <c r="CG664" s="24"/>
      <c r="CH664" s="24"/>
      <c r="CI664" s="24"/>
      <c r="CJ664" s="24"/>
      <c r="CK664" s="24"/>
      <c r="CL664" s="24"/>
      <c r="CM664" s="24"/>
      <c r="CN664" s="24"/>
      <c r="CO664" s="24"/>
      <c r="CP664" s="24"/>
      <c r="CQ664" s="24"/>
      <c r="CR664" s="24"/>
      <c r="CS664" s="24"/>
      <c r="CT664" s="248"/>
      <c r="CU664" s="11"/>
      <c r="CV664" s="11"/>
      <c r="CW664" s="11"/>
      <c r="CX664" s="25"/>
      <c r="CY664" s="25"/>
      <c r="CZ664" s="25"/>
      <c r="DA664" s="11"/>
      <c r="DB664" s="11"/>
      <c r="DC664" s="11"/>
      <c r="DD664" s="11"/>
      <c r="DE664" s="11"/>
      <c r="DF664" s="11"/>
      <c r="DG664" s="11"/>
      <c r="DH664" s="11"/>
      <c r="DI664" s="11"/>
      <c r="DJ664" s="11"/>
      <c r="DK664" s="11"/>
      <c r="DL664" s="11"/>
      <c r="DM664" s="11"/>
      <c r="DN664" s="11"/>
      <c r="DO664" s="11"/>
      <c r="DP664" s="11"/>
      <c r="DQ664" s="11"/>
      <c r="DR664" s="11"/>
      <c r="DS664" s="11"/>
      <c r="DT664" s="11"/>
      <c r="DU664" s="11"/>
      <c r="DV664" s="11"/>
      <c r="DW664" s="11"/>
      <c r="DX664" s="11"/>
      <c r="DY664" s="11"/>
      <c r="DZ664" s="11"/>
      <c r="EA664" s="11"/>
      <c r="EB664" s="11"/>
    </row>
    <row r="665" spans="1:132" s="8" customFormat="1" ht="12.75" x14ac:dyDescent="0.2">
      <c r="A665" s="14"/>
      <c r="B665" s="36"/>
      <c r="C665" s="36"/>
      <c r="D665" s="10"/>
      <c r="E665" s="77"/>
      <c r="F665" s="9"/>
      <c r="G665" s="250"/>
      <c r="I665" s="9"/>
      <c r="J665" s="9"/>
      <c r="AL665" s="250"/>
      <c r="BQ665" s="250"/>
      <c r="BR665" s="11"/>
      <c r="BS665" s="11"/>
      <c r="BT665" s="11"/>
      <c r="BU665" s="20"/>
      <c r="BV665" s="24"/>
      <c r="BW665" s="24"/>
      <c r="BX665" s="24"/>
      <c r="BY665" s="24"/>
      <c r="BZ665" s="24"/>
      <c r="CA665" s="24"/>
      <c r="CB665" s="24"/>
      <c r="CC665" s="24"/>
      <c r="CD665" s="24"/>
      <c r="CE665" s="24"/>
      <c r="CF665" s="24"/>
      <c r="CG665" s="24"/>
      <c r="CH665" s="24"/>
      <c r="CI665" s="24"/>
      <c r="CJ665" s="24"/>
      <c r="CK665" s="24"/>
      <c r="CL665" s="24"/>
      <c r="CM665" s="24"/>
      <c r="CN665" s="24"/>
      <c r="CO665" s="24"/>
      <c r="CP665" s="24"/>
      <c r="CQ665" s="24"/>
      <c r="CR665" s="24"/>
      <c r="CS665" s="24"/>
      <c r="CT665" s="248"/>
      <c r="CU665" s="11"/>
      <c r="CV665" s="11"/>
      <c r="CW665" s="11"/>
      <c r="CX665" s="25"/>
      <c r="CY665" s="25"/>
      <c r="CZ665" s="25"/>
      <c r="DA665" s="11"/>
      <c r="DB665" s="11"/>
      <c r="DC665" s="11"/>
      <c r="DD665" s="11"/>
      <c r="DE665" s="11"/>
      <c r="DF665" s="11"/>
      <c r="DG665" s="11"/>
      <c r="DH665" s="11"/>
      <c r="DI665" s="11"/>
      <c r="DJ665" s="11"/>
      <c r="DK665" s="11"/>
      <c r="DL665" s="11"/>
      <c r="DM665" s="11"/>
      <c r="DN665" s="11"/>
      <c r="DO665" s="11"/>
      <c r="DP665" s="11"/>
      <c r="DQ665" s="11"/>
      <c r="DR665" s="11"/>
      <c r="DS665" s="11"/>
      <c r="DT665" s="11"/>
      <c r="DU665" s="11"/>
      <c r="DV665" s="11"/>
      <c r="DW665" s="11"/>
      <c r="DX665" s="11"/>
      <c r="DY665" s="11"/>
      <c r="DZ665" s="11"/>
      <c r="EA665" s="11"/>
      <c r="EB665" s="11"/>
    </row>
    <row r="666" spans="1:132" s="8" customFormat="1" ht="12.75" x14ac:dyDescent="0.2">
      <c r="A666" s="14"/>
      <c r="B666" s="36"/>
      <c r="C666" s="36"/>
      <c r="D666" s="10"/>
      <c r="E666" s="77"/>
      <c r="F666" s="9"/>
      <c r="G666" s="250"/>
      <c r="I666" s="9"/>
      <c r="J666" s="9"/>
      <c r="AL666" s="250"/>
      <c r="BQ666" s="250"/>
      <c r="BR666" s="11"/>
      <c r="BS666" s="11"/>
      <c r="BT666" s="11"/>
      <c r="BU666" s="20"/>
      <c r="BV666" s="24"/>
      <c r="BW666" s="24"/>
      <c r="BX666" s="24"/>
      <c r="BY666" s="24"/>
      <c r="BZ666" s="24"/>
      <c r="CA666" s="24"/>
      <c r="CB666" s="24"/>
      <c r="CC666" s="24"/>
      <c r="CD666" s="24"/>
      <c r="CE666" s="24"/>
      <c r="CF666" s="24"/>
      <c r="CG666" s="24"/>
      <c r="CH666" s="24"/>
      <c r="CI666" s="24"/>
      <c r="CJ666" s="24"/>
      <c r="CK666" s="24"/>
      <c r="CL666" s="24"/>
      <c r="CM666" s="24"/>
      <c r="CN666" s="24"/>
      <c r="CO666" s="24"/>
      <c r="CP666" s="24"/>
      <c r="CQ666" s="24"/>
      <c r="CR666" s="24"/>
      <c r="CS666" s="24"/>
      <c r="CT666" s="248"/>
      <c r="CU666" s="11"/>
      <c r="CV666" s="11"/>
      <c r="CW666" s="11"/>
      <c r="CX666" s="25"/>
      <c r="CY666" s="25"/>
      <c r="CZ666" s="25"/>
      <c r="DA666" s="11"/>
      <c r="DB666" s="11"/>
      <c r="DC666" s="11"/>
      <c r="DD666" s="11"/>
      <c r="DE666" s="11"/>
      <c r="DF666" s="11"/>
      <c r="DG666" s="11"/>
      <c r="DH666" s="11"/>
      <c r="DI666" s="11"/>
      <c r="DJ666" s="11"/>
      <c r="DK666" s="11"/>
      <c r="DL666" s="11"/>
      <c r="DM666" s="11"/>
      <c r="DN666" s="11"/>
      <c r="DO666" s="11"/>
      <c r="DP666" s="11"/>
      <c r="DQ666" s="11"/>
      <c r="DR666" s="11"/>
      <c r="DS666" s="11"/>
      <c r="DT666" s="11"/>
      <c r="DU666" s="11"/>
      <c r="DV666" s="11"/>
      <c r="DW666" s="11"/>
      <c r="DX666" s="11"/>
      <c r="DY666" s="11"/>
      <c r="DZ666" s="11"/>
      <c r="EA666" s="11"/>
      <c r="EB666" s="11"/>
    </row>
    <row r="667" spans="1:132" s="8" customFormat="1" ht="12.75" x14ac:dyDescent="0.2">
      <c r="A667" s="14"/>
      <c r="B667" s="36"/>
      <c r="C667" s="36"/>
      <c r="D667" s="10"/>
      <c r="E667" s="77"/>
      <c r="F667" s="9"/>
      <c r="G667" s="250"/>
      <c r="I667" s="9"/>
      <c r="J667" s="9"/>
      <c r="AL667" s="250"/>
      <c r="BQ667" s="250"/>
      <c r="BR667" s="11"/>
      <c r="BS667" s="11"/>
      <c r="BT667" s="11"/>
      <c r="BU667" s="20"/>
      <c r="BV667" s="24"/>
      <c r="BW667" s="24"/>
      <c r="BX667" s="24"/>
      <c r="BY667" s="24"/>
      <c r="BZ667" s="24"/>
      <c r="CA667" s="24"/>
      <c r="CB667" s="24"/>
      <c r="CC667" s="24"/>
      <c r="CD667" s="24"/>
      <c r="CE667" s="24"/>
      <c r="CF667" s="24"/>
      <c r="CG667" s="24"/>
      <c r="CH667" s="24"/>
      <c r="CI667" s="24"/>
      <c r="CJ667" s="24"/>
      <c r="CK667" s="24"/>
      <c r="CL667" s="24"/>
      <c r="CM667" s="24"/>
      <c r="CN667" s="24"/>
      <c r="CO667" s="24"/>
      <c r="CP667" s="24"/>
      <c r="CQ667" s="24"/>
      <c r="CR667" s="24"/>
      <c r="CS667" s="24"/>
      <c r="CT667" s="248"/>
      <c r="CU667" s="11"/>
      <c r="CV667" s="11"/>
      <c r="CW667" s="11"/>
      <c r="CX667" s="25"/>
      <c r="CY667" s="25"/>
      <c r="CZ667" s="25"/>
      <c r="DA667" s="11"/>
      <c r="DB667" s="11"/>
      <c r="DC667" s="11"/>
      <c r="DD667" s="11"/>
      <c r="DE667" s="11"/>
      <c r="DF667" s="11"/>
      <c r="DG667" s="11"/>
      <c r="DH667" s="11"/>
      <c r="DI667" s="11"/>
      <c r="DJ667" s="11"/>
      <c r="DK667" s="11"/>
      <c r="DL667" s="11"/>
      <c r="DM667" s="11"/>
      <c r="DN667" s="11"/>
      <c r="DO667" s="11"/>
      <c r="DP667" s="11"/>
      <c r="DQ667" s="11"/>
      <c r="DR667" s="11"/>
      <c r="DS667" s="11"/>
      <c r="DT667" s="11"/>
      <c r="DU667" s="11"/>
      <c r="DV667" s="11"/>
      <c r="DW667" s="11"/>
      <c r="DX667" s="11"/>
      <c r="DY667" s="11"/>
      <c r="DZ667" s="11"/>
      <c r="EA667" s="11"/>
      <c r="EB667" s="11"/>
    </row>
    <row r="668" spans="1:132" s="9" customFormat="1" ht="12.75" x14ac:dyDescent="0.2">
      <c r="A668" s="14"/>
      <c r="B668" s="36"/>
      <c r="C668" s="36"/>
      <c r="D668" s="10"/>
      <c r="E668" s="77"/>
      <c r="G668" s="250"/>
      <c r="H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250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250"/>
      <c r="BR668" s="11"/>
      <c r="BS668" s="11"/>
      <c r="BT668" s="11"/>
      <c r="BU668" s="20"/>
      <c r="BV668" s="24"/>
      <c r="BW668" s="24"/>
      <c r="BX668" s="24"/>
      <c r="BY668" s="24"/>
      <c r="BZ668" s="24"/>
      <c r="CA668" s="24"/>
      <c r="CB668" s="24"/>
      <c r="CC668" s="24"/>
      <c r="CD668" s="24"/>
      <c r="CE668" s="24"/>
      <c r="CF668" s="24"/>
      <c r="CG668" s="24"/>
      <c r="CH668" s="24"/>
      <c r="CI668" s="24"/>
      <c r="CJ668" s="24"/>
      <c r="CK668" s="24"/>
      <c r="CL668" s="24"/>
      <c r="CM668" s="24"/>
      <c r="CN668" s="24"/>
      <c r="CO668" s="24"/>
      <c r="CP668" s="24"/>
      <c r="CQ668" s="24"/>
      <c r="CR668" s="24"/>
      <c r="CS668" s="24"/>
      <c r="CT668" s="248"/>
      <c r="CU668" s="11"/>
      <c r="CV668" s="11"/>
      <c r="CW668" s="11"/>
      <c r="CX668" s="25"/>
      <c r="CY668" s="25"/>
      <c r="CZ668" s="25"/>
      <c r="DA668" s="11"/>
      <c r="DB668" s="11"/>
      <c r="DC668" s="11"/>
      <c r="DD668" s="11"/>
      <c r="DE668" s="11"/>
      <c r="DF668" s="11"/>
      <c r="DG668" s="11"/>
      <c r="DH668" s="11"/>
      <c r="DI668" s="11"/>
      <c r="DJ668" s="11"/>
      <c r="DK668" s="11"/>
      <c r="DL668" s="11"/>
      <c r="DM668" s="11"/>
      <c r="DN668" s="11"/>
      <c r="DO668" s="11"/>
      <c r="DP668" s="11"/>
      <c r="DQ668" s="11"/>
      <c r="DR668" s="11"/>
      <c r="DS668" s="11"/>
      <c r="DT668" s="11"/>
      <c r="DU668" s="11"/>
      <c r="DV668" s="11"/>
      <c r="DW668" s="11"/>
      <c r="DX668" s="11"/>
      <c r="DY668" s="11"/>
      <c r="DZ668" s="11"/>
      <c r="EA668" s="11"/>
      <c r="EB668" s="11"/>
    </row>
    <row r="669" spans="1:132" s="9" customFormat="1" ht="12.75" x14ac:dyDescent="0.2">
      <c r="A669" s="14"/>
      <c r="B669" s="36"/>
      <c r="C669" s="36"/>
      <c r="D669" s="10"/>
      <c r="E669" s="77"/>
      <c r="G669" s="250"/>
      <c r="H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250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250"/>
      <c r="BR669" s="11"/>
      <c r="BS669" s="11"/>
      <c r="BT669" s="11"/>
      <c r="BU669" s="20"/>
      <c r="BV669" s="24"/>
      <c r="BW669" s="24"/>
      <c r="BX669" s="24"/>
      <c r="BY669" s="24"/>
      <c r="BZ669" s="24"/>
      <c r="CA669" s="24"/>
      <c r="CB669" s="24"/>
      <c r="CC669" s="24"/>
      <c r="CD669" s="24"/>
      <c r="CE669" s="24"/>
      <c r="CF669" s="24"/>
      <c r="CG669" s="24"/>
      <c r="CH669" s="24"/>
      <c r="CI669" s="24"/>
      <c r="CJ669" s="24"/>
      <c r="CK669" s="24"/>
      <c r="CL669" s="24"/>
      <c r="CM669" s="24"/>
      <c r="CN669" s="24"/>
      <c r="CO669" s="24"/>
      <c r="CP669" s="24"/>
      <c r="CQ669" s="24"/>
      <c r="CR669" s="24"/>
      <c r="CS669" s="24"/>
      <c r="CT669" s="248"/>
      <c r="CU669" s="11"/>
      <c r="CV669" s="11"/>
      <c r="CW669" s="11"/>
      <c r="CX669" s="25"/>
      <c r="CY669" s="25"/>
      <c r="CZ669" s="25"/>
      <c r="DA669" s="11"/>
      <c r="DB669" s="11"/>
      <c r="DC669" s="11"/>
      <c r="DD669" s="11"/>
      <c r="DE669" s="11"/>
      <c r="DF669" s="11"/>
      <c r="DG669" s="11"/>
      <c r="DH669" s="11"/>
      <c r="DI669" s="11"/>
      <c r="DJ669" s="11"/>
      <c r="DK669" s="11"/>
      <c r="DL669" s="11"/>
      <c r="DM669" s="11"/>
      <c r="DN669" s="11"/>
      <c r="DO669" s="11"/>
      <c r="DP669" s="11"/>
      <c r="DQ669" s="11"/>
      <c r="DR669" s="11"/>
      <c r="DS669" s="11"/>
      <c r="DT669" s="11"/>
      <c r="DU669" s="11"/>
      <c r="DV669" s="11"/>
      <c r="DW669" s="11"/>
      <c r="DX669" s="11"/>
      <c r="DY669" s="11"/>
      <c r="DZ669" s="11"/>
      <c r="EA669" s="11"/>
      <c r="EB669" s="11"/>
    </row>
    <row r="670" spans="1:132" s="9" customFormat="1" ht="12.75" x14ac:dyDescent="0.2">
      <c r="A670" s="14"/>
      <c r="B670" s="36"/>
      <c r="C670" s="36"/>
      <c r="D670" s="10"/>
      <c r="E670" s="77"/>
      <c r="G670" s="250"/>
      <c r="H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250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250"/>
      <c r="BR670" s="11"/>
      <c r="BS670" s="11"/>
      <c r="BT670" s="11"/>
      <c r="BU670" s="20"/>
      <c r="BV670" s="24"/>
      <c r="BW670" s="24"/>
      <c r="BX670" s="24"/>
      <c r="BY670" s="24"/>
      <c r="BZ670" s="24"/>
      <c r="CA670" s="24"/>
      <c r="CB670" s="24"/>
      <c r="CC670" s="24"/>
      <c r="CD670" s="24"/>
      <c r="CE670" s="24"/>
      <c r="CF670" s="24"/>
      <c r="CG670" s="24"/>
      <c r="CH670" s="24"/>
      <c r="CI670" s="24"/>
      <c r="CJ670" s="24"/>
      <c r="CK670" s="24"/>
      <c r="CL670" s="24"/>
      <c r="CM670" s="24"/>
      <c r="CN670" s="24"/>
      <c r="CO670" s="24"/>
      <c r="CP670" s="24"/>
      <c r="CQ670" s="24"/>
      <c r="CR670" s="24"/>
      <c r="CS670" s="24"/>
      <c r="CT670" s="248"/>
      <c r="CU670" s="11"/>
      <c r="CV670" s="11"/>
      <c r="CW670" s="11"/>
      <c r="CX670" s="25"/>
      <c r="CY670" s="25"/>
      <c r="CZ670" s="25"/>
      <c r="DA670" s="11"/>
      <c r="DB670" s="11"/>
      <c r="DC670" s="11"/>
      <c r="DD670" s="11"/>
      <c r="DE670" s="11"/>
      <c r="DF670" s="11"/>
      <c r="DG670" s="11"/>
      <c r="DH670" s="11"/>
      <c r="DI670" s="11"/>
      <c r="DJ670" s="11"/>
      <c r="DK670" s="11"/>
      <c r="DL670" s="11"/>
      <c r="DM670" s="11"/>
      <c r="DN670" s="11"/>
      <c r="DO670" s="11"/>
      <c r="DP670" s="11"/>
      <c r="DQ670" s="11"/>
      <c r="DR670" s="11"/>
      <c r="DS670" s="11"/>
      <c r="DT670" s="11"/>
      <c r="DU670" s="11"/>
      <c r="DV670" s="11"/>
      <c r="DW670" s="11"/>
      <c r="DX670" s="11"/>
      <c r="DY670" s="11"/>
      <c r="DZ670" s="11"/>
      <c r="EA670" s="11"/>
      <c r="EB670" s="11"/>
    </row>
    <row r="671" spans="1:132" s="9" customFormat="1" ht="12.75" x14ac:dyDescent="0.2">
      <c r="A671" s="14"/>
      <c r="B671" s="36"/>
      <c r="C671" s="36"/>
      <c r="D671" s="10"/>
      <c r="E671" s="77"/>
      <c r="G671" s="250"/>
      <c r="H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250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250"/>
      <c r="BR671" s="11"/>
      <c r="BS671" s="11"/>
      <c r="BT671" s="11"/>
      <c r="BU671" s="20"/>
      <c r="BV671" s="24"/>
      <c r="BW671" s="24"/>
      <c r="BX671" s="24"/>
      <c r="BY671" s="24"/>
      <c r="BZ671" s="24"/>
      <c r="CA671" s="24"/>
      <c r="CB671" s="24"/>
      <c r="CC671" s="24"/>
      <c r="CD671" s="24"/>
      <c r="CE671" s="24"/>
      <c r="CF671" s="24"/>
      <c r="CG671" s="24"/>
      <c r="CH671" s="24"/>
      <c r="CI671" s="24"/>
      <c r="CJ671" s="24"/>
      <c r="CK671" s="24"/>
      <c r="CL671" s="24"/>
      <c r="CM671" s="24"/>
      <c r="CN671" s="24"/>
      <c r="CO671" s="24"/>
      <c r="CP671" s="24"/>
      <c r="CQ671" s="24"/>
      <c r="CR671" s="24"/>
      <c r="CS671" s="24"/>
      <c r="CT671" s="248"/>
      <c r="CU671" s="11"/>
      <c r="CV671" s="11"/>
      <c r="CW671" s="11"/>
      <c r="CX671" s="25"/>
      <c r="CY671" s="25"/>
      <c r="CZ671" s="25"/>
      <c r="DA671" s="11"/>
      <c r="DB671" s="11"/>
      <c r="DC671" s="11"/>
      <c r="DD671" s="11"/>
      <c r="DE671" s="11"/>
      <c r="DF671" s="11"/>
      <c r="DG671" s="11"/>
      <c r="DH671" s="11"/>
      <c r="DI671" s="11"/>
      <c r="DJ671" s="11"/>
      <c r="DK671" s="11"/>
      <c r="DL671" s="11"/>
      <c r="DM671" s="11"/>
      <c r="DN671" s="11"/>
      <c r="DO671" s="11"/>
      <c r="DP671" s="11"/>
      <c r="DQ671" s="11"/>
      <c r="DR671" s="11"/>
      <c r="DS671" s="11"/>
      <c r="DT671" s="11"/>
      <c r="DU671" s="11"/>
      <c r="DV671" s="11"/>
      <c r="DW671" s="11"/>
      <c r="DX671" s="11"/>
      <c r="DY671" s="11"/>
      <c r="DZ671" s="11"/>
      <c r="EA671" s="11"/>
      <c r="EB671" s="11"/>
    </row>
    <row r="672" spans="1:132" s="9" customFormat="1" ht="12.75" x14ac:dyDescent="0.2">
      <c r="A672" s="14"/>
      <c r="B672" s="36"/>
      <c r="C672" s="36"/>
      <c r="D672" s="10"/>
      <c r="E672" s="77"/>
      <c r="G672" s="250"/>
      <c r="H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250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250"/>
      <c r="BR672" s="11"/>
      <c r="BS672" s="11"/>
      <c r="BT672" s="11"/>
      <c r="BU672" s="20"/>
      <c r="BV672" s="24"/>
      <c r="BW672" s="24"/>
      <c r="BX672" s="24"/>
      <c r="BY672" s="24"/>
      <c r="BZ672" s="24"/>
      <c r="CA672" s="24"/>
      <c r="CB672" s="24"/>
      <c r="CC672" s="24"/>
      <c r="CD672" s="24"/>
      <c r="CE672" s="24"/>
      <c r="CF672" s="24"/>
      <c r="CG672" s="24"/>
      <c r="CH672" s="24"/>
      <c r="CI672" s="24"/>
      <c r="CJ672" s="24"/>
      <c r="CK672" s="24"/>
      <c r="CL672" s="24"/>
      <c r="CM672" s="24"/>
      <c r="CN672" s="24"/>
      <c r="CO672" s="24"/>
      <c r="CP672" s="24"/>
      <c r="CQ672" s="24"/>
      <c r="CR672" s="24"/>
      <c r="CS672" s="24"/>
      <c r="CT672" s="248"/>
      <c r="CU672" s="11"/>
      <c r="CV672" s="11"/>
      <c r="CW672" s="11"/>
      <c r="CX672" s="25"/>
      <c r="CY672" s="25"/>
      <c r="CZ672" s="25"/>
      <c r="DA672" s="11"/>
      <c r="DB672" s="11"/>
      <c r="DC672" s="11"/>
      <c r="DD672" s="11"/>
      <c r="DE672" s="11"/>
      <c r="DF672" s="11"/>
      <c r="DG672" s="11"/>
      <c r="DH672" s="11"/>
      <c r="DI672" s="11"/>
      <c r="DJ672" s="11"/>
      <c r="DK672" s="11"/>
      <c r="DL672" s="11"/>
      <c r="DM672" s="11"/>
      <c r="DN672" s="11"/>
      <c r="DO672" s="11"/>
      <c r="DP672" s="11"/>
      <c r="DQ672" s="11"/>
      <c r="DR672" s="11"/>
      <c r="DS672" s="11"/>
      <c r="DT672" s="11"/>
      <c r="DU672" s="11"/>
      <c r="DV672" s="11"/>
      <c r="DW672" s="11"/>
      <c r="DX672" s="11"/>
      <c r="DY672" s="11"/>
      <c r="DZ672" s="11"/>
      <c r="EA672" s="11"/>
      <c r="EB672" s="11"/>
    </row>
    <row r="673" spans="1:132" s="9" customFormat="1" ht="12.75" x14ac:dyDescent="0.2">
      <c r="A673" s="14"/>
      <c r="B673" s="36"/>
      <c r="C673" s="36"/>
      <c r="D673" s="10"/>
      <c r="E673" s="77"/>
      <c r="G673" s="250"/>
      <c r="H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250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250"/>
      <c r="BR673" s="11"/>
      <c r="BS673" s="11"/>
      <c r="BT673" s="11"/>
      <c r="BU673" s="20"/>
      <c r="BV673" s="24"/>
      <c r="BW673" s="24"/>
      <c r="BX673" s="24"/>
      <c r="BY673" s="24"/>
      <c r="BZ673" s="24"/>
      <c r="CA673" s="24"/>
      <c r="CB673" s="24"/>
      <c r="CC673" s="24"/>
      <c r="CD673" s="24"/>
      <c r="CE673" s="24"/>
      <c r="CF673" s="24"/>
      <c r="CG673" s="24"/>
      <c r="CH673" s="24"/>
      <c r="CI673" s="24"/>
      <c r="CJ673" s="24"/>
      <c r="CK673" s="24"/>
      <c r="CL673" s="24"/>
      <c r="CM673" s="24"/>
      <c r="CN673" s="24"/>
      <c r="CO673" s="24"/>
      <c r="CP673" s="24"/>
      <c r="CQ673" s="24"/>
      <c r="CR673" s="24"/>
      <c r="CS673" s="24"/>
      <c r="CT673" s="248"/>
      <c r="CU673" s="11"/>
      <c r="CV673" s="11"/>
      <c r="CW673" s="11"/>
      <c r="CX673" s="25"/>
      <c r="CY673" s="25"/>
      <c r="CZ673" s="25"/>
      <c r="DA673" s="11"/>
      <c r="DB673" s="11"/>
      <c r="DC673" s="11"/>
      <c r="DD673" s="11"/>
      <c r="DE673" s="11"/>
      <c r="DF673" s="11"/>
      <c r="DG673" s="11"/>
      <c r="DH673" s="11"/>
      <c r="DI673" s="11"/>
      <c r="DJ673" s="11"/>
      <c r="DK673" s="11"/>
      <c r="DL673" s="11"/>
      <c r="DM673" s="11"/>
      <c r="DN673" s="11"/>
      <c r="DO673" s="11"/>
      <c r="DP673" s="11"/>
      <c r="DQ673" s="11"/>
      <c r="DR673" s="11"/>
      <c r="DS673" s="11"/>
      <c r="DT673" s="11"/>
      <c r="DU673" s="11"/>
      <c r="DV673" s="11"/>
      <c r="DW673" s="11"/>
      <c r="DX673" s="11"/>
      <c r="DY673" s="11"/>
      <c r="DZ673" s="11"/>
      <c r="EA673" s="11"/>
      <c r="EB673" s="11"/>
    </row>
    <row r="674" spans="1:132" s="9" customFormat="1" ht="12.75" x14ac:dyDescent="0.2">
      <c r="A674" s="14"/>
      <c r="B674" s="36"/>
      <c r="C674" s="36"/>
      <c r="D674" s="10"/>
      <c r="E674" s="77"/>
      <c r="G674" s="250"/>
      <c r="H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250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250"/>
      <c r="BR674" s="11"/>
      <c r="BS674" s="11"/>
      <c r="BT674" s="11"/>
      <c r="BU674" s="20"/>
      <c r="BV674" s="24"/>
      <c r="BW674" s="24"/>
      <c r="BX674" s="24"/>
      <c r="BY674" s="24"/>
      <c r="BZ674" s="24"/>
      <c r="CA674" s="24"/>
      <c r="CB674" s="24"/>
      <c r="CC674" s="24"/>
      <c r="CD674" s="24"/>
      <c r="CE674" s="24"/>
      <c r="CF674" s="24"/>
      <c r="CG674" s="24"/>
      <c r="CH674" s="24"/>
      <c r="CI674" s="24"/>
      <c r="CJ674" s="24"/>
      <c r="CK674" s="24"/>
      <c r="CL674" s="24"/>
      <c r="CM674" s="24"/>
      <c r="CN674" s="24"/>
      <c r="CO674" s="24"/>
      <c r="CP674" s="24"/>
      <c r="CQ674" s="24"/>
      <c r="CR674" s="24"/>
      <c r="CS674" s="24"/>
      <c r="CT674" s="248"/>
      <c r="CU674" s="11"/>
      <c r="CV674" s="11"/>
      <c r="CW674" s="11"/>
      <c r="CX674" s="25"/>
      <c r="CY674" s="25"/>
      <c r="CZ674" s="25"/>
      <c r="DA674" s="11"/>
      <c r="DB674" s="11"/>
      <c r="DC674" s="11"/>
      <c r="DD674" s="11"/>
      <c r="DE674" s="11"/>
      <c r="DF674" s="11"/>
      <c r="DG674" s="11"/>
      <c r="DH674" s="11"/>
      <c r="DI674" s="11"/>
      <c r="DJ674" s="11"/>
      <c r="DK674" s="11"/>
      <c r="DL674" s="11"/>
      <c r="DM674" s="11"/>
      <c r="DN674" s="11"/>
      <c r="DO674" s="11"/>
      <c r="DP674" s="11"/>
      <c r="DQ674" s="11"/>
      <c r="DR674" s="11"/>
      <c r="DS674" s="11"/>
      <c r="DT674" s="11"/>
      <c r="DU674" s="11"/>
      <c r="DV674" s="11"/>
      <c r="DW674" s="11"/>
      <c r="DX674" s="11"/>
      <c r="DY674" s="11"/>
      <c r="DZ674" s="11"/>
      <c r="EA674" s="11"/>
      <c r="EB674" s="11"/>
    </row>
    <row r="675" spans="1:132" s="9" customFormat="1" ht="12.75" x14ac:dyDescent="0.2">
      <c r="A675" s="14"/>
      <c r="B675" s="36"/>
      <c r="C675" s="36"/>
      <c r="D675" s="10"/>
      <c r="E675" s="77"/>
      <c r="G675" s="250"/>
      <c r="H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250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250"/>
      <c r="BR675" s="11"/>
      <c r="BS675" s="11"/>
      <c r="BT675" s="11"/>
      <c r="BU675" s="20"/>
      <c r="BV675" s="24"/>
      <c r="BW675" s="24"/>
      <c r="BX675" s="24"/>
      <c r="BY675" s="24"/>
      <c r="BZ675" s="24"/>
      <c r="CA675" s="24"/>
      <c r="CB675" s="24"/>
      <c r="CC675" s="24"/>
      <c r="CD675" s="24"/>
      <c r="CE675" s="24"/>
      <c r="CF675" s="24"/>
      <c r="CG675" s="24"/>
      <c r="CH675" s="24"/>
      <c r="CI675" s="24"/>
      <c r="CJ675" s="24"/>
      <c r="CK675" s="24"/>
      <c r="CL675" s="24"/>
      <c r="CM675" s="24"/>
      <c r="CN675" s="24"/>
      <c r="CO675" s="24"/>
      <c r="CP675" s="24"/>
      <c r="CQ675" s="24"/>
      <c r="CR675" s="24"/>
      <c r="CS675" s="24"/>
      <c r="CT675" s="248"/>
      <c r="CU675" s="11"/>
      <c r="CV675" s="11"/>
      <c r="CW675" s="11"/>
      <c r="CX675" s="25"/>
      <c r="CY675" s="25"/>
      <c r="CZ675" s="25"/>
      <c r="DA675" s="11"/>
      <c r="DB675" s="11"/>
      <c r="DC675" s="11"/>
      <c r="DD675" s="11"/>
      <c r="DE675" s="11"/>
      <c r="DF675" s="11"/>
      <c r="DG675" s="11"/>
      <c r="DH675" s="11"/>
      <c r="DI675" s="11"/>
      <c r="DJ675" s="11"/>
      <c r="DK675" s="11"/>
      <c r="DL675" s="11"/>
      <c r="DM675" s="11"/>
      <c r="DN675" s="11"/>
      <c r="DO675" s="11"/>
      <c r="DP675" s="11"/>
      <c r="DQ675" s="11"/>
      <c r="DR675" s="11"/>
      <c r="DS675" s="11"/>
      <c r="DT675" s="11"/>
      <c r="DU675" s="11"/>
      <c r="DV675" s="11"/>
      <c r="DW675" s="11"/>
      <c r="DX675" s="11"/>
      <c r="DY675" s="11"/>
      <c r="DZ675" s="11"/>
      <c r="EA675" s="11"/>
      <c r="EB675" s="11"/>
    </row>
    <row r="676" spans="1:132" s="9" customFormat="1" ht="12.75" x14ac:dyDescent="0.2">
      <c r="A676" s="14"/>
      <c r="B676" s="36"/>
      <c r="C676" s="36"/>
      <c r="D676" s="10"/>
      <c r="E676" s="77"/>
      <c r="G676" s="250"/>
      <c r="H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250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250"/>
      <c r="BR676" s="11"/>
      <c r="BS676" s="11"/>
      <c r="BT676" s="11"/>
      <c r="BU676" s="20"/>
      <c r="BV676" s="24"/>
      <c r="BW676" s="24"/>
      <c r="BX676" s="24"/>
      <c r="BY676" s="24"/>
      <c r="BZ676" s="24"/>
      <c r="CA676" s="24"/>
      <c r="CB676" s="24"/>
      <c r="CC676" s="24"/>
      <c r="CD676" s="24"/>
      <c r="CE676" s="24"/>
      <c r="CF676" s="24"/>
      <c r="CG676" s="24"/>
      <c r="CH676" s="24"/>
      <c r="CI676" s="24"/>
      <c r="CJ676" s="24"/>
      <c r="CK676" s="24"/>
      <c r="CL676" s="24"/>
      <c r="CM676" s="24"/>
      <c r="CN676" s="24"/>
      <c r="CO676" s="24"/>
      <c r="CP676" s="24"/>
      <c r="CQ676" s="24"/>
      <c r="CR676" s="24"/>
      <c r="CS676" s="24"/>
      <c r="CT676" s="248"/>
      <c r="CU676" s="11"/>
      <c r="CV676" s="11"/>
      <c r="CW676" s="11"/>
      <c r="CX676" s="25"/>
      <c r="CY676" s="25"/>
      <c r="CZ676" s="25"/>
      <c r="DA676" s="11"/>
      <c r="DB676" s="11"/>
      <c r="DC676" s="11"/>
      <c r="DD676" s="11"/>
      <c r="DE676" s="11"/>
      <c r="DF676" s="11"/>
      <c r="DG676" s="11"/>
      <c r="DH676" s="11"/>
      <c r="DI676" s="11"/>
      <c r="DJ676" s="11"/>
      <c r="DK676" s="11"/>
      <c r="DL676" s="11"/>
      <c r="DM676" s="11"/>
      <c r="DN676" s="11"/>
      <c r="DO676" s="11"/>
      <c r="DP676" s="11"/>
      <c r="DQ676" s="11"/>
      <c r="DR676" s="11"/>
      <c r="DS676" s="11"/>
      <c r="DT676" s="11"/>
      <c r="DU676" s="11"/>
      <c r="DV676" s="11"/>
      <c r="DW676" s="11"/>
      <c r="DX676" s="11"/>
      <c r="DY676" s="11"/>
      <c r="DZ676" s="11"/>
      <c r="EA676" s="11"/>
      <c r="EB676" s="11"/>
    </row>
    <row r="677" spans="1:132" s="9" customFormat="1" ht="12.75" x14ac:dyDescent="0.2">
      <c r="A677" s="14"/>
      <c r="B677" s="36"/>
      <c r="C677" s="36"/>
      <c r="D677" s="10"/>
      <c r="E677" s="77"/>
      <c r="G677" s="250"/>
      <c r="H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250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250"/>
      <c r="BR677" s="11"/>
      <c r="BS677" s="11"/>
      <c r="BT677" s="11"/>
      <c r="BU677" s="20"/>
      <c r="BV677" s="24"/>
      <c r="BW677" s="24"/>
      <c r="BX677" s="24"/>
      <c r="BY677" s="24"/>
      <c r="BZ677" s="24"/>
      <c r="CA677" s="24"/>
      <c r="CB677" s="24"/>
      <c r="CC677" s="24"/>
      <c r="CD677" s="24"/>
      <c r="CE677" s="24"/>
      <c r="CF677" s="24"/>
      <c r="CG677" s="24"/>
      <c r="CH677" s="24"/>
      <c r="CI677" s="24"/>
      <c r="CJ677" s="24"/>
      <c r="CK677" s="24"/>
      <c r="CL677" s="24"/>
      <c r="CM677" s="24"/>
      <c r="CN677" s="24"/>
      <c r="CO677" s="24"/>
      <c r="CP677" s="24"/>
      <c r="CQ677" s="24"/>
      <c r="CR677" s="24"/>
      <c r="CS677" s="24"/>
      <c r="CT677" s="248"/>
      <c r="CU677" s="11"/>
      <c r="CV677" s="11"/>
      <c r="CW677" s="11"/>
      <c r="CX677" s="25"/>
      <c r="CY677" s="25"/>
      <c r="CZ677" s="25"/>
      <c r="DA677" s="11"/>
      <c r="DB677" s="11"/>
      <c r="DC677" s="11"/>
      <c r="DD677" s="11"/>
      <c r="DE677" s="11"/>
      <c r="DF677" s="11"/>
      <c r="DG677" s="11"/>
      <c r="DH677" s="11"/>
      <c r="DI677" s="11"/>
      <c r="DJ677" s="11"/>
      <c r="DK677" s="11"/>
      <c r="DL677" s="11"/>
      <c r="DM677" s="11"/>
      <c r="DN677" s="11"/>
      <c r="DO677" s="11"/>
      <c r="DP677" s="11"/>
      <c r="DQ677" s="11"/>
      <c r="DR677" s="11"/>
      <c r="DS677" s="11"/>
      <c r="DT677" s="11"/>
      <c r="DU677" s="11"/>
      <c r="DV677" s="11"/>
      <c r="DW677" s="11"/>
      <c r="DX677" s="11"/>
      <c r="DY677" s="11"/>
      <c r="DZ677" s="11"/>
      <c r="EA677" s="11"/>
      <c r="EB677" s="11"/>
    </row>
    <row r="678" spans="1:132" s="9" customFormat="1" ht="12.75" x14ac:dyDescent="0.2">
      <c r="A678" s="14"/>
      <c r="B678" s="36"/>
      <c r="C678" s="36"/>
      <c r="D678" s="10"/>
      <c r="E678" s="77"/>
      <c r="G678" s="250"/>
      <c r="H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250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250"/>
      <c r="BR678" s="11"/>
      <c r="BS678" s="11"/>
      <c r="BT678" s="11"/>
      <c r="BU678" s="20"/>
      <c r="BV678" s="24"/>
      <c r="BW678" s="24"/>
      <c r="BX678" s="24"/>
      <c r="BY678" s="24"/>
      <c r="BZ678" s="24"/>
      <c r="CA678" s="24"/>
      <c r="CB678" s="24"/>
      <c r="CC678" s="24"/>
      <c r="CD678" s="24"/>
      <c r="CE678" s="24"/>
      <c r="CF678" s="24"/>
      <c r="CG678" s="24"/>
      <c r="CH678" s="24"/>
      <c r="CI678" s="24"/>
      <c r="CJ678" s="24"/>
      <c r="CK678" s="24"/>
      <c r="CL678" s="24"/>
      <c r="CM678" s="24"/>
      <c r="CN678" s="24"/>
      <c r="CO678" s="24"/>
      <c r="CP678" s="24"/>
      <c r="CQ678" s="24"/>
      <c r="CR678" s="24"/>
      <c r="CS678" s="24"/>
      <c r="CT678" s="248"/>
      <c r="CU678" s="11"/>
      <c r="CV678" s="11"/>
      <c r="CW678" s="11"/>
      <c r="CX678" s="25"/>
      <c r="CY678" s="25"/>
      <c r="CZ678" s="25"/>
      <c r="DA678" s="11"/>
      <c r="DB678" s="11"/>
      <c r="DC678" s="11"/>
      <c r="DD678" s="11"/>
      <c r="DE678" s="11"/>
      <c r="DF678" s="11"/>
      <c r="DG678" s="11"/>
      <c r="DH678" s="11"/>
      <c r="DI678" s="11"/>
      <c r="DJ678" s="11"/>
      <c r="DK678" s="11"/>
      <c r="DL678" s="11"/>
      <c r="DM678" s="11"/>
      <c r="DN678" s="11"/>
      <c r="DO678" s="11"/>
      <c r="DP678" s="11"/>
      <c r="DQ678" s="11"/>
      <c r="DR678" s="11"/>
      <c r="DS678" s="11"/>
      <c r="DT678" s="11"/>
      <c r="DU678" s="11"/>
      <c r="DV678" s="11"/>
      <c r="DW678" s="11"/>
      <c r="DX678" s="11"/>
      <c r="DY678" s="11"/>
      <c r="DZ678" s="11"/>
      <c r="EA678" s="11"/>
      <c r="EB678" s="11"/>
    </row>
    <row r="679" spans="1:132" s="9" customFormat="1" ht="12.75" x14ac:dyDescent="0.2">
      <c r="A679" s="14"/>
      <c r="B679" s="36"/>
      <c r="C679" s="36"/>
      <c r="D679" s="10"/>
      <c r="E679" s="77"/>
      <c r="G679" s="250"/>
      <c r="H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250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250"/>
      <c r="BR679" s="11"/>
      <c r="BS679" s="11"/>
      <c r="BT679" s="11"/>
      <c r="BU679" s="20"/>
      <c r="BV679" s="24"/>
      <c r="BW679" s="24"/>
      <c r="BX679" s="24"/>
      <c r="BY679" s="24"/>
      <c r="BZ679" s="24"/>
      <c r="CA679" s="24"/>
      <c r="CB679" s="24"/>
      <c r="CC679" s="24"/>
      <c r="CD679" s="24"/>
      <c r="CE679" s="24"/>
      <c r="CF679" s="24"/>
      <c r="CG679" s="24"/>
      <c r="CH679" s="24"/>
      <c r="CI679" s="24"/>
      <c r="CJ679" s="24"/>
      <c r="CK679" s="24"/>
      <c r="CL679" s="24"/>
      <c r="CM679" s="24"/>
      <c r="CN679" s="24"/>
      <c r="CO679" s="24"/>
      <c r="CP679" s="24"/>
      <c r="CQ679" s="24"/>
      <c r="CR679" s="24"/>
      <c r="CS679" s="24"/>
      <c r="CT679" s="248"/>
      <c r="CU679" s="11"/>
      <c r="CV679" s="11"/>
      <c r="CW679" s="11"/>
      <c r="CX679" s="25"/>
      <c r="CY679" s="25"/>
      <c r="CZ679" s="25"/>
      <c r="DA679" s="11"/>
      <c r="DB679" s="11"/>
      <c r="DC679" s="11"/>
      <c r="DD679" s="11"/>
      <c r="DE679" s="11"/>
      <c r="DF679" s="11"/>
      <c r="DG679" s="11"/>
      <c r="DH679" s="11"/>
      <c r="DI679" s="11"/>
      <c r="DJ679" s="11"/>
      <c r="DK679" s="11"/>
      <c r="DL679" s="11"/>
      <c r="DM679" s="11"/>
      <c r="DN679" s="11"/>
      <c r="DO679" s="11"/>
      <c r="DP679" s="11"/>
      <c r="DQ679" s="11"/>
      <c r="DR679" s="11"/>
      <c r="DS679" s="11"/>
      <c r="DT679" s="11"/>
      <c r="DU679" s="11"/>
      <c r="DV679" s="11"/>
      <c r="DW679" s="11"/>
      <c r="DX679" s="11"/>
      <c r="DY679" s="11"/>
      <c r="DZ679" s="11"/>
      <c r="EA679" s="11"/>
      <c r="EB679" s="11"/>
    </row>
    <row r="680" spans="1:132" s="9" customFormat="1" ht="12.75" x14ac:dyDescent="0.2">
      <c r="A680" s="14"/>
      <c r="B680" s="36"/>
      <c r="C680" s="36"/>
      <c r="D680" s="10"/>
      <c r="E680" s="77"/>
      <c r="G680" s="250"/>
      <c r="H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250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250"/>
      <c r="BR680" s="11"/>
      <c r="BS680" s="11"/>
      <c r="BT680" s="11"/>
      <c r="BU680" s="20"/>
      <c r="BV680" s="24"/>
      <c r="BW680" s="24"/>
      <c r="BX680" s="24"/>
      <c r="BY680" s="24"/>
      <c r="BZ680" s="24"/>
      <c r="CA680" s="24"/>
      <c r="CB680" s="24"/>
      <c r="CC680" s="24"/>
      <c r="CD680" s="24"/>
      <c r="CE680" s="24"/>
      <c r="CF680" s="24"/>
      <c r="CG680" s="24"/>
      <c r="CH680" s="24"/>
      <c r="CI680" s="24"/>
      <c r="CJ680" s="24"/>
      <c r="CK680" s="24"/>
      <c r="CL680" s="24"/>
      <c r="CM680" s="24"/>
      <c r="CN680" s="24"/>
      <c r="CO680" s="24"/>
      <c r="CP680" s="24"/>
      <c r="CQ680" s="24"/>
      <c r="CR680" s="24"/>
      <c r="CS680" s="24"/>
      <c r="CT680" s="248"/>
      <c r="CU680" s="11"/>
      <c r="CV680" s="11"/>
      <c r="CW680" s="11"/>
      <c r="CX680" s="25"/>
      <c r="CY680" s="25"/>
      <c r="CZ680" s="25"/>
      <c r="DA680" s="11"/>
      <c r="DB680" s="11"/>
      <c r="DC680" s="11"/>
      <c r="DD680" s="11"/>
      <c r="DE680" s="11"/>
      <c r="DF680" s="11"/>
      <c r="DG680" s="11"/>
      <c r="DH680" s="11"/>
      <c r="DI680" s="11"/>
      <c r="DJ680" s="11"/>
      <c r="DK680" s="11"/>
      <c r="DL680" s="11"/>
      <c r="DM680" s="11"/>
      <c r="DN680" s="11"/>
      <c r="DO680" s="11"/>
      <c r="DP680" s="11"/>
      <c r="DQ680" s="11"/>
      <c r="DR680" s="11"/>
      <c r="DS680" s="11"/>
      <c r="DT680" s="11"/>
      <c r="DU680" s="11"/>
      <c r="DV680" s="11"/>
      <c r="DW680" s="11"/>
      <c r="DX680" s="11"/>
      <c r="DY680" s="11"/>
      <c r="DZ680" s="11"/>
      <c r="EA680" s="11"/>
      <c r="EB680" s="11"/>
    </row>
    <row r="681" spans="1:132" s="9" customFormat="1" ht="12.75" x14ac:dyDescent="0.2">
      <c r="A681" s="14"/>
      <c r="B681" s="36"/>
      <c r="C681" s="36"/>
      <c r="D681" s="10"/>
      <c r="E681" s="77"/>
      <c r="G681" s="250"/>
      <c r="H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250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250"/>
      <c r="BR681" s="11"/>
      <c r="BS681" s="11"/>
      <c r="BT681" s="11"/>
      <c r="BU681" s="21"/>
      <c r="BV681" s="24"/>
      <c r="BW681" s="24"/>
      <c r="BX681" s="24"/>
      <c r="BY681" s="24"/>
      <c r="BZ681" s="24"/>
      <c r="CA681" s="24"/>
      <c r="CB681" s="24"/>
      <c r="CC681" s="24"/>
      <c r="CD681" s="24"/>
      <c r="CE681" s="24"/>
      <c r="CF681" s="24"/>
      <c r="CG681" s="24"/>
      <c r="CH681" s="24"/>
      <c r="CI681" s="24"/>
      <c r="CJ681" s="24"/>
      <c r="CK681" s="24"/>
      <c r="CL681" s="24"/>
      <c r="CM681" s="24"/>
      <c r="CN681" s="24"/>
      <c r="CO681" s="24"/>
      <c r="CP681" s="24"/>
      <c r="CQ681" s="24"/>
      <c r="CR681" s="24"/>
      <c r="CS681" s="24"/>
      <c r="CT681" s="248"/>
      <c r="CU681" s="11"/>
      <c r="CV681" s="11"/>
      <c r="CW681" s="11"/>
      <c r="CX681" s="25"/>
      <c r="CY681" s="25"/>
      <c r="CZ681" s="25"/>
      <c r="DA681" s="11"/>
      <c r="DB681" s="11"/>
      <c r="DC681" s="11"/>
      <c r="DD681" s="11"/>
      <c r="DE681" s="11"/>
      <c r="DF681" s="11"/>
      <c r="DG681" s="11"/>
      <c r="DH681" s="11"/>
      <c r="DI681" s="11"/>
      <c r="DJ681" s="11"/>
      <c r="DK681" s="11"/>
      <c r="DL681" s="11"/>
      <c r="DM681" s="11"/>
      <c r="DN681" s="11"/>
      <c r="DO681" s="11"/>
      <c r="DP681" s="11"/>
      <c r="DQ681" s="11"/>
      <c r="DR681" s="11"/>
      <c r="DS681" s="11"/>
      <c r="DT681" s="11"/>
      <c r="DU681" s="11"/>
      <c r="DV681" s="11"/>
      <c r="DW681" s="11"/>
      <c r="DX681" s="11"/>
      <c r="DY681" s="11"/>
      <c r="DZ681" s="11"/>
      <c r="EA681" s="11"/>
      <c r="EB681" s="11"/>
    </row>
    <row r="682" spans="1:132" s="9" customFormat="1" ht="12.75" x14ac:dyDescent="0.2">
      <c r="A682" s="14"/>
      <c r="B682" s="36"/>
      <c r="C682" s="36"/>
      <c r="D682" s="10"/>
      <c r="E682" s="77"/>
      <c r="G682" s="250"/>
      <c r="H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250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250"/>
      <c r="BR682" s="11"/>
      <c r="BS682" s="11"/>
      <c r="BT682" s="11"/>
      <c r="BU682" s="21"/>
      <c r="BV682" s="24"/>
      <c r="BW682" s="24"/>
      <c r="BX682" s="24"/>
      <c r="BY682" s="24"/>
      <c r="BZ682" s="24"/>
      <c r="CA682" s="24"/>
      <c r="CB682" s="24"/>
      <c r="CC682" s="24"/>
      <c r="CD682" s="24"/>
      <c r="CE682" s="24"/>
      <c r="CF682" s="24"/>
      <c r="CG682" s="24"/>
      <c r="CH682" s="24"/>
      <c r="CI682" s="24"/>
      <c r="CJ682" s="24"/>
      <c r="CK682" s="24"/>
      <c r="CL682" s="24"/>
      <c r="CM682" s="24"/>
      <c r="CN682" s="24"/>
      <c r="CO682" s="24"/>
      <c r="CP682" s="24"/>
      <c r="CQ682" s="24"/>
      <c r="CR682" s="24"/>
      <c r="CS682" s="24"/>
      <c r="CT682" s="248"/>
      <c r="CU682" s="11"/>
      <c r="CV682" s="11"/>
      <c r="CW682" s="11"/>
      <c r="CX682" s="25"/>
      <c r="CY682" s="25"/>
      <c r="CZ682" s="25"/>
      <c r="DA682" s="11"/>
      <c r="DB682" s="11"/>
      <c r="DC682" s="11"/>
      <c r="DD682" s="11"/>
      <c r="DE682" s="11"/>
      <c r="DF682" s="11"/>
      <c r="DG682" s="11"/>
      <c r="DH682" s="11"/>
      <c r="DI682" s="11"/>
      <c r="DJ682" s="11"/>
      <c r="DK682" s="11"/>
      <c r="DL682" s="11"/>
      <c r="DM682" s="11"/>
      <c r="DN682" s="11"/>
      <c r="DO682" s="11"/>
      <c r="DP682" s="11"/>
      <c r="DQ682" s="11"/>
      <c r="DR682" s="11"/>
      <c r="DS682" s="11"/>
      <c r="DT682" s="11"/>
      <c r="DU682" s="11"/>
      <c r="DV682" s="11"/>
      <c r="DW682" s="11"/>
      <c r="DX682" s="11"/>
      <c r="DY682" s="11"/>
      <c r="DZ682" s="11"/>
      <c r="EA682" s="11"/>
      <c r="EB682" s="11"/>
    </row>
    <row r="683" spans="1:132" s="9" customFormat="1" ht="12.75" x14ac:dyDescent="0.2">
      <c r="A683" s="14"/>
      <c r="B683" s="36"/>
      <c r="C683" s="36"/>
      <c r="D683" s="10"/>
      <c r="E683" s="77"/>
      <c r="G683" s="250"/>
      <c r="H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250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250"/>
      <c r="BR683" s="11"/>
      <c r="BS683" s="11"/>
      <c r="BT683" s="11"/>
      <c r="BU683" s="21"/>
      <c r="BV683" s="24"/>
      <c r="BW683" s="24"/>
      <c r="BX683" s="24"/>
      <c r="BY683" s="24"/>
      <c r="BZ683" s="24"/>
      <c r="CA683" s="24"/>
      <c r="CB683" s="24"/>
      <c r="CC683" s="24"/>
      <c r="CD683" s="24"/>
      <c r="CE683" s="24"/>
      <c r="CF683" s="24"/>
      <c r="CG683" s="24"/>
      <c r="CH683" s="24"/>
      <c r="CI683" s="24"/>
      <c r="CJ683" s="24"/>
      <c r="CK683" s="24"/>
      <c r="CL683" s="24"/>
      <c r="CM683" s="24"/>
      <c r="CN683" s="24"/>
      <c r="CO683" s="24"/>
      <c r="CP683" s="24"/>
      <c r="CQ683" s="24"/>
      <c r="CR683" s="24"/>
      <c r="CS683" s="24"/>
      <c r="CT683" s="248"/>
      <c r="CU683" s="11"/>
      <c r="CV683" s="11"/>
      <c r="CW683" s="11"/>
      <c r="CX683" s="25"/>
      <c r="CY683" s="25"/>
      <c r="CZ683" s="25"/>
      <c r="DA683" s="11"/>
      <c r="DB683" s="11"/>
      <c r="DC683" s="11"/>
      <c r="DD683" s="11"/>
      <c r="DE683" s="11"/>
      <c r="DF683" s="11"/>
      <c r="DG683" s="11"/>
      <c r="DH683" s="11"/>
      <c r="DI683" s="11"/>
      <c r="DJ683" s="11"/>
      <c r="DK683" s="11"/>
      <c r="DL683" s="11"/>
      <c r="DM683" s="11"/>
      <c r="DN683" s="11"/>
      <c r="DO683" s="11"/>
      <c r="DP683" s="11"/>
      <c r="DQ683" s="11"/>
      <c r="DR683" s="11"/>
      <c r="DS683" s="11"/>
      <c r="DT683" s="11"/>
      <c r="DU683" s="11"/>
      <c r="DV683" s="11"/>
      <c r="DW683" s="11"/>
      <c r="DX683" s="11"/>
      <c r="DY683" s="11"/>
      <c r="DZ683" s="11"/>
      <c r="EA683" s="11"/>
      <c r="EB683" s="11"/>
    </row>
    <row r="684" spans="1:132" s="9" customFormat="1" ht="12.75" x14ac:dyDescent="0.2">
      <c r="A684" s="14"/>
      <c r="B684" s="36"/>
      <c r="C684" s="36"/>
      <c r="D684" s="10"/>
      <c r="E684" s="77"/>
      <c r="G684" s="250"/>
      <c r="H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250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250"/>
      <c r="BR684" s="11"/>
      <c r="BS684" s="11"/>
      <c r="BT684" s="11"/>
      <c r="BU684" s="21"/>
      <c r="BV684" s="24"/>
      <c r="BW684" s="24"/>
      <c r="BX684" s="24"/>
      <c r="BY684" s="24"/>
      <c r="BZ684" s="24"/>
      <c r="CA684" s="24"/>
      <c r="CB684" s="24"/>
      <c r="CC684" s="24"/>
      <c r="CD684" s="24"/>
      <c r="CE684" s="24"/>
      <c r="CF684" s="24"/>
      <c r="CG684" s="24"/>
      <c r="CH684" s="24"/>
      <c r="CI684" s="24"/>
      <c r="CJ684" s="24"/>
      <c r="CK684" s="24"/>
      <c r="CL684" s="24"/>
      <c r="CM684" s="24"/>
      <c r="CN684" s="24"/>
      <c r="CO684" s="24"/>
      <c r="CP684" s="24"/>
      <c r="CQ684" s="24"/>
      <c r="CR684" s="24"/>
      <c r="CS684" s="24"/>
      <c r="CT684" s="248"/>
      <c r="CU684" s="11"/>
      <c r="CV684" s="11"/>
      <c r="CW684" s="11"/>
      <c r="CX684" s="25"/>
      <c r="CY684" s="25"/>
      <c r="CZ684" s="25"/>
      <c r="DA684" s="11"/>
      <c r="DB684" s="11"/>
      <c r="DC684" s="11"/>
      <c r="DD684" s="11"/>
      <c r="DE684" s="11"/>
      <c r="DF684" s="11"/>
      <c r="DG684" s="11"/>
      <c r="DH684" s="11"/>
      <c r="DI684" s="11"/>
      <c r="DJ684" s="11"/>
      <c r="DK684" s="11"/>
      <c r="DL684" s="11"/>
      <c r="DM684" s="11"/>
      <c r="DN684" s="11"/>
      <c r="DO684" s="11"/>
      <c r="DP684" s="11"/>
      <c r="DQ684" s="11"/>
      <c r="DR684" s="11"/>
      <c r="DS684" s="11"/>
      <c r="DT684" s="11"/>
      <c r="DU684" s="11"/>
      <c r="DV684" s="11"/>
      <c r="DW684" s="11"/>
      <c r="DX684" s="11"/>
      <c r="DY684" s="11"/>
      <c r="DZ684" s="11"/>
      <c r="EA684" s="11"/>
      <c r="EB684" s="11"/>
    </row>
    <row r="685" spans="1:132" s="9" customFormat="1" ht="12.75" x14ac:dyDescent="0.2">
      <c r="A685" s="14"/>
      <c r="B685" s="36"/>
      <c r="C685" s="36"/>
      <c r="D685" s="10"/>
      <c r="E685" s="77"/>
      <c r="G685" s="250"/>
      <c r="H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250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250"/>
      <c r="BR685" s="11"/>
      <c r="BS685" s="11"/>
      <c r="BT685" s="11"/>
      <c r="BU685" s="21"/>
      <c r="BV685" s="24"/>
      <c r="BW685" s="24"/>
      <c r="BX685" s="24"/>
      <c r="BY685" s="24"/>
      <c r="BZ685" s="24"/>
      <c r="CA685" s="24"/>
      <c r="CB685" s="24"/>
      <c r="CC685" s="24"/>
      <c r="CD685" s="24"/>
      <c r="CE685" s="24"/>
      <c r="CF685" s="24"/>
      <c r="CG685" s="24"/>
      <c r="CH685" s="24"/>
      <c r="CI685" s="24"/>
      <c r="CJ685" s="24"/>
      <c r="CK685" s="24"/>
      <c r="CL685" s="24"/>
      <c r="CM685" s="24"/>
      <c r="CN685" s="24"/>
      <c r="CO685" s="24"/>
      <c r="CP685" s="24"/>
      <c r="CQ685" s="24"/>
      <c r="CR685" s="24"/>
      <c r="CS685" s="24"/>
      <c r="CT685" s="248"/>
      <c r="CU685" s="11"/>
      <c r="CV685" s="11"/>
      <c r="CW685" s="11"/>
      <c r="CX685" s="25"/>
      <c r="CY685" s="25"/>
      <c r="CZ685" s="25"/>
      <c r="DA685" s="11"/>
      <c r="DB685" s="11"/>
      <c r="DC685" s="11"/>
      <c r="DD685" s="11"/>
      <c r="DE685" s="11"/>
      <c r="DF685" s="11"/>
      <c r="DG685" s="11"/>
      <c r="DH685" s="11"/>
      <c r="DI685" s="11"/>
      <c r="DJ685" s="11"/>
      <c r="DK685" s="11"/>
      <c r="DL685" s="11"/>
      <c r="DM685" s="11"/>
      <c r="DN685" s="11"/>
      <c r="DO685" s="11"/>
      <c r="DP685" s="11"/>
      <c r="DQ685" s="11"/>
      <c r="DR685" s="11"/>
      <c r="DS685" s="11"/>
      <c r="DT685" s="11"/>
      <c r="DU685" s="11"/>
      <c r="DV685" s="11"/>
      <c r="DW685" s="11"/>
      <c r="DX685" s="11"/>
      <c r="DY685" s="11"/>
      <c r="DZ685" s="11"/>
      <c r="EA685" s="11"/>
      <c r="EB685" s="11"/>
    </row>
    <row r="686" spans="1:132" s="9" customFormat="1" ht="12.75" x14ac:dyDescent="0.2">
      <c r="A686" s="14"/>
      <c r="B686" s="36"/>
      <c r="C686" s="36"/>
      <c r="D686" s="10"/>
      <c r="E686" s="77"/>
      <c r="G686" s="250"/>
      <c r="H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250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250"/>
      <c r="BR686" s="11"/>
      <c r="BS686" s="11"/>
      <c r="BT686" s="11"/>
      <c r="BU686" s="21"/>
      <c r="BV686" s="24"/>
      <c r="BW686" s="24"/>
      <c r="BX686" s="24"/>
      <c r="BY686" s="24"/>
      <c r="BZ686" s="24"/>
      <c r="CA686" s="24"/>
      <c r="CB686" s="24"/>
      <c r="CC686" s="24"/>
      <c r="CD686" s="24"/>
      <c r="CE686" s="24"/>
      <c r="CF686" s="24"/>
      <c r="CG686" s="24"/>
      <c r="CH686" s="24"/>
      <c r="CI686" s="24"/>
      <c r="CJ686" s="24"/>
      <c r="CK686" s="24"/>
      <c r="CL686" s="24"/>
      <c r="CM686" s="24"/>
      <c r="CN686" s="24"/>
      <c r="CO686" s="24"/>
      <c r="CP686" s="24"/>
      <c r="CQ686" s="24"/>
      <c r="CR686" s="24"/>
      <c r="CS686" s="24"/>
      <c r="CT686" s="248"/>
      <c r="CU686" s="11"/>
      <c r="CV686" s="11"/>
      <c r="CW686" s="11"/>
      <c r="CX686" s="25"/>
      <c r="CY686" s="25"/>
      <c r="CZ686" s="25"/>
      <c r="DA686" s="11"/>
      <c r="DB686" s="11"/>
      <c r="DC686" s="11"/>
      <c r="DD686" s="11"/>
      <c r="DE686" s="11"/>
      <c r="DF686" s="11"/>
      <c r="DG686" s="11"/>
      <c r="DH686" s="11"/>
      <c r="DI686" s="11"/>
      <c r="DJ686" s="11"/>
      <c r="DK686" s="11"/>
      <c r="DL686" s="11"/>
      <c r="DM686" s="11"/>
      <c r="DN686" s="11"/>
      <c r="DO686" s="11"/>
      <c r="DP686" s="11"/>
      <c r="DQ686" s="11"/>
      <c r="DR686" s="11"/>
      <c r="DS686" s="11"/>
      <c r="DT686" s="11"/>
      <c r="DU686" s="11"/>
      <c r="DV686" s="11"/>
      <c r="DW686" s="11"/>
      <c r="DX686" s="11"/>
      <c r="DY686" s="11"/>
      <c r="DZ686" s="11"/>
      <c r="EA686" s="11"/>
      <c r="EB686" s="11"/>
    </row>
    <row r="687" spans="1:132" s="9" customFormat="1" ht="12.75" x14ac:dyDescent="0.2">
      <c r="A687" s="14"/>
      <c r="B687" s="36"/>
      <c r="C687" s="36"/>
      <c r="D687" s="10"/>
      <c r="E687" s="77"/>
      <c r="G687" s="250"/>
      <c r="H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250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250"/>
      <c r="BR687" s="11"/>
      <c r="BS687" s="11"/>
      <c r="BT687" s="11"/>
      <c r="BU687" s="21"/>
      <c r="BV687" s="24"/>
      <c r="BW687" s="24"/>
      <c r="BX687" s="24"/>
      <c r="BY687" s="24"/>
      <c r="BZ687" s="24"/>
      <c r="CA687" s="24"/>
      <c r="CB687" s="24"/>
      <c r="CC687" s="24"/>
      <c r="CD687" s="24"/>
      <c r="CE687" s="24"/>
      <c r="CF687" s="24"/>
      <c r="CG687" s="24"/>
      <c r="CH687" s="24"/>
      <c r="CI687" s="24"/>
      <c r="CJ687" s="24"/>
      <c r="CK687" s="24"/>
      <c r="CL687" s="24"/>
      <c r="CM687" s="24"/>
      <c r="CN687" s="24"/>
      <c r="CO687" s="24"/>
      <c r="CP687" s="24"/>
      <c r="CQ687" s="24"/>
      <c r="CR687" s="24"/>
      <c r="CS687" s="24"/>
      <c r="CT687" s="248"/>
      <c r="CU687" s="11"/>
      <c r="CV687" s="11"/>
      <c r="CW687" s="11"/>
      <c r="CX687" s="25"/>
      <c r="CY687" s="25"/>
      <c r="CZ687" s="25"/>
      <c r="DA687" s="11"/>
      <c r="DB687" s="11"/>
      <c r="DC687" s="11"/>
      <c r="DD687" s="11"/>
      <c r="DE687" s="11"/>
      <c r="DF687" s="11"/>
      <c r="DG687" s="11"/>
      <c r="DH687" s="11"/>
      <c r="DI687" s="11"/>
      <c r="DJ687" s="11"/>
      <c r="DK687" s="11"/>
      <c r="DL687" s="11"/>
      <c r="DM687" s="11"/>
      <c r="DN687" s="11"/>
      <c r="DO687" s="11"/>
      <c r="DP687" s="11"/>
      <c r="DQ687" s="11"/>
      <c r="DR687" s="11"/>
      <c r="DS687" s="11"/>
      <c r="DT687" s="11"/>
      <c r="DU687" s="11"/>
      <c r="DV687" s="11"/>
      <c r="DW687" s="11"/>
      <c r="DX687" s="11"/>
      <c r="DY687" s="11"/>
      <c r="DZ687" s="11"/>
      <c r="EA687" s="11"/>
      <c r="EB687" s="11"/>
    </row>
    <row r="688" spans="1:132" s="9" customFormat="1" ht="12.75" x14ac:dyDescent="0.2">
      <c r="A688" s="14"/>
      <c r="B688" s="36"/>
      <c r="C688" s="36"/>
      <c r="D688" s="10"/>
      <c r="E688" s="77"/>
      <c r="G688" s="250"/>
      <c r="H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250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250"/>
      <c r="BR688" s="11"/>
      <c r="BS688" s="11"/>
      <c r="BT688" s="11"/>
      <c r="BU688" s="21"/>
      <c r="BV688" s="24"/>
      <c r="BW688" s="24"/>
      <c r="BX688" s="24"/>
      <c r="BY688" s="24"/>
      <c r="BZ688" s="24"/>
      <c r="CA688" s="24"/>
      <c r="CB688" s="24"/>
      <c r="CC688" s="24"/>
      <c r="CD688" s="24"/>
      <c r="CE688" s="24"/>
      <c r="CF688" s="24"/>
      <c r="CG688" s="24"/>
      <c r="CH688" s="24"/>
      <c r="CI688" s="24"/>
      <c r="CJ688" s="24"/>
      <c r="CK688" s="24"/>
      <c r="CL688" s="24"/>
      <c r="CM688" s="24"/>
      <c r="CN688" s="24"/>
      <c r="CO688" s="24"/>
      <c r="CP688" s="24"/>
      <c r="CQ688" s="24"/>
      <c r="CR688" s="24"/>
      <c r="CS688" s="24"/>
      <c r="CT688" s="248"/>
      <c r="CU688" s="11"/>
      <c r="CV688" s="11"/>
      <c r="CW688" s="11"/>
      <c r="CX688" s="25"/>
      <c r="CY688" s="25"/>
      <c r="CZ688" s="25"/>
      <c r="DA688" s="11"/>
      <c r="DB688" s="11"/>
      <c r="DC688" s="11"/>
      <c r="DD688" s="11"/>
      <c r="DE688" s="11"/>
      <c r="DF688" s="11"/>
      <c r="DG688" s="11"/>
      <c r="DH688" s="11"/>
      <c r="DI688" s="11"/>
      <c r="DJ688" s="11"/>
      <c r="DK688" s="11"/>
      <c r="DL688" s="11"/>
      <c r="DM688" s="11"/>
      <c r="DN688" s="11"/>
      <c r="DO688" s="11"/>
      <c r="DP688" s="11"/>
      <c r="DQ688" s="11"/>
      <c r="DR688" s="11"/>
      <c r="DS688" s="11"/>
      <c r="DT688" s="11"/>
      <c r="DU688" s="11"/>
      <c r="DV688" s="11"/>
      <c r="DW688" s="11"/>
      <c r="DX688" s="11"/>
      <c r="DY688" s="11"/>
      <c r="DZ688" s="11"/>
      <c r="EA688" s="11"/>
      <c r="EB688" s="11"/>
    </row>
    <row r="689" spans="1:132" s="9" customFormat="1" ht="12.75" x14ac:dyDescent="0.2">
      <c r="A689" s="14"/>
      <c r="B689" s="36"/>
      <c r="C689" s="36"/>
      <c r="D689" s="10"/>
      <c r="E689" s="77"/>
      <c r="G689" s="250"/>
      <c r="H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250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250"/>
      <c r="BR689" s="11"/>
      <c r="BS689" s="11"/>
      <c r="BT689" s="11"/>
      <c r="BU689" s="21"/>
      <c r="BV689" s="24"/>
      <c r="BW689" s="24"/>
      <c r="BX689" s="24"/>
      <c r="BY689" s="24"/>
      <c r="BZ689" s="24"/>
      <c r="CA689" s="24"/>
      <c r="CB689" s="24"/>
      <c r="CC689" s="24"/>
      <c r="CD689" s="24"/>
      <c r="CE689" s="24"/>
      <c r="CF689" s="24"/>
      <c r="CG689" s="24"/>
      <c r="CH689" s="24"/>
      <c r="CI689" s="24"/>
      <c r="CJ689" s="24"/>
      <c r="CK689" s="24"/>
      <c r="CL689" s="24"/>
      <c r="CM689" s="24"/>
      <c r="CN689" s="24"/>
      <c r="CO689" s="24"/>
      <c r="CP689" s="24"/>
      <c r="CQ689" s="24"/>
      <c r="CR689" s="24"/>
      <c r="CS689" s="24"/>
      <c r="CT689" s="248"/>
      <c r="CU689" s="11"/>
      <c r="CV689" s="11"/>
      <c r="CW689" s="11"/>
      <c r="CX689" s="25"/>
      <c r="CY689" s="25"/>
      <c r="CZ689" s="25"/>
      <c r="DA689" s="11"/>
      <c r="DB689" s="11"/>
      <c r="DC689" s="11"/>
      <c r="DD689" s="11"/>
      <c r="DE689" s="11"/>
      <c r="DF689" s="11"/>
      <c r="DG689" s="11"/>
      <c r="DH689" s="11"/>
      <c r="DI689" s="11"/>
      <c r="DJ689" s="11"/>
      <c r="DK689" s="11"/>
      <c r="DL689" s="11"/>
      <c r="DM689" s="11"/>
      <c r="DN689" s="11"/>
      <c r="DO689" s="11"/>
      <c r="DP689" s="11"/>
      <c r="DQ689" s="11"/>
      <c r="DR689" s="11"/>
      <c r="DS689" s="11"/>
      <c r="DT689" s="11"/>
      <c r="DU689" s="11"/>
      <c r="DV689" s="11"/>
      <c r="DW689" s="11"/>
      <c r="DX689" s="11"/>
      <c r="DY689" s="11"/>
      <c r="DZ689" s="11"/>
      <c r="EA689" s="11"/>
      <c r="EB689" s="11"/>
    </row>
    <row r="690" spans="1:132" s="9" customFormat="1" ht="12.75" x14ac:dyDescent="0.2">
      <c r="A690" s="14"/>
      <c r="B690" s="36"/>
      <c r="C690" s="36"/>
      <c r="D690" s="10"/>
      <c r="E690" s="77"/>
      <c r="G690" s="250"/>
      <c r="H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250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250"/>
      <c r="BR690" s="11"/>
      <c r="BS690" s="11"/>
      <c r="BT690" s="11"/>
      <c r="BU690" s="21"/>
      <c r="BV690" s="24"/>
      <c r="BW690" s="24"/>
      <c r="BX690" s="24"/>
      <c r="BY690" s="24"/>
      <c r="BZ690" s="24"/>
      <c r="CA690" s="24"/>
      <c r="CB690" s="24"/>
      <c r="CC690" s="24"/>
      <c r="CD690" s="24"/>
      <c r="CE690" s="24"/>
      <c r="CF690" s="24"/>
      <c r="CG690" s="24"/>
      <c r="CH690" s="24"/>
      <c r="CI690" s="24"/>
      <c r="CJ690" s="24"/>
      <c r="CK690" s="24"/>
      <c r="CL690" s="24"/>
      <c r="CM690" s="24"/>
      <c r="CN690" s="24"/>
      <c r="CO690" s="24"/>
      <c r="CP690" s="24"/>
      <c r="CQ690" s="24"/>
      <c r="CR690" s="24"/>
      <c r="CS690" s="24"/>
      <c r="CT690" s="248"/>
      <c r="CU690" s="11"/>
      <c r="CV690" s="11"/>
      <c r="CW690" s="11"/>
      <c r="CX690" s="25"/>
      <c r="CY690" s="25"/>
      <c r="CZ690" s="25"/>
      <c r="DA690" s="11"/>
      <c r="DB690" s="11"/>
      <c r="DC690" s="11"/>
      <c r="DD690" s="11"/>
      <c r="DE690" s="11"/>
      <c r="DF690" s="11"/>
      <c r="DG690" s="11"/>
      <c r="DH690" s="11"/>
      <c r="DI690" s="11"/>
      <c r="DJ690" s="11"/>
      <c r="DK690" s="11"/>
      <c r="DL690" s="11"/>
      <c r="DM690" s="11"/>
      <c r="DN690" s="11"/>
      <c r="DO690" s="11"/>
      <c r="DP690" s="11"/>
      <c r="DQ690" s="11"/>
      <c r="DR690" s="11"/>
      <c r="DS690" s="11"/>
      <c r="DT690" s="11"/>
      <c r="DU690" s="11"/>
      <c r="DV690" s="11"/>
      <c r="DW690" s="11"/>
      <c r="DX690" s="11"/>
      <c r="DY690" s="11"/>
      <c r="DZ690" s="11"/>
      <c r="EA690" s="11"/>
      <c r="EB690" s="11"/>
    </row>
    <row r="691" spans="1:132" s="9" customFormat="1" ht="12.75" x14ac:dyDescent="0.2">
      <c r="A691" s="14"/>
      <c r="B691" s="36"/>
      <c r="C691" s="36"/>
      <c r="D691" s="10"/>
      <c r="E691" s="77"/>
      <c r="G691" s="250"/>
      <c r="H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250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250"/>
      <c r="BR691" s="11"/>
      <c r="BS691" s="11"/>
      <c r="BT691" s="11"/>
      <c r="BU691" s="21"/>
      <c r="BV691" s="24"/>
      <c r="BW691" s="24"/>
      <c r="BX691" s="24"/>
      <c r="BY691" s="24"/>
      <c r="BZ691" s="24"/>
      <c r="CA691" s="24"/>
      <c r="CB691" s="24"/>
      <c r="CC691" s="24"/>
      <c r="CD691" s="24"/>
      <c r="CE691" s="24"/>
      <c r="CF691" s="24"/>
      <c r="CG691" s="24"/>
      <c r="CH691" s="24"/>
      <c r="CI691" s="24"/>
      <c r="CJ691" s="24"/>
      <c r="CK691" s="24"/>
      <c r="CL691" s="24"/>
      <c r="CM691" s="24"/>
      <c r="CN691" s="24"/>
      <c r="CO691" s="24"/>
      <c r="CP691" s="24"/>
      <c r="CQ691" s="24"/>
      <c r="CR691" s="24"/>
      <c r="CS691" s="24"/>
      <c r="CT691" s="248"/>
      <c r="CU691" s="11"/>
      <c r="CV691" s="11"/>
      <c r="CW691" s="11"/>
      <c r="CX691" s="25"/>
      <c r="CY691" s="25"/>
      <c r="CZ691" s="25"/>
      <c r="DA691" s="11"/>
      <c r="DB691" s="11"/>
      <c r="DC691" s="11"/>
      <c r="DD691" s="11"/>
      <c r="DE691" s="11"/>
      <c r="DF691" s="11"/>
      <c r="DG691" s="11"/>
      <c r="DH691" s="11"/>
      <c r="DI691" s="11"/>
      <c r="DJ691" s="11"/>
      <c r="DK691" s="11"/>
      <c r="DL691" s="11"/>
      <c r="DM691" s="11"/>
      <c r="DN691" s="11"/>
      <c r="DO691" s="11"/>
      <c r="DP691" s="11"/>
      <c r="DQ691" s="11"/>
      <c r="DR691" s="11"/>
      <c r="DS691" s="11"/>
      <c r="DT691" s="11"/>
      <c r="DU691" s="11"/>
      <c r="DV691" s="11"/>
      <c r="DW691" s="11"/>
      <c r="DX691" s="11"/>
      <c r="DY691" s="11"/>
      <c r="DZ691" s="11"/>
      <c r="EA691" s="11"/>
      <c r="EB691" s="11"/>
    </row>
    <row r="692" spans="1:132" s="9" customFormat="1" ht="12.75" x14ac:dyDescent="0.2">
      <c r="A692" s="14"/>
      <c r="B692" s="36"/>
      <c r="C692" s="36"/>
      <c r="D692" s="10"/>
      <c r="E692" s="77"/>
      <c r="G692" s="250"/>
      <c r="H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250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250"/>
      <c r="BR692" s="11"/>
      <c r="BS692" s="11"/>
      <c r="BT692" s="11"/>
      <c r="BU692" s="21"/>
      <c r="BV692" s="24"/>
      <c r="BW692" s="24"/>
      <c r="BX692" s="24"/>
      <c r="BY692" s="24"/>
      <c r="BZ692" s="24"/>
      <c r="CA692" s="24"/>
      <c r="CB692" s="24"/>
      <c r="CC692" s="24"/>
      <c r="CD692" s="24"/>
      <c r="CE692" s="24"/>
      <c r="CF692" s="24"/>
      <c r="CG692" s="24"/>
      <c r="CH692" s="24"/>
      <c r="CI692" s="24"/>
      <c r="CJ692" s="24"/>
      <c r="CK692" s="24"/>
      <c r="CL692" s="24"/>
      <c r="CM692" s="24"/>
      <c r="CN692" s="24"/>
      <c r="CO692" s="24"/>
      <c r="CP692" s="24"/>
      <c r="CQ692" s="24"/>
      <c r="CR692" s="24"/>
      <c r="CS692" s="24"/>
      <c r="CT692" s="248"/>
      <c r="CU692" s="11"/>
      <c r="CV692" s="11"/>
      <c r="CW692" s="11"/>
      <c r="CX692" s="25"/>
      <c r="CY692" s="25"/>
      <c r="CZ692" s="25"/>
      <c r="DA692" s="11"/>
      <c r="DB692" s="11"/>
      <c r="DC692" s="11"/>
      <c r="DD692" s="11"/>
      <c r="DE692" s="11"/>
      <c r="DF692" s="11"/>
      <c r="DG692" s="11"/>
      <c r="DH692" s="11"/>
      <c r="DI692" s="11"/>
      <c r="DJ692" s="11"/>
      <c r="DK692" s="11"/>
      <c r="DL692" s="11"/>
      <c r="DM692" s="11"/>
      <c r="DN692" s="11"/>
      <c r="DO692" s="11"/>
      <c r="DP692" s="11"/>
      <c r="DQ692" s="11"/>
      <c r="DR692" s="11"/>
      <c r="DS692" s="11"/>
      <c r="DT692" s="11"/>
      <c r="DU692" s="11"/>
      <c r="DV692" s="11"/>
      <c r="DW692" s="11"/>
      <c r="DX692" s="11"/>
      <c r="DY692" s="11"/>
      <c r="DZ692" s="11"/>
      <c r="EA692" s="11"/>
      <c r="EB692" s="11"/>
    </row>
    <row r="693" spans="1:132" s="9" customFormat="1" ht="12.75" x14ac:dyDescent="0.2">
      <c r="A693" s="14"/>
      <c r="B693" s="36"/>
      <c r="C693" s="36"/>
      <c r="D693" s="10"/>
      <c r="E693" s="77"/>
      <c r="G693" s="250"/>
      <c r="H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250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250"/>
      <c r="BR693" s="11"/>
      <c r="BS693" s="11"/>
      <c r="BT693" s="11"/>
      <c r="BU693" s="21"/>
      <c r="BV693" s="24"/>
      <c r="BW693" s="24"/>
      <c r="BX693" s="24"/>
      <c r="BY693" s="24"/>
      <c r="BZ693" s="24"/>
      <c r="CA693" s="24"/>
      <c r="CB693" s="24"/>
      <c r="CC693" s="24"/>
      <c r="CD693" s="24"/>
      <c r="CE693" s="24"/>
      <c r="CF693" s="24"/>
      <c r="CG693" s="24"/>
      <c r="CH693" s="24"/>
      <c r="CI693" s="24"/>
      <c r="CJ693" s="24"/>
      <c r="CK693" s="24"/>
      <c r="CL693" s="24"/>
      <c r="CM693" s="24"/>
      <c r="CN693" s="24"/>
      <c r="CO693" s="24"/>
      <c r="CP693" s="24"/>
      <c r="CQ693" s="24"/>
      <c r="CR693" s="24"/>
      <c r="CS693" s="24"/>
      <c r="CT693" s="248"/>
      <c r="CU693" s="11"/>
      <c r="CV693" s="11"/>
      <c r="CW693" s="11"/>
      <c r="CX693" s="25"/>
      <c r="CY693" s="25"/>
      <c r="CZ693" s="25"/>
      <c r="DA693" s="11"/>
      <c r="DB693" s="11"/>
      <c r="DC693" s="11"/>
      <c r="DD693" s="11"/>
      <c r="DE693" s="11"/>
      <c r="DF693" s="11"/>
      <c r="DG693" s="11"/>
      <c r="DH693" s="11"/>
      <c r="DI693" s="11"/>
      <c r="DJ693" s="11"/>
      <c r="DK693" s="11"/>
      <c r="DL693" s="11"/>
      <c r="DM693" s="11"/>
      <c r="DN693" s="11"/>
      <c r="DO693" s="11"/>
      <c r="DP693" s="11"/>
      <c r="DQ693" s="11"/>
      <c r="DR693" s="11"/>
      <c r="DS693" s="11"/>
      <c r="DT693" s="11"/>
      <c r="DU693" s="11"/>
      <c r="DV693" s="11"/>
      <c r="DW693" s="11"/>
      <c r="DX693" s="11"/>
      <c r="DY693" s="11"/>
      <c r="DZ693" s="11"/>
      <c r="EA693" s="11"/>
      <c r="EB693" s="11"/>
    </row>
    <row r="694" spans="1:132" s="9" customFormat="1" ht="12.75" x14ac:dyDescent="0.2">
      <c r="A694" s="14"/>
      <c r="B694" s="36"/>
      <c r="C694" s="36"/>
      <c r="D694" s="10"/>
      <c r="E694" s="77"/>
      <c r="G694" s="250"/>
      <c r="H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250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250"/>
      <c r="BR694" s="11"/>
      <c r="BS694" s="11"/>
      <c r="BT694" s="11"/>
      <c r="BU694" s="21"/>
      <c r="BV694" s="24"/>
      <c r="BW694" s="24"/>
      <c r="BX694" s="24"/>
      <c r="BY694" s="24"/>
      <c r="BZ694" s="24"/>
      <c r="CA694" s="24"/>
      <c r="CB694" s="24"/>
      <c r="CC694" s="24"/>
      <c r="CD694" s="24"/>
      <c r="CE694" s="24"/>
      <c r="CF694" s="24"/>
      <c r="CG694" s="24"/>
      <c r="CH694" s="24"/>
      <c r="CI694" s="24"/>
      <c r="CJ694" s="24"/>
      <c r="CK694" s="24"/>
      <c r="CL694" s="24"/>
      <c r="CM694" s="24"/>
      <c r="CN694" s="24"/>
      <c r="CO694" s="24"/>
      <c r="CP694" s="24"/>
      <c r="CQ694" s="24"/>
      <c r="CR694" s="24"/>
      <c r="CS694" s="24"/>
      <c r="CT694" s="248"/>
      <c r="CU694" s="11"/>
      <c r="CV694" s="11"/>
      <c r="CW694" s="11"/>
      <c r="CX694" s="25"/>
      <c r="CY694" s="25"/>
      <c r="CZ694" s="25"/>
      <c r="DA694" s="11"/>
      <c r="DB694" s="11"/>
      <c r="DC694" s="11"/>
      <c r="DD694" s="11"/>
      <c r="DE694" s="11"/>
      <c r="DF694" s="11"/>
      <c r="DG694" s="11"/>
      <c r="DH694" s="11"/>
      <c r="DI694" s="11"/>
      <c r="DJ694" s="11"/>
      <c r="DK694" s="11"/>
      <c r="DL694" s="11"/>
      <c r="DM694" s="11"/>
      <c r="DN694" s="11"/>
      <c r="DO694" s="11"/>
      <c r="DP694" s="11"/>
      <c r="DQ694" s="11"/>
      <c r="DR694" s="11"/>
      <c r="DS694" s="11"/>
      <c r="DT694" s="11"/>
      <c r="DU694" s="11"/>
      <c r="DV694" s="11"/>
      <c r="DW694" s="11"/>
      <c r="DX694" s="11"/>
      <c r="DY694" s="11"/>
      <c r="DZ694" s="11"/>
      <c r="EA694" s="11"/>
      <c r="EB694" s="11"/>
    </row>
    <row r="695" spans="1:132" s="9" customFormat="1" ht="12.75" x14ac:dyDescent="0.2">
      <c r="A695" s="14"/>
      <c r="B695" s="36"/>
      <c r="C695" s="36"/>
      <c r="D695" s="10"/>
      <c r="E695" s="77"/>
      <c r="G695" s="250"/>
      <c r="H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250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250"/>
      <c r="BR695" s="11"/>
      <c r="BS695" s="11"/>
      <c r="BT695" s="11"/>
      <c r="BU695" s="21"/>
      <c r="BV695" s="24"/>
      <c r="BW695" s="24"/>
      <c r="BX695" s="24"/>
      <c r="BY695" s="24"/>
      <c r="BZ695" s="24"/>
      <c r="CA695" s="24"/>
      <c r="CB695" s="24"/>
      <c r="CC695" s="24"/>
      <c r="CD695" s="24"/>
      <c r="CE695" s="24"/>
      <c r="CF695" s="24"/>
      <c r="CG695" s="24"/>
      <c r="CH695" s="24"/>
      <c r="CI695" s="24"/>
      <c r="CJ695" s="24"/>
      <c r="CK695" s="24"/>
      <c r="CL695" s="24"/>
      <c r="CM695" s="24"/>
      <c r="CN695" s="24"/>
      <c r="CO695" s="24"/>
      <c r="CP695" s="24"/>
      <c r="CQ695" s="24"/>
      <c r="CR695" s="24"/>
      <c r="CS695" s="24"/>
      <c r="CT695" s="248"/>
      <c r="CU695" s="11"/>
      <c r="CV695" s="11"/>
      <c r="CW695" s="11"/>
      <c r="CX695" s="25"/>
      <c r="CY695" s="25"/>
      <c r="CZ695" s="25"/>
      <c r="DA695" s="11"/>
      <c r="DB695" s="11"/>
      <c r="DC695" s="11"/>
      <c r="DD695" s="11"/>
      <c r="DE695" s="11"/>
      <c r="DF695" s="11"/>
      <c r="DG695" s="11"/>
      <c r="DH695" s="11"/>
      <c r="DI695" s="11"/>
      <c r="DJ695" s="11"/>
      <c r="DK695" s="11"/>
      <c r="DL695" s="11"/>
      <c r="DM695" s="11"/>
      <c r="DN695" s="11"/>
      <c r="DO695" s="11"/>
      <c r="DP695" s="11"/>
      <c r="DQ695" s="11"/>
      <c r="DR695" s="11"/>
      <c r="DS695" s="11"/>
      <c r="DT695" s="11"/>
      <c r="DU695" s="11"/>
      <c r="DV695" s="11"/>
      <c r="DW695" s="11"/>
      <c r="DX695" s="11"/>
      <c r="DY695" s="11"/>
      <c r="DZ695" s="11"/>
      <c r="EA695" s="11"/>
      <c r="EB695" s="11"/>
    </row>
    <row r="696" spans="1:132" s="9" customFormat="1" ht="12.75" x14ac:dyDescent="0.2">
      <c r="A696" s="14"/>
      <c r="B696" s="36"/>
      <c r="C696" s="36"/>
      <c r="D696" s="10"/>
      <c r="E696" s="77"/>
      <c r="G696" s="250"/>
      <c r="H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250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250"/>
      <c r="BR696" s="11"/>
      <c r="BS696" s="11"/>
      <c r="BT696" s="11"/>
      <c r="BU696" s="21"/>
      <c r="BV696" s="24"/>
      <c r="BW696" s="24"/>
      <c r="BX696" s="24"/>
      <c r="BY696" s="24"/>
      <c r="BZ696" s="24"/>
      <c r="CA696" s="24"/>
      <c r="CB696" s="24"/>
      <c r="CC696" s="24"/>
      <c r="CD696" s="24"/>
      <c r="CE696" s="24"/>
      <c r="CF696" s="24"/>
      <c r="CG696" s="24"/>
      <c r="CH696" s="24"/>
      <c r="CI696" s="24"/>
      <c r="CJ696" s="24"/>
      <c r="CK696" s="24"/>
      <c r="CL696" s="24"/>
      <c r="CM696" s="24"/>
      <c r="CN696" s="24"/>
      <c r="CO696" s="24"/>
      <c r="CP696" s="24"/>
      <c r="CQ696" s="24"/>
      <c r="CR696" s="24"/>
      <c r="CS696" s="24"/>
      <c r="CT696" s="248"/>
      <c r="CU696" s="11"/>
      <c r="CV696" s="11"/>
      <c r="CW696" s="11"/>
      <c r="CX696" s="25"/>
      <c r="CY696" s="25"/>
      <c r="CZ696" s="25"/>
      <c r="DA696" s="11"/>
      <c r="DB696" s="11"/>
      <c r="DC696" s="11"/>
      <c r="DD696" s="11"/>
      <c r="DE696" s="11"/>
      <c r="DF696" s="11"/>
      <c r="DG696" s="11"/>
      <c r="DH696" s="11"/>
      <c r="DI696" s="11"/>
      <c r="DJ696" s="11"/>
      <c r="DK696" s="11"/>
      <c r="DL696" s="11"/>
      <c r="DM696" s="11"/>
      <c r="DN696" s="11"/>
      <c r="DO696" s="11"/>
      <c r="DP696" s="11"/>
      <c r="DQ696" s="11"/>
      <c r="DR696" s="11"/>
      <c r="DS696" s="11"/>
      <c r="DT696" s="11"/>
      <c r="DU696" s="11"/>
      <c r="DV696" s="11"/>
      <c r="DW696" s="11"/>
      <c r="DX696" s="11"/>
      <c r="DY696" s="11"/>
      <c r="DZ696" s="11"/>
      <c r="EA696" s="11"/>
      <c r="EB696" s="11"/>
    </row>
    <row r="697" spans="1:132" s="9" customFormat="1" ht="12.75" x14ac:dyDescent="0.2">
      <c r="A697" s="14"/>
      <c r="B697" s="36"/>
      <c r="C697" s="36"/>
      <c r="D697" s="10"/>
      <c r="E697" s="77"/>
      <c r="G697" s="250"/>
      <c r="H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250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250"/>
      <c r="BR697" s="11"/>
      <c r="BS697" s="11"/>
      <c r="BT697" s="11"/>
      <c r="BU697" s="21"/>
      <c r="BV697" s="24"/>
      <c r="BW697" s="24"/>
      <c r="BX697" s="24"/>
      <c r="BY697" s="24"/>
      <c r="BZ697" s="24"/>
      <c r="CA697" s="24"/>
      <c r="CB697" s="24"/>
      <c r="CC697" s="24"/>
      <c r="CD697" s="24"/>
      <c r="CE697" s="24"/>
      <c r="CF697" s="24"/>
      <c r="CG697" s="24"/>
      <c r="CH697" s="24"/>
      <c r="CI697" s="24"/>
      <c r="CJ697" s="24"/>
      <c r="CK697" s="24"/>
      <c r="CL697" s="24"/>
      <c r="CM697" s="24"/>
      <c r="CN697" s="24"/>
      <c r="CO697" s="24"/>
      <c r="CP697" s="24"/>
      <c r="CQ697" s="24"/>
      <c r="CR697" s="24"/>
      <c r="CS697" s="24"/>
      <c r="CT697" s="248"/>
      <c r="CU697" s="11"/>
      <c r="CV697" s="11"/>
      <c r="CW697" s="11"/>
      <c r="CX697" s="25"/>
      <c r="CY697" s="25"/>
      <c r="CZ697" s="25"/>
      <c r="DA697" s="11"/>
      <c r="DB697" s="11"/>
      <c r="DC697" s="11"/>
      <c r="DD697" s="11"/>
      <c r="DE697" s="11"/>
      <c r="DF697" s="11"/>
      <c r="DG697" s="11"/>
      <c r="DH697" s="11"/>
      <c r="DI697" s="11"/>
      <c r="DJ697" s="11"/>
      <c r="DK697" s="11"/>
      <c r="DL697" s="11"/>
      <c r="DM697" s="11"/>
      <c r="DN697" s="11"/>
      <c r="DO697" s="11"/>
      <c r="DP697" s="11"/>
      <c r="DQ697" s="11"/>
      <c r="DR697" s="11"/>
      <c r="DS697" s="11"/>
      <c r="DT697" s="11"/>
      <c r="DU697" s="11"/>
      <c r="DV697" s="11"/>
      <c r="DW697" s="11"/>
      <c r="DX697" s="11"/>
      <c r="DY697" s="11"/>
      <c r="DZ697" s="11"/>
      <c r="EA697" s="11"/>
      <c r="EB697" s="11"/>
    </row>
    <row r="698" spans="1:132" s="9" customFormat="1" ht="12.75" x14ac:dyDescent="0.2">
      <c r="A698" s="14"/>
      <c r="B698" s="36"/>
      <c r="C698" s="36"/>
      <c r="D698" s="10"/>
      <c r="E698" s="77"/>
      <c r="G698" s="250"/>
      <c r="H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250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250"/>
      <c r="BR698" s="11"/>
      <c r="BS698" s="11"/>
      <c r="BT698" s="11"/>
      <c r="BU698" s="21"/>
      <c r="BV698" s="24"/>
      <c r="BW698" s="24"/>
      <c r="BX698" s="24"/>
      <c r="BY698" s="24"/>
      <c r="BZ698" s="24"/>
      <c r="CA698" s="24"/>
      <c r="CB698" s="24"/>
      <c r="CC698" s="24"/>
      <c r="CD698" s="24"/>
      <c r="CE698" s="24"/>
      <c r="CF698" s="24"/>
      <c r="CG698" s="24"/>
      <c r="CH698" s="24"/>
      <c r="CI698" s="24"/>
      <c r="CJ698" s="24"/>
      <c r="CK698" s="24"/>
      <c r="CL698" s="24"/>
      <c r="CM698" s="24"/>
      <c r="CN698" s="24"/>
      <c r="CO698" s="24"/>
      <c r="CP698" s="24"/>
      <c r="CQ698" s="24"/>
      <c r="CR698" s="24"/>
      <c r="CS698" s="24"/>
      <c r="CT698" s="248"/>
      <c r="CU698" s="11"/>
      <c r="CV698" s="11"/>
      <c r="CW698" s="11"/>
      <c r="CX698" s="25"/>
      <c r="CY698" s="25"/>
      <c r="CZ698" s="25"/>
      <c r="DA698" s="11"/>
      <c r="DB698" s="11"/>
      <c r="DC698" s="11"/>
      <c r="DD698" s="11"/>
      <c r="DE698" s="11"/>
      <c r="DF698" s="11"/>
      <c r="DG698" s="11"/>
      <c r="DH698" s="11"/>
      <c r="DI698" s="11"/>
      <c r="DJ698" s="11"/>
      <c r="DK698" s="11"/>
      <c r="DL698" s="11"/>
      <c r="DM698" s="11"/>
      <c r="DN698" s="11"/>
      <c r="DO698" s="11"/>
      <c r="DP698" s="11"/>
      <c r="DQ698" s="11"/>
      <c r="DR698" s="11"/>
      <c r="DS698" s="11"/>
      <c r="DT698" s="11"/>
      <c r="DU698" s="11"/>
      <c r="DV698" s="11"/>
      <c r="DW698" s="11"/>
      <c r="DX698" s="11"/>
      <c r="DY698" s="11"/>
      <c r="DZ698" s="11"/>
      <c r="EA698" s="11"/>
      <c r="EB698" s="11"/>
    </row>
    <row r="699" spans="1:132" s="9" customFormat="1" ht="12.75" x14ac:dyDescent="0.2">
      <c r="A699" s="14"/>
      <c r="B699" s="36"/>
      <c r="C699" s="36"/>
      <c r="D699" s="10"/>
      <c r="E699" s="77"/>
      <c r="G699" s="250"/>
      <c r="H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250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250"/>
      <c r="BR699" s="11"/>
      <c r="BS699" s="11"/>
      <c r="BT699" s="11"/>
      <c r="BU699" s="21"/>
      <c r="BV699" s="24"/>
      <c r="BW699" s="24"/>
      <c r="BX699" s="24"/>
      <c r="BY699" s="24"/>
      <c r="BZ699" s="24"/>
      <c r="CA699" s="24"/>
      <c r="CB699" s="24"/>
      <c r="CC699" s="24"/>
      <c r="CD699" s="24"/>
      <c r="CE699" s="24"/>
      <c r="CF699" s="24"/>
      <c r="CG699" s="24"/>
      <c r="CH699" s="24"/>
      <c r="CI699" s="24"/>
      <c r="CJ699" s="24"/>
      <c r="CK699" s="24"/>
      <c r="CL699" s="24"/>
      <c r="CM699" s="24"/>
      <c r="CN699" s="24"/>
      <c r="CO699" s="24"/>
      <c r="CP699" s="24"/>
      <c r="CQ699" s="24"/>
      <c r="CR699" s="24"/>
      <c r="CS699" s="24"/>
      <c r="CT699" s="248"/>
      <c r="CU699" s="11"/>
      <c r="CV699" s="11"/>
      <c r="CW699" s="11"/>
      <c r="CX699" s="25"/>
      <c r="CY699" s="25"/>
      <c r="CZ699" s="25"/>
      <c r="DA699" s="11"/>
      <c r="DB699" s="11"/>
      <c r="DC699" s="11"/>
      <c r="DD699" s="11"/>
      <c r="DE699" s="11"/>
      <c r="DF699" s="11"/>
      <c r="DG699" s="11"/>
      <c r="DH699" s="11"/>
      <c r="DI699" s="11"/>
      <c r="DJ699" s="11"/>
      <c r="DK699" s="11"/>
      <c r="DL699" s="11"/>
      <c r="DM699" s="11"/>
      <c r="DN699" s="11"/>
      <c r="DO699" s="11"/>
      <c r="DP699" s="11"/>
      <c r="DQ699" s="11"/>
      <c r="DR699" s="11"/>
      <c r="DS699" s="11"/>
      <c r="DT699" s="11"/>
      <c r="DU699" s="11"/>
      <c r="DV699" s="11"/>
      <c r="DW699" s="11"/>
      <c r="DX699" s="11"/>
      <c r="DY699" s="11"/>
      <c r="DZ699" s="11"/>
      <c r="EA699" s="11"/>
      <c r="EB699" s="11"/>
    </row>
    <row r="700" spans="1:132" s="9" customFormat="1" ht="12.75" x14ac:dyDescent="0.2">
      <c r="A700" s="14"/>
      <c r="B700" s="36"/>
      <c r="C700" s="36"/>
      <c r="D700" s="10"/>
      <c r="E700" s="77"/>
      <c r="G700" s="250"/>
      <c r="H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250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250"/>
      <c r="BR700" s="11"/>
      <c r="BS700" s="11"/>
      <c r="BT700" s="11"/>
      <c r="BU700" s="21"/>
      <c r="BV700" s="24"/>
      <c r="BW700" s="24"/>
      <c r="BX700" s="24"/>
      <c r="BY700" s="24"/>
      <c r="BZ700" s="24"/>
      <c r="CA700" s="24"/>
      <c r="CB700" s="24"/>
      <c r="CC700" s="24"/>
      <c r="CD700" s="24"/>
      <c r="CE700" s="24"/>
      <c r="CF700" s="24"/>
      <c r="CG700" s="24"/>
      <c r="CH700" s="24"/>
      <c r="CI700" s="24"/>
      <c r="CJ700" s="24"/>
      <c r="CK700" s="24"/>
      <c r="CL700" s="24"/>
      <c r="CM700" s="24"/>
      <c r="CN700" s="24"/>
      <c r="CO700" s="24"/>
      <c r="CP700" s="24"/>
      <c r="CQ700" s="24"/>
      <c r="CR700" s="24"/>
      <c r="CS700" s="24"/>
      <c r="CT700" s="248"/>
      <c r="CU700" s="11"/>
      <c r="CV700" s="11"/>
      <c r="CW700" s="11"/>
      <c r="CX700" s="25"/>
      <c r="CY700" s="25"/>
      <c r="CZ700" s="25"/>
      <c r="DA700" s="11"/>
      <c r="DB700" s="11"/>
      <c r="DC700" s="11"/>
      <c r="DD700" s="11"/>
      <c r="DE700" s="11"/>
      <c r="DF700" s="11"/>
      <c r="DG700" s="11"/>
      <c r="DH700" s="11"/>
      <c r="DI700" s="11"/>
      <c r="DJ700" s="11"/>
      <c r="DK700" s="11"/>
      <c r="DL700" s="11"/>
      <c r="DM700" s="11"/>
      <c r="DN700" s="11"/>
      <c r="DO700" s="11"/>
      <c r="DP700" s="11"/>
      <c r="DQ700" s="11"/>
      <c r="DR700" s="11"/>
      <c r="DS700" s="11"/>
      <c r="DT700" s="11"/>
      <c r="DU700" s="11"/>
      <c r="DV700" s="11"/>
      <c r="DW700" s="11"/>
      <c r="DX700" s="11"/>
      <c r="DY700" s="11"/>
      <c r="DZ700" s="11"/>
      <c r="EA700" s="11"/>
      <c r="EB700" s="11"/>
    </row>
    <row r="701" spans="1:132" s="9" customFormat="1" ht="12.75" x14ac:dyDescent="0.2">
      <c r="A701" s="14"/>
      <c r="B701" s="36"/>
      <c r="C701" s="36"/>
      <c r="D701" s="10"/>
      <c r="E701" s="77"/>
      <c r="G701" s="250"/>
      <c r="H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250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250"/>
      <c r="BR701" s="11"/>
      <c r="BS701" s="11"/>
      <c r="BT701" s="11"/>
      <c r="BU701" s="21"/>
      <c r="BV701" s="24"/>
      <c r="BW701" s="24"/>
      <c r="BX701" s="24"/>
      <c r="BY701" s="24"/>
      <c r="BZ701" s="24"/>
      <c r="CA701" s="24"/>
      <c r="CB701" s="24"/>
      <c r="CC701" s="24"/>
      <c r="CD701" s="24"/>
      <c r="CE701" s="24"/>
      <c r="CF701" s="24"/>
      <c r="CG701" s="24"/>
      <c r="CH701" s="24"/>
      <c r="CI701" s="24"/>
      <c r="CJ701" s="24"/>
      <c r="CK701" s="24"/>
      <c r="CL701" s="24"/>
      <c r="CM701" s="24"/>
      <c r="CN701" s="24"/>
      <c r="CO701" s="24"/>
      <c r="CP701" s="24"/>
      <c r="CQ701" s="24"/>
      <c r="CR701" s="24"/>
      <c r="CS701" s="24"/>
      <c r="CT701" s="248"/>
      <c r="CU701" s="11"/>
      <c r="CV701" s="11"/>
      <c r="CW701" s="11"/>
      <c r="CX701" s="25"/>
      <c r="CY701" s="25"/>
      <c r="CZ701" s="25"/>
      <c r="DA701" s="11"/>
      <c r="DB701" s="11"/>
      <c r="DC701" s="11"/>
      <c r="DD701" s="11"/>
      <c r="DE701" s="11"/>
      <c r="DF701" s="11"/>
      <c r="DG701" s="11"/>
      <c r="DH701" s="11"/>
      <c r="DI701" s="11"/>
      <c r="DJ701" s="11"/>
      <c r="DK701" s="11"/>
      <c r="DL701" s="11"/>
      <c r="DM701" s="11"/>
      <c r="DN701" s="11"/>
      <c r="DO701" s="11"/>
      <c r="DP701" s="11"/>
      <c r="DQ701" s="11"/>
      <c r="DR701" s="11"/>
      <c r="DS701" s="11"/>
      <c r="DT701" s="11"/>
      <c r="DU701" s="11"/>
      <c r="DV701" s="11"/>
      <c r="DW701" s="11"/>
      <c r="DX701" s="11"/>
      <c r="DY701" s="11"/>
      <c r="DZ701" s="11"/>
      <c r="EA701" s="11"/>
      <c r="EB701" s="11"/>
    </row>
    <row r="702" spans="1:132" s="9" customFormat="1" ht="12.75" x14ac:dyDescent="0.2">
      <c r="A702" s="14"/>
      <c r="B702" s="36"/>
      <c r="C702" s="36"/>
      <c r="D702" s="10"/>
      <c r="E702" s="77"/>
      <c r="G702" s="250"/>
      <c r="H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250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250"/>
      <c r="BR702" s="11"/>
      <c r="BS702" s="11"/>
      <c r="BT702" s="11"/>
      <c r="BU702" s="21"/>
      <c r="BV702" s="24"/>
      <c r="BW702" s="24"/>
      <c r="BX702" s="24"/>
      <c r="BY702" s="24"/>
      <c r="BZ702" s="24"/>
      <c r="CA702" s="24"/>
      <c r="CB702" s="24"/>
      <c r="CC702" s="24"/>
      <c r="CD702" s="24"/>
      <c r="CE702" s="24"/>
      <c r="CF702" s="24"/>
      <c r="CG702" s="24"/>
      <c r="CH702" s="24"/>
      <c r="CI702" s="24"/>
      <c r="CJ702" s="24"/>
      <c r="CK702" s="24"/>
      <c r="CL702" s="24"/>
      <c r="CM702" s="24"/>
      <c r="CN702" s="24"/>
      <c r="CO702" s="24"/>
      <c r="CP702" s="24"/>
      <c r="CQ702" s="24"/>
      <c r="CR702" s="24"/>
      <c r="CS702" s="24"/>
      <c r="CT702" s="248"/>
      <c r="CU702" s="11"/>
      <c r="CV702" s="11"/>
      <c r="CW702" s="11"/>
      <c r="CX702" s="25"/>
      <c r="CY702" s="25"/>
      <c r="CZ702" s="25"/>
      <c r="DA702" s="11"/>
      <c r="DB702" s="11"/>
      <c r="DC702" s="11"/>
      <c r="DD702" s="11"/>
      <c r="DE702" s="11"/>
      <c r="DF702" s="11"/>
      <c r="DG702" s="11"/>
      <c r="DH702" s="11"/>
      <c r="DI702" s="11"/>
      <c r="DJ702" s="11"/>
      <c r="DK702" s="11"/>
      <c r="DL702" s="11"/>
      <c r="DM702" s="11"/>
      <c r="DN702" s="11"/>
      <c r="DO702" s="11"/>
      <c r="DP702" s="11"/>
      <c r="DQ702" s="11"/>
      <c r="DR702" s="11"/>
      <c r="DS702" s="11"/>
      <c r="DT702" s="11"/>
      <c r="DU702" s="11"/>
      <c r="DV702" s="11"/>
      <c r="DW702" s="11"/>
      <c r="DX702" s="11"/>
      <c r="DY702" s="11"/>
      <c r="DZ702" s="11"/>
      <c r="EA702" s="11"/>
      <c r="EB702" s="11"/>
    </row>
    <row r="703" spans="1:132" s="9" customFormat="1" ht="12.75" x14ac:dyDescent="0.2">
      <c r="A703" s="14"/>
      <c r="B703" s="36"/>
      <c r="C703" s="36"/>
      <c r="D703" s="10"/>
      <c r="E703" s="77"/>
      <c r="G703" s="250"/>
      <c r="H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250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250"/>
      <c r="BR703" s="11"/>
      <c r="BS703" s="11"/>
      <c r="BT703" s="11"/>
      <c r="BU703" s="21"/>
      <c r="BV703" s="24"/>
      <c r="BW703" s="24"/>
      <c r="BX703" s="24"/>
      <c r="BY703" s="24"/>
      <c r="BZ703" s="24"/>
      <c r="CA703" s="24"/>
      <c r="CB703" s="24"/>
      <c r="CC703" s="24"/>
      <c r="CD703" s="24"/>
      <c r="CE703" s="24"/>
      <c r="CF703" s="24"/>
      <c r="CG703" s="24"/>
      <c r="CH703" s="24"/>
      <c r="CI703" s="24"/>
      <c r="CJ703" s="24"/>
      <c r="CK703" s="24"/>
      <c r="CL703" s="24"/>
      <c r="CM703" s="24"/>
      <c r="CN703" s="24"/>
      <c r="CO703" s="24"/>
      <c r="CP703" s="24"/>
      <c r="CQ703" s="24"/>
      <c r="CR703" s="24"/>
      <c r="CS703" s="24"/>
      <c r="CT703" s="248"/>
      <c r="CU703" s="11"/>
      <c r="CV703" s="11"/>
      <c r="CW703" s="11"/>
      <c r="CX703" s="25"/>
      <c r="CY703" s="25"/>
      <c r="CZ703" s="25"/>
      <c r="DA703" s="11"/>
      <c r="DB703" s="11"/>
      <c r="DC703" s="11"/>
      <c r="DD703" s="11"/>
      <c r="DE703" s="11"/>
      <c r="DF703" s="11"/>
      <c r="DG703" s="11"/>
      <c r="DH703" s="11"/>
      <c r="DI703" s="11"/>
      <c r="DJ703" s="11"/>
      <c r="DK703" s="11"/>
      <c r="DL703" s="11"/>
      <c r="DM703" s="11"/>
      <c r="DN703" s="11"/>
      <c r="DO703" s="11"/>
      <c r="DP703" s="11"/>
      <c r="DQ703" s="11"/>
      <c r="DR703" s="11"/>
      <c r="DS703" s="11"/>
      <c r="DT703" s="11"/>
      <c r="DU703" s="11"/>
      <c r="DV703" s="11"/>
      <c r="DW703" s="11"/>
      <c r="DX703" s="11"/>
      <c r="DY703" s="11"/>
      <c r="DZ703" s="11"/>
      <c r="EA703" s="11"/>
      <c r="EB703" s="11"/>
    </row>
    <row r="704" spans="1:132" s="9" customFormat="1" ht="12.75" x14ac:dyDescent="0.2">
      <c r="A704" s="14"/>
      <c r="B704" s="36"/>
      <c r="C704" s="36"/>
      <c r="D704" s="10"/>
      <c r="E704" s="77"/>
      <c r="G704" s="250"/>
      <c r="H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250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250"/>
      <c r="BR704" s="11"/>
      <c r="BS704" s="11"/>
      <c r="BT704" s="11"/>
      <c r="BU704" s="21"/>
      <c r="BV704" s="24"/>
      <c r="BW704" s="24"/>
      <c r="BX704" s="24"/>
      <c r="BY704" s="24"/>
      <c r="BZ704" s="24"/>
      <c r="CA704" s="24"/>
      <c r="CB704" s="24"/>
      <c r="CC704" s="24"/>
      <c r="CD704" s="24"/>
      <c r="CE704" s="24"/>
      <c r="CF704" s="24"/>
      <c r="CG704" s="24"/>
      <c r="CH704" s="24"/>
      <c r="CI704" s="24"/>
      <c r="CJ704" s="24"/>
      <c r="CK704" s="24"/>
      <c r="CL704" s="24"/>
      <c r="CM704" s="24"/>
      <c r="CN704" s="24"/>
      <c r="CO704" s="24"/>
      <c r="CP704" s="24"/>
      <c r="CQ704" s="24"/>
      <c r="CR704" s="24"/>
      <c r="CS704" s="24"/>
      <c r="CT704" s="248"/>
      <c r="CU704" s="11"/>
      <c r="CV704" s="11"/>
      <c r="CW704" s="11"/>
      <c r="CX704" s="25"/>
      <c r="CY704" s="25"/>
      <c r="CZ704" s="25"/>
      <c r="DA704" s="11"/>
      <c r="DB704" s="11"/>
      <c r="DC704" s="11"/>
      <c r="DD704" s="11"/>
      <c r="DE704" s="11"/>
      <c r="DF704" s="11"/>
      <c r="DG704" s="11"/>
      <c r="DH704" s="11"/>
      <c r="DI704" s="11"/>
      <c r="DJ704" s="11"/>
      <c r="DK704" s="11"/>
      <c r="DL704" s="11"/>
      <c r="DM704" s="11"/>
      <c r="DN704" s="11"/>
      <c r="DO704" s="11"/>
      <c r="DP704" s="11"/>
      <c r="DQ704" s="11"/>
      <c r="DR704" s="11"/>
      <c r="DS704" s="11"/>
      <c r="DT704" s="11"/>
      <c r="DU704" s="11"/>
      <c r="DV704" s="11"/>
      <c r="DW704" s="11"/>
      <c r="DX704" s="11"/>
      <c r="DY704" s="11"/>
      <c r="DZ704" s="11"/>
      <c r="EA704" s="11"/>
      <c r="EB704" s="11"/>
    </row>
    <row r="705" spans="1:132" s="9" customFormat="1" ht="12.75" x14ac:dyDescent="0.2">
      <c r="A705" s="14"/>
      <c r="B705" s="36"/>
      <c r="C705" s="36"/>
      <c r="D705" s="10"/>
      <c r="E705" s="77"/>
      <c r="G705" s="250"/>
      <c r="H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250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250"/>
      <c r="BR705" s="11"/>
      <c r="BS705" s="11"/>
      <c r="BT705" s="11"/>
      <c r="BU705" s="21"/>
      <c r="BV705" s="24"/>
      <c r="BW705" s="24"/>
      <c r="BX705" s="24"/>
      <c r="BY705" s="24"/>
      <c r="BZ705" s="24"/>
      <c r="CA705" s="24"/>
      <c r="CB705" s="24"/>
      <c r="CC705" s="24"/>
      <c r="CD705" s="24"/>
      <c r="CE705" s="24"/>
      <c r="CF705" s="24"/>
      <c r="CG705" s="24"/>
      <c r="CH705" s="24"/>
      <c r="CI705" s="24"/>
      <c r="CJ705" s="24"/>
      <c r="CK705" s="24"/>
      <c r="CL705" s="24"/>
      <c r="CM705" s="24"/>
      <c r="CN705" s="24"/>
      <c r="CO705" s="24"/>
      <c r="CP705" s="24"/>
      <c r="CQ705" s="24"/>
      <c r="CR705" s="24"/>
      <c r="CS705" s="24"/>
      <c r="CT705" s="248"/>
      <c r="CU705" s="11"/>
      <c r="CV705" s="11"/>
      <c r="CW705" s="11"/>
      <c r="CX705" s="25"/>
      <c r="CY705" s="25"/>
      <c r="CZ705" s="25"/>
      <c r="DA705" s="11"/>
      <c r="DB705" s="11"/>
      <c r="DC705" s="11"/>
      <c r="DD705" s="11"/>
      <c r="DE705" s="11"/>
      <c r="DF705" s="11"/>
      <c r="DG705" s="11"/>
      <c r="DH705" s="11"/>
      <c r="DI705" s="11"/>
      <c r="DJ705" s="11"/>
      <c r="DK705" s="11"/>
      <c r="DL705" s="11"/>
      <c r="DM705" s="11"/>
      <c r="DN705" s="11"/>
      <c r="DO705" s="11"/>
      <c r="DP705" s="11"/>
      <c r="DQ705" s="11"/>
      <c r="DR705" s="11"/>
      <c r="DS705" s="11"/>
      <c r="DT705" s="11"/>
      <c r="DU705" s="11"/>
      <c r="DV705" s="11"/>
      <c r="DW705" s="11"/>
      <c r="DX705" s="11"/>
      <c r="DY705" s="11"/>
      <c r="DZ705" s="11"/>
      <c r="EA705" s="11"/>
      <c r="EB705" s="11"/>
    </row>
    <row r="706" spans="1:132" s="9" customFormat="1" ht="12.75" x14ac:dyDescent="0.2">
      <c r="A706" s="14"/>
      <c r="B706" s="36"/>
      <c r="C706" s="36"/>
      <c r="D706" s="10"/>
      <c r="E706" s="77"/>
      <c r="G706" s="250"/>
      <c r="H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250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250"/>
      <c r="BR706" s="11"/>
      <c r="BS706" s="11"/>
      <c r="BT706" s="11"/>
      <c r="BU706" s="21"/>
      <c r="BV706" s="24"/>
      <c r="BW706" s="24"/>
      <c r="BX706" s="24"/>
      <c r="BY706" s="24"/>
      <c r="BZ706" s="24"/>
      <c r="CA706" s="24"/>
      <c r="CB706" s="24"/>
      <c r="CC706" s="24"/>
      <c r="CD706" s="24"/>
      <c r="CE706" s="24"/>
      <c r="CF706" s="24"/>
      <c r="CG706" s="24"/>
      <c r="CH706" s="24"/>
      <c r="CI706" s="24"/>
      <c r="CJ706" s="24"/>
      <c r="CK706" s="24"/>
      <c r="CL706" s="24"/>
      <c r="CM706" s="24"/>
      <c r="CN706" s="24"/>
      <c r="CO706" s="24"/>
      <c r="CP706" s="24"/>
      <c r="CQ706" s="24"/>
      <c r="CR706" s="24"/>
      <c r="CS706" s="24"/>
      <c r="CT706" s="248"/>
      <c r="CU706" s="11"/>
      <c r="CV706" s="11"/>
      <c r="CW706" s="11"/>
      <c r="CX706" s="25"/>
      <c r="CY706" s="25"/>
      <c r="CZ706" s="25"/>
      <c r="DA706" s="11"/>
      <c r="DB706" s="11"/>
      <c r="DC706" s="11"/>
      <c r="DD706" s="11"/>
      <c r="DE706" s="11"/>
      <c r="DF706" s="11"/>
      <c r="DG706" s="11"/>
      <c r="DH706" s="11"/>
      <c r="DI706" s="11"/>
      <c r="DJ706" s="11"/>
      <c r="DK706" s="11"/>
      <c r="DL706" s="11"/>
      <c r="DM706" s="11"/>
      <c r="DN706" s="11"/>
      <c r="DO706" s="11"/>
      <c r="DP706" s="11"/>
      <c r="DQ706" s="11"/>
      <c r="DR706" s="11"/>
      <c r="DS706" s="11"/>
      <c r="DT706" s="11"/>
      <c r="DU706" s="11"/>
      <c r="DV706" s="11"/>
      <c r="DW706" s="11"/>
      <c r="DX706" s="11"/>
      <c r="DY706" s="11"/>
      <c r="DZ706" s="11"/>
      <c r="EA706" s="11"/>
      <c r="EB706" s="11"/>
    </row>
    <row r="707" spans="1:132" s="9" customFormat="1" ht="12.75" x14ac:dyDescent="0.2">
      <c r="A707" s="14"/>
      <c r="B707" s="36"/>
      <c r="C707" s="36"/>
      <c r="D707" s="10"/>
      <c r="E707" s="77"/>
      <c r="G707" s="250"/>
      <c r="H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250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250"/>
      <c r="BR707" s="11"/>
      <c r="BS707" s="11"/>
      <c r="BT707" s="11"/>
      <c r="BU707" s="21"/>
      <c r="BV707" s="24"/>
      <c r="BW707" s="24"/>
      <c r="BX707" s="24"/>
      <c r="BY707" s="24"/>
      <c r="BZ707" s="24"/>
      <c r="CA707" s="24"/>
      <c r="CB707" s="24"/>
      <c r="CC707" s="24"/>
      <c r="CD707" s="24"/>
      <c r="CE707" s="24"/>
      <c r="CF707" s="24"/>
      <c r="CG707" s="24"/>
      <c r="CH707" s="24"/>
      <c r="CI707" s="24"/>
      <c r="CJ707" s="24"/>
      <c r="CK707" s="24"/>
      <c r="CL707" s="24"/>
      <c r="CM707" s="24"/>
      <c r="CN707" s="24"/>
      <c r="CO707" s="24"/>
      <c r="CP707" s="24"/>
      <c r="CQ707" s="24"/>
      <c r="CR707" s="24"/>
      <c r="CS707" s="24"/>
      <c r="CT707" s="248"/>
      <c r="CU707" s="11"/>
      <c r="CV707" s="11"/>
      <c r="CW707" s="11"/>
      <c r="CX707" s="25"/>
      <c r="CY707" s="25"/>
      <c r="CZ707" s="25"/>
      <c r="DA707" s="11"/>
      <c r="DB707" s="11"/>
      <c r="DC707" s="11"/>
      <c r="DD707" s="11"/>
      <c r="DE707" s="11"/>
      <c r="DF707" s="11"/>
      <c r="DG707" s="11"/>
      <c r="DH707" s="11"/>
      <c r="DI707" s="11"/>
      <c r="DJ707" s="11"/>
      <c r="DK707" s="11"/>
      <c r="DL707" s="11"/>
      <c r="DM707" s="11"/>
      <c r="DN707" s="11"/>
      <c r="DO707" s="11"/>
      <c r="DP707" s="11"/>
      <c r="DQ707" s="11"/>
      <c r="DR707" s="11"/>
      <c r="DS707" s="11"/>
      <c r="DT707" s="11"/>
      <c r="DU707" s="11"/>
      <c r="DV707" s="11"/>
      <c r="DW707" s="11"/>
      <c r="DX707" s="11"/>
      <c r="DY707" s="11"/>
      <c r="DZ707" s="11"/>
      <c r="EA707" s="11"/>
      <c r="EB707" s="11"/>
    </row>
    <row r="708" spans="1:132" s="9" customFormat="1" ht="12.75" x14ac:dyDescent="0.2">
      <c r="A708" s="14"/>
      <c r="B708" s="36"/>
      <c r="C708" s="36"/>
      <c r="D708" s="10"/>
      <c r="E708" s="77"/>
      <c r="G708" s="250"/>
      <c r="H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250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250"/>
      <c r="BR708" s="11"/>
      <c r="BS708" s="11"/>
      <c r="BT708" s="11"/>
      <c r="BU708" s="21"/>
      <c r="BV708" s="24"/>
      <c r="BW708" s="24"/>
      <c r="BX708" s="24"/>
      <c r="BY708" s="24"/>
      <c r="BZ708" s="24"/>
      <c r="CA708" s="24"/>
      <c r="CB708" s="24"/>
      <c r="CC708" s="24"/>
      <c r="CD708" s="24"/>
      <c r="CE708" s="24"/>
      <c r="CF708" s="24"/>
      <c r="CG708" s="24"/>
      <c r="CH708" s="24"/>
      <c r="CI708" s="24"/>
      <c r="CJ708" s="24"/>
      <c r="CK708" s="24"/>
      <c r="CL708" s="24"/>
      <c r="CM708" s="24"/>
      <c r="CN708" s="24"/>
      <c r="CO708" s="24"/>
      <c r="CP708" s="24"/>
      <c r="CQ708" s="24"/>
      <c r="CR708" s="24"/>
      <c r="CS708" s="24"/>
      <c r="CT708" s="248"/>
      <c r="CU708" s="11"/>
      <c r="CV708" s="11"/>
      <c r="CW708" s="11"/>
      <c r="CX708" s="25"/>
      <c r="CY708" s="25"/>
      <c r="CZ708" s="25"/>
      <c r="DA708" s="11"/>
      <c r="DB708" s="11"/>
      <c r="DC708" s="11"/>
      <c r="DD708" s="11"/>
      <c r="DE708" s="11"/>
      <c r="DF708" s="11"/>
      <c r="DG708" s="11"/>
      <c r="DH708" s="11"/>
      <c r="DI708" s="11"/>
      <c r="DJ708" s="11"/>
      <c r="DK708" s="11"/>
      <c r="DL708" s="11"/>
      <c r="DM708" s="11"/>
      <c r="DN708" s="11"/>
      <c r="DO708" s="11"/>
      <c r="DP708" s="11"/>
      <c r="DQ708" s="11"/>
      <c r="DR708" s="11"/>
      <c r="DS708" s="11"/>
      <c r="DT708" s="11"/>
      <c r="DU708" s="11"/>
      <c r="DV708" s="11"/>
      <c r="DW708" s="11"/>
      <c r="DX708" s="11"/>
      <c r="DY708" s="11"/>
      <c r="DZ708" s="11"/>
      <c r="EA708" s="11"/>
      <c r="EB708" s="11"/>
    </row>
    <row r="709" spans="1:132" s="9" customFormat="1" ht="12.75" x14ac:dyDescent="0.2">
      <c r="A709" s="14"/>
      <c r="B709" s="36"/>
      <c r="C709" s="36"/>
      <c r="D709" s="10"/>
      <c r="E709" s="77"/>
      <c r="G709" s="250"/>
      <c r="H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250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250"/>
      <c r="BR709" s="11"/>
      <c r="BS709" s="11"/>
      <c r="BT709" s="11"/>
      <c r="BU709" s="21"/>
      <c r="BV709" s="24"/>
      <c r="BW709" s="24"/>
      <c r="BX709" s="24"/>
      <c r="BY709" s="24"/>
      <c r="BZ709" s="24"/>
      <c r="CA709" s="24"/>
      <c r="CB709" s="24"/>
      <c r="CC709" s="24"/>
      <c r="CD709" s="24"/>
      <c r="CE709" s="24"/>
      <c r="CF709" s="24"/>
      <c r="CG709" s="24"/>
      <c r="CH709" s="24"/>
      <c r="CI709" s="24"/>
      <c r="CJ709" s="24"/>
      <c r="CK709" s="24"/>
      <c r="CL709" s="24"/>
      <c r="CM709" s="24"/>
      <c r="CN709" s="24"/>
      <c r="CO709" s="24"/>
      <c r="CP709" s="24"/>
      <c r="CQ709" s="24"/>
      <c r="CR709" s="24"/>
      <c r="CS709" s="24"/>
      <c r="CT709" s="248"/>
      <c r="CU709" s="11"/>
      <c r="CV709" s="11"/>
      <c r="CW709" s="11"/>
      <c r="CX709" s="25"/>
      <c r="CY709" s="25"/>
      <c r="CZ709" s="25"/>
      <c r="DA709" s="11"/>
      <c r="DB709" s="11"/>
      <c r="DC709" s="11"/>
      <c r="DD709" s="11"/>
      <c r="DE709" s="11"/>
      <c r="DF709" s="11"/>
      <c r="DG709" s="11"/>
      <c r="DH709" s="11"/>
      <c r="DI709" s="11"/>
      <c r="DJ709" s="11"/>
      <c r="DK709" s="11"/>
      <c r="DL709" s="11"/>
      <c r="DM709" s="11"/>
      <c r="DN709" s="11"/>
      <c r="DO709" s="11"/>
      <c r="DP709" s="11"/>
      <c r="DQ709" s="11"/>
      <c r="DR709" s="11"/>
      <c r="DS709" s="11"/>
      <c r="DT709" s="11"/>
      <c r="DU709" s="11"/>
      <c r="DV709" s="11"/>
      <c r="DW709" s="11"/>
      <c r="DX709" s="11"/>
      <c r="DY709" s="11"/>
      <c r="DZ709" s="11"/>
      <c r="EA709" s="11"/>
      <c r="EB709" s="11"/>
    </row>
    <row r="710" spans="1:132" s="9" customFormat="1" ht="12.75" x14ac:dyDescent="0.2">
      <c r="A710" s="14"/>
      <c r="B710" s="36"/>
      <c r="C710" s="36"/>
      <c r="D710" s="10"/>
      <c r="E710" s="77"/>
      <c r="G710" s="250"/>
      <c r="H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250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250"/>
      <c r="BR710" s="11"/>
      <c r="BS710" s="11"/>
      <c r="BT710" s="11"/>
      <c r="BU710" s="21"/>
      <c r="BV710" s="24"/>
      <c r="BW710" s="24"/>
      <c r="BX710" s="24"/>
      <c r="BY710" s="24"/>
      <c r="BZ710" s="24"/>
      <c r="CA710" s="24"/>
      <c r="CB710" s="24"/>
      <c r="CC710" s="24"/>
      <c r="CD710" s="24"/>
      <c r="CE710" s="24"/>
      <c r="CF710" s="24"/>
      <c r="CG710" s="24"/>
      <c r="CH710" s="24"/>
      <c r="CI710" s="24"/>
      <c r="CJ710" s="24"/>
      <c r="CK710" s="24"/>
      <c r="CL710" s="24"/>
      <c r="CM710" s="24"/>
      <c r="CN710" s="24"/>
      <c r="CO710" s="24"/>
      <c r="CP710" s="24"/>
      <c r="CQ710" s="24"/>
      <c r="CR710" s="24"/>
      <c r="CS710" s="24"/>
      <c r="CT710" s="248"/>
      <c r="CU710" s="11"/>
      <c r="CV710" s="11"/>
      <c r="CW710" s="11"/>
      <c r="CX710" s="25"/>
      <c r="CY710" s="25"/>
      <c r="CZ710" s="25"/>
      <c r="DA710" s="11"/>
      <c r="DB710" s="11"/>
      <c r="DC710" s="11"/>
      <c r="DD710" s="11"/>
      <c r="DE710" s="11"/>
      <c r="DF710" s="11"/>
      <c r="DG710" s="11"/>
      <c r="DH710" s="11"/>
      <c r="DI710" s="11"/>
      <c r="DJ710" s="11"/>
      <c r="DK710" s="11"/>
      <c r="DL710" s="11"/>
      <c r="DM710" s="11"/>
      <c r="DN710" s="11"/>
      <c r="DO710" s="11"/>
      <c r="DP710" s="11"/>
      <c r="DQ710" s="11"/>
      <c r="DR710" s="11"/>
      <c r="DS710" s="11"/>
      <c r="DT710" s="11"/>
      <c r="DU710" s="11"/>
      <c r="DV710" s="11"/>
      <c r="DW710" s="11"/>
      <c r="DX710" s="11"/>
      <c r="DY710" s="11"/>
      <c r="DZ710" s="11"/>
      <c r="EA710" s="11"/>
      <c r="EB710" s="11"/>
    </row>
    <row r="711" spans="1:132" s="9" customFormat="1" ht="12.75" x14ac:dyDescent="0.2">
      <c r="A711" s="14"/>
      <c r="B711" s="36"/>
      <c r="C711" s="36"/>
      <c r="D711" s="10"/>
      <c r="E711" s="77"/>
      <c r="G711" s="250"/>
      <c r="H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250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250"/>
      <c r="BR711" s="11"/>
      <c r="BS711" s="11"/>
      <c r="BT711" s="11"/>
      <c r="BU711" s="21"/>
      <c r="BV711" s="24"/>
      <c r="BW711" s="24"/>
      <c r="BX711" s="24"/>
      <c r="BY711" s="24"/>
      <c r="BZ711" s="24"/>
      <c r="CA711" s="24"/>
      <c r="CB711" s="24"/>
      <c r="CC711" s="24"/>
      <c r="CD711" s="24"/>
      <c r="CE711" s="24"/>
      <c r="CF711" s="24"/>
      <c r="CG711" s="24"/>
      <c r="CH711" s="24"/>
      <c r="CI711" s="24"/>
      <c r="CJ711" s="24"/>
      <c r="CK711" s="24"/>
      <c r="CL711" s="24"/>
      <c r="CM711" s="24"/>
      <c r="CN711" s="24"/>
      <c r="CO711" s="24"/>
      <c r="CP711" s="24"/>
      <c r="CQ711" s="24"/>
      <c r="CR711" s="24"/>
      <c r="CS711" s="24"/>
      <c r="CT711" s="248"/>
      <c r="CU711" s="11"/>
      <c r="CV711" s="11"/>
      <c r="CW711" s="11"/>
      <c r="CX711" s="25"/>
      <c r="CY711" s="25"/>
      <c r="CZ711" s="25"/>
      <c r="DA711" s="11"/>
      <c r="DB711" s="11"/>
      <c r="DC711" s="11"/>
      <c r="DD711" s="11"/>
      <c r="DE711" s="11"/>
      <c r="DF711" s="11"/>
      <c r="DG711" s="11"/>
      <c r="DH711" s="11"/>
      <c r="DI711" s="11"/>
      <c r="DJ711" s="11"/>
      <c r="DK711" s="11"/>
      <c r="DL711" s="11"/>
      <c r="DM711" s="11"/>
      <c r="DN711" s="11"/>
      <c r="DO711" s="11"/>
      <c r="DP711" s="11"/>
      <c r="DQ711" s="11"/>
      <c r="DR711" s="11"/>
      <c r="DS711" s="11"/>
      <c r="DT711" s="11"/>
      <c r="DU711" s="11"/>
      <c r="DV711" s="11"/>
      <c r="DW711" s="11"/>
      <c r="DX711" s="11"/>
      <c r="DY711" s="11"/>
      <c r="DZ711" s="11"/>
      <c r="EA711" s="11"/>
      <c r="EB711" s="11"/>
    </row>
    <row r="712" spans="1:132" s="9" customFormat="1" ht="12.75" x14ac:dyDescent="0.2">
      <c r="A712" s="14"/>
      <c r="B712" s="36"/>
      <c r="C712" s="36"/>
      <c r="D712" s="10"/>
      <c r="E712" s="77"/>
      <c r="G712" s="250"/>
      <c r="H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250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250"/>
      <c r="BR712" s="11"/>
      <c r="BS712" s="11"/>
      <c r="BT712" s="11"/>
      <c r="BU712" s="21"/>
      <c r="BV712" s="24"/>
      <c r="BW712" s="24"/>
      <c r="BX712" s="24"/>
      <c r="BY712" s="24"/>
      <c r="BZ712" s="24"/>
      <c r="CA712" s="24"/>
      <c r="CB712" s="24"/>
      <c r="CC712" s="24"/>
      <c r="CD712" s="24"/>
      <c r="CE712" s="24"/>
      <c r="CF712" s="24"/>
      <c r="CG712" s="24"/>
      <c r="CH712" s="24"/>
      <c r="CI712" s="24"/>
      <c r="CJ712" s="24"/>
      <c r="CK712" s="24"/>
      <c r="CL712" s="24"/>
      <c r="CM712" s="24"/>
      <c r="CN712" s="24"/>
      <c r="CO712" s="24"/>
      <c r="CP712" s="24"/>
      <c r="CQ712" s="24"/>
      <c r="CR712" s="24"/>
      <c r="CS712" s="24"/>
      <c r="CT712" s="248"/>
      <c r="CU712" s="11"/>
      <c r="CV712" s="11"/>
      <c r="CW712" s="11"/>
      <c r="CX712" s="25"/>
      <c r="CY712" s="25"/>
      <c r="CZ712" s="25"/>
      <c r="DA712" s="11"/>
      <c r="DB712" s="11"/>
      <c r="DC712" s="11"/>
      <c r="DD712" s="11"/>
      <c r="DE712" s="11"/>
      <c r="DF712" s="11"/>
      <c r="DG712" s="11"/>
      <c r="DH712" s="11"/>
      <c r="DI712" s="11"/>
      <c r="DJ712" s="11"/>
      <c r="DK712" s="11"/>
      <c r="DL712" s="11"/>
      <c r="DM712" s="11"/>
      <c r="DN712" s="11"/>
      <c r="DO712" s="11"/>
      <c r="DP712" s="11"/>
      <c r="DQ712" s="11"/>
      <c r="DR712" s="11"/>
      <c r="DS712" s="11"/>
      <c r="DT712" s="11"/>
      <c r="DU712" s="11"/>
      <c r="DV712" s="11"/>
      <c r="DW712" s="11"/>
      <c r="DX712" s="11"/>
      <c r="DY712" s="11"/>
      <c r="DZ712" s="11"/>
      <c r="EA712" s="11"/>
      <c r="EB712" s="11"/>
    </row>
    <row r="713" spans="1:132" s="9" customFormat="1" ht="12.75" x14ac:dyDescent="0.2">
      <c r="A713" s="14"/>
      <c r="B713" s="36"/>
      <c r="C713" s="36"/>
      <c r="D713" s="10"/>
      <c r="E713" s="77"/>
      <c r="G713" s="250"/>
      <c r="H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250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250"/>
      <c r="BR713" s="11"/>
      <c r="BS713" s="11"/>
      <c r="BT713" s="11"/>
      <c r="BU713" s="21"/>
      <c r="BV713" s="24"/>
      <c r="BW713" s="24"/>
      <c r="BX713" s="24"/>
      <c r="BY713" s="24"/>
      <c r="BZ713" s="24"/>
      <c r="CA713" s="24"/>
      <c r="CB713" s="24"/>
      <c r="CC713" s="24"/>
      <c r="CD713" s="24"/>
      <c r="CE713" s="24"/>
      <c r="CF713" s="24"/>
      <c r="CG713" s="24"/>
      <c r="CH713" s="24"/>
      <c r="CI713" s="24"/>
      <c r="CJ713" s="24"/>
      <c r="CK713" s="24"/>
      <c r="CL713" s="24"/>
      <c r="CM713" s="24"/>
      <c r="CN713" s="24"/>
      <c r="CO713" s="24"/>
      <c r="CP713" s="24"/>
      <c r="CQ713" s="24"/>
      <c r="CR713" s="24"/>
      <c r="CS713" s="24"/>
      <c r="CT713" s="248"/>
      <c r="CU713" s="11"/>
      <c r="CV713" s="11"/>
      <c r="CW713" s="11"/>
      <c r="CX713" s="25"/>
      <c r="CY713" s="25"/>
      <c r="CZ713" s="25"/>
      <c r="DA713" s="11"/>
      <c r="DB713" s="11"/>
      <c r="DC713" s="11"/>
      <c r="DD713" s="11"/>
      <c r="DE713" s="11"/>
      <c r="DF713" s="11"/>
      <c r="DG713" s="11"/>
      <c r="DH713" s="11"/>
      <c r="DI713" s="11"/>
      <c r="DJ713" s="11"/>
      <c r="DK713" s="11"/>
      <c r="DL713" s="11"/>
      <c r="DM713" s="11"/>
      <c r="DN713" s="11"/>
      <c r="DO713" s="11"/>
      <c r="DP713" s="11"/>
      <c r="DQ713" s="11"/>
      <c r="DR713" s="11"/>
      <c r="DS713" s="11"/>
      <c r="DT713" s="11"/>
      <c r="DU713" s="11"/>
      <c r="DV713" s="11"/>
      <c r="DW713" s="11"/>
      <c r="DX713" s="11"/>
      <c r="DY713" s="11"/>
      <c r="DZ713" s="11"/>
      <c r="EA713" s="11"/>
      <c r="EB713" s="11"/>
    </row>
    <row r="714" spans="1:132" s="9" customFormat="1" ht="12.75" x14ac:dyDescent="0.2">
      <c r="A714" s="14"/>
      <c r="B714" s="36"/>
      <c r="C714" s="36"/>
      <c r="D714" s="10"/>
      <c r="E714" s="77"/>
      <c r="G714" s="250"/>
      <c r="H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250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250"/>
      <c r="BR714" s="11"/>
      <c r="BS714" s="11"/>
      <c r="BT714" s="11"/>
      <c r="BU714" s="21"/>
      <c r="BV714" s="24"/>
      <c r="BW714" s="24"/>
      <c r="BX714" s="24"/>
      <c r="BY714" s="24"/>
      <c r="BZ714" s="24"/>
      <c r="CA714" s="24"/>
      <c r="CB714" s="24"/>
      <c r="CC714" s="24"/>
      <c r="CD714" s="24"/>
      <c r="CE714" s="24"/>
      <c r="CF714" s="24"/>
      <c r="CG714" s="24"/>
      <c r="CH714" s="24"/>
      <c r="CI714" s="24"/>
      <c r="CJ714" s="24"/>
      <c r="CK714" s="24"/>
      <c r="CL714" s="24"/>
      <c r="CM714" s="24"/>
      <c r="CN714" s="24"/>
      <c r="CO714" s="24"/>
      <c r="CP714" s="24"/>
      <c r="CQ714" s="24"/>
      <c r="CR714" s="24"/>
      <c r="CS714" s="24"/>
      <c r="CT714" s="248"/>
      <c r="CU714" s="11"/>
      <c r="CV714" s="11"/>
      <c r="CW714" s="11"/>
      <c r="CX714" s="25"/>
      <c r="CY714" s="25"/>
      <c r="CZ714" s="25"/>
      <c r="DA714" s="11"/>
      <c r="DB714" s="11"/>
      <c r="DC714" s="11"/>
      <c r="DD714" s="11"/>
      <c r="DE714" s="11"/>
      <c r="DF714" s="11"/>
      <c r="DG714" s="11"/>
      <c r="DH714" s="11"/>
      <c r="DI714" s="11"/>
      <c r="DJ714" s="11"/>
      <c r="DK714" s="11"/>
      <c r="DL714" s="11"/>
      <c r="DM714" s="11"/>
      <c r="DN714" s="11"/>
      <c r="DO714" s="11"/>
      <c r="DP714" s="11"/>
      <c r="DQ714" s="11"/>
      <c r="DR714" s="11"/>
      <c r="DS714" s="11"/>
      <c r="DT714" s="11"/>
      <c r="DU714" s="11"/>
      <c r="DV714" s="11"/>
      <c r="DW714" s="11"/>
      <c r="DX714" s="11"/>
      <c r="DY714" s="11"/>
      <c r="DZ714" s="11"/>
      <c r="EA714" s="11"/>
      <c r="EB714" s="11"/>
    </row>
    <row r="715" spans="1:132" s="9" customFormat="1" ht="12.75" x14ac:dyDescent="0.2">
      <c r="A715" s="14"/>
      <c r="B715" s="36"/>
      <c r="C715" s="36"/>
      <c r="D715" s="10"/>
      <c r="E715" s="77"/>
      <c r="G715" s="250"/>
      <c r="H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250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250"/>
      <c r="BR715" s="11"/>
      <c r="BS715" s="11"/>
      <c r="BT715" s="11"/>
      <c r="BU715" s="21"/>
      <c r="BV715" s="24"/>
      <c r="BW715" s="24"/>
      <c r="BX715" s="24"/>
      <c r="BY715" s="24"/>
      <c r="BZ715" s="24"/>
      <c r="CA715" s="24"/>
      <c r="CB715" s="24"/>
      <c r="CC715" s="24"/>
      <c r="CD715" s="24"/>
      <c r="CE715" s="24"/>
      <c r="CF715" s="24"/>
      <c r="CG715" s="24"/>
      <c r="CH715" s="24"/>
      <c r="CI715" s="24"/>
      <c r="CJ715" s="24"/>
      <c r="CK715" s="24"/>
      <c r="CL715" s="24"/>
      <c r="CM715" s="24"/>
      <c r="CN715" s="24"/>
      <c r="CO715" s="24"/>
      <c r="CP715" s="24"/>
      <c r="CQ715" s="24"/>
      <c r="CR715" s="24"/>
      <c r="CS715" s="24"/>
      <c r="CT715" s="248"/>
      <c r="CU715" s="11"/>
      <c r="CV715" s="11"/>
      <c r="CW715" s="11"/>
      <c r="CX715" s="25"/>
      <c r="CY715" s="25"/>
      <c r="CZ715" s="25"/>
      <c r="DA715" s="11"/>
      <c r="DB715" s="11"/>
      <c r="DC715" s="11"/>
      <c r="DD715" s="11"/>
      <c r="DE715" s="11"/>
      <c r="DF715" s="11"/>
      <c r="DG715" s="11"/>
      <c r="DH715" s="11"/>
      <c r="DI715" s="11"/>
      <c r="DJ715" s="11"/>
      <c r="DK715" s="11"/>
      <c r="DL715" s="11"/>
      <c r="DM715" s="11"/>
      <c r="DN715" s="11"/>
      <c r="DO715" s="11"/>
      <c r="DP715" s="11"/>
      <c r="DQ715" s="11"/>
      <c r="DR715" s="11"/>
      <c r="DS715" s="11"/>
      <c r="DT715" s="11"/>
      <c r="DU715" s="11"/>
      <c r="DV715" s="11"/>
      <c r="DW715" s="11"/>
      <c r="DX715" s="11"/>
      <c r="DY715" s="11"/>
      <c r="DZ715" s="11"/>
      <c r="EA715" s="11"/>
      <c r="EB715" s="11"/>
    </row>
    <row r="716" spans="1:132" s="9" customFormat="1" ht="12.75" x14ac:dyDescent="0.2">
      <c r="A716" s="14"/>
      <c r="B716" s="36"/>
      <c r="C716" s="36"/>
      <c r="D716" s="10"/>
      <c r="E716" s="77"/>
      <c r="G716" s="250"/>
      <c r="H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250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250"/>
      <c r="BR716" s="11"/>
      <c r="BS716" s="11"/>
      <c r="BT716" s="11"/>
      <c r="BU716" s="21"/>
      <c r="BV716" s="24"/>
      <c r="BW716" s="24"/>
      <c r="BX716" s="24"/>
      <c r="BY716" s="24"/>
      <c r="BZ716" s="24"/>
      <c r="CA716" s="24"/>
      <c r="CB716" s="24"/>
      <c r="CC716" s="24"/>
      <c r="CD716" s="24"/>
      <c r="CE716" s="24"/>
      <c r="CF716" s="24"/>
      <c r="CG716" s="24"/>
      <c r="CH716" s="24"/>
      <c r="CI716" s="24"/>
      <c r="CJ716" s="24"/>
      <c r="CK716" s="24"/>
      <c r="CL716" s="24"/>
      <c r="CM716" s="24"/>
      <c r="CN716" s="24"/>
      <c r="CO716" s="24"/>
      <c r="CP716" s="24"/>
      <c r="CQ716" s="24"/>
      <c r="CR716" s="24"/>
      <c r="CS716" s="24"/>
      <c r="CT716" s="248"/>
      <c r="CU716" s="11"/>
      <c r="CV716" s="11"/>
      <c r="CW716" s="11"/>
      <c r="CX716" s="25"/>
      <c r="CY716" s="25"/>
      <c r="CZ716" s="25"/>
      <c r="DA716" s="11"/>
      <c r="DB716" s="11"/>
      <c r="DC716" s="11"/>
      <c r="DD716" s="11"/>
      <c r="DE716" s="11"/>
      <c r="DF716" s="11"/>
      <c r="DG716" s="11"/>
      <c r="DH716" s="11"/>
      <c r="DI716" s="11"/>
      <c r="DJ716" s="11"/>
      <c r="DK716" s="11"/>
      <c r="DL716" s="11"/>
      <c r="DM716" s="11"/>
      <c r="DN716" s="11"/>
      <c r="DO716" s="11"/>
      <c r="DP716" s="11"/>
      <c r="DQ716" s="11"/>
      <c r="DR716" s="11"/>
      <c r="DS716" s="11"/>
      <c r="DT716" s="11"/>
      <c r="DU716" s="11"/>
      <c r="DV716" s="11"/>
      <c r="DW716" s="11"/>
      <c r="DX716" s="11"/>
      <c r="DY716" s="11"/>
      <c r="DZ716" s="11"/>
      <c r="EA716" s="11"/>
      <c r="EB716" s="11"/>
    </row>
    <row r="717" spans="1:132" s="9" customFormat="1" ht="12.75" x14ac:dyDescent="0.2">
      <c r="A717" s="14"/>
      <c r="B717" s="36"/>
      <c r="C717" s="36"/>
      <c r="D717" s="10"/>
      <c r="E717" s="77"/>
      <c r="G717" s="250"/>
      <c r="H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250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250"/>
      <c r="BR717" s="11"/>
      <c r="BS717" s="11"/>
      <c r="BT717" s="11"/>
      <c r="BU717" s="21"/>
      <c r="BV717" s="24"/>
      <c r="BW717" s="24"/>
      <c r="BX717" s="24"/>
      <c r="BY717" s="24"/>
      <c r="BZ717" s="24"/>
      <c r="CA717" s="24"/>
      <c r="CB717" s="24"/>
      <c r="CC717" s="24"/>
      <c r="CD717" s="24"/>
      <c r="CE717" s="24"/>
      <c r="CF717" s="24"/>
      <c r="CG717" s="24"/>
      <c r="CH717" s="24"/>
      <c r="CI717" s="24"/>
      <c r="CJ717" s="24"/>
      <c r="CK717" s="24"/>
      <c r="CL717" s="24"/>
      <c r="CM717" s="24"/>
      <c r="CN717" s="24"/>
      <c r="CO717" s="24"/>
      <c r="CP717" s="24"/>
      <c r="CQ717" s="24"/>
      <c r="CR717" s="24"/>
      <c r="CS717" s="24"/>
      <c r="CT717" s="248"/>
      <c r="CU717" s="11"/>
      <c r="CV717" s="11"/>
      <c r="CW717" s="11"/>
      <c r="CX717" s="25"/>
      <c r="CY717" s="25"/>
      <c r="CZ717" s="25"/>
      <c r="DA717" s="11"/>
      <c r="DB717" s="11"/>
      <c r="DC717" s="11"/>
      <c r="DD717" s="11"/>
      <c r="DE717" s="11"/>
      <c r="DF717" s="11"/>
      <c r="DG717" s="11"/>
      <c r="DH717" s="11"/>
      <c r="DI717" s="11"/>
      <c r="DJ717" s="11"/>
      <c r="DK717" s="11"/>
      <c r="DL717" s="11"/>
      <c r="DM717" s="11"/>
      <c r="DN717" s="11"/>
      <c r="DO717" s="11"/>
      <c r="DP717" s="11"/>
      <c r="DQ717" s="11"/>
      <c r="DR717" s="11"/>
      <c r="DS717" s="11"/>
      <c r="DT717" s="11"/>
      <c r="DU717" s="11"/>
      <c r="DV717" s="11"/>
      <c r="DW717" s="11"/>
      <c r="DX717" s="11"/>
      <c r="DY717" s="11"/>
      <c r="DZ717" s="11"/>
      <c r="EA717" s="11"/>
      <c r="EB717" s="11"/>
    </row>
    <row r="718" spans="1:132" s="9" customFormat="1" ht="12.75" x14ac:dyDescent="0.2">
      <c r="A718" s="14"/>
      <c r="B718" s="36"/>
      <c r="C718" s="36"/>
      <c r="D718" s="10"/>
      <c r="E718" s="77"/>
      <c r="G718" s="250"/>
      <c r="H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250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250"/>
      <c r="BR718" s="11"/>
      <c r="BS718" s="11"/>
      <c r="BT718" s="11"/>
      <c r="BU718" s="21"/>
      <c r="BV718" s="24"/>
      <c r="BW718" s="24"/>
      <c r="BX718" s="24"/>
      <c r="BY718" s="24"/>
      <c r="BZ718" s="24"/>
      <c r="CA718" s="24"/>
      <c r="CB718" s="24"/>
      <c r="CC718" s="24"/>
      <c r="CD718" s="24"/>
      <c r="CE718" s="24"/>
      <c r="CF718" s="24"/>
      <c r="CG718" s="24"/>
      <c r="CH718" s="24"/>
      <c r="CI718" s="24"/>
      <c r="CJ718" s="24"/>
      <c r="CK718" s="24"/>
      <c r="CL718" s="24"/>
      <c r="CM718" s="24"/>
      <c r="CN718" s="24"/>
      <c r="CO718" s="24"/>
      <c r="CP718" s="24"/>
      <c r="CQ718" s="24"/>
      <c r="CR718" s="24"/>
      <c r="CS718" s="24"/>
      <c r="CT718" s="248"/>
      <c r="CU718" s="11"/>
      <c r="CV718" s="11"/>
      <c r="CW718" s="11"/>
      <c r="CX718" s="25"/>
      <c r="CY718" s="25"/>
      <c r="CZ718" s="25"/>
      <c r="DA718" s="11"/>
      <c r="DB718" s="11"/>
      <c r="DC718" s="11"/>
      <c r="DD718" s="11"/>
      <c r="DE718" s="11"/>
      <c r="DF718" s="11"/>
      <c r="DG718" s="11"/>
      <c r="DH718" s="11"/>
      <c r="DI718" s="11"/>
      <c r="DJ718" s="11"/>
      <c r="DK718" s="11"/>
      <c r="DL718" s="11"/>
      <c r="DM718" s="11"/>
      <c r="DN718" s="11"/>
      <c r="DO718" s="11"/>
      <c r="DP718" s="11"/>
      <c r="DQ718" s="11"/>
      <c r="DR718" s="11"/>
      <c r="DS718" s="11"/>
      <c r="DT718" s="11"/>
      <c r="DU718" s="11"/>
      <c r="DV718" s="11"/>
      <c r="DW718" s="11"/>
      <c r="DX718" s="11"/>
      <c r="DY718" s="11"/>
      <c r="DZ718" s="11"/>
      <c r="EA718" s="11"/>
      <c r="EB718" s="11"/>
    </row>
    <row r="719" spans="1:132" s="9" customFormat="1" ht="12.75" x14ac:dyDescent="0.2">
      <c r="A719" s="14"/>
      <c r="B719" s="36"/>
      <c r="C719" s="36"/>
      <c r="D719" s="10"/>
      <c r="E719" s="77"/>
      <c r="G719" s="250"/>
      <c r="H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250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250"/>
      <c r="BR719" s="11"/>
      <c r="BS719" s="11"/>
      <c r="BT719" s="11"/>
      <c r="BU719" s="21"/>
      <c r="BV719" s="24"/>
      <c r="BW719" s="24"/>
      <c r="BX719" s="24"/>
      <c r="BY719" s="24"/>
      <c r="BZ719" s="24"/>
      <c r="CA719" s="24"/>
      <c r="CB719" s="24"/>
      <c r="CC719" s="24"/>
      <c r="CD719" s="24"/>
      <c r="CE719" s="24"/>
      <c r="CF719" s="24"/>
      <c r="CG719" s="24"/>
      <c r="CH719" s="24"/>
      <c r="CI719" s="24"/>
      <c r="CJ719" s="24"/>
      <c r="CK719" s="24"/>
      <c r="CL719" s="24"/>
      <c r="CM719" s="24"/>
      <c r="CN719" s="24"/>
      <c r="CO719" s="24"/>
      <c r="CP719" s="24"/>
      <c r="CQ719" s="24"/>
      <c r="CR719" s="24"/>
      <c r="CS719" s="24"/>
      <c r="CT719" s="248"/>
      <c r="CU719" s="11"/>
      <c r="CV719" s="11"/>
      <c r="CW719" s="11"/>
      <c r="CX719" s="25"/>
      <c r="CY719" s="25"/>
      <c r="CZ719" s="25"/>
      <c r="DA719" s="11"/>
      <c r="DB719" s="11"/>
      <c r="DC719" s="11"/>
      <c r="DD719" s="11"/>
      <c r="DE719" s="11"/>
      <c r="DF719" s="11"/>
      <c r="DG719" s="11"/>
      <c r="DH719" s="11"/>
      <c r="DI719" s="11"/>
      <c r="DJ719" s="11"/>
      <c r="DK719" s="11"/>
      <c r="DL719" s="11"/>
      <c r="DM719" s="11"/>
      <c r="DN719" s="11"/>
      <c r="DO719" s="11"/>
      <c r="DP719" s="11"/>
      <c r="DQ719" s="11"/>
      <c r="DR719" s="11"/>
      <c r="DS719" s="11"/>
      <c r="DT719" s="11"/>
      <c r="DU719" s="11"/>
      <c r="DV719" s="11"/>
      <c r="DW719" s="11"/>
      <c r="DX719" s="11"/>
      <c r="DY719" s="11"/>
      <c r="DZ719" s="11"/>
      <c r="EA719" s="11"/>
      <c r="EB719" s="11"/>
    </row>
    <row r="720" spans="1:132" s="9" customFormat="1" ht="12.75" x14ac:dyDescent="0.2">
      <c r="A720" s="14"/>
      <c r="B720" s="36"/>
      <c r="C720" s="36"/>
      <c r="D720" s="10"/>
      <c r="E720" s="77"/>
      <c r="G720" s="250"/>
      <c r="H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250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250"/>
      <c r="BR720" s="11"/>
      <c r="BS720" s="11"/>
      <c r="BT720" s="11"/>
      <c r="BU720" s="21"/>
      <c r="BV720" s="24"/>
      <c r="BW720" s="24"/>
      <c r="BX720" s="24"/>
      <c r="BY720" s="24"/>
      <c r="BZ720" s="24"/>
      <c r="CA720" s="24"/>
      <c r="CB720" s="24"/>
      <c r="CC720" s="24"/>
      <c r="CD720" s="24"/>
      <c r="CE720" s="24"/>
      <c r="CF720" s="24"/>
      <c r="CG720" s="24"/>
      <c r="CH720" s="24"/>
      <c r="CI720" s="24"/>
      <c r="CJ720" s="24"/>
      <c r="CK720" s="24"/>
      <c r="CL720" s="24"/>
      <c r="CM720" s="24"/>
      <c r="CN720" s="24"/>
      <c r="CO720" s="24"/>
      <c r="CP720" s="24"/>
      <c r="CQ720" s="24"/>
      <c r="CR720" s="24"/>
      <c r="CS720" s="24"/>
      <c r="CT720" s="248"/>
      <c r="CU720" s="11"/>
      <c r="CV720" s="11"/>
      <c r="CW720" s="11"/>
      <c r="CX720" s="25"/>
      <c r="CY720" s="25"/>
      <c r="CZ720" s="25"/>
      <c r="DA720" s="11"/>
      <c r="DB720" s="11"/>
      <c r="DC720" s="11"/>
      <c r="DD720" s="11"/>
      <c r="DE720" s="11"/>
      <c r="DF720" s="11"/>
      <c r="DG720" s="11"/>
      <c r="DH720" s="11"/>
      <c r="DI720" s="11"/>
      <c r="DJ720" s="11"/>
      <c r="DK720" s="11"/>
      <c r="DL720" s="11"/>
      <c r="DM720" s="11"/>
      <c r="DN720" s="11"/>
      <c r="DO720" s="11"/>
      <c r="DP720" s="11"/>
      <c r="DQ720" s="11"/>
      <c r="DR720" s="11"/>
      <c r="DS720" s="11"/>
      <c r="DT720" s="11"/>
      <c r="DU720" s="11"/>
      <c r="DV720" s="11"/>
      <c r="DW720" s="11"/>
      <c r="DX720" s="11"/>
      <c r="DY720" s="11"/>
      <c r="DZ720" s="11"/>
      <c r="EA720" s="11"/>
      <c r="EB720" s="11"/>
    </row>
    <row r="721" spans="1:132" s="9" customFormat="1" ht="12.75" x14ac:dyDescent="0.2">
      <c r="A721" s="14"/>
      <c r="B721" s="36"/>
      <c r="C721" s="36"/>
      <c r="D721" s="10"/>
      <c r="E721" s="77"/>
      <c r="G721" s="250"/>
      <c r="H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250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250"/>
      <c r="BR721" s="11"/>
      <c r="BS721" s="11"/>
      <c r="BT721" s="11"/>
      <c r="BU721" s="21"/>
      <c r="BV721" s="24"/>
      <c r="BW721" s="24"/>
      <c r="BX721" s="24"/>
      <c r="BY721" s="24"/>
      <c r="BZ721" s="24"/>
      <c r="CA721" s="24"/>
      <c r="CB721" s="24"/>
      <c r="CC721" s="24"/>
      <c r="CD721" s="24"/>
      <c r="CE721" s="24"/>
      <c r="CF721" s="24"/>
      <c r="CG721" s="24"/>
      <c r="CH721" s="24"/>
      <c r="CI721" s="24"/>
      <c r="CJ721" s="24"/>
      <c r="CK721" s="24"/>
      <c r="CL721" s="24"/>
      <c r="CM721" s="24"/>
      <c r="CN721" s="24"/>
      <c r="CO721" s="24"/>
      <c r="CP721" s="24"/>
      <c r="CQ721" s="24"/>
      <c r="CR721" s="24"/>
      <c r="CS721" s="24"/>
      <c r="CT721" s="248"/>
      <c r="CU721" s="11"/>
      <c r="CV721" s="11"/>
      <c r="CW721" s="11"/>
      <c r="CX721" s="25"/>
      <c r="CY721" s="25"/>
      <c r="CZ721" s="25"/>
      <c r="DA721" s="11"/>
      <c r="DB721" s="11"/>
      <c r="DC721" s="11"/>
      <c r="DD721" s="11"/>
      <c r="DE721" s="11"/>
      <c r="DF721" s="11"/>
      <c r="DG721" s="11"/>
      <c r="DH721" s="11"/>
      <c r="DI721" s="11"/>
      <c r="DJ721" s="11"/>
      <c r="DK721" s="11"/>
      <c r="DL721" s="11"/>
      <c r="DM721" s="11"/>
      <c r="DN721" s="11"/>
      <c r="DO721" s="11"/>
      <c r="DP721" s="11"/>
      <c r="DQ721" s="11"/>
      <c r="DR721" s="11"/>
      <c r="DS721" s="11"/>
      <c r="DT721" s="11"/>
      <c r="DU721" s="11"/>
      <c r="DV721" s="11"/>
      <c r="DW721" s="11"/>
      <c r="DX721" s="11"/>
      <c r="DY721" s="11"/>
      <c r="DZ721" s="11"/>
      <c r="EA721" s="11"/>
      <c r="EB721" s="11"/>
    </row>
    <row r="722" spans="1:132" s="9" customFormat="1" ht="12.75" x14ac:dyDescent="0.2">
      <c r="A722" s="14"/>
      <c r="B722" s="36"/>
      <c r="C722" s="36"/>
      <c r="D722" s="10"/>
      <c r="E722" s="77"/>
      <c r="G722" s="250"/>
      <c r="H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250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250"/>
      <c r="BR722" s="11"/>
      <c r="BS722" s="11"/>
      <c r="BT722" s="11"/>
      <c r="BU722" s="21"/>
      <c r="BV722" s="24"/>
      <c r="BW722" s="24"/>
      <c r="BX722" s="24"/>
      <c r="BY722" s="24"/>
      <c r="BZ722" s="24"/>
      <c r="CA722" s="24"/>
      <c r="CB722" s="24"/>
      <c r="CC722" s="24"/>
      <c r="CD722" s="24"/>
      <c r="CE722" s="24"/>
      <c r="CF722" s="24"/>
      <c r="CG722" s="24"/>
      <c r="CH722" s="24"/>
      <c r="CI722" s="24"/>
      <c r="CJ722" s="24"/>
      <c r="CK722" s="24"/>
      <c r="CL722" s="24"/>
      <c r="CM722" s="24"/>
      <c r="CN722" s="24"/>
      <c r="CO722" s="24"/>
      <c r="CP722" s="24"/>
      <c r="CQ722" s="24"/>
      <c r="CR722" s="24"/>
      <c r="CS722" s="24"/>
      <c r="CT722" s="248"/>
      <c r="CU722" s="11"/>
      <c r="CV722" s="11"/>
      <c r="CW722" s="11"/>
      <c r="CX722" s="25"/>
      <c r="CY722" s="25"/>
      <c r="CZ722" s="25"/>
      <c r="DA722" s="11"/>
      <c r="DB722" s="11"/>
      <c r="DC722" s="11"/>
      <c r="DD722" s="11"/>
      <c r="DE722" s="11"/>
      <c r="DF722" s="11"/>
      <c r="DG722" s="11"/>
      <c r="DH722" s="11"/>
      <c r="DI722" s="11"/>
      <c r="DJ722" s="11"/>
      <c r="DK722" s="11"/>
      <c r="DL722" s="11"/>
      <c r="DM722" s="11"/>
      <c r="DN722" s="11"/>
      <c r="DO722" s="11"/>
      <c r="DP722" s="11"/>
      <c r="DQ722" s="11"/>
      <c r="DR722" s="11"/>
      <c r="DS722" s="11"/>
      <c r="DT722" s="11"/>
      <c r="DU722" s="11"/>
      <c r="DV722" s="11"/>
      <c r="DW722" s="11"/>
      <c r="DX722" s="11"/>
      <c r="DY722" s="11"/>
      <c r="DZ722" s="11"/>
      <c r="EA722" s="11"/>
      <c r="EB722" s="11"/>
    </row>
    <row r="723" spans="1:132" s="9" customFormat="1" ht="12.75" x14ac:dyDescent="0.2">
      <c r="A723" s="14"/>
      <c r="B723" s="36"/>
      <c r="C723" s="36"/>
      <c r="D723" s="10"/>
      <c r="E723" s="77"/>
      <c r="G723" s="250"/>
      <c r="H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250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250"/>
      <c r="BR723" s="11"/>
      <c r="BS723" s="11"/>
      <c r="BT723" s="11"/>
      <c r="BU723" s="21"/>
      <c r="BV723" s="24"/>
      <c r="BW723" s="24"/>
      <c r="BX723" s="24"/>
      <c r="BY723" s="24"/>
      <c r="BZ723" s="24"/>
      <c r="CA723" s="24"/>
      <c r="CB723" s="24"/>
      <c r="CC723" s="24"/>
      <c r="CD723" s="24"/>
      <c r="CE723" s="24"/>
      <c r="CF723" s="24"/>
      <c r="CG723" s="24"/>
      <c r="CH723" s="24"/>
      <c r="CI723" s="24"/>
      <c r="CJ723" s="24"/>
      <c r="CK723" s="24"/>
      <c r="CL723" s="24"/>
      <c r="CM723" s="24"/>
      <c r="CN723" s="24"/>
      <c r="CO723" s="24"/>
      <c r="CP723" s="24"/>
      <c r="CQ723" s="24"/>
      <c r="CR723" s="24"/>
      <c r="CS723" s="24"/>
      <c r="CT723" s="248"/>
      <c r="CU723" s="11"/>
      <c r="CV723" s="11"/>
      <c r="CW723" s="11"/>
      <c r="CX723" s="25"/>
      <c r="CY723" s="25"/>
      <c r="CZ723" s="25"/>
      <c r="DA723" s="11"/>
      <c r="DB723" s="11"/>
      <c r="DC723" s="11"/>
      <c r="DD723" s="11"/>
      <c r="DE723" s="11"/>
      <c r="DF723" s="11"/>
      <c r="DG723" s="11"/>
      <c r="DH723" s="11"/>
      <c r="DI723" s="11"/>
      <c r="DJ723" s="11"/>
      <c r="DK723" s="11"/>
      <c r="DL723" s="11"/>
      <c r="DM723" s="11"/>
      <c r="DN723" s="11"/>
      <c r="DO723" s="11"/>
      <c r="DP723" s="11"/>
      <c r="DQ723" s="11"/>
      <c r="DR723" s="11"/>
      <c r="DS723" s="11"/>
      <c r="DT723" s="11"/>
      <c r="DU723" s="11"/>
      <c r="DV723" s="11"/>
      <c r="DW723" s="11"/>
      <c r="DX723" s="11"/>
      <c r="DY723" s="11"/>
      <c r="DZ723" s="11"/>
      <c r="EA723" s="11"/>
      <c r="EB723" s="11"/>
    </row>
    <row r="724" spans="1:132" s="9" customFormat="1" ht="12.75" x14ac:dyDescent="0.2">
      <c r="A724" s="14"/>
      <c r="B724" s="36"/>
      <c r="C724" s="36"/>
      <c r="D724" s="10"/>
      <c r="E724" s="77"/>
      <c r="G724" s="250"/>
      <c r="H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250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250"/>
      <c r="BR724" s="11"/>
      <c r="BS724" s="11"/>
      <c r="BT724" s="11"/>
      <c r="BU724" s="21"/>
      <c r="BV724" s="24"/>
      <c r="BW724" s="24"/>
      <c r="BX724" s="24"/>
      <c r="BY724" s="24"/>
      <c r="BZ724" s="24"/>
      <c r="CA724" s="24"/>
      <c r="CB724" s="24"/>
      <c r="CC724" s="24"/>
      <c r="CD724" s="24"/>
      <c r="CE724" s="24"/>
      <c r="CF724" s="24"/>
      <c r="CG724" s="24"/>
      <c r="CH724" s="24"/>
      <c r="CI724" s="24"/>
      <c r="CJ724" s="24"/>
      <c r="CK724" s="24"/>
      <c r="CL724" s="24"/>
      <c r="CM724" s="24"/>
      <c r="CN724" s="24"/>
      <c r="CO724" s="24"/>
      <c r="CP724" s="24"/>
      <c r="CQ724" s="24"/>
      <c r="CR724" s="24"/>
      <c r="CS724" s="24"/>
      <c r="CT724" s="248"/>
      <c r="CU724" s="11"/>
      <c r="CV724" s="11"/>
      <c r="CW724" s="11"/>
      <c r="CX724" s="25"/>
      <c r="CY724" s="25"/>
      <c r="CZ724" s="25"/>
      <c r="DA724" s="11"/>
      <c r="DB724" s="11"/>
      <c r="DC724" s="11"/>
      <c r="DD724" s="11"/>
      <c r="DE724" s="11"/>
      <c r="DF724" s="11"/>
      <c r="DG724" s="11"/>
      <c r="DH724" s="11"/>
      <c r="DI724" s="11"/>
      <c r="DJ724" s="11"/>
      <c r="DK724" s="11"/>
      <c r="DL724" s="11"/>
      <c r="DM724" s="11"/>
      <c r="DN724" s="11"/>
      <c r="DO724" s="11"/>
      <c r="DP724" s="11"/>
      <c r="DQ724" s="11"/>
      <c r="DR724" s="11"/>
      <c r="DS724" s="11"/>
      <c r="DT724" s="11"/>
      <c r="DU724" s="11"/>
      <c r="DV724" s="11"/>
      <c r="DW724" s="11"/>
      <c r="DX724" s="11"/>
      <c r="DY724" s="11"/>
      <c r="DZ724" s="11"/>
      <c r="EA724" s="11"/>
      <c r="EB724" s="11"/>
    </row>
    <row r="725" spans="1:132" s="9" customFormat="1" ht="12.75" x14ac:dyDescent="0.2">
      <c r="A725" s="14"/>
      <c r="B725" s="36"/>
      <c r="C725" s="36"/>
      <c r="D725" s="10"/>
      <c r="E725" s="77"/>
      <c r="G725" s="250"/>
      <c r="H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250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250"/>
      <c r="BR725" s="11"/>
      <c r="BS725" s="11"/>
      <c r="BT725" s="11"/>
      <c r="BU725" s="21"/>
      <c r="BV725" s="24"/>
      <c r="BW725" s="24"/>
      <c r="BX725" s="24"/>
      <c r="BY725" s="24"/>
      <c r="BZ725" s="24"/>
      <c r="CA725" s="24"/>
      <c r="CB725" s="24"/>
      <c r="CC725" s="24"/>
      <c r="CD725" s="24"/>
      <c r="CE725" s="24"/>
      <c r="CF725" s="24"/>
      <c r="CG725" s="24"/>
      <c r="CH725" s="24"/>
      <c r="CI725" s="24"/>
      <c r="CJ725" s="24"/>
      <c r="CK725" s="24"/>
      <c r="CL725" s="24"/>
      <c r="CM725" s="24"/>
      <c r="CN725" s="24"/>
      <c r="CO725" s="24"/>
      <c r="CP725" s="24"/>
      <c r="CQ725" s="24"/>
      <c r="CR725" s="24"/>
      <c r="CS725" s="24"/>
      <c r="CT725" s="248"/>
      <c r="CU725" s="11"/>
      <c r="CV725" s="11"/>
      <c r="CW725" s="11"/>
      <c r="CX725" s="25"/>
      <c r="CY725" s="25"/>
      <c r="CZ725" s="25"/>
      <c r="DA725" s="11"/>
      <c r="DB725" s="11"/>
      <c r="DC725" s="11"/>
      <c r="DD725" s="11"/>
      <c r="DE725" s="11"/>
      <c r="DF725" s="11"/>
      <c r="DG725" s="11"/>
      <c r="DH725" s="11"/>
      <c r="DI725" s="11"/>
      <c r="DJ725" s="11"/>
      <c r="DK725" s="11"/>
      <c r="DL725" s="11"/>
      <c r="DM725" s="11"/>
      <c r="DN725" s="11"/>
      <c r="DO725" s="11"/>
      <c r="DP725" s="11"/>
      <c r="DQ725" s="11"/>
      <c r="DR725" s="11"/>
      <c r="DS725" s="11"/>
      <c r="DT725" s="11"/>
      <c r="DU725" s="11"/>
      <c r="DV725" s="11"/>
      <c r="DW725" s="11"/>
      <c r="DX725" s="11"/>
      <c r="DY725" s="11"/>
      <c r="DZ725" s="11"/>
      <c r="EA725" s="11"/>
      <c r="EB725" s="11"/>
    </row>
    <row r="726" spans="1:132" s="9" customFormat="1" ht="12.75" x14ac:dyDescent="0.2">
      <c r="A726" s="14"/>
      <c r="B726" s="36"/>
      <c r="C726" s="36"/>
      <c r="D726" s="10"/>
      <c r="E726" s="77"/>
      <c r="G726" s="250"/>
      <c r="H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250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250"/>
      <c r="BR726" s="11"/>
      <c r="BS726" s="11"/>
      <c r="BT726" s="11"/>
      <c r="BU726" s="21"/>
      <c r="BV726" s="24"/>
      <c r="BW726" s="24"/>
      <c r="BX726" s="24"/>
      <c r="BY726" s="24"/>
      <c r="BZ726" s="24"/>
      <c r="CA726" s="24"/>
      <c r="CB726" s="24"/>
      <c r="CC726" s="24"/>
      <c r="CD726" s="24"/>
      <c r="CE726" s="24"/>
      <c r="CF726" s="24"/>
      <c r="CG726" s="24"/>
      <c r="CH726" s="24"/>
      <c r="CI726" s="24"/>
      <c r="CJ726" s="24"/>
      <c r="CK726" s="24"/>
      <c r="CL726" s="24"/>
      <c r="CM726" s="24"/>
      <c r="CN726" s="24"/>
      <c r="CO726" s="24"/>
      <c r="CP726" s="24"/>
      <c r="CQ726" s="24"/>
      <c r="CR726" s="24"/>
      <c r="CS726" s="24"/>
      <c r="CT726" s="248"/>
      <c r="CU726" s="11"/>
      <c r="CV726" s="11"/>
      <c r="CW726" s="11"/>
      <c r="CX726" s="25"/>
      <c r="CY726" s="25"/>
      <c r="CZ726" s="25"/>
      <c r="DA726" s="11"/>
      <c r="DB726" s="11"/>
      <c r="DC726" s="11"/>
      <c r="DD726" s="11"/>
      <c r="DE726" s="11"/>
      <c r="DF726" s="11"/>
      <c r="DG726" s="11"/>
      <c r="DH726" s="11"/>
      <c r="DI726" s="11"/>
      <c r="DJ726" s="11"/>
      <c r="DK726" s="11"/>
      <c r="DL726" s="11"/>
      <c r="DM726" s="11"/>
      <c r="DN726" s="11"/>
      <c r="DO726" s="11"/>
      <c r="DP726" s="11"/>
      <c r="DQ726" s="11"/>
      <c r="DR726" s="11"/>
      <c r="DS726" s="11"/>
      <c r="DT726" s="11"/>
      <c r="DU726" s="11"/>
      <c r="DV726" s="11"/>
      <c r="DW726" s="11"/>
      <c r="DX726" s="11"/>
      <c r="DY726" s="11"/>
      <c r="DZ726" s="11"/>
      <c r="EA726" s="11"/>
      <c r="EB726" s="11"/>
    </row>
    <row r="727" spans="1:132" s="9" customFormat="1" ht="12.75" x14ac:dyDescent="0.2">
      <c r="A727" s="14"/>
      <c r="B727" s="36"/>
      <c r="C727" s="36"/>
      <c r="D727" s="10"/>
      <c r="E727" s="77"/>
      <c r="G727" s="250"/>
      <c r="H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250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250"/>
      <c r="BR727" s="11"/>
      <c r="BS727" s="11"/>
      <c r="BT727" s="11"/>
      <c r="BU727" s="21"/>
      <c r="BV727" s="24"/>
      <c r="BW727" s="24"/>
      <c r="BX727" s="24"/>
      <c r="BY727" s="24"/>
      <c r="BZ727" s="24"/>
      <c r="CA727" s="24"/>
      <c r="CB727" s="24"/>
      <c r="CC727" s="24"/>
      <c r="CD727" s="24"/>
      <c r="CE727" s="24"/>
      <c r="CF727" s="24"/>
      <c r="CG727" s="24"/>
      <c r="CH727" s="24"/>
      <c r="CI727" s="24"/>
      <c r="CJ727" s="24"/>
      <c r="CK727" s="24"/>
      <c r="CL727" s="24"/>
      <c r="CM727" s="24"/>
      <c r="CN727" s="24"/>
      <c r="CO727" s="24"/>
      <c r="CP727" s="24"/>
      <c r="CQ727" s="24"/>
      <c r="CR727" s="24"/>
      <c r="CS727" s="24"/>
      <c r="CT727" s="248"/>
      <c r="CU727" s="11"/>
      <c r="CV727" s="11"/>
      <c r="CW727" s="11"/>
      <c r="CX727" s="25"/>
      <c r="CY727" s="25"/>
      <c r="CZ727" s="25"/>
      <c r="DA727" s="11"/>
      <c r="DB727" s="11"/>
      <c r="DC727" s="11"/>
      <c r="DD727" s="11"/>
      <c r="DE727" s="11"/>
      <c r="DF727" s="11"/>
      <c r="DG727" s="11"/>
      <c r="DH727" s="11"/>
      <c r="DI727" s="11"/>
      <c r="DJ727" s="11"/>
      <c r="DK727" s="11"/>
      <c r="DL727" s="11"/>
      <c r="DM727" s="11"/>
      <c r="DN727" s="11"/>
      <c r="DO727" s="11"/>
      <c r="DP727" s="11"/>
      <c r="DQ727" s="11"/>
      <c r="DR727" s="11"/>
      <c r="DS727" s="11"/>
      <c r="DT727" s="11"/>
      <c r="DU727" s="11"/>
      <c r="DV727" s="11"/>
      <c r="DW727" s="11"/>
      <c r="DX727" s="11"/>
      <c r="DY727" s="11"/>
      <c r="DZ727" s="11"/>
      <c r="EA727" s="11"/>
      <c r="EB727" s="11"/>
    </row>
    <row r="728" spans="1:132" s="9" customFormat="1" ht="12.75" x14ac:dyDescent="0.2">
      <c r="A728" s="14"/>
      <c r="B728" s="36"/>
      <c r="C728" s="36"/>
      <c r="D728" s="10"/>
      <c r="E728" s="77"/>
      <c r="G728" s="250"/>
      <c r="H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250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250"/>
      <c r="BR728" s="11"/>
      <c r="BS728" s="11"/>
      <c r="BT728" s="11"/>
      <c r="BU728" s="21"/>
      <c r="BV728" s="24"/>
      <c r="BW728" s="24"/>
      <c r="BX728" s="24"/>
      <c r="BY728" s="24"/>
      <c r="BZ728" s="24"/>
      <c r="CA728" s="24"/>
      <c r="CB728" s="24"/>
      <c r="CC728" s="24"/>
      <c r="CD728" s="24"/>
      <c r="CE728" s="24"/>
      <c r="CF728" s="24"/>
      <c r="CG728" s="24"/>
      <c r="CH728" s="24"/>
      <c r="CI728" s="24"/>
      <c r="CJ728" s="24"/>
      <c r="CK728" s="24"/>
      <c r="CL728" s="24"/>
      <c r="CM728" s="24"/>
      <c r="CN728" s="24"/>
      <c r="CO728" s="24"/>
      <c r="CP728" s="24"/>
      <c r="CQ728" s="24"/>
      <c r="CR728" s="24"/>
      <c r="CS728" s="24"/>
      <c r="CT728" s="248"/>
      <c r="CU728" s="11"/>
      <c r="CV728" s="11"/>
      <c r="CW728" s="11"/>
      <c r="CX728" s="25"/>
      <c r="CY728" s="25"/>
      <c r="CZ728" s="25"/>
      <c r="DA728" s="11"/>
      <c r="DB728" s="11"/>
      <c r="DC728" s="11"/>
      <c r="DD728" s="11"/>
      <c r="DE728" s="11"/>
      <c r="DF728" s="11"/>
      <c r="DG728" s="11"/>
      <c r="DH728" s="11"/>
      <c r="DI728" s="11"/>
      <c r="DJ728" s="11"/>
      <c r="DK728" s="11"/>
      <c r="DL728" s="11"/>
      <c r="DM728" s="11"/>
      <c r="DN728" s="11"/>
      <c r="DO728" s="11"/>
      <c r="DP728" s="11"/>
      <c r="DQ728" s="11"/>
      <c r="DR728" s="11"/>
      <c r="DS728" s="11"/>
      <c r="DT728" s="11"/>
      <c r="DU728" s="11"/>
      <c r="DV728" s="11"/>
      <c r="DW728" s="11"/>
      <c r="DX728" s="11"/>
      <c r="DY728" s="11"/>
      <c r="DZ728" s="11"/>
      <c r="EA728" s="11"/>
      <c r="EB728" s="11"/>
    </row>
    <row r="729" spans="1:132" s="9" customFormat="1" ht="12.75" x14ac:dyDescent="0.2">
      <c r="A729" s="14"/>
      <c r="B729" s="36"/>
      <c r="C729" s="36"/>
      <c r="D729" s="10"/>
      <c r="E729" s="77"/>
      <c r="G729" s="250"/>
      <c r="H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250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250"/>
      <c r="BR729" s="11"/>
      <c r="BS729" s="11"/>
      <c r="BT729" s="11"/>
      <c r="BU729" s="21"/>
      <c r="BV729" s="24"/>
      <c r="BW729" s="24"/>
      <c r="BX729" s="24"/>
      <c r="BY729" s="24"/>
      <c r="BZ729" s="24"/>
      <c r="CA729" s="24"/>
      <c r="CB729" s="24"/>
      <c r="CC729" s="24"/>
      <c r="CD729" s="24"/>
      <c r="CE729" s="24"/>
      <c r="CF729" s="24"/>
      <c r="CG729" s="24"/>
      <c r="CH729" s="24"/>
      <c r="CI729" s="24"/>
      <c r="CJ729" s="24"/>
      <c r="CK729" s="24"/>
      <c r="CL729" s="24"/>
      <c r="CM729" s="24"/>
      <c r="CN729" s="24"/>
      <c r="CO729" s="24"/>
      <c r="CP729" s="24"/>
      <c r="CQ729" s="24"/>
      <c r="CR729" s="24"/>
      <c r="CS729" s="24"/>
      <c r="CT729" s="248"/>
      <c r="CU729" s="11"/>
      <c r="CV729" s="11"/>
      <c r="CW729" s="11"/>
      <c r="CX729" s="25"/>
      <c r="CY729" s="25"/>
      <c r="CZ729" s="25"/>
      <c r="DA729" s="11"/>
      <c r="DB729" s="11"/>
      <c r="DC729" s="11"/>
      <c r="DD729" s="11"/>
      <c r="DE729" s="11"/>
      <c r="DF729" s="11"/>
      <c r="DG729" s="11"/>
      <c r="DH729" s="11"/>
      <c r="DI729" s="11"/>
      <c r="DJ729" s="11"/>
      <c r="DK729" s="11"/>
      <c r="DL729" s="11"/>
      <c r="DM729" s="11"/>
      <c r="DN729" s="11"/>
      <c r="DO729" s="11"/>
      <c r="DP729" s="11"/>
      <c r="DQ729" s="11"/>
      <c r="DR729" s="11"/>
      <c r="DS729" s="11"/>
      <c r="DT729" s="11"/>
      <c r="DU729" s="11"/>
      <c r="DV729" s="11"/>
      <c r="DW729" s="11"/>
      <c r="DX729" s="11"/>
      <c r="DY729" s="11"/>
      <c r="DZ729" s="11"/>
      <c r="EA729" s="11"/>
      <c r="EB729" s="11"/>
    </row>
    <row r="730" spans="1:132" s="9" customFormat="1" ht="12.75" x14ac:dyDescent="0.2">
      <c r="A730" s="14"/>
      <c r="B730" s="36"/>
      <c r="C730" s="36"/>
      <c r="D730" s="10"/>
      <c r="E730" s="77"/>
      <c r="G730" s="250"/>
      <c r="H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250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250"/>
      <c r="BR730" s="11"/>
      <c r="BS730" s="11"/>
      <c r="BT730" s="11"/>
      <c r="BU730" s="21"/>
      <c r="BV730" s="24"/>
      <c r="BW730" s="24"/>
      <c r="BX730" s="24"/>
      <c r="BY730" s="24"/>
      <c r="BZ730" s="24"/>
      <c r="CA730" s="24"/>
      <c r="CB730" s="24"/>
      <c r="CC730" s="24"/>
      <c r="CD730" s="24"/>
      <c r="CE730" s="24"/>
      <c r="CF730" s="24"/>
      <c r="CG730" s="24"/>
      <c r="CH730" s="24"/>
      <c r="CI730" s="24"/>
      <c r="CJ730" s="24"/>
      <c r="CK730" s="24"/>
      <c r="CL730" s="24"/>
      <c r="CM730" s="24"/>
      <c r="CN730" s="24"/>
      <c r="CO730" s="24"/>
      <c r="CP730" s="24"/>
      <c r="CQ730" s="24"/>
      <c r="CR730" s="24"/>
      <c r="CS730" s="24"/>
      <c r="CT730" s="248"/>
      <c r="CU730" s="11"/>
      <c r="CV730" s="11"/>
      <c r="CW730" s="11"/>
      <c r="CX730" s="25"/>
      <c r="CY730" s="25"/>
      <c r="CZ730" s="25"/>
      <c r="DA730" s="11"/>
      <c r="DB730" s="11"/>
      <c r="DC730" s="11"/>
      <c r="DD730" s="11"/>
      <c r="DE730" s="11"/>
      <c r="DF730" s="11"/>
      <c r="DG730" s="11"/>
      <c r="DH730" s="11"/>
      <c r="DI730" s="11"/>
      <c r="DJ730" s="11"/>
      <c r="DK730" s="11"/>
      <c r="DL730" s="11"/>
      <c r="DM730" s="11"/>
      <c r="DN730" s="11"/>
      <c r="DO730" s="11"/>
      <c r="DP730" s="11"/>
      <c r="DQ730" s="11"/>
      <c r="DR730" s="11"/>
      <c r="DS730" s="11"/>
      <c r="DT730" s="11"/>
      <c r="DU730" s="11"/>
      <c r="DV730" s="11"/>
      <c r="DW730" s="11"/>
      <c r="DX730" s="11"/>
      <c r="DY730" s="11"/>
      <c r="DZ730" s="11"/>
      <c r="EA730" s="11"/>
      <c r="EB730" s="11"/>
    </row>
    <row r="731" spans="1:132" s="9" customFormat="1" ht="12.75" x14ac:dyDescent="0.2">
      <c r="A731" s="14"/>
      <c r="B731" s="36"/>
      <c r="C731" s="36"/>
      <c r="D731" s="10"/>
      <c r="E731" s="77"/>
      <c r="G731" s="250"/>
      <c r="H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250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250"/>
      <c r="BR731" s="11"/>
      <c r="BS731" s="11"/>
      <c r="BT731" s="11"/>
      <c r="BU731" s="21"/>
      <c r="BV731" s="24"/>
      <c r="BW731" s="24"/>
      <c r="BX731" s="24"/>
      <c r="BY731" s="24"/>
      <c r="BZ731" s="24"/>
      <c r="CA731" s="24"/>
      <c r="CB731" s="24"/>
      <c r="CC731" s="24"/>
      <c r="CD731" s="24"/>
      <c r="CE731" s="24"/>
      <c r="CF731" s="24"/>
      <c r="CG731" s="24"/>
      <c r="CH731" s="24"/>
      <c r="CI731" s="24"/>
      <c r="CJ731" s="24"/>
      <c r="CK731" s="24"/>
      <c r="CL731" s="24"/>
      <c r="CM731" s="24"/>
      <c r="CN731" s="24"/>
      <c r="CO731" s="24"/>
      <c r="CP731" s="24"/>
      <c r="CQ731" s="24"/>
      <c r="CR731" s="24"/>
      <c r="CS731" s="24"/>
      <c r="CT731" s="248"/>
      <c r="CU731" s="11"/>
      <c r="CV731" s="11"/>
      <c r="CW731" s="11"/>
      <c r="CX731" s="25"/>
      <c r="CY731" s="25"/>
      <c r="CZ731" s="25"/>
      <c r="DA731" s="11"/>
      <c r="DB731" s="11"/>
      <c r="DC731" s="11"/>
      <c r="DD731" s="11"/>
      <c r="DE731" s="11"/>
      <c r="DF731" s="11"/>
      <c r="DG731" s="11"/>
      <c r="DH731" s="11"/>
      <c r="DI731" s="11"/>
      <c r="DJ731" s="11"/>
      <c r="DK731" s="11"/>
      <c r="DL731" s="11"/>
      <c r="DM731" s="11"/>
      <c r="DN731" s="11"/>
      <c r="DO731" s="11"/>
      <c r="DP731" s="11"/>
      <c r="DQ731" s="11"/>
      <c r="DR731" s="11"/>
      <c r="DS731" s="11"/>
      <c r="DT731" s="11"/>
      <c r="DU731" s="11"/>
      <c r="DV731" s="11"/>
      <c r="DW731" s="11"/>
      <c r="DX731" s="11"/>
      <c r="DY731" s="11"/>
      <c r="DZ731" s="11"/>
      <c r="EA731" s="11"/>
      <c r="EB731" s="11"/>
    </row>
    <row r="732" spans="1:132" s="9" customFormat="1" ht="12.75" x14ac:dyDescent="0.2">
      <c r="A732" s="14"/>
      <c r="B732" s="36"/>
      <c r="C732" s="36"/>
      <c r="D732" s="10"/>
      <c r="E732" s="77"/>
      <c r="G732" s="250"/>
      <c r="H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250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250"/>
      <c r="BR732" s="11"/>
      <c r="BS732" s="11"/>
      <c r="BT732" s="11"/>
      <c r="BU732" s="21"/>
      <c r="BV732" s="24"/>
      <c r="BW732" s="24"/>
      <c r="BX732" s="24"/>
      <c r="BY732" s="24"/>
      <c r="BZ732" s="24"/>
      <c r="CA732" s="24"/>
      <c r="CB732" s="24"/>
      <c r="CC732" s="24"/>
      <c r="CD732" s="24"/>
      <c r="CE732" s="24"/>
      <c r="CF732" s="24"/>
      <c r="CG732" s="24"/>
      <c r="CH732" s="24"/>
      <c r="CI732" s="24"/>
      <c r="CJ732" s="24"/>
      <c r="CK732" s="24"/>
      <c r="CL732" s="24"/>
      <c r="CM732" s="24"/>
      <c r="CN732" s="24"/>
      <c r="CO732" s="24"/>
      <c r="CP732" s="24"/>
      <c r="CQ732" s="24"/>
      <c r="CR732" s="24"/>
      <c r="CS732" s="24"/>
      <c r="CT732" s="248"/>
      <c r="CU732" s="11"/>
      <c r="CV732" s="11"/>
      <c r="CW732" s="11"/>
      <c r="CX732" s="25"/>
      <c r="CY732" s="25"/>
      <c r="CZ732" s="25"/>
      <c r="DA732" s="11"/>
      <c r="DB732" s="11"/>
      <c r="DC732" s="11"/>
      <c r="DD732" s="11"/>
      <c r="DE732" s="11"/>
      <c r="DF732" s="11"/>
      <c r="DG732" s="11"/>
      <c r="DH732" s="11"/>
      <c r="DI732" s="11"/>
      <c r="DJ732" s="11"/>
      <c r="DK732" s="11"/>
      <c r="DL732" s="11"/>
      <c r="DM732" s="11"/>
      <c r="DN732" s="11"/>
      <c r="DO732" s="11"/>
      <c r="DP732" s="11"/>
      <c r="DQ732" s="11"/>
      <c r="DR732" s="11"/>
      <c r="DS732" s="11"/>
      <c r="DT732" s="11"/>
      <c r="DU732" s="11"/>
      <c r="DV732" s="11"/>
      <c r="DW732" s="11"/>
      <c r="DX732" s="11"/>
      <c r="DY732" s="11"/>
      <c r="DZ732" s="11"/>
      <c r="EA732" s="11"/>
      <c r="EB732" s="11"/>
    </row>
    <row r="733" spans="1:132" s="9" customFormat="1" ht="12.75" x14ac:dyDescent="0.2">
      <c r="A733" s="14"/>
      <c r="B733" s="36"/>
      <c r="C733" s="36"/>
      <c r="D733" s="10"/>
      <c r="E733" s="77"/>
      <c r="G733" s="250"/>
      <c r="H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250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250"/>
      <c r="BR733" s="11"/>
      <c r="BS733" s="11"/>
      <c r="BT733" s="11"/>
      <c r="BU733" s="21"/>
      <c r="BV733" s="24"/>
      <c r="BW733" s="24"/>
      <c r="BX733" s="24"/>
      <c r="BY733" s="24"/>
      <c r="BZ733" s="24"/>
      <c r="CA733" s="24"/>
      <c r="CB733" s="24"/>
      <c r="CC733" s="24"/>
      <c r="CD733" s="24"/>
      <c r="CE733" s="24"/>
      <c r="CF733" s="24"/>
      <c r="CG733" s="24"/>
      <c r="CH733" s="24"/>
      <c r="CI733" s="24"/>
      <c r="CJ733" s="24"/>
      <c r="CK733" s="24"/>
      <c r="CL733" s="24"/>
      <c r="CM733" s="24"/>
      <c r="CN733" s="24"/>
      <c r="CO733" s="24"/>
      <c r="CP733" s="24"/>
      <c r="CQ733" s="24"/>
      <c r="CR733" s="24"/>
      <c r="CS733" s="24"/>
      <c r="CT733" s="248"/>
      <c r="CU733" s="11"/>
      <c r="CV733" s="11"/>
      <c r="CW733" s="11"/>
      <c r="CX733" s="25"/>
      <c r="CY733" s="25"/>
      <c r="CZ733" s="25"/>
      <c r="DA733" s="11"/>
      <c r="DB733" s="11"/>
      <c r="DC733" s="11"/>
      <c r="DD733" s="11"/>
      <c r="DE733" s="11"/>
      <c r="DF733" s="11"/>
      <c r="DG733" s="11"/>
      <c r="DH733" s="11"/>
      <c r="DI733" s="11"/>
      <c r="DJ733" s="11"/>
      <c r="DK733" s="11"/>
      <c r="DL733" s="11"/>
      <c r="DM733" s="11"/>
      <c r="DN733" s="11"/>
      <c r="DO733" s="11"/>
      <c r="DP733" s="11"/>
      <c r="DQ733" s="11"/>
      <c r="DR733" s="11"/>
      <c r="DS733" s="11"/>
      <c r="DT733" s="11"/>
      <c r="DU733" s="11"/>
      <c r="DV733" s="11"/>
      <c r="DW733" s="11"/>
      <c r="DX733" s="11"/>
      <c r="DY733" s="11"/>
      <c r="DZ733" s="11"/>
      <c r="EA733" s="11"/>
      <c r="EB733" s="11"/>
    </row>
    <row r="734" spans="1:132" s="9" customFormat="1" ht="12.75" x14ac:dyDescent="0.2">
      <c r="A734" s="14"/>
      <c r="B734" s="36"/>
      <c r="C734" s="36"/>
      <c r="D734" s="10"/>
      <c r="E734" s="77"/>
      <c r="G734" s="250"/>
      <c r="H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250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250"/>
      <c r="BR734" s="11"/>
      <c r="BS734" s="11"/>
      <c r="BT734" s="11"/>
      <c r="BU734" s="21"/>
      <c r="BV734" s="24"/>
      <c r="BW734" s="24"/>
      <c r="BX734" s="24"/>
      <c r="BY734" s="24"/>
      <c r="BZ734" s="24"/>
      <c r="CA734" s="24"/>
      <c r="CB734" s="24"/>
      <c r="CC734" s="24"/>
      <c r="CD734" s="24"/>
      <c r="CE734" s="24"/>
      <c r="CF734" s="24"/>
      <c r="CG734" s="24"/>
      <c r="CH734" s="24"/>
      <c r="CI734" s="24"/>
      <c r="CJ734" s="24"/>
      <c r="CK734" s="24"/>
      <c r="CL734" s="24"/>
      <c r="CM734" s="24"/>
      <c r="CN734" s="24"/>
      <c r="CO734" s="24"/>
      <c r="CP734" s="24"/>
      <c r="CQ734" s="24"/>
      <c r="CR734" s="24"/>
      <c r="CS734" s="24"/>
      <c r="CT734" s="248"/>
      <c r="CU734" s="11"/>
      <c r="CV734" s="11"/>
      <c r="CW734" s="11"/>
      <c r="CX734" s="25"/>
      <c r="CY734" s="25"/>
      <c r="CZ734" s="25"/>
      <c r="DA734" s="11"/>
      <c r="DB734" s="11"/>
      <c r="DC734" s="11"/>
      <c r="DD734" s="11"/>
      <c r="DE734" s="11"/>
      <c r="DF734" s="11"/>
      <c r="DG734" s="11"/>
      <c r="DH734" s="11"/>
      <c r="DI734" s="11"/>
      <c r="DJ734" s="11"/>
      <c r="DK734" s="11"/>
      <c r="DL734" s="11"/>
      <c r="DM734" s="11"/>
      <c r="DN734" s="11"/>
      <c r="DO734" s="11"/>
      <c r="DP734" s="11"/>
      <c r="DQ734" s="11"/>
      <c r="DR734" s="11"/>
      <c r="DS734" s="11"/>
      <c r="DT734" s="11"/>
      <c r="DU734" s="11"/>
      <c r="DV734" s="11"/>
      <c r="DW734" s="11"/>
      <c r="DX734" s="11"/>
      <c r="DY734" s="11"/>
      <c r="DZ734" s="11"/>
      <c r="EA734" s="11"/>
      <c r="EB734" s="11"/>
    </row>
    <row r="735" spans="1:132" s="9" customFormat="1" ht="12.75" x14ac:dyDescent="0.2">
      <c r="A735" s="14"/>
      <c r="B735" s="36"/>
      <c r="C735" s="36"/>
      <c r="D735" s="10"/>
      <c r="E735" s="77"/>
      <c r="G735" s="250"/>
      <c r="H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250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250"/>
      <c r="BR735" s="11"/>
      <c r="BS735" s="11"/>
      <c r="BT735" s="11"/>
      <c r="BU735" s="21"/>
      <c r="BV735" s="24"/>
      <c r="BW735" s="24"/>
      <c r="BX735" s="24"/>
      <c r="BY735" s="24"/>
      <c r="BZ735" s="24"/>
      <c r="CA735" s="24"/>
      <c r="CB735" s="24"/>
      <c r="CC735" s="24"/>
      <c r="CD735" s="24"/>
      <c r="CE735" s="24"/>
      <c r="CF735" s="24"/>
      <c r="CG735" s="24"/>
      <c r="CH735" s="24"/>
      <c r="CI735" s="24"/>
      <c r="CJ735" s="24"/>
      <c r="CK735" s="24"/>
      <c r="CL735" s="24"/>
      <c r="CM735" s="24"/>
      <c r="CN735" s="24"/>
      <c r="CO735" s="24"/>
      <c r="CP735" s="24"/>
      <c r="CQ735" s="24"/>
      <c r="CR735" s="24"/>
      <c r="CS735" s="24"/>
      <c r="CT735" s="248"/>
      <c r="CU735" s="11"/>
      <c r="CV735" s="11"/>
      <c r="CW735" s="11"/>
      <c r="CX735" s="25"/>
      <c r="CY735" s="25"/>
      <c r="CZ735" s="25"/>
      <c r="DA735" s="11"/>
      <c r="DB735" s="11"/>
      <c r="DC735" s="11"/>
      <c r="DD735" s="11"/>
      <c r="DE735" s="11"/>
      <c r="DF735" s="11"/>
      <c r="DG735" s="11"/>
      <c r="DH735" s="11"/>
      <c r="DI735" s="11"/>
      <c r="DJ735" s="11"/>
      <c r="DK735" s="11"/>
      <c r="DL735" s="11"/>
      <c r="DM735" s="11"/>
      <c r="DN735" s="11"/>
      <c r="DO735" s="11"/>
      <c r="DP735" s="11"/>
      <c r="DQ735" s="11"/>
      <c r="DR735" s="11"/>
      <c r="DS735" s="11"/>
      <c r="DT735" s="11"/>
      <c r="DU735" s="11"/>
      <c r="DV735" s="11"/>
      <c r="DW735" s="11"/>
      <c r="DX735" s="11"/>
      <c r="DY735" s="11"/>
      <c r="DZ735" s="11"/>
      <c r="EA735" s="11"/>
      <c r="EB735" s="11"/>
    </row>
    <row r="736" spans="1:132" s="9" customFormat="1" ht="12.75" x14ac:dyDescent="0.2">
      <c r="A736" s="14"/>
      <c r="B736" s="36"/>
      <c r="C736" s="36"/>
      <c r="D736" s="10"/>
      <c r="E736" s="77"/>
      <c r="G736" s="250"/>
      <c r="H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250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250"/>
      <c r="BR736" s="11"/>
      <c r="BS736" s="11"/>
      <c r="BT736" s="11"/>
      <c r="BU736" s="21"/>
      <c r="BV736" s="24"/>
      <c r="BW736" s="24"/>
      <c r="BX736" s="24"/>
      <c r="BY736" s="24"/>
      <c r="BZ736" s="24"/>
      <c r="CA736" s="24"/>
      <c r="CB736" s="24"/>
      <c r="CC736" s="24"/>
      <c r="CD736" s="24"/>
      <c r="CE736" s="24"/>
      <c r="CF736" s="24"/>
      <c r="CG736" s="24"/>
      <c r="CH736" s="24"/>
      <c r="CI736" s="24"/>
      <c r="CJ736" s="24"/>
      <c r="CK736" s="24"/>
      <c r="CL736" s="24"/>
      <c r="CM736" s="24"/>
      <c r="CN736" s="24"/>
      <c r="CO736" s="24"/>
      <c r="CP736" s="24"/>
      <c r="CQ736" s="24"/>
      <c r="CR736" s="24"/>
      <c r="CS736" s="24"/>
      <c r="CT736" s="248"/>
      <c r="CU736" s="11"/>
      <c r="CV736" s="11"/>
      <c r="CW736" s="11"/>
      <c r="CX736" s="25"/>
      <c r="CY736" s="25"/>
      <c r="CZ736" s="25"/>
      <c r="DA736" s="11"/>
      <c r="DB736" s="11"/>
      <c r="DC736" s="11"/>
      <c r="DD736" s="11"/>
      <c r="DE736" s="11"/>
      <c r="DF736" s="11"/>
      <c r="DG736" s="11"/>
      <c r="DH736" s="11"/>
      <c r="DI736" s="11"/>
      <c r="DJ736" s="11"/>
      <c r="DK736" s="11"/>
      <c r="DL736" s="11"/>
      <c r="DM736" s="11"/>
      <c r="DN736" s="11"/>
      <c r="DO736" s="11"/>
      <c r="DP736" s="11"/>
      <c r="DQ736" s="11"/>
      <c r="DR736" s="11"/>
      <c r="DS736" s="11"/>
      <c r="DT736" s="11"/>
      <c r="DU736" s="11"/>
      <c r="DV736" s="11"/>
      <c r="DW736" s="11"/>
      <c r="DX736" s="11"/>
      <c r="DY736" s="11"/>
      <c r="DZ736" s="11"/>
      <c r="EA736" s="11"/>
      <c r="EB736" s="11"/>
    </row>
    <row r="737" spans="1:132" s="9" customFormat="1" ht="12.75" x14ac:dyDescent="0.2">
      <c r="A737" s="14"/>
      <c r="B737" s="36"/>
      <c r="C737" s="36"/>
      <c r="D737" s="10"/>
      <c r="E737" s="77"/>
      <c r="G737" s="250"/>
      <c r="H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250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250"/>
      <c r="BR737" s="11"/>
      <c r="BS737" s="11"/>
      <c r="BT737" s="11"/>
      <c r="BU737" s="21"/>
      <c r="BV737" s="24"/>
      <c r="BW737" s="24"/>
      <c r="BX737" s="24"/>
      <c r="BY737" s="24"/>
      <c r="BZ737" s="24"/>
      <c r="CA737" s="24"/>
      <c r="CB737" s="24"/>
      <c r="CC737" s="24"/>
      <c r="CD737" s="24"/>
      <c r="CE737" s="24"/>
      <c r="CF737" s="24"/>
      <c r="CG737" s="24"/>
      <c r="CH737" s="24"/>
      <c r="CI737" s="24"/>
      <c r="CJ737" s="24"/>
      <c r="CK737" s="24"/>
      <c r="CL737" s="24"/>
      <c r="CM737" s="24"/>
      <c r="CN737" s="24"/>
      <c r="CO737" s="24"/>
      <c r="CP737" s="24"/>
      <c r="CQ737" s="24"/>
      <c r="CR737" s="24"/>
      <c r="CS737" s="24"/>
      <c r="CT737" s="248"/>
      <c r="CU737" s="11"/>
      <c r="CV737" s="11"/>
      <c r="CW737" s="11"/>
      <c r="CX737" s="25"/>
      <c r="CY737" s="25"/>
      <c r="CZ737" s="25"/>
      <c r="DA737" s="11"/>
      <c r="DB737" s="11"/>
      <c r="DC737" s="11"/>
      <c r="DD737" s="11"/>
      <c r="DE737" s="11"/>
      <c r="DF737" s="11"/>
      <c r="DG737" s="11"/>
      <c r="DH737" s="11"/>
      <c r="DI737" s="11"/>
      <c r="DJ737" s="11"/>
      <c r="DK737" s="11"/>
      <c r="DL737" s="11"/>
      <c r="DM737" s="11"/>
      <c r="DN737" s="11"/>
      <c r="DO737" s="11"/>
      <c r="DP737" s="11"/>
      <c r="DQ737" s="11"/>
      <c r="DR737" s="11"/>
      <c r="DS737" s="11"/>
      <c r="DT737" s="11"/>
      <c r="DU737" s="11"/>
      <c r="DV737" s="11"/>
      <c r="DW737" s="11"/>
      <c r="DX737" s="11"/>
      <c r="DY737" s="11"/>
      <c r="DZ737" s="11"/>
      <c r="EA737" s="11"/>
      <c r="EB737" s="11"/>
    </row>
    <row r="738" spans="1:132" s="9" customFormat="1" ht="12.75" x14ac:dyDescent="0.2">
      <c r="A738" s="14"/>
      <c r="B738" s="36"/>
      <c r="C738" s="36"/>
      <c r="D738" s="10"/>
      <c r="E738" s="77"/>
      <c r="G738" s="250"/>
      <c r="H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250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250"/>
      <c r="BR738" s="11"/>
      <c r="BS738" s="11"/>
      <c r="BT738" s="11"/>
      <c r="BU738" s="21"/>
      <c r="BV738" s="24"/>
      <c r="BW738" s="24"/>
      <c r="BX738" s="24"/>
      <c r="BY738" s="24"/>
      <c r="BZ738" s="24"/>
      <c r="CA738" s="24"/>
      <c r="CB738" s="24"/>
      <c r="CC738" s="24"/>
      <c r="CD738" s="24"/>
      <c r="CE738" s="24"/>
      <c r="CF738" s="24"/>
      <c r="CG738" s="24"/>
      <c r="CH738" s="24"/>
      <c r="CI738" s="24"/>
      <c r="CJ738" s="24"/>
      <c r="CK738" s="24"/>
      <c r="CL738" s="24"/>
      <c r="CM738" s="24"/>
      <c r="CN738" s="24"/>
      <c r="CO738" s="24"/>
      <c r="CP738" s="24"/>
      <c r="CQ738" s="24"/>
      <c r="CR738" s="24"/>
      <c r="CS738" s="24"/>
      <c r="CT738" s="248"/>
      <c r="CU738" s="11"/>
      <c r="CV738" s="11"/>
      <c r="CW738" s="11"/>
      <c r="CX738" s="25"/>
      <c r="CY738" s="25"/>
      <c r="CZ738" s="25"/>
      <c r="DA738" s="11"/>
      <c r="DB738" s="11"/>
      <c r="DC738" s="11"/>
      <c r="DD738" s="11"/>
      <c r="DE738" s="11"/>
      <c r="DF738" s="11"/>
      <c r="DG738" s="11"/>
      <c r="DH738" s="11"/>
      <c r="DI738" s="11"/>
      <c r="DJ738" s="11"/>
      <c r="DK738" s="11"/>
      <c r="DL738" s="11"/>
      <c r="DM738" s="11"/>
      <c r="DN738" s="11"/>
      <c r="DO738" s="11"/>
      <c r="DP738" s="11"/>
      <c r="DQ738" s="11"/>
      <c r="DR738" s="11"/>
      <c r="DS738" s="11"/>
      <c r="DT738" s="11"/>
      <c r="DU738" s="11"/>
      <c r="DV738" s="11"/>
      <c r="DW738" s="11"/>
      <c r="DX738" s="11"/>
      <c r="DY738" s="11"/>
      <c r="DZ738" s="11"/>
      <c r="EA738" s="11"/>
      <c r="EB738" s="11"/>
    </row>
    <row r="739" spans="1:132" s="9" customFormat="1" ht="12.75" x14ac:dyDescent="0.2">
      <c r="A739" s="14"/>
      <c r="B739" s="36"/>
      <c r="C739" s="36"/>
      <c r="D739" s="10"/>
      <c r="E739" s="77"/>
      <c r="G739" s="250"/>
      <c r="H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250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250"/>
      <c r="BR739" s="11"/>
      <c r="BS739" s="11"/>
      <c r="BT739" s="11"/>
      <c r="BU739" s="21"/>
      <c r="BV739" s="24"/>
      <c r="BW739" s="24"/>
      <c r="BX739" s="24"/>
      <c r="BY739" s="24"/>
      <c r="BZ739" s="24"/>
      <c r="CA739" s="24"/>
      <c r="CB739" s="24"/>
      <c r="CC739" s="24"/>
      <c r="CD739" s="24"/>
      <c r="CE739" s="24"/>
      <c r="CF739" s="24"/>
      <c r="CG739" s="24"/>
      <c r="CH739" s="24"/>
      <c r="CI739" s="24"/>
      <c r="CJ739" s="24"/>
      <c r="CK739" s="24"/>
      <c r="CL739" s="24"/>
      <c r="CM739" s="24"/>
      <c r="CN739" s="24"/>
      <c r="CO739" s="24"/>
      <c r="CP739" s="24"/>
      <c r="CQ739" s="24"/>
      <c r="CR739" s="24"/>
      <c r="CS739" s="24"/>
      <c r="CT739" s="248"/>
      <c r="CU739" s="11"/>
      <c r="CV739" s="11"/>
      <c r="CW739" s="11"/>
      <c r="CX739" s="25"/>
      <c r="CY739" s="25"/>
      <c r="CZ739" s="25"/>
      <c r="DA739" s="11"/>
      <c r="DB739" s="11"/>
      <c r="DC739" s="11"/>
      <c r="DD739" s="11"/>
      <c r="DE739" s="11"/>
      <c r="DF739" s="11"/>
      <c r="DG739" s="11"/>
      <c r="DH739" s="11"/>
      <c r="DI739" s="11"/>
      <c r="DJ739" s="11"/>
      <c r="DK739" s="11"/>
      <c r="DL739" s="11"/>
      <c r="DM739" s="11"/>
      <c r="DN739" s="11"/>
      <c r="DO739" s="11"/>
      <c r="DP739" s="11"/>
      <c r="DQ739" s="11"/>
      <c r="DR739" s="11"/>
      <c r="DS739" s="11"/>
      <c r="DT739" s="11"/>
      <c r="DU739" s="11"/>
      <c r="DV739" s="11"/>
      <c r="DW739" s="11"/>
      <c r="DX739" s="11"/>
      <c r="DY739" s="11"/>
      <c r="DZ739" s="11"/>
      <c r="EA739" s="11"/>
      <c r="EB739" s="11"/>
    </row>
    <row r="740" spans="1:132" s="9" customFormat="1" ht="12.75" x14ac:dyDescent="0.2">
      <c r="A740" s="14"/>
      <c r="B740" s="36"/>
      <c r="C740" s="36"/>
      <c r="D740" s="10"/>
      <c r="E740" s="77"/>
      <c r="G740" s="250"/>
      <c r="H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250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250"/>
      <c r="BR740" s="11"/>
      <c r="BS740" s="11"/>
      <c r="BT740" s="11"/>
      <c r="BU740" s="21"/>
      <c r="BV740" s="24"/>
      <c r="BW740" s="24"/>
      <c r="BX740" s="24"/>
      <c r="BY740" s="24"/>
      <c r="BZ740" s="24"/>
      <c r="CA740" s="24"/>
      <c r="CB740" s="24"/>
      <c r="CC740" s="24"/>
      <c r="CD740" s="24"/>
      <c r="CE740" s="24"/>
      <c r="CF740" s="24"/>
      <c r="CG740" s="24"/>
      <c r="CH740" s="24"/>
      <c r="CI740" s="24"/>
      <c r="CJ740" s="24"/>
      <c r="CK740" s="24"/>
      <c r="CL740" s="24"/>
      <c r="CM740" s="24"/>
      <c r="CN740" s="24"/>
      <c r="CO740" s="24"/>
      <c r="CP740" s="24"/>
      <c r="CQ740" s="24"/>
      <c r="CR740" s="24"/>
      <c r="CS740" s="24"/>
      <c r="CT740" s="248"/>
      <c r="CU740" s="11"/>
      <c r="CV740" s="11"/>
      <c r="CW740" s="11"/>
      <c r="CX740" s="25"/>
      <c r="CY740" s="25"/>
      <c r="CZ740" s="25"/>
      <c r="DA740" s="11"/>
      <c r="DB740" s="11"/>
      <c r="DC740" s="11"/>
      <c r="DD740" s="11"/>
      <c r="DE740" s="11"/>
      <c r="DF740" s="11"/>
      <c r="DG740" s="11"/>
      <c r="DH740" s="11"/>
      <c r="DI740" s="11"/>
      <c r="DJ740" s="11"/>
      <c r="DK740" s="11"/>
      <c r="DL740" s="11"/>
      <c r="DM740" s="11"/>
      <c r="DN740" s="11"/>
      <c r="DO740" s="11"/>
      <c r="DP740" s="11"/>
      <c r="DQ740" s="11"/>
      <c r="DR740" s="11"/>
      <c r="DS740" s="11"/>
      <c r="DT740" s="11"/>
      <c r="DU740" s="11"/>
      <c r="DV740" s="11"/>
      <c r="DW740" s="11"/>
      <c r="DX740" s="11"/>
      <c r="DY740" s="11"/>
      <c r="DZ740" s="11"/>
      <c r="EA740" s="11"/>
      <c r="EB740" s="11"/>
    </row>
    <row r="741" spans="1:132" s="9" customFormat="1" ht="12.75" x14ac:dyDescent="0.2">
      <c r="A741" s="14"/>
      <c r="B741" s="36"/>
      <c r="C741" s="36"/>
      <c r="D741" s="10"/>
      <c r="E741" s="77"/>
      <c r="G741" s="250"/>
      <c r="H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250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250"/>
      <c r="BR741" s="11"/>
      <c r="BS741" s="11"/>
      <c r="BT741" s="11"/>
      <c r="BU741" s="21"/>
      <c r="BV741" s="24"/>
      <c r="BW741" s="24"/>
      <c r="BX741" s="24"/>
      <c r="BY741" s="24"/>
      <c r="BZ741" s="24"/>
      <c r="CA741" s="24"/>
      <c r="CB741" s="24"/>
      <c r="CC741" s="24"/>
      <c r="CD741" s="24"/>
      <c r="CE741" s="24"/>
      <c r="CF741" s="24"/>
      <c r="CG741" s="24"/>
      <c r="CH741" s="24"/>
      <c r="CI741" s="24"/>
      <c r="CJ741" s="24"/>
      <c r="CK741" s="24"/>
      <c r="CL741" s="24"/>
      <c r="CM741" s="24"/>
      <c r="CN741" s="24"/>
      <c r="CO741" s="24"/>
      <c r="CP741" s="24"/>
      <c r="CQ741" s="24"/>
      <c r="CR741" s="24"/>
      <c r="CS741" s="24"/>
      <c r="CT741" s="248"/>
      <c r="CU741" s="11"/>
      <c r="CV741" s="11"/>
      <c r="CW741" s="11"/>
      <c r="CX741" s="25"/>
      <c r="CY741" s="25"/>
      <c r="CZ741" s="25"/>
      <c r="DA741" s="11"/>
      <c r="DB741" s="11"/>
      <c r="DC741" s="11"/>
      <c r="DD741" s="11"/>
      <c r="DE741" s="11"/>
      <c r="DF741" s="11"/>
      <c r="DG741" s="11"/>
      <c r="DH741" s="11"/>
      <c r="DI741" s="11"/>
      <c r="DJ741" s="11"/>
      <c r="DK741" s="11"/>
      <c r="DL741" s="11"/>
      <c r="DM741" s="11"/>
      <c r="DN741" s="11"/>
      <c r="DO741" s="11"/>
      <c r="DP741" s="11"/>
      <c r="DQ741" s="11"/>
      <c r="DR741" s="11"/>
      <c r="DS741" s="11"/>
      <c r="DT741" s="11"/>
      <c r="DU741" s="11"/>
      <c r="DV741" s="11"/>
      <c r="DW741" s="11"/>
      <c r="DX741" s="11"/>
      <c r="DY741" s="11"/>
      <c r="DZ741" s="11"/>
      <c r="EA741" s="11"/>
      <c r="EB741" s="11"/>
    </row>
    <row r="742" spans="1:132" s="9" customFormat="1" ht="12.75" x14ac:dyDescent="0.2">
      <c r="A742" s="14"/>
      <c r="B742" s="36"/>
      <c r="C742" s="36"/>
      <c r="D742" s="10"/>
      <c r="E742" s="77"/>
      <c r="G742" s="250"/>
      <c r="H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250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250"/>
      <c r="BR742" s="11"/>
      <c r="BS742" s="11"/>
      <c r="BT742" s="11"/>
      <c r="BU742" s="21"/>
      <c r="BV742" s="24"/>
      <c r="BW742" s="24"/>
      <c r="BX742" s="24"/>
      <c r="BY742" s="24"/>
      <c r="BZ742" s="24"/>
      <c r="CA742" s="24"/>
      <c r="CB742" s="24"/>
      <c r="CC742" s="24"/>
      <c r="CD742" s="24"/>
      <c r="CE742" s="24"/>
      <c r="CF742" s="24"/>
      <c r="CG742" s="24"/>
      <c r="CH742" s="24"/>
      <c r="CI742" s="24"/>
      <c r="CJ742" s="24"/>
      <c r="CK742" s="24"/>
      <c r="CL742" s="24"/>
      <c r="CM742" s="24"/>
      <c r="CN742" s="24"/>
      <c r="CO742" s="24"/>
      <c r="CP742" s="24"/>
      <c r="CQ742" s="24"/>
      <c r="CR742" s="24"/>
      <c r="CS742" s="24"/>
      <c r="CT742" s="248"/>
      <c r="CU742" s="11"/>
      <c r="CV742" s="11"/>
      <c r="CW742" s="11"/>
      <c r="CX742" s="25"/>
      <c r="CY742" s="25"/>
      <c r="CZ742" s="25"/>
      <c r="DA742" s="11"/>
      <c r="DB742" s="11"/>
      <c r="DC742" s="11"/>
      <c r="DD742" s="11"/>
      <c r="DE742" s="11"/>
      <c r="DF742" s="11"/>
      <c r="DG742" s="11"/>
      <c r="DH742" s="11"/>
      <c r="DI742" s="11"/>
      <c r="DJ742" s="11"/>
      <c r="DK742" s="11"/>
      <c r="DL742" s="11"/>
      <c r="DM742" s="11"/>
      <c r="DN742" s="11"/>
      <c r="DO742" s="11"/>
      <c r="DP742" s="11"/>
      <c r="DQ742" s="11"/>
      <c r="DR742" s="11"/>
      <c r="DS742" s="11"/>
      <c r="DT742" s="11"/>
      <c r="DU742" s="11"/>
      <c r="DV742" s="11"/>
      <c r="DW742" s="11"/>
      <c r="DX742" s="11"/>
      <c r="DY742" s="11"/>
      <c r="DZ742" s="11"/>
      <c r="EA742" s="11"/>
      <c r="EB742" s="11"/>
    </row>
    <row r="743" spans="1:132" s="9" customFormat="1" ht="12.75" x14ac:dyDescent="0.2">
      <c r="A743" s="14"/>
      <c r="B743" s="36"/>
      <c r="C743" s="36"/>
      <c r="D743" s="10"/>
      <c r="E743" s="77"/>
      <c r="G743" s="250"/>
      <c r="H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250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250"/>
      <c r="BR743" s="11"/>
      <c r="BS743" s="11"/>
      <c r="BT743" s="11"/>
      <c r="BU743" s="21"/>
      <c r="BV743" s="24"/>
      <c r="BW743" s="24"/>
      <c r="BX743" s="24"/>
      <c r="BY743" s="24"/>
      <c r="BZ743" s="24"/>
      <c r="CA743" s="24"/>
      <c r="CB743" s="24"/>
      <c r="CC743" s="24"/>
      <c r="CD743" s="24"/>
      <c r="CE743" s="24"/>
      <c r="CF743" s="24"/>
      <c r="CG743" s="24"/>
      <c r="CH743" s="24"/>
      <c r="CI743" s="24"/>
      <c r="CJ743" s="24"/>
      <c r="CK743" s="24"/>
      <c r="CL743" s="24"/>
      <c r="CM743" s="24"/>
      <c r="CN743" s="24"/>
      <c r="CO743" s="24"/>
      <c r="CP743" s="24"/>
      <c r="CQ743" s="24"/>
      <c r="CR743" s="24"/>
      <c r="CS743" s="24"/>
      <c r="CT743" s="248"/>
      <c r="CU743" s="11"/>
      <c r="CV743" s="11"/>
      <c r="CW743" s="11"/>
      <c r="CX743" s="25"/>
      <c r="CY743" s="25"/>
      <c r="CZ743" s="25"/>
      <c r="DA743" s="11"/>
      <c r="DB743" s="11"/>
      <c r="DC743" s="11"/>
      <c r="DD743" s="11"/>
      <c r="DE743" s="11"/>
      <c r="DF743" s="11"/>
      <c r="DG743" s="11"/>
      <c r="DH743" s="11"/>
      <c r="DI743" s="11"/>
      <c r="DJ743" s="11"/>
      <c r="DK743" s="11"/>
      <c r="DL743" s="11"/>
      <c r="DM743" s="11"/>
      <c r="DN743" s="11"/>
      <c r="DO743" s="11"/>
      <c r="DP743" s="11"/>
      <c r="DQ743" s="11"/>
      <c r="DR743" s="11"/>
      <c r="DS743" s="11"/>
      <c r="DT743" s="11"/>
      <c r="DU743" s="11"/>
      <c r="DV743" s="11"/>
      <c r="DW743" s="11"/>
      <c r="DX743" s="11"/>
      <c r="DY743" s="11"/>
      <c r="DZ743" s="11"/>
      <c r="EA743" s="11"/>
      <c r="EB743" s="11"/>
    </row>
    <row r="744" spans="1:132" s="9" customFormat="1" ht="12.75" x14ac:dyDescent="0.2">
      <c r="A744" s="14"/>
      <c r="B744" s="36"/>
      <c r="C744" s="36"/>
      <c r="D744" s="10"/>
      <c r="E744" s="77"/>
      <c r="G744" s="250"/>
      <c r="H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250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250"/>
      <c r="BR744" s="11"/>
      <c r="BS744" s="11"/>
      <c r="BT744" s="11"/>
      <c r="BU744" s="21"/>
      <c r="BV744" s="24"/>
      <c r="BW744" s="24"/>
      <c r="BX744" s="24"/>
      <c r="BY744" s="24"/>
      <c r="BZ744" s="24"/>
      <c r="CA744" s="24"/>
      <c r="CB744" s="24"/>
      <c r="CC744" s="24"/>
      <c r="CD744" s="24"/>
      <c r="CE744" s="24"/>
      <c r="CF744" s="24"/>
      <c r="CG744" s="24"/>
      <c r="CH744" s="24"/>
      <c r="CI744" s="24"/>
      <c r="CJ744" s="24"/>
      <c r="CK744" s="24"/>
      <c r="CL744" s="24"/>
      <c r="CM744" s="24"/>
      <c r="CN744" s="24"/>
      <c r="CO744" s="24"/>
      <c r="CP744" s="24"/>
      <c r="CQ744" s="24"/>
      <c r="CR744" s="24"/>
      <c r="CS744" s="24"/>
      <c r="CT744" s="248"/>
      <c r="CU744" s="11"/>
      <c r="CV744" s="11"/>
      <c r="CW744" s="11"/>
      <c r="CX744" s="25"/>
      <c r="CY744" s="25"/>
      <c r="CZ744" s="25"/>
      <c r="DA744" s="11"/>
      <c r="DB744" s="11"/>
      <c r="DC744" s="11"/>
      <c r="DD744" s="11"/>
      <c r="DE744" s="11"/>
      <c r="DF744" s="11"/>
      <c r="DG744" s="11"/>
      <c r="DH744" s="11"/>
      <c r="DI744" s="11"/>
      <c r="DJ744" s="11"/>
      <c r="DK744" s="11"/>
      <c r="DL744" s="11"/>
      <c r="DM744" s="11"/>
      <c r="DN744" s="11"/>
      <c r="DO744" s="11"/>
      <c r="DP744" s="11"/>
      <c r="DQ744" s="11"/>
      <c r="DR744" s="11"/>
      <c r="DS744" s="11"/>
      <c r="DT744" s="11"/>
      <c r="DU744" s="11"/>
      <c r="DV744" s="11"/>
      <c r="DW744" s="11"/>
      <c r="DX744" s="11"/>
      <c r="DY744" s="11"/>
      <c r="DZ744" s="11"/>
      <c r="EA744" s="11"/>
      <c r="EB744" s="11"/>
    </row>
    <row r="745" spans="1:132" s="9" customFormat="1" ht="12.75" x14ac:dyDescent="0.2">
      <c r="A745" s="14"/>
      <c r="B745" s="36"/>
      <c r="C745" s="36"/>
      <c r="D745" s="10"/>
      <c r="E745" s="77"/>
      <c r="G745" s="250"/>
      <c r="H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250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250"/>
      <c r="BR745" s="11"/>
      <c r="BS745" s="11"/>
      <c r="BT745" s="11"/>
      <c r="BU745" s="21"/>
      <c r="BV745" s="24"/>
      <c r="BW745" s="24"/>
      <c r="BX745" s="24"/>
      <c r="BY745" s="24"/>
      <c r="BZ745" s="24"/>
      <c r="CA745" s="24"/>
      <c r="CB745" s="24"/>
      <c r="CC745" s="24"/>
      <c r="CD745" s="24"/>
      <c r="CE745" s="24"/>
      <c r="CF745" s="24"/>
      <c r="CG745" s="24"/>
      <c r="CH745" s="24"/>
      <c r="CI745" s="24"/>
      <c r="CJ745" s="24"/>
      <c r="CK745" s="24"/>
      <c r="CL745" s="24"/>
      <c r="CM745" s="24"/>
      <c r="CN745" s="24"/>
      <c r="CO745" s="24"/>
      <c r="CP745" s="24"/>
      <c r="CQ745" s="24"/>
      <c r="CR745" s="24"/>
      <c r="CS745" s="24"/>
      <c r="CT745" s="248"/>
      <c r="CU745" s="11"/>
      <c r="CV745" s="11"/>
      <c r="CW745" s="11"/>
      <c r="CX745" s="25"/>
      <c r="CY745" s="25"/>
      <c r="CZ745" s="25"/>
      <c r="DA745" s="11"/>
      <c r="DB745" s="11"/>
      <c r="DC745" s="11"/>
      <c r="DD745" s="11"/>
      <c r="DE745" s="11"/>
      <c r="DF745" s="11"/>
      <c r="DG745" s="11"/>
      <c r="DH745" s="11"/>
      <c r="DI745" s="11"/>
      <c r="DJ745" s="11"/>
      <c r="DK745" s="11"/>
      <c r="DL745" s="11"/>
      <c r="DM745" s="11"/>
      <c r="DN745" s="11"/>
      <c r="DO745" s="11"/>
      <c r="DP745" s="11"/>
      <c r="DQ745" s="11"/>
      <c r="DR745" s="11"/>
      <c r="DS745" s="11"/>
      <c r="DT745" s="11"/>
      <c r="DU745" s="11"/>
      <c r="DV745" s="11"/>
      <c r="DW745" s="11"/>
      <c r="DX745" s="11"/>
      <c r="DY745" s="11"/>
      <c r="DZ745" s="11"/>
      <c r="EA745" s="11"/>
      <c r="EB745" s="11"/>
    </row>
    <row r="746" spans="1:132" s="9" customFormat="1" ht="12.75" x14ac:dyDescent="0.2">
      <c r="A746" s="14"/>
      <c r="B746" s="36"/>
      <c r="C746" s="36"/>
      <c r="D746" s="10"/>
      <c r="E746" s="77"/>
      <c r="G746" s="250"/>
      <c r="H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250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250"/>
      <c r="BR746" s="11"/>
      <c r="BS746" s="11"/>
      <c r="BT746" s="11"/>
      <c r="BU746" s="21"/>
      <c r="BV746" s="24"/>
      <c r="BW746" s="24"/>
      <c r="BX746" s="24"/>
      <c r="BY746" s="24"/>
      <c r="BZ746" s="24"/>
      <c r="CA746" s="24"/>
      <c r="CB746" s="24"/>
      <c r="CC746" s="24"/>
      <c r="CD746" s="24"/>
      <c r="CE746" s="24"/>
      <c r="CF746" s="24"/>
      <c r="CG746" s="24"/>
      <c r="CH746" s="24"/>
      <c r="CI746" s="24"/>
      <c r="CJ746" s="24"/>
      <c r="CK746" s="24"/>
      <c r="CL746" s="24"/>
      <c r="CM746" s="24"/>
      <c r="CN746" s="24"/>
      <c r="CO746" s="24"/>
      <c r="CP746" s="24"/>
      <c r="CQ746" s="24"/>
      <c r="CR746" s="24"/>
      <c r="CS746" s="24"/>
      <c r="CT746" s="248"/>
      <c r="CU746" s="11"/>
      <c r="CV746" s="11"/>
      <c r="CW746" s="11"/>
      <c r="CX746" s="25"/>
      <c r="CY746" s="25"/>
      <c r="CZ746" s="25"/>
      <c r="DA746" s="11"/>
      <c r="DB746" s="11"/>
      <c r="DC746" s="11"/>
      <c r="DD746" s="11"/>
      <c r="DE746" s="11"/>
      <c r="DF746" s="11"/>
      <c r="DG746" s="11"/>
      <c r="DH746" s="11"/>
      <c r="DI746" s="11"/>
      <c r="DJ746" s="11"/>
      <c r="DK746" s="11"/>
      <c r="DL746" s="11"/>
      <c r="DM746" s="11"/>
      <c r="DN746" s="11"/>
      <c r="DO746" s="11"/>
      <c r="DP746" s="11"/>
      <c r="DQ746" s="11"/>
      <c r="DR746" s="11"/>
      <c r="DS746" s="11"/>
      <c r="DT746" s="11"/>
      <c r="DU746" s="11"/>
      <c r="DV746" s="11"/>
      <c r="DW746" s="11"/>
      <c r="DX746" s="11"/>
      <c r="DY746" s="11"/>
      <c r="DZ746" s="11"/>
      <c r="EA746" s="11"/>
      <c r="EB746" s="11"/>
    </row>
    <row r="747" spans="1:132" s="9" customFormat="1" ht="12.75" x14ac:dyDescent="0.2">
      <c r="A747" s="14"/>
      <c r="B747" s="36"/>
      <c r="C747" s="36"/>
      <c r="D747" s="10"/>
      <c r="E747" s="77"/>
      <c r="G747" s="250"/>
      <c r="H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250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250"/>
      <c r="BR747" s="11"/>
      <c r="BS747" s="11"/>
      <c r="BT747" s="11"/>
      <c r="BU747" s="21"/>
      <c r="BV747" s="24"/>
      <c r="BW747" s="24"/>
      <c r="BX747" s="24"/>
      <c r="BY747" s="24"/>
      <c r="BZ747" s="24"/>
      <c r="CA747" s="24"/>
      <c r="CB747" s="24"/>
      <c r="CC747" s="24"/>
      <c r="CD747" s="24"/>
      <c r="CE747" s="24"/>
      <c r="CF747" s="24"/>
      <c r="CG747" s="24"/>
      <c r="CH747" s="24"/>
      <c r="CI747" s="24"/>
      <c r="CJ747" s="24"/>
      <c r="CK747" s="24"/>
      <c r="CL747" s="24"/>
      <c r="CM747" s="24"/>
      <c r="CN747" s="24"/>
      <c r="CO747" s="24"/>
      <c r="CP747" s="24"/>
      <c r="CQ747" s="24"/>
      <c r="CR747" s="24"/>
      <c r="CS747" s="24"/>
      <c r="CT747" s="248"/>
      <c r="CU747" s="11"/>
      <c r="CV747" s="11"/>
      <c r="CW747" s="11"/>
      <c r="CX747" s="25"/>
      <c r="CY747" s="25"/>
      <c r="CZ747" s="25"/>
      <c r="DA747" s="11"/>
      <c r="DB747" s="11"/>
      <c r="DC747" s="11"/>
      <c r="DD747" s="11"/>
      <c r="DE747" s="11"/>
      <c r="DF747" s="11"/>
      <c r="DG747" s="11"/>
      <c r="DH747" s="11"/>
      <c r="DI747" s="11"/>
      <c r="DJ747" s="11"/>
      <c r="DK747" s="11"/>
      <c r="DL747" s="11"/>
      <c r="DM747" s="11"/>
      <c r="DN747" s="11"/>
      <c r="DO747" s="11"/>
      <c r="DP747" s="11"/>
      <c r="DQ747" s="11"/>
      <c r="DR747" s="11"/>
      <c r="DS747" s="11"/>
      <c r="DT747" s="11"/>
      <c r="DU747" s="11"/>
      <c r="DV747" s="11"/>
      <c r="DW747" s="11"/>
      <c r="DX747" s="11"/>
      <c r="DY747" s="11"/>
      <c r="DZ747" s="11"/>
      <c r="EA747" s="11"/>
      <c r="EB747" s="11"/>
    </row>
    <row r="748" spans="1:132" s="9" customFormat="1" ht="12.75" x14ac:dyDescent="0.2">
      <c r="A748" s="14"/>
      <c r="B748" s="36"/>
      <c r="C748" s="36"/>
      <c r="D748" s="10"/>
      <c r="E748" s="77"/>
      <c r="G748" s="250"/>
      <c r="H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250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250"/>
      <c r="BR748" s="11"/>
      <c r="BS748" s="11"/>
      <c r="BT748" s="11"/>
      <c r="BU748" s="21"/>
      <c r="BV748" s="24"/>
      <c r="BW748" s="24"/>
      <c r="BX748" s="24"/>
      <c r="BY748" s="24"/>
      <c r="BZ748" s="24"/>
      <c r="CA748" s="24"/>
      <c r="CB748" s="24"/>
      <c r="CC748" s="24"/>
      <c r="CD748" s="24"/>
      <c r="CE748" s="24"/>
      <c r="CF748" s="24"/>
      <c r="CG748" s="24"/>
      <c r="CH748" s="24"/>
      <c r="CI748" s="24"/>
      <c r="CJ748" s="24"/>
      <c r="CK748" s="24"/>
      <c r="CL748" s="24"/>
      <c r="CM748" s="24"/>
      <c r="CN748" s="24"/>
      <c r="CO748" s="24"/>
      <c r="CP748" s="24"/>
      <c r="CQ748" s="24"/>
      <c r="CR748" s="24"/>
      <c r="CS748" s="24"/>
      <c r="CT748" s="248"/>
      <c r="CU748" s="11"/>
      <c r="CV748" s="11"/>
      <c r="CW748" s="11"/>
      <c r="CX748" s="25"/>
      <c r="CY748" s="25"/>
      <c r="CZ748" s="25"/>
      <c r="DA748" s="11"/>
      <c r="DB748" s="11"/>
      <c r="DC748" s="11"/>
      <c r="DD748" s="11"/>
      <c r="DE748" s="11"/>
      <c r="DF748" s="11"/>
      <c r="DG748" s="11"/>
      <c r="DH748" s="11"/>
      <c r="DI748" s="11"/>
      <c r="DJ748" s="11"/>
      <c r="DK748" s="11"/>
      <c r="DL748" s="11"/>
      <c r="DM748" s="11"/>
      <c r="DN748" s="11"/>
      <c r="DO748" s="11"/>
      <c r="DP748" s="11"/>
      <c r="DQ748" s="11"/>
      <c r="DR748" s="11"/>
      <c r="DS748" s="11"/>
      <c r="DT748" s="11"/>
      <c r="DU748" s="11"/>
      <c r="DV748" s="11"/>
      <c r="DW748" s="11"/>
      <c r="DX748" s="11"/>
      <c r="DY748" s="11"/>
      <c r="DZ748" s="11"/>
      <c r="EA748" s="11"/>
      <c r="EB748" s="11"/>
    </row>
    <row r="749" spans="1:132" s="9" customFormat="1" ht="12.75" x14ac:dyDescent="0.2">
      <c r="A749" s="14"/>
      <c r="B749" s="36"/>
      <c r="C749" s="36"/>
      <c r="D749" s="10"/>
      <c r="E749" s="77"/>
      <c r="G749" s="250"/>
      <c r="H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250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250"/>
      <c r="BR749" s="11"/>
      <c r="BS749" s="11"/>
      <c r="BT749" s="11"/>
      <c r="BU749" s="21"/>
      <c r="BV749" s="24"/>
      <c r="BW749" s="24"/>
      <c r="BX749" s="24"/>
      <c r="BY749" s="24"/>
      <c r="BZ749" s="24"/>
      <c r="CA749" s="24"/>
      <c r="CB749" s="24"/>
      <c r="CC749" s="24"/>
      <c r="CD749" s="24"/>
      <c r="CE749" s="24"/>
      <c r="CF749" s="24"/>
      <c r="CG749" s="24"/>
      <c r="CH749" s="24"/>
      <c r="CI749" s="24"/>
      <c r="CJ749" s="24"/>
      <c r="CK749" s="24"/>
      <c r="CL749" s="24"/>
      <c r="CM749" s="24"/>
      <c r="CN749" s="24"/>
      <c r="CO749" s="24"/>
      <c r="CP749" s="24"/>
      <c r="CQ749" s="24"/>
      <c r="CR749" s="24"/>
      <c r="CS749" s="24"/>
      <c r="CT749" s="248"/>
      <c r="CU749" s="11"/>
      <c r="CV749" s="11"/>
      <c r="CW749" s="11"/>
      <c r="CX749" s="25"/>
      <c r="CY749" s="25"/>
      <c r="CZ749" s="25"/>
      <c r="DA749" s="11"/>
      <c r="DB749" s="11"/>
      <c r="DC749" s="11"/>
      <c r="DD749" s="11"/>
      <c r="DE749" s="11"/>
      <c r="DF749" s="11"/>
      <c r="DG749" s="11"/>
      <c r="DH749" s="11"/>
      <c r="DI749" s="11"/>
      <c r="DJ749" s="11"/>
      <c r="DK749" s="11"/>
      <c r="DL749" s="11"/>
      <c r="DM749" s="11"/>
      <c r="DN749" s="11"/>
      <c r="DO749" s="11"/>
      <c r="DP749" s="11"/>
      <c r="DQ749" s="11"/>
      <c r="DR749" s="11"/>
      <c r="DS749" s="11"/>
      <c r="DT749" s="11"/>
      <c r="DU749" s="11"/>
      <c r="DV749" s="11"/>
      <c r="DW749" s="11"/>
      <c r="DX749" s="11"/>
      <c r="DY749" s="11"/>
      <c r="DZ749" s="11"/>
      <c r="EA749" s="11"/>
      <c r="EB749" s="11"/>
    </row>
    <row r="750" spans="1:132" s="9" customFormat="1" ht="12.75" x14ac:dyDescent="0.2">
      <c r="A750" s="14"/>
      <c r="B750" s="36"/>
      <c r="C750" s="36"/>
      <c r="D750" s="10"/>
      <c r="E750" s="77"/>
      <c r="G750" s="250"/>
      <c r="H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250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250"/>
      <c r="BR750" s="11"/>
      <c r="BS750" s="11"/>
      <c r="BT750" s="11"/>
      <c r="BU750" s="21"/>
      <c r="BV750" s="24"/>
      <c r="BW750" s="24"/>
      <c r="BX750" s="24"/>
      <c r="BY750" s="24"/>
      <c r="BZ750" s="24"/>
      <c r="CA750" s="24"/>
      <c r="CB750" s="24"/>
      <c r="CC750" s="24"/>
      <c r="CD750" s="24"/>
      <c r="CE750" s="24"/>
      <c r="CF750" s="24"/>
      <c r="CG750" s="24"/>
      <c r="CH750" s="24"/>
      <c r="CI750" s="24"/>
      <c r="CJ750" s="24"/>
      <c r="CK750" s="24"/>
      <c r="CL750" s="24"/>
      <c r="CM750" s="24"/>
      <c r="CN750" s="24"/>
      <c r="CO750" s="24"/>
      <c r="CP750" s="24"/>
      <c r="CQ750" s="24"/>
      <c r="CR750" s="24"/>
      <c r="CS750" s="24"/>
      <c r="CT750" s="248"/>
      <c r="CU750" s="11"/>
      <c r="CV750" s="11"/>
      <c r="CW750" s="11"/>
      <c r="CX750" s="25"/>
      <c r="CY750" s="25"/>
      <c r="CZ750" s="25"/>
      <c r="DA750" s="11"/>
      <c r="DB750" s="11"/>
      <c r="DC750" s="11"/>
      <c r="DD750" s="11"/>
      <c r="DE750" s="11"/>
      <c r="DF750" s="11"/>
      <c r="DG750" s="11"/>
      <c r="DH750" s="11"/>
      <c r="DI750" s="11"/>
      <c r="DJ750" s="11"/>
      <c r="DK750" s="11"/>
      <c r="DL750" s="11"/>
      <c r="DM750" s="11"/>
      <c r="DN750" s="11"/>
      <c r="DO750" s="11"/>
      <c r="DP750" s="11"/>
      <c r="DQ750" s="11"/>
      <c r="DR750" s="11"/>
      <c r="DS750" s="11"/>
      <c r="DT750" s="11"/>
      <c r="DU750" s="11"/>
      <c r="DV750" s="11"/>
      <c r="DW750" s="11"/>
      <c r="DX750" s="11"/>
      <c r="DY750" s="11"/>
      <c r="DZ750" s="11"/>
      <c r="EA750" s="11"/>
      <c r="EB750" s="11"/>
    </row>
    <row r="751" spans="1:132" s="9" customFormat="1" ht="12.75" x14ac:dyDescent="0.2">
      <c r="A751" s="14"/>
      <c r="B751" s="36"/>
      <c r="C751" s="36"/>
      <c r="D751" s="10"/>
      <c r="E751" s="77"/>
      <c r="G751" s="250"/>
      <c r="H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250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250"/>
      <c r="BR751" s="11"/>
      <c r="BS751" s="11"/>
      <c r="BT751" s="11"/>
      <c r="BU751" s="21"/>
      <c r="BV751" s="24"/>
      <c r="BW751" s="24"/>
      <c r="BX751" s="24"/>
      <c r="BY751" s="24"/>
      <c r="BZ751" s="24"/>
      <c r="CA751" s="24"/>
      <c r="CB751" s="24"/>
      <c r="CC751" s="24"/>
      <c r="CD751" s="24"/>
      <c r="CE751" s="24"/>
      <c r="CF751" s="24"/>
      <c r="CG751" s="24"/>
      <c r="CH751" s="24"/>
      <c r="CI751" s="24"/>
      <c r="CJ751" s="24"/>
      <c r="CK751" s="24"/>
      <c r="CL751" s="24"/>
      <c r="CM751" s="24"/>
      <c r="CN751" s="24"/>
      <c r="CO751" s="24"/>
      <c r="CP751" s="24"/>
      <c r="CQ751" s="24"/>
      <c r="CR751" s="24"/>
      <c r="CS751" s="24"/>
      <c r="CT751" s="248"/>
      <c r="CU751" s="11"/>
      <c r="CV751" s="11"/>
      <c r="CW751" s="11"/>
      <c r="CX751" s="25"/>
      <c r="CY751" s="25"/>
      <c r="CZ751" s="25"/>
      <c r="DA751" s="11"/>
      <c r="DB751" s="11"/>
      <c r="DC751" s="11"/>
      <c r="DD751" s="11"/>
      <c r="DE751" s="11"/>
      <c r="DF751" s="11"/>
      <c r="DG751" s="11"/>
      <c r="DH751" s="11"/>
      <c r="DI751" s="11"/>
      <c r="DJ751" s="11"/>
      <c r="DK751" s="11"/>
      <c r="DL751" s="11"/>
      <c r="DM751" s="11"/>
      <c r="DN751" s="11"/>
      <c r="DO751" s="11"/>
      <c r="DP751" s="11"/>
      <c r="DQ751" s="11"/>
      <c r="DR751" s="11"/>
      <c r="DS751" s="11"/>
      <c r="DT751" s="11"/>
      <c r="DU751" s="11"/>
      <c r="DV751" s="11"/>
      <c r="DW751" s="11"/>
      <c r="DX751" s="11"/>
      <c r="DY751" s="11"/>
      <c r="DZ751" s="11"/>
      <c r="EA751" s="11"/>
      <c r="EB751" s="11"/>
    </row>
    <row r="752" spans="1:132" s="9" customFormat="1" ht="12.75" x14ac:dyDescent="0.2">
      <c r="A752" s="14"/>
      <c r="B752" s="36"/>
      <c r="C752" s="36"/>
      <c r="D752" s="10"/>
      <c r="E752" s="77"/>
      <c r="G752" s="250"/>
      <c r="H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250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250"/>
      <c r="BR752" s="11"/>
      <c r="BS752" s="11"/>
      <c r="BT752" s="11"/>
      <c r="BU752" s="21"/>
      <c r="BV752" s="24"/>
      <c r="BW752" s="24"/>
      <c r="BX752" s="24"/>
      <c r="BY752" s="24"/>
      <c r="BZ752" s="24"/>
      <c r="CA752" s="24"/>
      <c r="CB752" s="24"/>
      <c r="CC752" s="24"/>
      <c r="CD752" s="24"/>
      <c r="CE752" s="24"/>
      <c r="CF752" s="24"/>
      <c r="CG752" s="24"/>
      <c r="CH752" s="24"/>
      <c r="CI752" s="24"/>
      <c r="CJ752" s="24"/>
      <c r="CK752" s="24"/>
      <c r="CL752" s="24"/>
      <c r="CM752" s="24"/>
      <c r="CN752" s="24"/>
      <c r="CO752" s="24"/>
      <c r="CP752" s="24"/>
      <c r="CQ752" s="24"/>
      <c r="CR752" s="24"/>
      <c r="CS752" s="24"/>
      <c r="CT752" s="248"/>
      <c r="CU752" s="11"/>
      <c r="CV752" s="11"/>
      <c r="CW752" s="11"/>
      <c r="CX752" s="25"/>
      <c r="CY752" s="25"/>
      <c r="CZ752" s="25"/>
      <c r="DA752" s="11"/>
      <c r="DB752" s="11"/>
      <c r="DC752" s="11"/>
      <c r="DD752" s="11"/>
      <c r="DE752" s="11"/>
      <c r="DF752" s="11"/>
      <c r="DG752" s="11"/>
      <c r="DH752" s="11"/>
      <c r="DI752" s="11"/>
      <c r="DJ752" s="11"/>
      <c r="DK752" s="11"/>
      <c r="DL752" s="11"/>
      <c r="DM752" s="11"/>
      <c r="DN752" s="11"/>
      <c r="DO752" s="11"/>
      <c r="DP752" s="11"/>
      <c r="DQ752" s="11"/>
      <c r="DR752" s="11"/>
      <c r="DS752" s="11"/>
      <c r="DT752" s="11"/>
      <c r="DU752" s="11"/>
      <c r="DV752" s="11"/>
      <c r="DW752" s="11"/>
      <c r="DX752" s="11"/>
      <c r="DY752" s="11"/>
      <c r="DZ752" s="11"/>
      <c r="EA752" s="11"/>
      <c r="EB752" s="11"/>
    </row>
    <row r="753" spans="1:132" s="9" customFormat="1" ht="12.75" x14ac:dyDescent="0.2">
      <c r="A753" s="14"/>
      <c r="B753" s="36"/>
      <c r="C753" s="36"/>
      <c r="D753" s="10"/>
      <c r="E753" s="77"/>
      <c r="G753" s="250"/>
      <c r="H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250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250"/>
      <c r="BR753" s="11"/>
      <c r="BS753" s="11"/>
      <c r="BT753" s="11"/>
      <c r="BU753" s="21"/>
      <c r="BV753" s="24"/>
      <c r="BW753" s="24"/>
      <c r="BX753" s="24"/>
      <c r="BY753" s="24"/>
      <c r="BZ753" s="24"/>
      <c r="CA753" s="24"/>
      <c r="CB753" s="24"/>
      <c r="CC753" s="24"/>
      <c r="CD753" s="24"/>
      <c r="CE753" s="24"/>
      <c r="CF753" s="24"/>
      <c r="CG753" s="24"/>
      <c r="CH753" s="24"/>
      <c r="CI753" s="24"/>
      <c r="CJ753" s="24"/>
      <c r="CK753" s="24"/>
      <c r="CL753" s="24"/>
      <c r="CM753" s="24"/>
      <c r="CN753" s="24"/>
      <c r="CO753" s="24"/>
      <c r="CP753" s="24"/>
      <c r="CQ753" s="24"/>
      <c r="CR753" s="24"/>
      <c r="CS753" s="24"/>
      <c r="CT753" s="248"/>
      <c r="CU753" s="11"/>
      <c r="CV753" s="11"/>
      <c r="CW753" s="11"/>
      <c r="CX753" s="25"/>
      <c r="CY753" s="25"/>
      <c r="CZ753" s="25"/>
      <c r="DA753" s="11"/>
      <c r="DB753" s="11"/>
      <c r="DC753" s="11"/>
      <c r="DD753" s="11"/>
      <c r="DE753" s="11"/>
      <c r="DF753" s="11"/>
      <c r="DG753" s="11"/>
      <c r="DH753" s="11"/>
      <c r="DI753" s="11"/>
      <c r="DJ753" s="11"/>
      <c r="DK753" s="11"/>
      <c r="DL753" s="11"/>
      <c r="DM753" s="11"/>
      <c r="DN753" s="11"/>
      <c r="DO753" s="11"/>
      <c r="DP753" s="11"/>
      <c r="DQ753" s="11"/>
      <c r="DR753" s="11"/>
      <c r="DS753" s="11"/>
      <c r="DT753" s="11"/>
      <c r="DU753" s="11"/>
      <c r="DV753" s="11"/>
      <c r="DW753" s="11"/>
      <c r="DX753" s="11"/>
      <c r="DY753" s="11"/>
      <c r="DZ753" s="11"/>
      <c r="EA753" s="11"/>
      <c r="EB753" s="11"/>
    </row>
    <row r="754" spans="1:132" s="9" customFormat="1" ht="12.75" x14ac:dyDescent="0.2">
      <c r="A754" s="14"/>
      <c r="B754" s="36"/>
      <c r="C754" s="36"/>
      <c r="D754" s="10"/>
      <c r="E754" s="77"/>
      <c r="G754" s="250"/>
      <c r="H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250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250"/>
      <c r="BR754" s="11"/>
      <c r="BS754" s="11"/>
      <c r="BT754" s="11"/>
      <c r="BU754" s="21"/>
      <c r="BV754" s="24"/>
      <c r="BW754" s="24"/>
      <c r="BX754" s="24"/>
      <c r="BY754" s="24"/>
      <c r="BZ754" s="24"/>
      <c r="CA754" s="24"/>
      <c r="CB754" s="24"/>
      <c r="CC754" s="24"/>
      <c r="CD754" s="24"/>
      <c r="CE754" s="24"/>
      <c r="CF754" s="24"/>
      <c r="CG754" s="24"/>
      <c r="CH754" s="24"/>
      <c r="CI754" s="24"/>
      <c r="CJ754" s="24"/>
      <c r="CK754" s="24"/>
      <c r="CL754" s="24"/>
      <c r="CM754" s="24"/>
      <c r="CN754" s="24"/>
      <c r="CO754" s="24"/>
      <c r="CP754" s="24"/>
      <c r="CQ754" s="24"/>
      <c r="CR754" s="24"/>
      <c r="CS754" s="24"/>
      <c r="CT754" s="248"/>
      <c r="CU754" s="11"/>
      <c r="CV754" s="11"/>
      <c r="CW754" s="11"/>
      <c r="CX754" s="25"/>
      <c r="CY754" s="25"/>
      <c r="CZ754" s="25"/>
      <c r="DA754" s="11"/>
      <c r="DB754" s="11"/>
      <c r="DC754" s="11"/>
      <c r="DD754" s="11"/>
      <c r="DE754" s="11"/>
      <c r="DF754" s="11"/>
      <c r="DG754" s="11"/>
      <c r="DH754" s="11"/>
      <c r="DI754" s="11"/>
      <c r="DJ754" s="11"/>
      <c r="DK754" s="11"/>
      <c r="DL754" s="11"/>
      <c r="DM754" s="11"/>
      <c r="DN754" s="11"/>
      <c r="DO754" s="11"/>
      <c r="DP754" s="11"/>
      <c r="DQ754" s="11"/>
      <c r="DR754" s="11"/>
      <c r="DS754" s="11"/>
      <c r="DT754" s="11"/>
      <c r="DU754" s="11"/>
      <c r="DV754" s="11"/>
      <c r="DW754" s="11"/>
      <c r="DX754" s="11"/>
      <c r="DY754" s="11"/>
      <c r="DZ754" s="11"/>
      <c r="EA754" s="11"/>
      <c r="EB754" s="11"/>
    </row>
    <row r="755" spans="1:132" s="9" customFormat="1" ht="12.75" x14ac:dyDescent="0.2">
      <c r="A755" s="14"/>
      <c r="B755" s="36"/>
      <c r="C755" s="36"/>
      <c r="D755" s="10"/>
      <c r="E755" s="77"/>
      <c r="G755" s="250"/>
      <c r="H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250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250"/>
      <c r="BR755" s="11"/>
      <c r="BS755" s="11"/>
      <c r="BT755" s="11"/>
      <c r="BU755" s="21"/>
      <c r="BV755" s="24"/>
      <c r="BW755" s="24"/>
      <c r="BX755" s="24"/>
      <c r="BY755" s="24"/>
      <c r="BZ755" s="24"/>
      <c r="CA755" s="24"/>
      <c r="CB755" s="24"/>
      <c r="CC755" s="24"/>
      <c r="CD755" s="24"/>
      <c r="CE755" s="24"/>
      <c r="CF755" s="24"/>
      <c r="CG755" s="24"/>
      <c r="CH755" s="24"/>
      <c r="CI755" s="24"/>
      <c r="CJ755" s="24"/>
      <c r="CK755" s="24"/>
      <c r="CL755" s="24"/>
      <c r="CM755" s="24"/>
      <c r="CN755" s="24"/>
      <c r="CO755" s="24"/>
      <c r="CP755" s="24"/>
      <c r="CQ755" s="24"/>
      <c r="CR755" s="24"/>
      <c r="CS755" s="24"/>
      <c r="CT755" s="248"/>
      <c r="CU755" s="11"/>
      <c r="CV755" s="11"/>
      <c r="CW755" s="11"/>
      <c r="CX755" s="25"/>
      <c r="CY755" s="25"/>
      <c r="CZ755" s="25"/>
      <c r="DA755" s="11"/>
      <c r="DB755" s="11"/>
      <c r="DC755" s="11"/>
      <c r="DD755" s="11"/>
      <c r="DE755" s="11"/>
      <c r="DF755" s="11"/>
      <c r="DG755" s="11"/>
      <c r="DH755" s="11"/>
      <c r="DI755" s="11"/>
      <c r="DJ755" s="11"/>
      <c r="DK755" s="11"/>
      <c r="DL755" s="11"/>
      <c r="DM755" s="11"/>
      <c r="DN755" s="11"/>
      <c r="DO755" s="11"/>
      <c r="DP755" s="11"/>
      <c r="DQ755" s="11"/>
      <c r="DR755" s="11"/>
      <c r="DS755" s="11"/>
      <c r="DT755" s="11"/>
      <c r="DU755" s="11"/>
      <c r="DV755" s="11"/>
      <c r="DW755" s="11"/>
      <c r="DX755" s="11"/>
      <c r="DY755" s="11"/>
      <c r="DZ755" s="11"/>
      <c r="EA755" s="11"/>
      <c r="EB755" s="11"/>
    </row>
    <row r="756" spans="1:132" s="9" customFormat="1" ht="12.75" x14ac:dyDescent="0.2">
      <c r="A756" s="14"/>
      <c r="B756" s="36"/>
      <c r="C756" s="36"/>
      <c r="D756" s="10"/>
      <c r="E756" s="77"/>
      <c r="G756" s="250"/>
      <c r="H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250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250"/>
      <c r="BR756" s="11"/>
      <c r="BS756" s="11"/>
      <c r="BT756" s="11"/>
      <c r="BU756" s="21"/>
      <c r="BV756" s="24"/>
      <c r="BW756" s="24"/>
      <c r="BX756" s="24"/>
      <c r="BY756" s="24"/>
      <c r="BZ756" s="24"/>
      <c r="CA756" s="24"/>
      <c r="CB756" s="24"/>
      <c r="CC756" s="24"/>
      <c r="CD756" s="24"/>
      <c r="CE756" s="24"/>
      <c r="CF756" s="24"/>
      <c r="CG756" s="24"/>
      <c r="CH756" s="24"/>
      <c r="CI756" s="24"/>
      <c r="CJ756" s="24"/>
      <c r="CK756" s="24"/>
      <c r="CL756" s="24"/>
      <c r="CM756" s="24"/>
      <c r="CN756" s="24"/>
      <c r="CO756" s="24"/>
      <c r="CP756" s="24"/>
      <c r="CQ756" s="24"/>
      <c r="CR756" s="24"/>
      <c r="CS756" s="24"/>
      <c r="CT756" s="248"/>
      <c r="CU756" s="11"/>
      <c r="CV756" s="11"/>
      <c r="CW756" s="11"/>
      <c r="CX756" s="25"/>
      <c r="CY756" s="25"/>
      <c r="CZ756" s="25"/>
      <c r="DA756" s="11"/>
      <c r="DB756" s="11"/>
      <c r="DC756" s="11"/>
      <c r="DD756" s="11"/>
      <c r="DE756" s="11"/>
      <c r="DF756" s="11"/>
      <c r="DG756" s="11"/>
      <c r="DH756" s="11"/>
      <c r="DI756" s="11"/>
      <c r="DJ756" s="11"/>
      <c r="DK756" s="11"/>
      <c r="DL756" s="11"/>
      <c r="DM756" s="11"/>
      <c r="DN756" s="11"/>
      <c r="DO756" s="11"/>
      <c r="DP756" s="11"/>
      <c r="DQ756" s="11"/>
      <c r="DR756" s="11"/>
      <c r="DS756" s="11"/>
      <c r="DT756" s="11"/>
      <c r="DU756" s="11"/>
      <c r="DV756" s="11"/>
      <c r="DW756" s="11"/>
      <c r="DX756" s="11"/>
      <c r="DY756" s="11"/>
      <c r="DZ756" s="11"/>
      <c r="EA756" s="11"/>
      <c r="EB756" s="11"/>
    </row>
    <row r="757" spans="1:132" s="9" customFormat="1" ht="12.75" x14ac:dyDescent="0.2">
      <c r="A757" s="14"/>
      <c r="B757" s="36"/>
      <c r="C757" s="36"/>
      <c r="D757" s="10"/>
      <c r="E757" s="77"/>
      <c r="G757" s="250"/>
      <c r="H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250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250"/>
      <c r="BR757" s="11"/>
      <c r="BS757" s="11"/>
      <c r="BT757" s="11"/>
      <c r="BU757" s="21"/>
      <c r="BV757" s="24"/>
      <c r="BW757" s="24"/>
      <c r="BX757" s="24"/>
      <c r="BY757" s="24"/>
      <c r="BZ757" s="24"/>
      <c r="CA757" s="24"/>
      <c r="CB757" s="24"/>
      <c r="CC757" s="24"/>
      <c r="CD757" s="24"/>
      <c r="CE757" s="24"/>
      <c r="CF757" s="24"/>
      <c r="CG757" s="24"/>
      <c r="CH757" s="24"/>
      <c r="CI757" s="24"/>
      <c r="CJ757" s="24"/>
      <c r="CK757" s="24"/>
      <c r="CL757" s="24"/>
      <c r="CM757" s="24"/>
      <c r="CN757" s="24"/>
      <c r="CO757" s="24"/>
      <c r="CP757" s="24"/>
      <c r="CQ757" s="24"/>
      <c r="CR757" s="24"/>
      <c r="CS757" s="24"/>
      <c r="CT757" s="248"/>
      <c r="CU757" s="11"/>
      <c r="CV757" s="11"/>
      <c r="CW757" s="11"/>
      <c r="CX757" s="25"/>
      <c r="CY757" s="25"/>
      <c r="CZ757" s="25"/>
      <c r="DA757" s="11"/>
      <c r="DB757" s="11"/>
      <c r="DC757" s="11"/>
      <c r="DD757" s="11"/>
      <c r="DE757" s="11"/>
      <c r="DF757" s="11"/>
      <c r="DG757" s="11"/>
      <c r="DH757" s="11"/>
      <c r="DI757" s="11"/>
      <c r="DJ757" s="11"/>
      <c r="DK757" s="11"/>
      <c r="DL757" s="11"/>
      <c r="DM757" s="11"/>
      <c r="DN757" s="11"/>
      <c r="DO757" s="11"/>
      <c r="DP757" s="11"/>
      <c r="DQ757" s="11"/>
      <c r="DR757" s="11"/>
      <c r="DS757" s="11"/>
      <c r="DT757" s="11"/>
      <c r="DU757" s="11"/>
      <c r="DV757" s="11"/>
      <c r="DW757" s="11"/>
      <c r="DX757" s="11"/>
      <c r="DY757" s="11"/>
      <c r="DZ757" s="11"/>
      <c r="EA757" s="11"/>
      <c r="EB757" s="11"/>
    </row>
    <row r="758" spans="1:132" s="9" customFormat="1" ht="12.75" x14ac:dyDescent="0.2">
      <c r="A758" s="14"/>
      <c r="B758" s="36"/>
      <c r="C758" s="36"/>
      <c r="D758" s="10"/>
      <c r="E758" s="77"/>
      <c r="G758" s="250"/>
      <c r="H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250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250"/>
      <c r="BR758" s="11"/>
      <c r="BS758" s="11"/>
      <c r="BT758" s="11"/>
      <c r="BU758" s="21"/>
      <c r="BV758" s="24"/>
      <c r="BW758" s="24"/>
      <c r="BX758" s="24"/>
      <c r="BY758" s="24"/>
      <c r="BZ758" s="24"/>
      <c r="CA758" s="24"/>
      <c r="CB758" s="24"/>
      <c r="CC758" s="24"/>
      <c r="CD758" s="24"/>
      <c r="CE758" s="24"/>
      <c r="CF758" s="24"/>
      <c r="CG758" s="24"/>
      <c r="CH758" s="24"/>
      <c r="CI758" s="24"/>
      <c r="CJ758" s="24"/>
      <c r="CK758" s="24"/>
      <c r="CL758" s="24"/>
      <c r="CM758" s="24"/>
      <c r="CN758" s="24"/>
      <c r="CO758" s="24"/>
      <c r="CP758" s="24"/>
      <c r="CQ758" s="24"/>
      <c r="CR758" s="24"/>
      <c r="CS758" s="24"/>
      <c r="CT758" s="248"/>
      <c r="CU758" s="11"/>
      <c r="CV758" s="11"/>
      <c r="CW758" s="11"/>
      <c r="CX758" s="25"/>
      <c r="CY758" s="25"/>
      <c r="CZ758" s="25"/>
      <c r="DA758" s="11"/>
      <c r="DB758" s="11"/>
      <c r="DC758" s="11"/>
      <c r="DD758" s="11"/>
      <c r="DE758" s="11"/>
      <c r="DF758" s="11"/>
      <c r="DG758" s="11"/>
      <c r="DH758" s="11"/>
      <c r="DI758" s="11"/>
      <c r="DJ758" s="11"/>
      <c r="DK758" s="11"/>
      <c r="DL758" s="11"/>
      <c r="DM758" s="11"/>
      <c r="DN758" s="11"/>
      <c r="DO758" s="11"/>
      <c r="DP758" s="11"/>
      <c r="DQ758" s="11"/>
      <c r="DR758" s="11"/>
      <c r="DS758" s="11"/>
      <c r="DT758" s="11"/>
      <c r="DU758" s="11"/>
      <c r="DV758" s="11"/>
      <c r="DW758" s="11"/>
      <c r="DX758" s="11"/>
      <c r="DY758" s="11"/>
      <c r="DZ758" s="11"/>
      <c r="EA758" s="11"/>
      <c r="EB758" s="11"/>
    </row>
    <row r="759" spans="1:132" s="9" customFormat="1" ht="12.75" x14ac:dyDescent="0.2">
      <c r="A759" s="14"/>
      <c r="B759" s="36"/>
      <c r="C759" s="36"/>
      <c r="D759" s="10"/>
      <c r="E759" s="77"/>
      <c r="G759" s="250"/>
      <c r="H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250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250"/>
      <c r="BR759" s="11"/>
      <c r="BS759" s="11"/>
      <c r="BT759" s="11"/>
      <c r="BU759" s="21"/>
      <c r="BV759" s="24"/>
      <c r="BW759" s="24"/>
      <c r="BX759" s="24"/>
      <c r="BY759" s="24"/>
      <c r="BZ759" s="24"/>
      <c r="CA759" s="24"/>
      <c r="CB759" s="24"/>
      <c r="CC759" s="24"/>
      <c r="CD759" s="24"/>
      <c r="CE759" s="24"/>
      <c r="CF759" s="24"/>
      <c r="CG759" s="24"/>
      <c r="CH759" s="24"/>
      <c r="CI759" s="24"/>
      <c r="CJ759" s="24"/>
      <c r="CK759" s="24"/>
      <c r="CL759" s="24"/>
      <c r="CM759" s="24"/>
      <c r="CN759" s="24"/>
      <c r="CO759" s="24"/>
      <c r="CP759" s="24"/>
      <c r="CQ759" s="24"/>
      <c r="CR759" s="24"/>
      <c r="CS759" s="24"/>
      <c r="CT759" s="248"/>
      <c r="CU759" s="11"/>
      <c r="CV759" s="11"/>
      <c r="CW759" s="11"/>
      <c r="CX759" s="25"/>
      <c r="CY759" s="25"/>
      <c r="CZ759" s="25"/>
      <c r="DA759" s="11"/>
      <c r="DB759" s="11"/>
      <c r="DC759" s="11"/>
      <c r="DD759" s="11"/>
      <c r="DE759" s="11"/>
      <c r="DF759" s="11"/>
      <c r="DG759" s="11"/>
      <c r="DH759" s="11"/>
      <c r="DI759" s="11"/>
      <c r="DJ759" s="11"/>
      <c r="DK759" s="11"/>
      <c r="DL759" s="11"/>
      <c r="DM759" s="11"/>
      <c r="DN759" s="11"/>
      <c r="DO759" s="11"/>
      <c r="DP759" s="11"/>
      <c r="DQ759" s="11"/>
      <c r="DR759" s="11"/>
      <c r="DS759" s="11"/>
      <c r="DT759" s="11"/>
      <c r="DU759" s="11"/>
      <c r="DV759" s="11"/>
      <c r="DW759" s="11"/>
      <c r="DX759" s="11"/>
      <c r="DY759" s="11"/>
      <c r="DZ759" s="11"/>
      <c r="EA759" s="11"/>
      <c r="EB759" s="11"/>
    </row>
    <row r="760" spans="1:132" s="9" customFormat="1" ht="12.75" x14ac:dyDescent="0.2">
      <c r="A760" s="14"/>
      <c r="B760" s="36"/>
      <c r="C760" s="36"/>
      <c r="D760" s="10"/>
      <c r="E760" s="77"/>
      <c r="G760" s="250"/>
      <c r="H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250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250"/>
      <c r="BR760" s="11"/>
      <c r="BS760" s="11"/>
      <c r="BT760" s="11"/>
      <c r="BU760" s="21"/>
      <c r="BV760" s="24"/>
      <c r="BW760" s="24"/>
      <c r="BX760" s="24"/>
      <c r="BY760" s="24"/>
      <c r="BZ760" s="24"/>
      <c r="CA760" s="24"/>
      <c r="CB760" s="24"/>
      <c r="CC760" s="24"/>
      <c r="CD760" s="24"/>
      <c r="CE760" s="24"/>
      <c r="CF760" s="24"/>
      <c r="CG760" s="24"/>
      <c r="CH760" s="24"/>
      <c r="CI760" s="24"/>
      <c r="CJ760" s="24"/>
      <c r="CK760" s="24"/>
      <c r="CL760" s="24"/>
      <c r="CM760" s="24"/>
      <c r="CN760" s="24"/>
      <c r="CO760" s="24"/>
      <c r="CP760" s="24"/>
      <c r="CQ760" s="24"/>
      <c r="CR760" s="24"/>
      <c r="CS760" s="24"/>
      <c r="CT760" s="248"/>
      <c r="CU760" s="11"/>
      <c r="CV760" s="11"/>
      <c r="CW760" s="11"/>
      <c r="CX760" s="25"/>
      <c r="CY760" s="25"/>
      <c r="CZ760" s="25"/>
      <c r="DA760" s="11"/>
      <c r="DB760" s="11"/>
      <c r="DC760" s="11"/>
      <c r="DD760" s="11"/>
      <c r="DE760" s="11"/>
      <c r="DF760" s="11"/>
      <c r="DG760" s="11"/>
      <c r="DH760" s="11"/>
      <c r="DI760" s="11"/>
      <c r="DJ760" s="11"/>
      <c r="DK760" s="11"/>
      <c r="DL760" s="11"/>
      <c r="DM760" s="11"/>
      <c r="DN760" s="11"/>
      <c r="DO760" s="11"/>
      <c r="DP760" s="11"/>
      <c r="DQ760" s="11"/>
      <c r="DR760" s="11"/>
      <c r="DS760" s="11"/>
      <c r="DT760" s="11"/>
      <c r="DU760" s="11"/>
      <c r="DV760" s="11"/>
      <c r="DW760" s="11"/>
      <c r="DX760" s="11"/>
      <c r="DY760" s="11"/>
      <c r="DZ760" s="11"/>
      <c r="EA760" s="11"/>
      <c r="EB760" s="11"/>
    </row>
    <row r="761" spans="1:132" s="9" customFormat="1" ht="12.75" x14ac:dyDescent="0.2">
      <c r="A761" s="14"/>
      <c r="B761" s="36"/>
      <c r="C761" s="36"/>
      <c r="D761" s="10"/>
      <c r="E761" s="77"/>
      <c r="G761" s="250"/>
      <c r="H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250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250"/>
      <c r="BR761" s="11"/>
      <c r="BS761" s="11"/>
      <c r="BT761" s="11"/>
      <c r="BU761" s="21"/>
      <c r="BV761" s="24"/>
      <c r="BW761" s="24"/>
      <c r="BX761" s="24"/>
      <c r="BY761" s="24"/>
      <c r="BZ761" s="24"/>
      <c r="CA761" s="24"/>
      <c r="CB761" s="24"/>
      <c r="CC761" s="24"/>
      <c r="CD761" s="24"/>
      <c r="CE761" s="24"/>
      <c r="CF761" s="24"/>
      <c r="CG761" s="24"/>
      <c r="CH761" s="24"/>
      <c r="CI761" s="24"/>
      <c r="CJ761" s="24"/>
      <c r="CK761" s="24"/>
      <c r="CL761" s="24"/>
      <c r="CM761" s="24"/>
      <c r="CN761" s="24"/>
      <c r="CO761" s="24"/>
      <c r="CP761" s="24"/>
      <c r="CQ761" s="24"/>
      <c r="CR761" s="24"/>
      <c r="CS761" s="24"/>
      <c r="CT761" s="248"/>
      <c r="CU761" s="11"/>
      <c r="CV761" s="11"/>
      <c r="CW761" s="11"/>
      <c r="CX761" s="25"/>
      <c r="CY761" s="25"/>
      <c r="CZ761" s="25"/>
      <c r="DA761" s="11"/>
      <c r="DB761" s="11"/>
      <c r="DC761" s="11"/>
      <c r="DD761" s="11"/>
      <c r="DE761" s="11"/>
      <c r="DF761" s="11"/>
      <c r="DG761" s="11"/>
      <c r="DH761" s="11"/>
      <c r="DI761" s="11"/>
      <c r="DJ761" s="11"/>
      <c r="DK761" s="11"/>
      <c r="DL761" s="11"/>
      <c r="DM761" s="11"/>
      <c r="DN761" s="11"/>
      <c r="DO761" s="11"/>
      <c r="DP761" s="11"/>
      <c r="DQ761" s="11"/>
      <c r="DR761" s="11"/>
      <c r="DS761" s="11"/>
      <c r="DT761" s="11"/>
      <c r="DU761" s="11"/>
      <c r="DV761" s="11"/>
      <c r="DW761" s="11"/>
      <c r="DX761" s="11"/>
      <c r="DY761" s="11"/>
      <c r="DZ761" s="11"/>
      <c r="EA761" s="11"/>
      <c r="EB761" s="11"/>
    </row>
    <row r="762" spans="1:132" s="9" customFormat="1" ht="12.75" x14ac:dyDescent="0.2">
      <c r="A762" s="14"/>
      <c r="B762" s="36"/>
      <c r="C762" s="36"/>
      <c r="D762" s="10"/>
      <c r="E762" s="77"/>
      <c r="G762" s="250"/>
      <c r="H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250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250"/>
      <c r="BR762" s="11"/>
      <c r="BS762" s="11"/>
      <c r="BT762" s="11"/>
      <c r="BU762" s="21"/>
      <c r="BV762" s="24"/>
      <c r="BW762" s="24"/>
      <c r="BX762" s="24"/>
      <c r="BY762" s="24"/>
      <c r="BZ762" s="24"/>
      <c r="CA762" s="24"/>
      <c r="CB762" s="24"/>
      <c r="CC762" s="24"/>
      <c r="CD762" s="24"/>
      <c r="CE762" s="24"/>
      <c r="CF762" s="24"/>
      <c r="CG762" s="24"/>
      <c r="CH762" s="24"/>
      <c r="CI762" s="24"/>
      <c r="CJ762" s="24"/>
      <c r="CK762" s="24"/>
      <c r="CL762" s="24"/>
      <c r="CM762" s="24"/>
      <c r="CN762" s="24"/>
      <c r="CO762" s="24"/>
      <c r="CP762" s="24"/>
      <c r="CQ762" s="24"/>
      <c r="CR762" s="24"/>
      <c r="CS762" s="24"/>
      <c r="CT762" s="248"/>
      <c r="CU762" s="11"/>
      <c r="CV762" s="11"/>
      <c r="CW762" s="11"/>
      <c r="CX762" s="25"/>
      <c r="CY762" s="25"/>
      <c r="CZ762" s="25"/>
      <c r="DA762" s="11"/>
      <c r="DB762" s="11"/>
      <c r="DC762" s="11"/>
      <c r="DD762" s="11"/>
      <c r="DE762" s="11"/>
      <c r="DF762" s="11"/>
      <c r="DG762" s="11"/>
      <c r="DH762" s="11"/>
      <c r="DI762" s="11"/>
      <c r="DJ762" s="11"/>
      <c r="DK762" s="11"/>
      <c r="DL762" s="11"/>
      <c r="DM762" s="11"/>
      <c r="DN762" s="11"/>
      <c r="DO762" s="11"/>
      <c r="DP762" s="11"/>
      <c r="DQ762" s="11"/>
      <c r="DR762" s="11"/>
      <c r="DS762" s="11"/>
      <c r="DT762" s="11"/>
      <c r="DU762" s="11"/>
      <c r="DV762" s="11"/>
      <c r="DW762" s="11"/>
      <c r="DX762" s="11"/>
      <c r="DY762" s="11"/>
      <c r="DZ762" s="11"/>
      <c r="EA762" s="11"/>
      <c r="EB762" s="11"/>
    </row>
    <row r="763" spans="1:132" s="9" customFormat="1" ht="12.75" x14ac:dyDescent="0.2">
      <c r="A763" s="14"/>
      <c r="B763" s="36"/>
      <c r="C763" s="36"/>
      <c r="D763" s="10"/>
      <c r="E763" s="77"/>
      <c r="G763" s="250"/>
      <c r="H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250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250"/>
      <c r="BR763" s="11"/>
      <c r="BS763" s="11"/>
      <c r="BT763" s="11"/>
      <c r="BU763" s="21"/>
      <c r="BV763" s="24"/>
      <c r="BW763" s="24"/>
      <c r="BX763" s="24"/>
      <c r="BY763" s="24"/>
      <c r="BZ763" s="24"/>
      <c r="CA763" s="24"/>
      <c r="CB763" s="24"/>
      <c r="CC763" s="24"/>
      <c r="CD763" s="24"/>
      <c r="CE763" s="24"/>
      <c r="CF763" s="24"/>
      <c r="CG763" s="24"/>
      <c r="CH763" s="24"/>
      <c r="CI763" s="24"/>
      <c r="CJ763" s="24"/>
      <c r="CK763" s="24"/>
      <c r="CL763" s="24"/>
      <c r="CM763" s="24"/>
      <c r="CN763" s="24"/>
      <c r="CO763" s="24"/>
      <c r="CP763" s="24"/>
      <c r="CQ763" s="24"/>
      <c r="CR763" s="24"/>
      <c r="CS763" s="24"/>
      <c r="CT763" s="248"/>
      <c r="CU763" s="11"/>
      <c r="CV763" s="11"/>
      <c r="CW763" s="11"/>
      <c r="CX763" s="25"/>
      <c r="CY763" s="25"/>
      <c r="CZ763" s="25"/>
      <c r="DA763" s="11"/>
      <c r="DB763" s="11"/>
      <c r="DC763" s="11"/>
      <c r="DD763" s="11"/>
      <c r="DE763" s="11"/>
      <c r="DF763" s="11"/>
      <c r="DG763" s="11"/>
      <c r="DH763" s="11"/>
      <c r="DI763" s="11"/>
      <c r="DJ763" s="11"/>
      <c r="DK763" s="11"/>
      <c r="DL763" s="11"/>
      <c r="DM763" s="11"/>
      <c r="DN763" s="11"/>
      <c r="DO763" s="11"/>
      <c r="DP763" s="11"/>
      <c r="DQ763" s="11"/>
      <c r="DR763" s="11"/>
      <c r="DS763" s="11"/>
      <c r="DT763" s="11"/>
      <c r="DU763" s="11"/>
      <c r="DV763" s="11"/>
      <c r="DW763" s="11"/>
      <c r="DX763" s="11"/>
      <c r="DY763" s="11"/>
      <c r="DZ763" s="11"/>
      <c r="EA763" s="11"/>
      <c r="EB763" s="11"/>
    </row>
    <row r="764" spans="1:132" s="9" customFormat="1" ht="12.75" x14ac:dyDescent="0.2">
      <c r="A764" s="14"/>
      <c r="B764" s="36"/>
      <c r="C764" s="36"/>
      <c r="D764" s="10"/>
      <c r="E764" s="77"/>
      <c r="G764" s="250"/>
      <c r="H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250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250"/>
      <c r="BR764" s="11"/>
      <c r="BS764" s="11"/>
      <c r="BT764" s="11"/>
      <c r="BU764" s="21"/>
      <c r="BV764" s="24"/>
      <c r="BW764" s="24"/>
      <c r="BX764" s="24"/>
      <c r="BY764" s="24"/>
      <c r="BZ764" s="24"/>
      <c r="CA764" s="24"/>
      <c r="CB764" s="24"/>
      <c r="CC764" s="24"/>
      <c r="CD764" s="24"/>
      <c r="CE764" s="24"/>
      <c r="CF764" s="24"/>
      <c r="CG764" s="24"/>
      <c r="CH764" s="24"/>
      <c r="CI764" s="24"/>
      <c r="CJ764" s="24"/>
      <c r="CK764" s="24"/>
      <c r="CL764" s="24"/>
      <c r="CM764" s="24"/>
      <c r="CN764" s="24"/>
      <c r="CO764" s="24"/>
      <c r="CP764" s="24"/>
      <c r="CQ764" s="24"/>
      <c r="CR764" s="24"/>
      <c r="CS764" s="24"/>
      <c r="CT764" s="248"/>
      <c r="CU764" s="11"/>
      <c r="CV764" s="11"/>
      <c r="CW764" s="11"/>
      <c r="CX764" s="25"/>
      <c r="CY764" s="25"/>
      <c r="CZ764" s="25"/>
      <c r="DA764" s="11"/>
      <c r="DB764" s="11"/>
      <c r="DC764" s="11"/>
      <c r="DD764" s="11"/>
      <c r="DE764" s="11"/>
      <c r="DF764" s="11"/>
      <c r="DG764" s="11"/>
      <c r="DH764" s="11"/>
      <c r="DI764" s="11"/>
      <c r="DJ764" s="11"/>
      <c r="DK764" s="11"/>
      <c r="DL764" s="11"/>
      <c r="DM764" s="11"/>
      <c r="DN764" s="11"/>
      <c r="DO764" s="11"/>
      <c r="DP764" s="11"/>
      <c r="DQ764" s="11"/>
      <c r="DR764" s="11"/>
      <c r="DS764" s="11"/>
      <c r="DT764" s="11"/>
      <c r="DU764" s="11"/>
      <c r="DV764" s="11"/>
      <c r="DW764" s="11"/>
      <c r="DX764" s="11"/>
      <c r="DY764" s="11"/>
      <c r="DZ764" s="11"/>
      <c r="EA764" s="11"/>
      <c r="EB764" s="11"/>
    </row>
    <row r="765" spans="1:132" s="9" customFormat="1" ht="12.75" x14ac:dyDescent="0.2">
      <c r="A765" s="14"/>
      <c r="B765" s="36"/>
      <c r="C765" s="36"/>
      <c r="D765" s="10"/>
      <c r="E765" s="77"/>
      <c r="G765" s="250"/>
      <c r="H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250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250"/>
      <c r="BR765" s="11"/>
      <c r="BS765" s="11"/>
      <c r="BT765" s="11"/>
      <c r="BU765" s="21"/>
      <c r="BV765" s="24"/>
      <c r="BW765" s="24"/>
      <c r="BX765" s="24"/>
      <c r="BY765" s="24"/>
      <c r="BZ765" s="24"/>
      <c r="CA765" s="24"/>
      <c r="CB765" s="24"/>
      <c r="CC765" s="24"/>
      <c r="CD765" s="24"/>
      <c r="CE765" s="24"/>
      <c r="CF765" s="24"/>
      <c r="CG765" s="24"/>
      <c r="CH765" s="24"/>
      <c r="CI765" s="24"/>
      <c r="CJ765" s="24"/>
      <c r="CK765" s="24"/>
      <c r="CL765" s="24"/>
      <c r="CM765" s="24"/>
      <c r="CN765" s="24"/>
      <c r="CO765" s="24"/>
      <c r="CP765" s="24"/>
      <c r="CQ765" s="24"/>
      <c r="CR765" s="24"/>
      <c r="CS765" s="24"/>
      <c r="CT765" s="248"/>
      <c r="CU765" s="11"/>
      <c r="CV765" s="11"/>
      <c r="CW765" s="11"/>
      <c r="CX765" s="25"/>
      <c r="CY765" s="25"/>
      <c r="CZ765" s="25"/>
      <c r="DA765" s="11"/>
      <c r="DB765" s="11"/>
      <c r="DC765" s="11"/>
      <c r="DD765" s="11"/>
      <c r="DE765" s="11"/>
      <c r="DF765" s="11"/>
      <c r="DG765" s="11"/>
      <c r="DH765" s="11"/>
      <c r="DI765" s="11"/>
      <c r="DJ765" s="11"/>
      <c r="DK765" s="11"/>
      <c r="DL765" s="11"/>
      <c r="DM765" s="11"/>
      <c r="DN765" s="11"/>
      <c r="DO765" s="11"/>
      <c r="DP765" s="11"/>
      <c r="DQ765" s="11"/>
      <c r="DR765" s="11"/>
      <c r="DS765" s="11"/>
      <c r="DT765" s="11"/>
      <c r="DU765" s="11"/>
      <c r="DV765" s="11"/>
      <c r="DW765" s="11"/>
      <c r="DX765" s="11"/>
      <c r="DY765" s="11"/>
      <c r="DZ765" s="11"/>
      <c r="EA765" s="11"/>
      <c r="EB765" s="11"/>
    </row>
    <row r="766" spans="1:132" s="9" customFormat="1" ht="12.75" x14ac:dyDescent="0.2">
      <c r="A766" s="14"/>
      <c r="B766" s="36"/>
      <c r="C766" s="36"/>
      <c r="D766" s="10"/>
      <c r="E766" s="77"/>
      <c r="G766" s="250"/>
      <c r="H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250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250"/>
      <c r="BR766" s="11"/>
      <c r="BS766" s="11"/>
      <c r="BT766" s="11"/>
      <c r="BU766" s="21"/>
      <c r="BV766" s="24"/>
      <c r="BW766" s="24"/>
      <c r="BX766" s="24"/>
      <c r="BY766" s="24"/>
      <c r="BZ766" s="24"/>
      <c r="CA766" s="24"/>
      <c r="CB766" s="24"/>
      <c r="CC766" s="24"/>
      <c r="CD766" s="24"/>
      <c r="CE766" s="24"/>
      <c r="CF766" s="24"/>
      <c r="CG766" s="24"/>
      <c r="CH766" s="24"/>
      <c r="CI766" s="24"/>
      <c r="CJ766" s="24"/>
      <c r="CK766" s="24"/>
      <c r="CL766" s="24"/>
      <c r="CM766" s="24"/>
      <c r="CN766" s="24"/>
      <c r="CO766" s="24"/>
      <c r="CP766" s="24"/>
      <c r="CQ766" s="24"/>
      <c r="CR766" s="24"/>
      <c r="CS766" s="24"/>
      <c r="CT766" s="248"/>
      <c r="CU766" s="11"/>
      <c r="CV766" s="11"/>
      <c r="CW766" s="11"/>
      <c r="CX766" s="25"/>
      <c r="CY766" s="25"/>
      <c r="CZ766" s="25"/>
      <c r="DA766" s="11"/>
      <c r="DB766" s="11"/>
      <c r="DC766" s="11"/>
      <c r="DD766" s="11"/>
      <c r="DE766" s="11"/>
      <c r="DF766" s="11"/>
      <c r="DG766" s="11"/>
      <c r="DH766" s="11"/>
      <c r="DI766" s="11"/>
      <c r="DJ766" s="11"/>
      <c r="DK766" s="11"/>
      <c r="DL766" s="11"/>
      <c r="DM766" s="11"/>
      <c r="DN766" s="11"/>
      <c r="DO766" s="11"/>
      <c r="DP766" s="11"/>
      <c r="DQ766" s="11"/>
      <c r="DR766" s="11"/>
      <c r="DS766" s="11"/>
      <c r="DT766" s="11"/>
      <c r="DU766" s="11"/>
      <c r="DV766" s="11"/>
      <c r="DW766" s="11"/>
      <c r="DX766" s="11"/>
      <c r="DY766" s="11"/>
      <c r="DZ766" s="11"/>
      <c r="EA766" s="11"/>
      <c r="EB766" s="11"/>
    </row>
    <row r="767" spans="1:132" s="9" customFormat="1" ht="12.75" x14ac:dyDescent="0.2">
      <c r="A767" s="14"/>
      <c r="B767" s="36"/>
      <c r="C767" s="36"/>
      <c r="D767" s="10"/>
      <c r="E767" s="77"/>
      <c r="G767" s="250"/>
      <c r="H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250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250"/>
      <c r="BR767" s="11"/>
      <c r="BS767" s="11"/>
      <c r="BT767" s="11"/>
      <c r="BU767" s="21"/>
      <c r="BV767" s="24"/>
      <c r="BW767" s="24"/>
      <c r="BX767" s="24"/>
      <c r="BY767" s="24"/>
      <c r="BZ767" s="24"/>
      <c r="CA767" s="24"/>
      <c r="CB767" s="24"/>
      <c r="CC767" s="24"/>
      <c r="CD767" s="24"/>
      <c r="CE767" s="24"/>
      <c r="CF767" s="24"/>
      <c r="CG767" s="24"/>
      <c r="CH767" s="24"/>
      <c r="CI767" s="24"/>
      <c r="CJ767" s="24"/>
      <c r="CK767" s="24"/>
      <c r="CL767" s="24"/>
      <c r="CM767" s="24"/>
      <c r="CN767" s="24"/>
      <c r="CO767" s="24"/>
      <c r="CP767" s="24"/>
      <c r="CQ767" s="24"/>
      <c r="CR767" s="24"/>
      <c r="CS767" s="24"/>
      <c r="CT767" s="248"/>
      <c r="CU767" s="11"/>
      <c r="CV767" s="11"/>
      <c r="CW767" s="11"/>
      <c r="CX767" s="25"/>
      <c r="CY767" s="25"/>
      <c r="CZ767" s="25"/>
      <c r="DA767" s="11"/>
      <c r="DB767" s="11"/>
      <c r="DC767" s="11"/>
      <c r="DD767" s="11"/>
      <c r="DE767" s="11"/>
      <c r="DF767" s="11"/>
      <c r="DG767" s="11"/>
      <c r="DH767" s="11"/>
      <c r="DI767" s="11"/>
      <c r="DJ767" s="11"/>
      <c r="DK767" s="11"/>
      <c r="DL767" s="11"/>
      <c r="DM767" s="11"/>
      <c r="DN767" s="11"/>
      <c r="DO767" s="11"/>
      <c r="DP767" s="11"/>
      <c r="DQ767" s="11"/>
      <c r="DR767" s="11"/>
      <c r="DS767" s="11"/>
      <c r="DT767" s="11"/>
      <c r="DU767" s="11"/>
      <c r="DV767" s="11"/>
      <c r="DW767" s="11"/>
      <c r="DX767" s="11"/>
      <c r="DY767" s="11"/>
      <c r="DZ767" s="11"/>
      <c r="EA767" s="11"/>
      <c r="EB767" s="11"/>
    </row>
    <row r="768" spans="1:132" s="9" customFormat="1" ht="12.75" x14ac:dyDescent="0.2">
      <c r="A768" s="14"/>
      <c r="B768" s="36"/>
      <c r="C768" s="36"/>
      <c r="D768" s="10"/>
      <c r="E768" s="77"/>
      <c r="G768" s="250"/>
      <c r="H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250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250"/>
      <c r="BR768" s="11"/>
      <c r="BS768" s="11"/>
      <c r="BT768" s="11"/>
      <c r="BU768" s="21"/>
      <c r="BV768" s="24"/>
      <c r="BW768" s="24"/>
      <c r="BX768" s="24"/>
      <c r="BY768" s="24"/>
      <c r="BZ768" s="24"/>
      <c r="CA768" s="24"/>
      <c r="CB768" s="24"/>
      <c r="CC768" s="24"/>
      <c r="CD768" s="24"/>
      <c r="CE768" s="24"/>
      <c r="CF768" s="24"/>
      <c r="CG768" s="24"/>
      <c r="CH768" s="24"/>
      <c r="CI768" s="24"/>
      <c r="CJ768" s="24"/>
      <c r="CK768" s="24"/>
      <c r="CL768" s="24"/>
      <c r="CM768" s="24"/>
      <c r="CN768" s="24"/>
      <c r="CO768" s="24"/>
      <c r="CP768" s="24"/>
      <c r="CQ768" s="24"/>
      <c r="CR768" s="24"/>
      <c r="CS768" s="24"/>
      <c r="CT768" s="248"/>
      <c r="CU768" s="11"/>
      <c r="CV768" s="11"/>
      <c r="CW768" s="11"/>
      <c r="CX768" s="25"/>
      <c r="CY768" s="25"/>
      <c r="CZ768" s="25"/>
      <c r="DA768" s="11"/>
      <c r="DB768" s="11"/>
      <c r="DC768" s="11"/>
      <c r="DD768" s="11"/>
      <c r="DE768" s="11"/>
      <c r="DF768" s="11"/>
      <c r="DG768" s="11"/>
      <c r="DH768" s="11"/>
      <c r="DI768" s="11"/>
      <c r="DJ768" s="11"/>
      <c r="DK768" s="11"/>
      <c r="DL768" s="11"/>
      <c r="DM768" s="11"/>
      <c r="DN768" s="11"/>
      <c r="DO768" s="11"/>
      <c r="DP768" s="11"/>
      <c r="DQ768" s="11"/>
      <c r="DR768" s="11"/>
      <c r="DS768" s="11"/>
      <c r="DT768" s="11"/>
      <c r="DU768" s="11"/>
      <c r="DV768" s="11"/>
      <c r="DW768" s="11"/>
      <c r="DX768" s="11"/>
      <c r="DY768" s="11"/>
      <c r="DZ768" s="11"/>
      <c r="EA768" s="11"/>
      <c r="EB768" s="11"/>
    </row>
    <row r="769" spans="1:132" s="9" customFormat="1" ht="12.75" x14ac:dyDescent="0.2">
      <c r="A769" s="14"/>
      <c r="B769" s="36"/>
      <c r="C769" s="36"/>
      <c r="D769" s="10"/>
      <c r="E769" s="77"/>
      <c r="G769" s="250"/>
      <c r="H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250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250"/>
      <c r="BR769" s="11"/>
      <c r="BS769" s="11"/>
      <c r="BT769" s="11"/>
      <c r="BU769" s="21"/>
      <c r="BV769" s="24"/>
      <c r="BW769" s="24"/>
      <c r="BX769" s="24"/>
      <c r="BY769" s="24"/>
      <c r="BZ769" s="24"/>
      <c r="CA769" s="24"/>
      <c r="CB769" s="24"/>
      <c r="CC769" s="24"/>
      <c r="CD769" s="24"/>
      <c r="CE769" s="24"/>
      <c r="CF769" s="24"/>
      <c r="CG769" s="24"/>
      <c r="CH769" s="24"/>
      <c r="CI769" s="24"/>
      <c r="CJ769" s="24"/>
      <c r="CK769" s="24"/>
      <c r="CL769" s="24"/>
      <c r="CM769" s="24"/>
      <c r="CN769" s="24"/>
      <c r="CO769" s="24"/>
      <c r="CP769" s="24"/>
      <c r="CQ769" s="24"/>
      <c r="CR769" s="24"/>
      <c r="CS769" s="24"/>
      <c r="CT769" s="248"/>
      <c r="CU769" s="11"/>
      <c r="CV769" s="11"/>
      <c r="CW769" s="11"/>
      <c r="CX769" s="25"/>
      <c r="CY769" s="25"/>
      <c r="CZ769" s="25"/>
      <c r="DA769" s="11"/>
      <c r="DB769" s="11"/>
      <c r="DC769" s="11"/>
      <c r="DD769" s="11"/>
      <c r="DE769" s="11"/>
      <c r="DF769" s="11"/>
      <c r="DG769" s="11"/>
      <c r="DH769" s="11"/>
      <c r="DI769" s="11"/>
      <c r="DJ769" s="11"/>
      <c r="DK769" s="11"/>
      <c r="DL769" s="11"/>
      <c r="DM769" s="11"/>
      <c r="DN769" s="11"/>
      <c r="DO769" s="11"/>
      <c r="DP769" s="11"/>
      <c r="DQ769" s="11"/>
      <c r="DR769" s="11"/>
      <c r="DS769" s="11"/>
      <c r="DT769" s="11"/>
      <c r="DU769" s="11"/>
      <c r="DV769" s="11"/>
      <c r="DW769" s="11"/>
      <c r="DX769" s="11"/>
      <c r="DY769" s="11"/>
      <c r="DZ769" s="11"/>
      <c r="EA769" s="11"/>
      <c r="EB769" s="11"/>
    </row>
    <row r="770" spans="1:132" s="9" customFormat="1" ht="12.75" x14ac:dyDescent="0.2">
      <c r="A770" s="14"/>
      <c r="B770" s="36"/>
      <c r="C770" s="36"/>
      <c r="D770" s="10"/>
      <c r="E770" s="77"/>
      <c r="G770" s="250"/>
      <c r="H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250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250"/>
      <c r="BR770" s="11"/>
      <c r="BS770" s="11"/>
      <c r="BT770" s="11"/>
      <c r="BU770" s="21"/>
      <c r="BV770" s="24"/>
      <c r="BW770" s="24"/>
      <c r="BX770" s="24"/>
      <c r="BY770" s="24"/>
      <c r="BZ770" s="24"/>
      <c r="CA770" s="24"/>
      <c r="CB770" s="24"/>
      <c r="CC770" s="24"/>
      <c r="CD770" s="24"/>
      <c r="CE770" s="24"/>
      <c r="CF770" s="24"/>
      <c r="CG770" s="24"/>
      <c r="CH770" s="24"/>
      <c r="CI770" s="24"/>
      <c r="CJ770" s="24"/>
      <c r="CK770" s="24"/>
      <c r="CL770" s="24"/>
      <c r="CM770" s="24"/>
      <c r="CN770" s="24"/>
      <c r="CO770" s="24"/>
      <c r="CP770" s="24"/>
      <c r="CQ770" s="24"/>
      <c r="CR770" s="24"/>
      <c r="CS770" s="24"/>
      <c r="CT770" s="248"/>
      <c r="CU770" s="11"/>
      <c r="CV770" s="11"/>
      <c r="CW770" s="11"/>
      <c r="CX770" s="25"/>
      <c r="CY770" s="25"/>
      <c r="CZ770" s="25"/>
      <c r="DA770" s="11"/>
      <c r="DB770" s="11"/>
      <c r="DC770" s="11"/>
      <c r="DD770" s="11"/>
      <c r="DE770" s="11"/>
      <c r="DF770" s="11"/>
      <c r="DG770" s="11"/>
      <c r="DH770" s="11"/>
      <c r="DI770" s="11"/>
      <c r="DJ770" s="11"/>
      <c r="DK770" s="11"/>
      <c r="DL770" s="11"/>
      <c r="DM770" s="11"/>
      <c r="DN770" s="11"/>
      <c r="DO770" s="11"/>
      <c r="DP770" s="11"/>
      <c r="DQ770" s="11"/>
      <c r="DR770" s="11"/>
      <c r="DS770" s="11"/>
      <c r="DT770" s="11"/>
      <c r="DU770" s="11"/>
      <c r="DV770" s="11"/>
      <c r="DW770" s="11"/>
      <c r="DX770" s="11"/>
      <c r="DY770" s="11"/>
      <c r="DZ770" s="11"/>
      <c r="EA770" s="11"/>
      <c r="EB770" s="11"/>
    </row>
    <row r="771" spans="1:132" s="9" customFormat="1" ht="12.75" x14ac:dyDescent="0.2">
      <c r="A771" s="14"/>
      <c r="B771" s="36"/>
      <c r="C771" s="36"/>
      <c r="D771" s="10"/>
      <c r="E771" s="77"/>
      <c r="G771" s="250"/>
      <c r="H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250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250"/>
      <c r="BR771" s="11"/>
      <c r="BS771" s="11"/>
      <c r="BT771" s="11"/>
      <c r="BU771" s="21"/>
      <c r="BV771" s="24"/>
      <c r="BW771" s="24"/>
      <c r="BX771" s="24"/>
      <c r="BY771" s="24"/>
      <c r="BZ771" s="24"/>
      <c r="CA771" s="24"/>
      <c r="CB771" s="24"/>
      <c r="CC771" s="24"/>
      <c r="CD771" s="24"/>
      <c r="CE771" s="24"/>
      <c r="CF771" s="24"/>
      <c r="CG771" s="24"/>
      <c r="CH771" s="24"/>
      <c r="CI771" s="24"/>
      <c r="CJ771" s="24"/>
      <c r="CK771" s="24"/>
      <c r="CL771" s="24"/>
      <c r="CM771" s="24"/>
      <c r="CN771" s="24"/>
      <c r="CO771" s="24"/>
      <c r="CP771" s="24"/>
      <c r="CQ771" s="24"/>
      <c r="CR771" s="24"/>
      <c r="CS771" s="24"/>
      <c r="CT771" s="248"/>
      <c r="CU771" s="11"/>
      <c r="CV771" s="11"/>
      <c r="CW771" s="11"/>
      <c r="CX771" s="25"/>
      <c r="CY771" s="25"/>
      <c r="CZ771" s="25"/>
      <c r="DA771" s="11"/>
      <c r="DB771" s="11"/>
      <c r="DC771" s="11"/>
      <c r="DD771" s="11"/>
      <c r="DE771" s="11"/>
      <c r="DF771" s="11"/>
      <c r="DG771" s="11"/>
      <c r="DH771" s="11"/>
      <c r="DI771" s="11"/>
      <c r="DJ771" s="11"/>
      <c r="DK771" s="11"/>
      <c r="DL771" s="11"/>
      <c r="DM771" s="11"/>
      <c r="DN771" s="11"/>
      <c r="DO771" s="11"/>
      <c r="DP771" s="11"/>
      <c r="DQ771" s="11"/>
      <c r="DR771" s="11"/>
      <c r="DS771" s="11"/>
      <c r="DT771" s="11"/>
      <c r="DU771" s="11"/>
      <c r="DV771" s="11"/>
      <c r="DW771" s="11"/>
      <c r="DX771" s="11"/>
      <c r="DY771" s="11"/>
      <c r="DZ771" s="11"/>
      <c r="EA771" s="11"/>
      <c r="EB771" s="11"/>
    </row>
    <row r="772" spans="1:132" s="9" customFormat="1" ht="12.75" x14ac:dyDescent="0.2">
      <c r="A772" s="14"/>
      <c r="B772" s="36"/>
      <c r="C772" s="36"/>
      <c r="D772" s="10"/>
      <c r="E772" s="77"/>
      <c r="G772" s="250"/>
      <c r="H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250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250"/>
      <c r="BR772" s="11"/>
      <c r="BS772" s="11"/>
      <c r="BT772" s="11"/>
      <c r="BU772" s="21"/>
      <c r="BV772" s="24"/>
      <c r="BW772" s="24"/>
      <c r="BX772" s="24"/>
      <c r="BY772" s="24"/>
      <c r="BZ772" s="24"/>
      <c r="CA772" s="24"/>
      <c r="CB772" s="24"/>
      <c r="CC772" s="24"/>
      <c r="CD772" s="24"/>
      <c r="CE772" s="24"/>
      <c r="CF772" s="24"/>
      <c r="CG772" s="24"/>
      <c r="CH772" s="24"/>
      <c r="CI772" s="24"/>
      <c r="CJ772" s="24"/>
      <c r="CK772" s="24"/>
      <c r="CL772" s="24"/>
      <c r="CM772" s="24"/>
      <c r="CN772" s="24"/>
      <c r="CO772" s="24"/>
      <c r="CP772" s="24"/>
      <c r="CQ772" s="24"/>
      <c r="CR772" s="24"/>
      <c r="CS772" s="24"/>
      <c r="CT772" s="248"/>
      <c r="CU772" s="11"/>
      <c r="CV772" s="11"/>
      <c r="CW772" s="11"/>
      <c r="CX772" s="25"/>
      <c r="CY772" s="25"/>
      <c r="CZ772" s="25"/>
      <c r="DA772" s="11"/>
      <c r="DB772" s="11"/>
      <c r="DC772" s="11"/>
      <c r="DD772" s="11"/>
      <c r="DE772" s="11"/>
      <c r="DF772" s="11"/>
      <c r="DG772" s="11"/>
      <c r="DH772" s="11"/>
      <c r="DI772" s="11"/>
      <c r="DJ772" s="11"/>
      <c r="DK772" s="11"/>
      <c r="DL772" s="11"/>
      <c r="DM772" s="11"/>
      <c r="DN772" s="11"/>
      <c r="DO772" s="11"/>
      <c r="DP772" s="11"/>
      <c r="DQ772" s="11"/>
      <c r="DR772" s="11"/>
      <c r="DS772" s="11"/>
      <c r="DT772" s="11"/>
      <c r="DU772" s="11"/>
      <c r="DV772" s="11"/>
      <c r="DW772" s="11"/>
      <c r="DX772" s="11"/>
      <c r="DY772" s="11"/>
      <c r="DZ772" s="11"/>
      <c r="EA772" s="11"/>
      <c r="EB772" s="11"/>
    </row>
    <row r="773" spans="1:132" s="9" customFormat="1" ht="12.75" x14ac:dyDescent="0.2">
      <c r="A773" s="14"/>
      <c r="B773" s="36"/>
      <c r="C773" s="36"/>
      <c r="D773" s="10"/>
      <c r="E773" s="77"/>
      <c r="G773" s="250"/>
      <c r="H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250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250"/>
      <c r="BR773" s="11"/>
      <c r="BS773" s="11"/>
      <c r="BT773" s="11"/>
      <c r="BU773" s="21"/>
      <c r="BV773" s="24"/>
      <c r="BW773" s="24"/>
      <c r="BX773" s="24"/>
      <c r="BY773" s="24"/>
      <c r="BZ773" s="24"/>
      <c r="CA773" s="24"/>
      <c r="CB773" s="24"/>
      <c r="CC773" s="24"/>
      <c r="CD773" s="24"/>
      <c r="CE773" s="24"/>
      <c r="CF773" s="24"/>
      <c r="CG773" s="24"/>
      <c r="CH773" s="24"/>
      <c r="CI773" s="24"/>
      <c r="CJ773" s="24"/>
      <c r="CK773" s="24"/>
      <c r="CL773" s="24"/>
      <c r="CM773" s="24"/>
      <c r="CN773" s="24"/>
      <c r="CO773" s="24"/>
      <c r="CP773" s="24"/>
      <c r="CQ773" s="24"/>
      <c r="CR773" s="24"/>
      <c r="CS773" s="24"/>
      <c r="CT773" s="248"/>
      <c r="CU773" s="11"/>
      <c r="CV773" s="11"/>
      <c r="CW773" s="11"/>
      <c r="CX773" s="25"/>
      <c r="CY773" s="25"/>
      <c r="CZ773" s="25"/>
      <c r="DA773" s="11"/>
      <c r="DB773" s="11"/>
      <c r="DC773" s="11"/>
      <c r="DD773" s="11"/>
      <c r="DE773" s="11"/>
      <c r="DF773" s="11"/>
      <c r="DG773" s="11"/>
      <c r="DH773" s="11"/>
      <c r="DI773" s="11"/>
      <c r="DJ773" s="11"/>
      <c r="DK773" s="11"/>
      <c r="DL773" s="11"/>
      <c r="DM773" s="11"/>
      <c r="DN773" s="11"/>
      <c r="DO773" s="11"/>
      <c r="DP773" s="11"/>
      <c r="DQ773" s="11"/>
      <c r="DR773" s="11"/>
      <c r="DS773" s="11"/>
      <c r="DT773" s="11"/>
      <c r="DU773" s="11"/>
      <c r="DV773" s="11"/>
      <c r="DW773" s="11"/>
      <c r="DX773" s="11"/>
      <c r="DY773" s="11"/>
      <c r="DZ773" s="11"/>
      <c r="EA773" s="11"/>
      <c r="EB773" s="11"/>
    </row>
    <row r="774" spans="1:132" s="9" customFormat="1" ht="12.75" x14ac:dyDescent="0.2">
      <c r="A774" s="14"/>
      <c r="B774" s="36"/>
      <c r="C774" s="36"/>
      <c r="D774" s="10"/>
      <c r="E774" s="77"/>
      <c r="G774" s="250"/>
      <c r="H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250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250"/>
      <c r="BR774" s="11"/>
      <c r="BS774" s="11"/>
      <c r="BT774" s="11"/>
      <c r="BU774" s="21"/>
      <c r="BV774" s="24"/>
      <c r="BW774" s="24"/>
      <c r="BX774" s="24"/>
      <c r="BY774" s="24"/>
      <c r="BZ774" s="24"/>
      <c r="CA774" s="24"/>
      <c r="CB774" s="24"/>
      <c r="CC774" s="24"/>
      <c r="CD774" s="24"/>
      <c r="CE774" s="24"/>
      <c r="CF774" s="24"/>
      <c r="CG774" s="24"/>
      <c r="CH774" s="24"/>
      <c r="CI774" s="24"/>
      <c r="CJ774" s="24"/>
      <c r="CK774" s="24"/>
      <c r="CL774" s="24"/>
      <c r="CM774" s="24"/>
      <c r="CN774" s="24"/>
      <c r="CO774" s="24"/>
      <c r="CP774" s="24"/>
      <c r="CQ774" s="24"/>
      <c r="CR774" s="24"/>
      <c r="CS774" s="24"/>
      <c r="CT774" s="248"/>
      <c r="CU774" s="11"/>
      <c r="CV774" s="11"/>
      <c r="CW774" s="11"/>
      <c r="CX774" s="25"/>
      <c r="CY774" s="25"/>
      <c r="CZ774" s="25"/>
      <c r="DA774" s="11"/>
      <c r="DB774" s="11"/>
      <c r="DC774" s="11"/>
      <c r="DD774" s="11"/>
      <c r="DE774" s="11"/>
      <c r="DF774" s="11"/>
      <c r="DG774" s="11"/>
      <c r="DH774" s="11"/>
      <c r="DI774" s="11"/>
      <c r="DJ774" s="11"/>
      <c r="DK774" s="11"/>
      <c r="DL774" s="11"/>
      <c r="DM774" s="11"/>
      <c r="DN774" s="11"/>
      <c r="DO774" s="11"/>
      <c r="DP774" s="11"/>
      <c r="DQ774" s="11"/>
      <c r="DR774" s="11"/>
      <c r="DS774" s="11"/>
      <c r="DT774" s="11"/>
      <c r="DU774" s="11"/>
      <c r="DV774" s="11"/>
      <c r="DW774" s="11"/>
      <c r="DX774" s="11"/>
      <c r="DY774" s="11"/>
      <c r="DZ774" s="11"/>
      <c r="EA774" s="11"/>
      <c r="EB774" s="11"/>
    </row>
    <row r="775" spans="1:132" s="9" customFormat="1" ht="12.75" x14ac:dyDescent="0.2">
      <c r="A775" s="14"/>
      <c r="B775" s="36"/>
      <c r="C775" s="36"/>
      <c r="D775" s="10"/>
      <c r="E775" s="77"/>
      <c r="G775" s="250"/>
      <c r="H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250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250"/>
      <c r="BR775" s="11"/>
      <c r="BS775" s="11"/>
      <c r="BT775" s="11"/>
      <c r="BU775" s="21"/>
      <c r="BV775" s="24"/>
      <c r="BW775" s="24"/>
      <c r="BX775" s="24"/>
      <c r="BY775" s="24"/>
      <c r="BZ775" s="24"/>
      <c r="CA775" s="24"/>
      <c r="CB775" s="24"/>
      <c r="CC775" s="24"/>
      <c r="CD775" s="24"/>
      <c r="CE775" s="24"/>
      <c r="CF775" s="24"/>
      <c r="CG775" s="24"/>
      <c r="CH775" s="24"/>
      <c r="CI775" s="24"/>
      <c r="CJ775" s="24"/>
      <c r="CK775" s="24"/>
      <c r="CL775" s="24"/>
      <c r="CM775" s="24"/>
      <c r="CN775" s="24"/>
      <c r="CO775" s="24"/>
      <c r="CP775" s="24"/>
      <c r="CQ775" s="24"/>
      <c r="CR775" s="24"/>
      <c r="CS775" s="24"/>
      <c r="CT775" s="248"/>
      <c r="CU775" s="11"/>
      <c r="CV775" s="11"/>
      <c r="CW775" s="11"/>
      <c r="CX775" s="25"/>
      <c r="CY775" s="25"/>
      <c r="CZ775" s="25"/>
      <c r="DA775" s="11"/>
      <c r="DB775" s="11"/>
      <c r="DC775" s="11"/>
      <c r="DD775" s="11"/>
      <c r="DE775" s="11"/>
      <c r="DF775" s="11"/>
      <c r="DG775" s="11"/>
      <c r="DH775" s="11"/>
      <c r="DI775" s="11"/>
      <c r="DJ775" s="11"/>
      <c r="DK775" s="11"/>
      <c r="DL775" s="11"/>
      <c r="DM775" s="11"/>
      <c r="DN775" s="11"/>
      <c r="DO775" s="11"/>
      <c r="DP775" s="11"/>
      <c r="DQ775" s="11"/>
      <c r="DR775" s="11"/>
      <c r="DS775" s="11"/>
      <c r="DT775" s="11"/>
      <c r="DU775" s="11"/>
      <c r="DV775" s="11"/>
      <c r="DW775" s="11"/>
      <c r="DX775" s="11"/>
      <c r="DY775" s="11"/>
      <c r="DZ775" s="11"/>
      <c r="EA775" s="11"/>
      <c r="EB775" s="11"/>
    </row>
    <row r="776" spans="1:132" s="9" customFormat="1" ht="12.75" x14ac:dyDescent="0.2">
      <c r="A776" s="14"/>
      <c r="B776" s="36"/>
      <c r="C776" s="36"/>
      <c r="D776" s="10"/>
      <c r="E776" s="77"/>
      <c r="G776" s="250"/>
      <c r="H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250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250"/>
      <c r="BR776" s="11"/>
      <c r="BS776" s="11"/>
      <c r="BT776" s="11"/>
      <c r="BU776" s="21"/>
      <c r="BV776" s="24"/>
      <c r="BW776" s="24"/>
      <c r="BX776" s="24"/>
      <c r="BY776" s="24"/>
      <c r="BZ776" s="24"/>
      <c r="CA776" s="24"/>
      <c r="CB776" s="24"/>
      <c r="CC776" s="24"/>
      <c r="CD776" s="24"/>
      <c r="CE776" s="24"/>
      <c r="CF776" s="24"/>
      <c r="CG776" s="24"/>
      <c r="CH776" s="24"/>
      <c r="CI776" s="24"/>
      <c r="CJ776" s="24"/>
      <c r="CK776" s="24"/>
      <c r="CL776" s="24"/>
      <c r="CM776" s="24"/>
      <c r="CN776" s="24"/>
      <c r="CO776" s="24"/>
      <c r="CP776" s="24"/>
      <c r="CQ776" s="24"/>
      <c r="CR776" s="24"/>
      <c r="CS776" s="24"/>
      <c r="CT776" s="248"/>
      <c r="CU776" s="11"/>
      <c r="CV776" s="11"/>
      <c r="CW776" s="11"/>
      <c r="CX776" s="25"/>
      <c r="CY776" s="25"/>
      <c r="CZ776" s="25"/>
      <c r="DA776" s="11"/>
      <c r="DB776" s="11"/>
      <c r="DC776" s="11"/>
      <c r="DD776" s="11"/>
      <c r="DE776" s="11"/>
      <c r="DF776" s="11"/>
      <c r="DG776" s="11"/>
      <c r="DH776" s="11"/>
      <c r="DI776" s="11"/>
      <c r="DJ776" s="11"/>
      <c r="DK776" s="11"/>
      <c r="DL776" s="11"/>
      <c r="DM776" s="11"/>
      <c r="DN776" s="11"/>
      <c r="DO776" s="11"/>
      <c r="DP776" s="11"/>
      <c r="DQ776" s="11"/>
      <c r="DR776" s="11"/>
      <c r="DS776" s="11"/>
      <c r="DT776" s="11"/>
      <c r="DU776" s="11"/>
      <c r="DV776" s="11"/>
      <c r="DW776" s="11"/>
      <c r="DX776" s="11"/>
      <c r="DY776" s="11"/>
      <c r="DZ776" s="11"/>
      <c r="EA776" s="11"/>
      <c r="EB776" s="11"/>
    </row>
    <row r="777" spans="1:132" s="9" customFormat="1" ht="12.75" x14ac:dyDescent="0.2">
      <c r="A777" s="14"/>
      <c r="B777" s="36"/>
      <c r="C777" s="36"/>
      <c r="D777" s="10"/>
      <c r="E777" s="77"/>
      <c r="G777" s="250"/>
      <c r="H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250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250"/>
      <c r="BR777" s="11"/>
      <c r="BS777" s="11"/>
      <c r="BT777" s="11"/>
      <c r="BU777" s="21"/>
      <c r="BV777" s="24"/>
      <c r="BW777" s="24"/>
      <c r="BX777" s="24"/>
      <c r="BY777" s="24"/>
      <c r="BZ777" s="24"/>
      <c r="CA777" s="24"/>
      <c r="CB777" s="24"/>
      <c r="CC777" s="24"/>
      <c r="CD777" s="24"/>
      <c r="CE777" s="24"/>
      <c r="CF777" s="24"/>
      <c r="CG777" s="24"/>
      <c r="CH777" s="24"/>
      <c r="CI777" s="24"/>
      <c r="CJ777" s="24"/>
      <c r="CK777" s="24"/>
      <c r="CL777" s="24"/>
      <c r="CM777" s="24"/>
      <c r="CN777" s="24"/>
      <c r="CO777" s="24"/>
      <c r="CP777" s="24"/>
      <c r="CQ777" s="24"/>
      <c r="CR777" s="24"/>
      <c r="CS777" s="24"/>
      <c r="CT777" s="248"/>
      <c r="CU777" s="11"/>
      <c r="CV777" s="11"/>
      <c r="CW777" s="11"/>
      <c r="CX777" s="25"/>
      <c r="CY777" s="25"/>
      <c r="CZ777" s="25"/>
      <c r="DA777" s="11"/>
      <c r="DB777" s="11"/>
      <c r="DC777" s="11"/>
      <c r="DD777" s="11"/>
      <c r="DE777" s="11"/>
      <c r="DF777" s="11"/>
      <c r="DG777" s="11"/>
      <c r="DH777" s="11"/>
      <c r="DI777" s="11"/>
      <c r="DJ777" s="11"/>
      <c r="DK777" s="11"/>
      <c r="DL777" s="11"/>
      <c r="DM777" s="11"/>
      <c r="DN777" s="11"/>
      <c r="DO777" s="11"/>
      <c r="DP777" s="11"/>
      <c r="DQ777" s="11"/>
      <c r="DR777" s="11"/>
      <c r="DS777" s="11"/>
      <c r="DT777" s="11"/>
      <c r="DU777" s="11"/>
      <c r="DV777" s="11"/>
      <c r="DW777" s="11"/>
      <c r="DX777" s="11"/>
      <c r="DY777" s="11"/>
      <c r="DZ777" s="11"/>
      <c r="EA777" s="11"/>
      <c r="EB777" s="11"/>
    </row>
    <row r="778" spans="1:132" s="9" customFormat="1" ht="12.75" x14ac:dyDescent="0.2">
      <c r="A778" s="14"/>
      <c r="B778" s="36"/>
      <c r="C778" s="36"/>
      <c r="D778" s="10"/>
      <c r="E778" s="77"/>
      <c r="G778" s="250"/>
      <c r="H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250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250"/>
      <c r="BR778" s="11"/>
      <c r="BS778" s="11"/>
      <c r="BT778" s="11"/>
      <c r="BU778" s="21"/>
      <c r="BV778" s="24"/>
      <c r="BW778" s="24"/>
      <c r="BX778" s="24"/>
      <c r="BY778" s="24"/>
      <c r="BZ778" s="24"/>
      <c r="CA778" s="24"/>
      <c r="CB778" s="24"/>
      <c r="CC778" s="24"/>
      <c r="CD778" s="24"/>
      <c r="CE778" s="24"/>
      <c r="CF778" s="24"/>
      <c r="CG778" s="24"/>
      <c r="CH778" s="24"/>
      <c r="CI778" s="24"/>
      <c r="CJ778" s="24"/>
      <c r="CK778" s="24"/>
      <c r="CL778" s="24"/>
      <c r="CM778" s="24"/>
      <c r="CN778" s="24"/>
      <c r="CO778" s="24"/>
      <c r="CP778" s="24"/>
      <c r="CQ778" s="24"/>
      <c r="CR778" s="24"/>
      <c r="CS778" s="24"/>
      <c r="CT778" s="248"/>
      <c r="CU778" s="11"/>
      <c r="CV778" s="11"/>
      <c r="CW778" s="11"/>
      <c r="CX778" s="25"/>
      <c r="CY778" s="25"/>
      <c r="CZ778" s="25"/>
      <c r="DA778" s="11"/>
      <c r="DB778" s="11"/>
      <c r="DC778" s="11"/>
      <c r="DD778" s="11"/>
      <c r="DE778" s="11"/>
      <c r="DF778" s="11"/>
      <c r="DG778" s="11"/>
      <c r="DH778" s="11"/>
      <c r="DI778" s="11"/>
      <c r="DJ778" s="11"/>
      <c r="DK778" s="11"/>
      <c r="DL778" s="11"/>
      <c r="DM778" s="11"/>
      <c r="DN778" s="11"/>
      <c r="DO778" s="11"/>
      <c r="DP778" s="11"/>
      <c r="DQ778" s="11"/>
      <c r="DR778" s="11"/>
      <c r="DS778" s="11"/>
      <c r="DT778" s="11"/>
      <c r="DU778" s="11"/>
      <c r="DV778" s="11"/>
      <c r="DW778" s="11"/>
      <c r="DX778" s="11"/>
      <c r="DY778" s="11"/>
      <c r="DZ778" s="11"/>
      <c r="EA778" s="11"/>
      <c r="EB778" s="11"/>
    </row>
    <row r="779" spans="1:132" s="9" customFormat="1" ht="12.75" x14ac:dyDescent="0.2">
      <c r="A779" s="14"/>
      <c r="B779" s="36"/>
      <c r="C779" s="36"/>
      <c r="D779" s="10"/>
      <c r="E779" s="77"/>
      <c r="G779" s="250"/>
      <c r="H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250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250"/>
      <c r="BR779" s="11"/>
      <c r="BS779" s="11"/>
      <c r="BT779" s="11"/>
      <c r="BU779" s="21"/>
      <c r="BV779" s="24"/>
      <c r="BW779" s="24"/>
      <c r="BX779" s="24"/>
      <c r="BY779" s="24"/>
      <c r="BZ779" s="24"/>
      <c r="CA779" s="24"/>
      <c r="CB779" s="24"/>
      <c r="CC779" s="24"/>
      <c r="CD779" s="24"/>
      <c r="CE779" s="24"/>
      <c r="CF779" s="24"/>
      <c r="CG779" s="24"/>
      <c r="CH779" s="24"/>
      <c r="CI779" s="24"/>
      <c r="CJ779" s="24"/>
      <c r="CK779" s="24"/>
      <c r="CL779" s="24"/>
      <c r="CM779" s="24"/>
      <c r="CN779" s="24"/>
      <c r="CO779" s="24"/>
      <c r="CP779" s="24"/>
      <c r="CQ779" s="24"/>
      <c r="CR779" s="24"/>
      <c r="CS779" s="24"/>
      <c r="CT779" s="248"/>
      <c r="CU779" s="11"/>
      <c r="CV779" s="11"/>
      <c r="CW779" s="11"/>
      <c r="CX779" s="25"/>
      <c r="CY779" s="25"/>
      <c r="CZ779" s="25"/>
      <c r="DA779" s="11"/>
      <c r="DB779" s="11"/>
      <c r="DC779" s="11"/>
      <c r="DD779" s="11"/>
      <c r="DE779" s="11"/>
      <c r="DF779" s="11"/>
      <c r="DG779" s="11"/>
      <c r="DH779" s="11"/>
      <c r="DI779" s="11"/>
      <c r="DJ779" s="11"/>
      <c r="DK779" s="11"/>
      <c r="DL779" s="11"/>
      <c r="DM779" s="11"/>
      <c r="DN779" s="11"/>
      <c r="DO779" s="11"/>
      <c r="DP779" s="11"/>
      <c r="DQ779" s="11"/>
      <c r="DR779" s="11"/>
      <c r="DS779" s="11"/>
      <c r="DT779" s="11"/>
      <c r="DU779" s="11"/>
      <c r="DV779" s="11"/>
      <c r="DW779" s="11"/>
      <c r="DX779" s="11"/>
      <c r="DY779" s="11"/>
      <c r="DZ779" s="11"/>
      <c r="EA779" s="11"/>
      <c r="EB779" s="11"/>
    </row>
    <row r="780" spans="1:132" s="9" customFormat="1" ht="12.75" x14ac:dyDescent="0.2">
      <c r="A780" s="14"/>
      <c r="B780" s="36"/>
      <c r="C780" s="36"/>
      <c r="D780" s="10"/>
      <c r="E780" s="77"/>
      <c r="G780" s="250"/>
      <c r="H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250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250"/>
      <c r="BR780" s="11"/>
      <c r="BS780" s="11"/>
      <c r="BT780" s="11"/>
      <c r="BU780" s="21"/>
      <c r="BV780" s="24"/>
      <c r="BW780" s="24"/>
      <c r="BX780" s="24"/>
      <c r="BY780" s="24"/>
      <c r="BZ780" s="24"/>
      <c r="CA780" s="24"/>
      <c r="CB780" s="24"/>
      <c r="CC780" s="24"/>
      <c r="CD780" s="24"/>
      <c r="CE780" s="24"/>
      <c r="CF780" s="24"/>
      <c r="CG780" s="24"/>
      <c r="CH780" s="24"/>
      <c r="CI780" s="24"/>
      <c r="CJ780" s="24"/>
      <c r="CK780" s="24"/>
      <c r="CL780" s="24"/>
      <c r="CM780" s="24"/>
      <c r="CN780" s="24"/>
      <c r="CO780" s="24"/>
      <c r="CP780" s="24"/>
      <c r="CQ780" s="24"/>
      <c r="CR780" s="24"/>
      <c r="CS780" s="24"/>
      <c r="CT780" s="248"/>
      <c r="CU780" s="11"/>
      <c r="CV780" s="11"/>
      <c r="CW780" s="11"/>
      <c r="CX780" s="25"/>
      <c r="CY780" s="25"/>
      <c r="CZ780" s="25"/>
      <c r="DA780" s="11"/>
      <c r="DB780" s="11"/>
      <c r="DC780" s="11"/>
      <c r="DD780" s="11"/>
      <c r="DE780" s="11"/>
      <c r="DF780" s="11"/>
      <c r="DG780" s="11"/>
      <c r="DH780" s="11"/>
      <c r="DI780" s="11"/>
      <c r="DJ780" s="11"/>
      <c r="DK780" s="11"/>
      <c r="DL780" s="11"/>
      <c r="DM780" s="11"/>
      <c r="DN780" s="11"/>
      <c r="DO780" s="11"/>
      <c r="DP780" s="11"/>
      <c r="DQ780" s="11"/>
      <c r="DR780" s="11"/>
      <c r="DS780" s="11"/>
      <c r="DT780" s="11"/>
      <c r="DU780" s="11"/>
      <c r="DV780" s="11"/>
      <c r="DW780" s="11"/>
      <c r="DX780" s="11"/>
      <c r="DY780" s="11"/>
      <c r="DZ780" s="11"/>
      <c r="EA780" s="11"/>
      <c r="EB780" s="11"/>
    </row>
    <row r="781" spans="1:132" s="9" customFormat="1" ht="12.75" x14ac:dyDescent="0.2">
      <c r="A781" s="14"/>
      <c r="B781" s="36"/>
      <c r="C781" s="36"/>
      <c r="D781" s="10"/>
      <c r="E781" s="77"/>
      <c r="G781" s="250"/>
      <c r="H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250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250"/>
      <c r="BR781" s="11"/>
      <c r="BS781" s="11"/>
      <c r="BT781" s="11"/>
      <c r="BU781" s="21"/>
      <c r="BV781" s="24"/>
      <c r="BW781" s="24"/>
      <c r="BX781" s="24"/>
      <c r="BY781" s="24"/>
      <c r="BZ781" s="24"/>
      <c r="CA781" s="24"/>
      <c r="CB781" s="24"/>
      <c r="CC781" s="24"/>
      <c r="CD781" s="24"/>
      <c r="CE781" s="24"/>
      <c r="CF781" s="24"/>
      <c r="CG781" s="24"/>
      <c r="CH781" s="24"/>
      <c r="CI781" s="24"/>
      <c r="CJ781" s="24"/>
      <c r="CK781" s="24"/>
      <c r="CL781" s="24"/>
      <c r="CM781" s="24"/>
      <c r="CN781" s="24"/>
      <c r="CO781" s="24"/>
      <c r="CP781" s="24"/>
      <c r="CQ781" s="24"/>
      <c r="CR781" s="24"/>
      <c r="CS781" s="24"/>
      <c r="CT781" s="248"/>
      <c r="CU781" s="11"/>
      <c r="CV781" s="11"/>
      <c r="CW781" s="11"/>
      <c r="CX781" s="25"/>
      <c r="CY781" s="25"/>
      <c r="CZ781" s="25"/>
      <c r="DA781" s="11"/>
      <c r="DB781" s="11"/>
      <c r="DC781" s="11"/>
      <c r="DD781" s="11"/>
      <c r="DE781" s="11"/>
      <c r="DF781" s="11"/>
      <c r="DG781" s="11"/>
      <c r="DH781" s="11"/>
      <c r="DI781" s="11"/>
      <c r="DJ781" s="11"/>
      <c r="DK781" s="11"/>
      <c r="DL781" s="11"/>
      <c r="DM781" s="11"/>
      <c r="DN781" s="11"/>
      <c r="DO781" s="11"/>
      <c r="DP781" s="11"/>
      <c r="DQ781" s="11"/>
      <c r="DR781" s="11"/>
      <c r="DS781" s="11"/>
      <c r="DT781" s="11"/>
      <c r="DU781" s="11"/>
      <c r="DV781" s="11"/>
      <c r="DW781" s="11"/>
      <c r="DX781" s="11"/>
      <c r="DY781" s="11"/>
      <c r="DZ781" s="11"/>
      <c r="EA781" s="11"/>
      <c r="EB781" s="11"/>
    </row>
    <row r="782" spans="1:132" s="9" customFormat="1" ht="12.75" x14ac:dyDescent="0.2">
      <c r="A782" s="14"/>
      <c r="B782" s="36"/>
      <c r="C782" s="36"/>
      <c r="D782" s="10"/>
      <c r="E782" s="77"/>
      <c r="G782" s="250"/>
      <c r="H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250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250"/>
      <c r="BR782" s="11"/>
      <c r="BS782" s="11"/>
      <c r="BT782" s="11"/>
      <c r="BU782" s="21"/>
      <c r="BV782" s="24"/>
      <c r="BW782" s="24"/>
      <c r="BX782" s="24"/>
      <c r="BY782" s="24"/>
      <c r="BZ782" s="24"/>
      <c r="CA782" s="24"/>
      <c r="CB782" s="24"/>
      <c r="CC782" s="24"/>
      <c r="CD782" s="24"/>
      <c r="CE782" s="24"/>
      <c r="CF782" s="24"/>
      <c r="CG782" s="24"/>
      <c r="CH782" s="24"/>
      <c r="CI782" s="24"/>
      <c r="CJ782" s="24"/>
      <c r="CK782" s="24"/>
      <c r="CL782" s="24"/>
      <c r="CM782" s="24"/>
      <c r="CN782" s="24"/>
      <c r="CO782" s="24"/>
      <c r="CP782" s="24"/>
      <c r="CQ782" s="24"/>
      <c r="CR782" s="24"/>
      <c r="CS782" s="24"/>
      <c r="CT782" s="248"/>
      <c r="CU782" s="11"/>
      <c r="CV782" s="11"/>
      <c r="CW782" s="11"/>
      <c r="CX782" s="25"/>
      <c r="CY782" s="25"/>
      <c r="CZ782" s="25"/>
      <c r="DA782" s="11"/>
      <c r="DB782" s="11"/>
      <c r="DC782" s="11"/>
      <c r="DD782" s="11"/>
      <c r="DE782" s="11"/>
      <c r="DF782" s="11"/>
      <c r="DG782" s="11"/>
      <c r="DH782" s="11"/>
      <c r="DI782" s="11"/>
      <c r="DJ782" s="11"/>
      <c r="DK782" s="11"/>
      <c r="DL782" s="11"/>
      <c r="DM782" s="11"/>
      <c r="DN782" s="11"/>
      <c r="DO782" s="11"/>
      <c r="DP782" s="11"/>
      <c r="DQ782" s="11"/>
      <c r="DR782" s="11"/>
      <c r="DS782" s="11"/>
      <c r="DT782" s="11"/>
      <c r="DU782" s="11"/>
      <c r="DV782" s="11"/>
      <c r="DW782" s="11"/>
      <c r="DX782" s="11"/>
      <c r="DY782" s="11"/>
      <c r="DZ782" s="11"/>
      <c r="EA782" s="11"/>
      <c r="EB782" s="11"/>
    </row>
    <row r="783" spans="1:132" s="9" customFormat="1" ht="12.75" x14ac:dyDescent="0.2">
      <c r="A783" s="14"/>
      <c r="B783" s="36"/>
      <c r="C783" s="36"/>
      <c r="D783" s="10"/>
      <c r="E783" s="77"/>
      <c r="G783" s="250"/>
      <c r="H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250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250"/>
      <c r="BR783" s="11"/>
      <c r="BS783" s="11"/>
      <c r="BT783" s="11"/>
      <c r="BU783" s="21"/>
      <c r="BV783" s="24"/>
      <c r="BW783" s="24"/>
      <c r="BX783" s="24"/>
      <c r="BY783" s="24"/>
      <c r="BZ783" s="24"/>
      <c r="CA783" s="24"/>
      <c r="CB783" s="24"/>
      <c r="CC783" s="24"/>
      <c r="CD783" s="24"/>
      <c r="CE783" s="24"/>
      <c r="CF783" s="24"/>
      <c r="CG783" s="24"/>
      <c r="CH783" s="24"/>
      <c r="CI783" s="24"/>
      <c r="CJ783" s="24"/>
      <c r="CK783" s="24"/>
      <c r="CL783" s="24"/>
      <c r="CM783" s="24"/>
      <c r="CN783" s="24"/>
      <c r="CO783" s="24"/>
      <c r="CP783" s="24"/>
      <c r="CQ783" s="24"/>
      <c r="CR783" s="24"/>
      <c r="CS783" s="24"/>
      <c r="CT783" s="248"/>
      <c r="CU783" s="11"/>
      <c r="CV783" s="11"/>
      <c r="CW783" s="11"/>
      <c r="CX783" s="25"/>
      <c r="CY783" s="25"/>
      <c r="CZ783" s="25"/>
      <c r="DA783" s="11"/>
      <c r="DB783" s="11"/>
      <c r="DC783" s="11"/>
      <c r="DD783" s="11"/>
      <c r="DE783" s="11"/>
      <c r="DF783" s="11"/>
      <c r="DG783" s="11"/>
      <c r="DH783" s="11"/>
      <c r="DI783" s="11"/>
      <c r="DJ783" s="11"/>
      <c r="DK783" s="11"/>
      <c r="DL783" s="11"/>
      <c r="DM783" s="11"/>
      <c r="DN783" s="11"/>
      <c r="DO783" s="11"/>
      <c r="DP783" s="11"/>
      <c r="DQ783" s="11"/>
      <c r="DR783" s="11"/>
      <c r="DS783" s="11"/>
      <c r="DT783" s="11"/>
      <c r="DU783" s="11"/>
      <c r="DV783" s="11"/>
      <c r="DW783" s="11"/>
      <c r="DX783" s="11"/>
      <c r="DY783" s="11"/>
      <c r="DZ783" s="11"/>
      <c r="EA783" s="11"/>
      <c r="EB783" s="11"/>
    </row>
    <row r="784" spans="1:132" s="9" customFormat="1" ht="12.75" x14ac:dyDescent="0.2">
      <c r="A784" s="14"/>
      <c r="B784" s="36"/>
      <c r="C784" s="36"/>
      <c r="D784" s="10"/>
      <c r="E784" s="77"/>
      <c r="G784" s="250"/>
      <c r="H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250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250"/>
      <c r="BR784" s="11"/>
      <c r="BS784" s="11"/>
      <c r="BT784" s="11"/>
      <c r="BU784" s="21"/>
      <c r="BV784" s="24"/>
      <c r="BW784" s="24"/>
      <c r="BX784" s="24"/>
      <c r="BY784" s="24"/>
      <c r="BZ784" s="24"/>
      <c r="CA784" s="24"/>
      <c r="CB784" s="24"/>
      <c r="CC784" s="24"/>
      <c r="CD784" s="24"/>
      <c r="CE784" s="24"/>
      <c r="CF784" s="24"/>
      <c r="CG784" s="24"/>
      <c r="CH784" s="24"/>
      <c r="CI784" s="24"/>
      <c r="CJ784" s="24"/>
      <c r="CK784" s="24"/>
      <c r="CL784" s="24"/>
      <c r="CM784" s="24"/>
      <c r="CN784" s="24"/>
      <c r="CO784" s="24"/>
      <c r="CP784" s="24"/>
      <c r="CQ784" s="24"/>
      <c r="CR784" s="24"/>
      <c r="CS784" s="24"/>
      <c r="CT784" s="248"/>
      <c r="CU784" s="11"/>
      <c r="CV784" s="11"/>
      <c r="CW784" s="11"/>
      <c r="CX784" s="25"/>
      <c r="CY784" s="25"/>
      <c r="CZ784" s="25"/>
      <c r="DA784" s="11"/>
      <c r="DB784" s="11"/>
      <c r="DC784" s="11"/>
      <c r="DD784" s="11"/>
      <c r="DE784" s="11"/>
      <c r="DF784" s="11"/>
      <c r="DG784" s="11"/>
      <c r="DH784" s="11"/>
      <c r="DI784" s="11"/>
      <c r="DJ784" s="11"/>
      <c r="DK784" s="11"/>
      <c r="DL784" s="11"/>
      <c r="DM784" s="11"/>
      <c r="DN784" s="11"/>
      <c r="DO784" s="11"/>
      <c r="DP784" s="11"/>
      <c r="DQ784" s="11"/>
      <c r="DR784" s="11"/>
      <c r="DS784" s="11"/>
      <c r="DT784" s="11"/>
      <c r="DU784" s="11"/>
      <c r="DV784" s="11"/>
      <c r="DW784" s="11"/>
      <c r="DX784" s="11"/>
      <c r="DY784" s="11"/>
      <c r="DZ784" s="11"/>
      <c r="EA784" s="11"/>
      <c r="EB784" s="11"/>
    </row>
    <row r="785" spans="1:132" s="9" customFormat="1" ht="12.75" x14ac:dyDescent="0.2">
      <c r="A785" s="14"/>
      <c r="B785" s="36"/>
      <c r="C785" s="36"/>
      <c r="D785" s="10"/>
      <c r="E785" s="77"/>
      <c r="G785" s="250"/>
      <c r="H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250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250"/>
      <c r="BR785" s="11"/>
      <c r="BS785" s="11"/>
      <c r="BT785" s="11"/>
      <c r="BU785" s="21"/>
      <c r="BV785" s="24"/>
      <c r="BW785" s="24"/>
      <c r="BX785" s="24"/>
      <c r="BY785" s="24"/>
      <c r="BZ785" s="24"/>
      <c r="CA785" s="24"/>
      <c r="CB785" s="24"/>
      <c r="CC785" s="24"/>
      <c r="CD785" s="24"/>
      <c r="CE785" s="24"/>
      <c r="CF785" s="24"/>
      <c r="CG785" s="24"/>
      <c r="CH785" s="24"/>
      <c r="CI785" s="24"/>
      <c r="CJ785" s="24"/>
      <c r="CK785" s="24"/>
      <c r="CL785" s="24"/>
      <c r="CM785" s="24"/>
      <c r="CN785" s="24"/>
      <c r="CO785" s="24"/>
      <c r="CP785" s="24"/>
      <c r="CQ785" s="24"/>
      <c r="CR785" s="24"/>
      <c r="CS785" s="24"/>
      <c r="CT785" s="248"/>
      <c r="CU785" s="11"/>
      <c r="CV785" s="11"/>
      <c r="CW785" s="11"/>
      <c r="CX785" s="25"/>
      <c r="CY785" s="25"/>
      <c r="CZ785" s="25"/>
      <c r="DA785" s="11"/>
      <c r="DB785" s="11"/>
      <c r="DC785" s="11"/>
      <c r="DD785" s="11"/>
      <c r="DE785" s="11"/>
      <c r="DF785" s="11"/>
      <c r="DG785" s="11"/>
      <c r="DH785" s="11"/>
      <c r="DI785" s="11"/>
      <c r="DJ785" s="11"/>
      <c r="DK785" s="11"/>
      <c r="DL785" s="11"/>
      <c r="DM785" s="11"/>
      <c r="DN785" s="11"/>
      <c r="DO785" s="11"/>
      <c r="DP785" s="11"/>
      <c r="DQ785" s="11"/>
      <c r="DR785" s="11"/>
      <c r="DS785" s="11"/>
      <c r="DT785" s="11"/>
      <c r="DU785" s="11"/>
      <c r="DV785" s="11"/>
      <c r="DW785" s="11"/>
      <c r="DX785" s="11"/>
      <c r="DY785" s="11"/>
      <c r="DZ785" s="11"/>
      <c r="EA785" s="11"/>
      <c r="EB785" s="11"/>
    </row>
    <row r="786" spans="1:132" s="9" customFormat="1" ht="12.75" x14ac:dyDescent="0.2">
      <c r="A786" s="14"/>
      <c r="B786" s="36"/>
      <c r="C786" s="36"/>
      <c r="D786" s="10"/>
      <c r="E786" s="77"/>
      <c r="G786" s="250"/>
      <c r="H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250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250"/>
      <c r="BR786" s="11"/>
      <c r="BS786" s="11"/>
      <c r="BT786" s="11"/>
      <c r="BU786" s="21"/>
      <c r="BV786" s="24"/>
      <c r="BW786" s="24"/>
      <c r="BX786" s="24"/>
      <c r="BY786" s="24"/>
      <c r="BZ786" s="24"/>
      <c r="CA786" s="24"/>
      <c r="CB786" s="24"/>
      <c r="CC786" s="24"/>
      <c r="CD786" s="24"/>
      <c r="CE786" s="24"/>
      <c r="CF786" s="24"/>
      <c r="CG786" s="24"/>
      <c r="CH786" s="24"/>
      <c r="CI786" s="24"/>
      <c r="CJ786" s="24"/>
      <c r="CK786" s="24"/>
      <c r="CL786" s="24"/>
      <c r="CM786" s="24"/>
      <c r="CN786" s="24"/>
      <c r="CO786" s="24"/>
      <c r="CP786" s="24"/>
      <c r="CQ786" s="24"/>
      <c r="CR786" s="24"/>
      <c r="CS786" s="24"/>
      <c r="CT786" s="248"/>
      <c r="CU786" s="11"/>
      <c r="CV786" s="11"/>
      <c r="CW786" s="11"/>
      <c r="CX786" s="25"/>
      <c r="CY786" s="25"/>
      <c r="CZ786" s="25"/>
      <c r="DA786" s="11"/>
      <c r="DB786" s="11"/>
      <c r="DC786" s="11"/>
      <c r="DD786" s="11"/>
      <c r="DE786" s="11"/>
      <c r="DF786" s="11"/>
      <c r="DG786" s="11"/>
      <c r="DH786" s="11"/>
      <c r="DI786" s="11"/>
      <c r="DJ786" s="11"/>
      <c r="DK786" s="11"/>
      <c r="DL786" s="11"/>
      <c r="DM786" s="11"/>
      <c r="DN786" s="11"/>
      <c r="DO786" s="11"/>
      <c r="DP786" s="11"/>
      <c r="DQ786" s="11"/>
      <c r="DR786" s="11"/>
      <c r="DS786" s="11"/>
      <c r="DT786" s="11"/>
      <c r="DU786" s="11"/>
      <c r="DV786" s="11"/>
      <c r="DW786" s="11"/>
      <c r="DX786" s="11"/>
      <c r="DY786" s="11"/>
      <c r="DZ786" s="11"/>
      <c r="EA786" s="11"/>
      <c r="EB786" s="11"/>
    </row>
    <row r="787" spans="1:132" s="9" customFormat="1" ht="12.75" x14ac:dyDescent="0.2">
      <c r="A787" s="14"/>
      <c r="B787" s="36"/>
      <c r="C787" s="36"/>
      <c r="D787" s="10"/>
      <c r="E787" s="77"/>
      <c r="G787" s="250"/>
      <c r="H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250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250"/>
      <c r="BR787" s="11"/>
      <c r="BS787" s="11"/>
      <c r="BT787" s="11"/>
      <c r="BU787" s="21"/>
      <c r="BV787" s="24"/>
      <c r="BW787" s="24"/>
      <c r="BX787" s="24"/>
      <c r="BY787" s="24"/>
      <c r="BZ787" s="24"/>
      <c r="CA787" s="24"/>
      <c r="CB787" s="24"/>
      <c r="CC787" s="24"/>
      <c r="CD787" s="24"/>
      <c r="CE787" s="24"/>
      <c r="CF787" s="24"/>
      <c r="CG787" s="24"/>
      <c r="CH787" s="24"/>
      <c r="CI787" s="24"/>
      <c r="CJ787" s="24"/>
      <c r="CK787" s="24"/>
      <c r="CL787" s="24"/>
      <c r="CM787" s="24"/>
      <c r="CN787" s="24"/>
      <c r="CO787" s="24"/>
      <c r="CP787" s="24"/>
      <c r="CQ787" s="24"/>
      <c r="CR787" s="24"/>
      <c r="CS787" s="24"/>
      <c r="CT787" s="248"/>
      <c r="CU787" s="11"/>
      <c r="CV787" s="11"/>
      <c r="CW787" s="11"/>
      <c r="CX787" s="25"/>
      <c r="CY787" s="25"/>
      <c r="CZ787" s="25"/>
      <c r="DA787" s="11"/>
      <c r="DB787" s="11"/>
      <c r="DC787" s="11"/>
      <c r="DD787" s="11"/>
      <c r="DE787" s="11"/>
      <c r="DF787" s="11"/>
      <c r="DG787" s="11"/>
      <c r="DH787" s="11"/>
      <c r="DI787" s="11"/>
      <c r="DJ787" s="11"/>
      <c r="DK787" s="11"/>
      <c r="DL787" s="11"/>
      <c r="DM787" s="11"/>
      <c r="DN787" s="11"/>
      <c r="DO787" s="11"/>
      <c r="DP787" s="11"/>
      <c r="DQ787" s="11"/>
      <c r="DR787" s="11"/>
      <c r="DS787" s="11"/>
      <c r="DT787" s="11"/>
      <c r="DU787" s="11"/>
      <c r="DV787" s="11"/>
      <c r="DW787" s="11"/>
      <c r="DX787" s="11"/>
      <c r="DY787" s="11"/>
      <c r="DZ787" s="11"/>
      <c r="EA787" s="11"/>
      <c r="EB787" s="11"/>
    </row>
    <row r="788" spans="1:132" s="9" customFormat="1" ht="12.75" x14ac:dyDescent="0.2">
      <c r="A788" s="14"/>
      <c r="B788" s="36"/>
      <c r="C788" s="36"/>
      <c r="D788" s="10"/>
      <c r="E788" s="77"/>
      <c r="G788" s="250"/>
      <c r="H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250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250"/>
      <c r="BR788" s="11"/>
      <c r="BS788" s="11"/>
      <c r="BT788" s="11"/>
      <c r="BU788" s="21"/>
      <c r="BV788" s="24"/>
      <c r="BW788" s="24"/>
      <c r="BX788" s="24"/>
      <c r="BY788" s="24"/>
      <c r="BZ788" s="24"/>
      <c r="CA788" s="24"/>
      <c r="CB788" s="24"/>
      <c r="CC788" s="24"/>
      <c r="CD788" s="24"/>
      <c r="CE788" s="24"/>
      <c r="CF788" s="24"/>
      <c r="CG788" s="24"/>
      <c r="CH788" s="24"/>
      <c r="CI788" s="24"/>
      <c r="CJ788" s="24"/>
      <c r="CK788" s="24"/>
      <c r="CL788" s="24"/>
      <c r="CM788" s="24"/>
      <c r="CN788" s="24"/>
      <c r="CO788" s="24"/>
      <c r="CP788" s="24"/>
      <c r="CQ788" s="24"/>
      <c r="CR788" s="24"/>
      <c r="CS788" s="24"/>
      <c r="CT788" s="248"/>
      <c r="CU788" s="11"/>
      <c r="CV788" s="11"/>
      <c r="CW788" s="11"/>
      <c r="CX788" s="25"/>
      <c r="CY788" s="25"/>
      <c r="CZ788" s="25"/>
      <c r="DA788" s="11"/>
      <c r="DB788" s="11"/>
      <c r="DC788" s="11"/>
      <c r="DD788" s="11"/>
      <c r="DE788" s="11"/>
      <c r="DF788" s="11"/>
      <c r="DG788" s="11"/>
      <c r="DH788" s="11"/>
      <c r="DI788" s="11"/>
      <c r="DJ788" s="11"/>
      <c r="DK788" s="11"/>
      <c r="DL788" s="11"/>
      <c r="DM788" s="11"/>
      <c r="DN788" s="11"/>
      <c r="DO788" s="11"/>
      <c r="DP788" s="11"/>
      <c r="DQ788" s="11"/>
      <c r="DR788" s="11"/>
      <c r="DS788" s="11"/>
      <c r="DT788" s="11"/>
      <c r="DU788" s="11"/>
      <c r="DV788" s="11"/>
      <c r="DW788" s="11"/>
      <c r="DX788" s="11"/>
      <c r="DY788" s="11"/>
      <c r="DZ788" s="11"/>
      <c r="EA788" s="11"/>
      <c r="EB788" s="11"/>
    </row>
    <row r="789" spans="1:132" s="9" customFormat="1" ht="12.75" x14ac:dyDescent="0.2">
      <c r="A789" s="14"/>
      <c r="B789" s="36"/>
      <c r="C789" s="36"/>
      <c r="D789" s="10"/>
      <c r="E789" s="77"/>
      <c r="G789" s="250"/>
      <c r="H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250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250"/>
      <c r="BR789" s="11"/>
      <c r="BS789" s="11"/>
      <c r="BT789" s="11"/>
      <c r="BU789" s="21"/>
      <c r="BV789" s="24"/>
      <c r="BW789" s="24"/>
      <c r="BX789" s="24"/>
      <c r="BY789" s="24"/>
      <c r="BZ789" s="24"/>
      <c r="CA789" s="24"/>
      <c r="CB789" s="24"/>
      <c r="CC789" s="24"/>
      <c r="CD789" s="24"/>
      <c r="CE789" s="24"/>
      <c r="CF789" s="24"/>
      <c r="CG789" s="24"/>
      <c r="CH789" s="24"/>
      <c r="CI789" s="24"/>
      <c r="CJ789" s="24"/>
      <c r="CK789" s="24"/>
      <c r="CL789" s="24"/>
      <c r="CM789" s="24"/>
      <c r="CN789" s="24"/>
      <c r="CO789" s="24"/>
      <c r="CP789" s="24"/>
      <c r="CQ789" s="24"/>
      <c r="CR789" s="24"/>
      <c r="CS789" s="24"/>
      <c r="CT789" s="248"/>
      <c r="CU789" s="11"/>
      <c r="CV789" s="11"/>
      <c r="CW789" s="11"/>
      <c r="CX789" s="25"/>
      <c r="CY789" s="25"/>
      <c r="CZ789" s="25"/>
      <c r="DA789" s="11"/>
      <c r="DB789" s="11"/>
      <c r="DC789" s="11"/>
      <c r="DD789" s="11"/>
      <c r="DE789" s="11"/>
      <c r="DF789" s="11"/>
      <c r="DG789" s="11"/>
      <c r="DH789" s="11"/>
      <c r="DI789" s="11"/>
      <c r="DJ789" s="11"/>
      <c r="DK789" s="11"/>
      <c r="DL789" s="11"/>
      <c r="DM789" s="11"/>
      <c r="DN789" s="11"/>
      <c r="DO789" s="11"/>
      <c r="DP789" s="11"/>
      <c r="DQ789" s="11"/>
      <c r="DR789" s="11"/>
      <c r="DS789" s="11"/>
      <c r="DT789" s="11"/>
      <c r="DU789" s="11"/>
      <c r="DV789" s="11"/>
      <c r="DW789" s="11"/>
      <c r="DX789" s="11"/>
      <c r="DY789" s="11"/>
      <c r="DZ789" s="11"/>
      <c r="EA789" s="11"/>
      <c r="EB789" s="11"/>
    </row>
    <row r="790" spans="1:132" s="9" customFormat="1" ht="12.75" x14ac:dyDescent="0.2">
      <c r="A790" s="14"/>
      <c r="B790" s="36"/>
      <c r="C790" s="36"/>
      <c r="D790" s="10"/>
      <c r="E790" s="77"/>
      <c r="G790" s="250"/>
      <c r="H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250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250"/>
      <c r="BR790" s="11"/>
      <c r="BS790" s="11"/>
      <c r="BT790" s="11"/>
      <c r="BU790" s="21"/>
      <c r="BV790" s="24"/>
      <c r="BW790" s="24"/>
      <c r="BX790" s="24"/>
      <c r="BY790" s="24"/>
      <c r="BZ790" s="24"/>
      <c r="CA790" s="24"/>
      <c r="CB790" s="24"/>
      <c r="CC790" s="24"/>
      <c r="CD790" s="24"/>
      <c r="CE790" s="24"/>
      <c r="CF790" s="24"/>
      <c r="CG790" s="24"/>
      <c r="CH790" s="24"/>
      <c r="CI790" s="24"/>
      <c r="CJ790" s="24"/>
      <c r="CK790" s="24"/>
      <c r="CL790" s="24"/>
      <c r="CM790" s="24"/>
      <c r="CN790" s="24"/>
      <c r="CO790" s="24"/>
      <c r="CP790" s="24"/>
      <c r="CQ790" s="24"/>
      <c r="CR790" s="24"/>
      <c r="CS790" s="24"/>
      <c r="CT790" s="248"/>
      <c r="CU790" s="11"/>
      <c r="CV790" s="11"/>
      <c r="CW790" s="11"/>
      <c r="CX790" s="25"/>
      <c r="CY790" s="25"/>
      <c r="CZ790" s="25"/>
      <c r="DA790" s="11"/>
      <c r="DB790" s="11"/>
      <c r="DC790" s="11"/>
      <c r="DD790" s="11"/>
      <c r="DE790" s="11"/>
      <c r="DF790" s="11"/>
      <c r="DG790" s="11"/>
      <c r="DH790" s="11"/>
      <c r="DI790" s="11"/>
      <c r="DJ790" s="11"/>
      <c r="DK790" s="11"/>
      <c r="DL790" s="11"/>
      <c r="DM790" s="11"/>
      <c r="DN790" s="11"/>
      <c r="DO790" s="11"/>
      <c r="DP790" s="11"/>
      <c r="DQ790" s="11"/>
      <c r="DR790" s="11"/>
      <c r="DS790" s="11"/>
      <c r="DT790" s="11"/>
      <c r="DU790" s="11"/>
      <c r="DV790" s="11"/>
      <c r="DW790" s="11"/>
      <c r="DX790" s="11"/>
      <c r="DY790" s="11"/>
      <c r="DZ790" s="11"/>
      <c r="EA790" s="11"/>
      <c r="EB790" s="11"/>
    </row>
    <row r="791" spans="1:132" s="9" customFormat="1" ht="12.75" x14ac:dyDescent="0.2">
      <c r="A791" s="14"/>
      <c r="B791" s="36"/>
      <c r="C791" s="36"/>
      <c r="D791" s="10"/>
      <c r="E791" s="77"/>
      <c r="G791" s="250"/>
      <c r="H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250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250"/>
      <c r="BR791" s="11"/>
      <c r="BS791" s="11"/>
      <c r="BT791" s="11"/>
      <c r="BU791" s="21"/>
      <c r="BV791" s="24"/>
      <c r="BW791" s="24"/>
      <c r="BX791" s="24"/>
      <c r="BY791" s="24"/>
      <c r="BZ791" s="24"/>
      <c r="CA791" s="24"/>
      <c r="CB791" s="24"/>
      <c r="CC791" s="24"/>
      <c r="CD791" s="24"/>
      <c r="CE791" s="24"/>
      <c r="CF791" s="24"/>
      <c r="CG791" s="24"/>
      <c r="CH791" s="24"/>
      <c r="CI791" s="24"/>
      <c r="CJ791" s="24"/>
      <c r="CK791" s="24"/>
      <c r="CL791" s="24"/>
      <c r="CM791" s="24"/>
      <c r="CN791" s="24"/>
      <c r="CO791" s="24"/>
      <c r="CP791" s="24"/>
      <c r="CQ791" s="24"/>
      <c r="CR791" s="24"/>
      <c r="CS791" s="24"/>
      <c r="CT791" s="248"/>
      <c r="CU791" s="11"/>
      <c r="CV791" s="11"/>
      <c r="CW791" s="11"/>
      <c r="CX791" s="25"/>
      <c r="CY791" s="25"/>
      <c r="CZ791" s="25"/>
      <c r="DA791" s="11"/>
      <c r="DB791" s="11"/>
      <c r="DC791" s="11"/>
      <c r="DD791" s="11"/>
      <c r="DE791" s="11"/>
      <c r="DF791" s="11"/>
      <c r="DG791" s="11"/>
      <c r="DH791" s="11"/>
      <c r="DI791" s="11"/>
      <c r="DJ791" s="11"/>
      <c r="DK791" s="11"/>
      <c r="DL791" s="11"/>
      <c r="DM791" s="11"/>
      <c r="DN791" s="11"/>
      <c r="DO791" s="11"/>
      <c r="DP791" s="11"/>
      <c r="DQ791" s="11"/>
      <c r="DR791" s="11"/>
      <c r="DS791" s="11"/>
      <c r="DT791" s="11"/>
      <c r="DU791" s="11"/>
      <c r="DV791" s="11"/>
      <c r="DW791" s="11"/>
      <c r="DX791" s="11"/>
      <c r="DY791" s="11"/>
      <c r="DZ791" s="11"/>
      <c r="EA791" s="11"/>
      <c r="EB791" s="11"/>
    </row>
    <row r="792" spans="1:132" s="9" customFormat="1" ht="12.75" x14ac:dyDescent="0.2">
      <c r="A792" s="14"/>
      <c r="B792" s="36"/>
      <c r="C792" s="36"/>
      <c r="D792" s="10"/>
      <c r="E792" s="77"/>
      <c r="G792" s="250"/>
      <c r="H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250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250"/>
      <c r="BR792" s="11"/>
      <c r="BS792" s="11"/>
      <c r="BT792" s="11"/>
      <c r="BU792" s="21"/>
      <c r="BV792" s="24"/>
      <c r="BW792" s="24"/>
      <c r="BX792" s="24"/>
      <c r="BY792" s="24"/>
      <c r="BZ792" s="24"/>
      <c r="CA792" s="24"/>
      <c r="CB792" s="24"/>
      <c r="CC792" s="24"/>
      <c r="CD792" s="24"/>
      <c r="CE792" s="24"/>
      <c r="CF792" s="24"/>
      <c r="CG792" s="24"/>
      <c r="CH792" s="24"/>
      <c r="CI792" s="24"/>
      <c r="CJ792" s="24"/>
      <c r="CK792" s="24"/>
      <c r="CL792" s="24"/>
      <c r="CM792" s="24"/>
      <c r="CN792" s="24"/>
      <c r="CO792" s="24"/>
      <c r="CP792" s="24"/>
      <c r="CQ792" s="24"/>
      <c r="CR792" s="24"/>
      <c r="CS792" s="24"/>
      <c r="CT792" s="248"/>
      <c r="CU792" s="11"/>
      <c r="CV792" s="11"/>
      <c r="CW792" s="11"/>
      <c r="CX792" s="25"/>
      <c r="CY792" s="25"/>
      <c r="CZ792" s="25"/>
      <c r="DA792" s="11"/>
      <c r="DB792" s="11"/>
      <c r="DC792" s="11"/>
      <c r="DD792" s="11"/>
      <c r="DE792" s="11"/>
      <c r="DF792" s="11"/>
      <c r="DG792" s="11"/>
      <c r="DH792" s="11"/>
      <c r="DI792" s="11"/>
      <c r="DJ792" s="11"/>
      <c r="DK792" s="11"/>
      <c r="DL792" s="11"/>
      <c r="DM792" s="11"/>
      <c r="DN792" s="11"/>
      <c r="DO792" s="11"/>
      <c r="DP792" s="11"/>
      <c r="DQ792" s="11"/>
      <c r="DR792" s="11"/>
      <c r="DS792" s="11"/>
      <c r="DT792" s="11"/>
      <c r="DU792" s="11"/>
      <c r="DV792" s="11"/>
      <c r="DW792" s="11"/>
      <c r="DX792" s="11"/>
      <c r="DY792" s="11"/>
      <c r="DZ792" s="11"/>
      <c r="EA792" s="11"/>
      <c r="EB792" s="11"/>
    </row>
    <row r="793" spans="1:132" s="9" customFormat="1" ht="12.75" x14ac:dyDescent="0.2">
      <c r="A793" s="14"/>
      <c r="B793" s="36"/>
      <c r="C793" s="36"/>
      <c r="D793" s="10"/>
      <c r="E793" s="77"/>
      <c r="G793" s="250"/>
      <c r="H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250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250"/>
      <c r="BR793" s="11"/>
      <c r="BS793" s="11"/>
      <c r="BT793" s="11"/>
      <c r="BU793" s="21"/>
      <c r="BV793" s="24"/>
      <c r="BW793" s="24"/>
      <c r="BX793" s="24"/>
      <c r="BY793" s="24"/>
      <c r="BZ793" s="24"/>
      <c r="CA793" s="24"/>
      <c r="CB793" s="24"/>
      <c r="CC793" s="24"/>
      <c r="CD793" s="24"/>
      <c r="CE793" s="24"/>
      <c r="CF793" s="24"/>
      <c r="CG793" s="24"/>
      <c r="CH793" s="24"/>
      <c r="CI793" s="24"/>
      <c r="CJ793" s="24"/>
      <c r="CK793" s="24"/>
      <c r="CL793" s="24"/>
      <c r="CM793" s="24"/>
      <c r="CN793" s="24"/>
      <c r="CO793" s="24"/>
      <c r="CP793" s="24"/>
      <c r="CQ793" s="24"/>
      <c r="CR793" s="24"/>
      <c r="CS793" s="24"/>
      <c r="CT793" s="248"/>
      <c r="CU793" s="11"/>
      <c r="CV793" s="11"/>
      <c r="CW793" s="11"/>
      <c r="CX793" s="25"/>
      <c r="CY793" s="25"/>
      <c r="CZ793" s="25"/>
      <c r="DA793" s="11"/>
      <c r="DB793" s="11"/>
      <c r="DC793" s="11"/>
      <c r="DD793" s="11"/>
      <c r="DE793" s="11"/>
      <c r="DF793" s="11"/>
      <c r="DG793" s="11"/>
      <c r="DH793" s="11"/>
      <c r="DI793" s="11"/>
      <c r="DJ793" s="11"/>
      <c r="DK793" s="11"/>
      <c r="DL793" s="11"/>
      <c r="DM793" s="11"/>
      <c r="DN793" s="11"/>
      <c r="DO793" s="11"/>
      <c r="DP793" s="11"/>
      <c r="DQ793" s="11"/>
      <c r="DR793" s="11"/>
      <c r="DS793" s="11"/>
      <c r="DT793" s="11"/>
      <c r="DU793" s="11"/>
      <c r="DV793" s="11"/>
      <c r="DW793" s="11"/>
      <c r="DX793" s="11"/>
      <c r="DY793" s="11"/>
      <c r="DZ793" s="11"/>
      <c r="EA793" s="11"/>
      <c r="EB793" s="11"/>
    </row>
    <row r="794" spans="1:132" s="9" customFormat="1" ht="12.75" x14ac:dyDescent="0.2">
      <c r="A794" s="14"/>
      <c r="B794" s="36"/>
      <c r="C794" s="36"/>
      <c r="D794" s="10"/>
      <c r="E794" s="77"/>
      <c r="G794" s="250"/>
      <c r="H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250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250"/>
      <c r="BR794" s="11"/>
      <c r="BS794" s="11"/>
      <c r="BT794" s="11"/>
      <c r="BU794" s="21"/>
      <c r="BV794" s="24"/>
      <c r="BW794" s="24"/>
      <c r="BX794" s="24"/>
      <c r="BY794" s="24"/>
      <c r="BZ794" s="24"/>
      <c r="CA794" s="24"/>
      <c r="CB794" s="24"/>
      <c r="CC794" s="24"/>
      <c r="CD794" s="24"/>
      <c r="CE794" s="24"/>
      <c r="CF794" s="24"/>
      <c r="CG794" s="24"/>
      <c r="CH794" s="24"/>
      <c r="CI794" s="24"/>
      <c r="CJ794" s="24"/>
      <c r="CK794" s="24"/>
      <c r="CL794" s="24"/>
      <c r="CM794" s="24"/>
      <c r="CN794" s="24"/>
      <c r="CO794" s="24"/>
      <c r="CP794" s="24"/>
      <c r="CQ794" s="24"/>
      <c r="CR794" s="24"/>
      <c r="CS794" s="24"/>
      <c r="CT794" s="248"/>
      <c r="CU794" s="11"/>
      <c r="CV794" s="11"/>
      <c r="CW794" s="11"/>
      <c r="CX794" s="25"/>
      <c r="CY794" s="25"/>
      <c r="CZ794" s="25"/>
      <c r="DA794" s="11"/>
      <c r="DB794" s="11"/>
      <c r="DC794" s="11"/>
      <c r="DD794" s="11"/>
      <c r="DE794" s="11"/>
      <c r="DF794" s="11"/>
      <c r="DG794" s="11"/>
      <c r="DH794" s="11"/>
      <c r="DI794" s="11"/>
      <c r="DJ794" s="11"/>
      <c r="DK794" s="11"/>
      <c r="DL794" s="11"/>
      <c r="DM794" s="11"/>
      <c r="DN794" s="11"/>
      <c r="DO794" s="11"/>
      <c r="DP794" s="11"/>
      <c r="DQ794" s="11"/>
      <c r="DR794" s="11"/>
      <c r="DS794" s="11"/>
      <c r="DT794" s="11"/>
      <c r="DU794" s="11"/>
      <c r="DV794" s="11"/>
      <c r="DW794" s="11"/>
      <c r="DX794" s="11"/>
      <c r="DY794" s="11"/>
      <c r="DZ794" s="11"/>
      <c r="EA794" s="11"/>
      <c r="EB794" s="11"/>
    </row>
    <row r="795" spans="1:132" s="9" customFormat="1" ht="12.75" x14ac:dyDescent="0.2">
      <c r="A795" s="14"/>
      <c r="B795" s="36"/>
      <c r="C795" s="36"/>
      <c r="D795" s="10"/>
      <c r="E795" s="77"/>
      <c r="G795" s="250"/>
      <c r="H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250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250"/>
      <c r="BR795" s="11"/>
      <c r="BS795" s="11"/>
      <c r="BT795" s="11"/>
      <c r="BU795" s="21"/>
      <c r="BV795" s="24"/>
      <c r="BW795" s="24"/>
      <c r="BX795" s="24"/>
      <c r="BY795" s="24"/>
      <c r="BZ795" s="24"/>
      <c r="CA795" s="24"/>
      <c r="CB795" s="24"/>
      <c r="CC795" s="24"/>
      <c r="CD795" s="24"/>
      <c r="CE795" s="24"/>
      <c r="CF795" s="24"/>
      <c r="CG795" s="24"/>
      <c r="CH795" s="24"/>
      <c r="CI795" s="24"/>
      <c r="CJ795" s="24"/>
      <c r="CK795" s="24"/>
      <c r="CL795" s="24"/>
      <c r="CM795" s="24"/>
      <c r="CN795" s="24"/>
      <c r="CO795" s="24"/>
      <c r="CP795" s="24"/>
      <c r="CQ795" s="24"/>
      <c r="CR795" s="24"/>
      <c r="CS795" s="24"/>
      <c r="CT795" s="248"/>
      <c r="CU795" s="11"/>
      <c r="CV795" s="11"/>
      <c r="CW795" s="11"/>
      <c r="CX795" s="25"/>
      <c r="CY795" s="25"/>
      <c r="CZ795" s="25"/>
      <c r="DA795" s="11"/>
      <c r="DB795" s="11"/>
      <c r="DC795" s="11"/>
      <c r="DD795" s="11"/>
      <c r="DE795" s="11"/>
      <c r="DF795" s="11"/>
      <c r="DG795" s="11"/>
      <c r="DH795" s="11"/>
      <c r="DI795" s="11"/>
      <c r="DJ795" s="11"/>
      <c r="DK795" s="11"/>
      <c r="DL795" s="11"/>
      <c r="DM795" s="11"/>
      <c r="DN795" s="11"/>
      <c r="DO795" s="11"/>
      <c r="DP795" s="11"/>
      <c r="DQ795" s="11"/>
      <c r="DR795" s="11"/>
      <c r="DS795" s="11"/>
      <c r="DT795" s="11"/>
      <c r="DU795" s="11"/>
      <c r="DV795" s="11"/>
      <c r="DW795" s="11"/>
      <c r="DX795" s="11"/>
      <c r="DY795" s="11"/>
      <c r="DZ795" s="11"/>
      <c r="EA795" s="11"/>
      <c r="EB795" s="11"/>
    </row>
    <row r="796" spans="1:132" s="9" customFormat="1" ht="12.75" x14ac:dyDescent="0.2">
      <c r="A796" s="14"/>
      <c r="B796" s="36"/>
      <c r="C796" s="36"/>
      <c r="D796" s="10"/>
      <c r="E796" s="77"/>
      <c r="G796" s="250"/>
      <c r="H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250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250"/>
      <c r="BR796" s="11"/>
      <c r="BS796" s="11"/>
      <c r="BT796" s="11"/>
      <c r="BU796" s="21"/>
      <c r="BV796" s="24"/>
      <c r="BW796" s="24"/>
      <c r="BX796" s="24"/>
      <c r="BY796" s="24"/>
      <c r="BZ796" s="24"/>
      <c r="CA796" s="24"/>
      <c r="CB796" s="24"/>
      <c r="CC796" s="24"/>
      <c r="CD796" s="24"/>
      <c r="CE796" s="24"/>
      <c r="CF796" s="24"/>
      <c r="CG796" s="24"/>
      <c r="CH796" s="24"/>
      <c r="CI796" s="24"/>
      <c r="CJ796" s="24"/>
      <c r="CK796" s="24"/>
      <c r="CL796" s="24"/>
      <c r="CM796" s="24"/>
      <c r="CN796" s="24"/>
      <c r="CO796" s="24"/>
      <c r="CP796" s="24"/>
      <c r="CQ796" s="24"/>
      <c r="CR796" s="24"/>
      <c r="CS796" s="24"/>
      <c r="CT796" s="248"/>
      <c r="CU796" s="11"/>
      <c r="CV796" s="11"/>
      <c r="CW796" s="11"/>
      <c r="CX796" s="25"/>
      <c r="CY796" s="25"/>
      <c r="CZ796" s="25"/>
      <c r="DA796" s="11"/>
      <c r="DB796" s="11"/>
      <c r="DC796" s="11"/>
      <c r="DD796" s="11"/>
      <c r="DE796" s="11"/>
      <c r="DF796" s="11"/>
      <c r="DG796" s="11"/>
      <c r="DH796" s="11"/>
      <c r="DI796" s="11"/>
      <c r="DJ796" s="11"/>
      <c r="DK796" s="11"/>
      <c r="DL796" s="11"/>
      <c r="DM796" s="11"/>
      <c r="DN796" s="11"/>
      <c r="DO796" s="11"/>
      <c r="DP796" s="11"/>
      <c r="DQ796" s="11"/>
      <c r="DR796" s="11"/>
      <c r="DS796" s="11"/>
      <c r="DT796" s="11"/>
      <c r="DU796" s="11"/>
      <c r="DV796" s="11"/>
      <c r="DW796" s="11"/>
      <c r="DX796" s="11"/>
      <c r="DY796" s="11"/>
      <c r="DZ796" s="11"/>
      <c r="EA796" s="11"/>
      <c r="EB796" s="11"/>
    </row>
    <row r="797" spans="1:132" s="9" customFormat="1" ht="12.75" x14ac:dyDescent="0.2">
      <c r="A797" s="14"/>
      <c r="B797" s="36"/>
      <c r="C797" s="36"/>
      <c r="D797" s="10"/>
      <c r="E797" s="77"/>
      <c r="G797" s="250"/>
      <c r="H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250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250"/>
      <c r="BR797" s="11"/>
      <c r="BS797" s="11"/>
      <c r="BT797" s="11"/>
      <c r="BU797" s="21"/>
      <c r="BV797" s="24"/>
      <c r="BW797" s="24"/>
      <c r="BX797" s="24"/>
      <c r="BY797" s="24"/>
      <c r="BZ797" s="24"/>
      <c r="CA797" s="24"/>
      <c r="CB797" s="24"/>
      <c r="CC797" s="24"/>
      <c r="CD797" s="24"/>
      <c r="CE797" s="24"/>
      <c r="CF797" s="24"/>
      <c r="CG797" s="24"/>
      <c r="CH797" s="24"/>
      <c r="CI797" s="24"/>
      <c r="CJ797" s="24"/>
      <c r="CK797" s="24"/>
      <c r="CL797" s="24"/>
      <c r="CM797" s="24"/>
      <c r="CN797" s="24"/>
      <c r="CO797" s="24"/>
      <c r="CP797" s="24"/>
      <c r="CQ797" s="24"/>
      <c r="CR797" s="24"/>
      <c r="CS797" s="24"/>
      <c r="CT797" s="248"/>
      <c r="CU797" s="11"/>
      <c r="CV797" s="11"/>
      <c r="CW797" s="11"/>
      <c r="CX797" s="25"/>
      <c r="CY797" s="25"/>
      <c r="CZ797" s="25"/>
      <c r="DA797" s="11"/>
      <c r="DB797" s="11"/>
      <c r="DC797" s="11"/>
      <c r="DD797" s="11"/>
      <c r="DE797" s="11"/>
      <c r="DF797" s="11"/>
      <c r="DG797" s="11"/>
      <c r="DH797" s="11"/>
      <c r="DI797" s="11"/>
      <c r="DJ797" s="11"/>
      <c r="DK797" s="11"/>
      <c r="DL797" s="11"/>
      <c r="DM797" s="11"/>
      <c r="DN797" s="11"/>
      <c r="DO797" s="11"/>
      <c r="DP797" s="11"/>
      <c r="DQ797" s="11"/>
      <c r="DR797" s="11"/>
      <c r="DS797" s="11"/>
      <c r="DT797" s="11"/>
      <c r="DU797" s="11"/>
      <c r="DV797" s="11"/>
      <c r="DW797" s="11"/>
      <c r="DX797" s="11"/>
      <c r="DY797" s="11"/>
      <c r="DZ797" s="11"/>
      <c r="EA797" s="11"/>
      <c r="EB797" s="11"/>
    </row>
    <row r="798" spans="1:132" s="9" customFormat="1" ht="12.75" x14ac:dyDescent="0.2">
      <c r="A798" s="14"/>
      <c r="B798" s="36"/>
      <c r="C798" s="36"/>
      <c r="D798" s="10"/>
      <c r="E798" s="77"/>
      <c r="G798" s="250"/>
      <c r="H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250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250"/>
      <c r="BR798" s="11"/>
      <c r="BS798" s="11"/>
      <c r="BT798" s="11"/>
      <c r="BU798" s="21"/>
      <c r="BV798" s="24"/>
      <c r="BW798" s="24"/>
      <c r="BX798" s="24"/>
      <c r="BY798" s="24"/>
      <c r="BZ798" s="24"/>
      <c r="CA798" s="24"/>
      <c r="CB798" s="24"/>
      <c r="CC798" s="24"/>
      <c r="CD798" s="24"/>
      <c r="CE798" s="24"/>
      <c r="CF798" s="24"/>
      <c r="CG798" s="24"/>
      <c r="CH798" s="24"/>
      <c r="CI798" s="24"/>
      <c r="CJ798" s="24"/>
      <c r="CK798" s="24"/>
      <c r="CL798" s="24"/>
      <c r="CM798" s="24"/>
      <c r="CN798" s="24"/>
      <c r="CO798" s="24"/>
      <c r="CP798" s="24"/>
      <c r="CQ798" s="24"/>
      <c r="CR798" s="24"/>
      <c r="CS798" s="24"/>
      <c r="CT798" s="248"/>
      <c r="CU798" s="11"/>
      <c r="CV798" s="11"/>
      <c r="CW798" s="11"/>
      <c r="CX798" s="25"/>
      <c r="CY798" s="25"/>
      <c r="CZ798" s="25"/>
      <c r="DA798" s="11"/>
      <c r="DB798" s="11"/>
      <c r="DC798" s="11"/>
      <c r="DD798" s="11"/>
      <c r="DE798" s="11"/>
      <c r="DF798" s="11"/>
      <c r="DG798" s="11"/>
      <c r="DH798" s="11"/>
      <c r="DI798" s="11"/>
      <c r="DJ798" s="11"/>
      <c r="DK798" s="11"/>
      <c r="DL798" s="11"/>
      <c r="DM798" s="11"/>
      <c r="DN798" s="11"/>
      <c r="DO798" s="11"/>
      <c r="DP798" s="11"/>
      <c r="DQ798" s="11"/>
      <c r="DR798" s="11"/>
      <c r="DS798" s="11"/>
      <c r="DT798" s="11"/>
      <c r="DU798" s="11"/>
      <c r="DV798" s="11"/>
      <c r="DW798" s="11"/>
      <c r="DX798" s="11"/>
      <c r="DY798" s="11"/>
      <c r="DZ798" s="11"/>
      <c r="EA798" s="11"/>
      <c r="EB798" s="11"/>
    </row>
    <row r="799" spans="1:132" s="9" customFormat="1" ht="12.75" x14ac:dyDescent="0.2">
      <c r="A799" s="14"/>
      <c r="B799" s="36"/>
      <c r="C799" s="36"/>
      <c r="D799" s="10"/>
      <c r="E799" s="77"/>
      <c r="G799" s="250"/>
      <c r="H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250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250"/>
      <c r="BR799" s="11"/>
      <c r="BS799" s="11"/>
      <c r="BT799" s="11"/>
      <c r="BU799" s="21"/>
      <c r="BV799" s="24"/>
      <c r="BW799" s="24"/>
      <c r="BX799" s="24"/>
      <c r="BY799" s="24"/>
      <c r="BZ799" s="24"/>
      <c r="CA799" s="24"/>
      <c r="CB799" s="24"/>
      <c r="CC799" s="24"/>
      <c r="CD799" s="24"/>
      <c r="CE799" s="24"/>
      <c r="CF799" s="24"/>
      <c r="CG799" s="24"/>
      <c r="CH799" s="24"/>
      <c r="CI799" s="24"/>
      <c r="CJ799" s="24"/>
      <c r="CK799" s="24"/>
      <c r="CL799" s="24"/>
      <c r="CM799" s="24"/>
      <c r="CN799" s="24"/>
      <c r="CO799" s="24"/>
      <c r="CP799" s="24"/>
      <c r="CQ799" s="24"/>
      <c r="CR799" s="24"/>
      <c r="CS799" s="24"/>
      <c r="CT799" s="248"/>
      <c r="CU799" s="11"/>
      <c r="CV799" s="11"/>
      <c r="CW799" s="11"/>
      <c r="CX799" s="25"/>
      <c r="CY799" s="25"/>
      <c r="CZ799" s="25"/>
      <c r="DA799" s="11"/>
      <c r="DB799" s="11"/>
      <c r="DC799" s="11"/>
      <c r="DD799" s="11"/>
      <c r="DE799" s="11"/>
      <c r="DF799" s="11"/>
      <c r="DG799" s="11"/>
      <c r="DH799" s="11"/>
      <c r="DI799" s="11"/>
      <c r="DJ799" s="11"/>
      <c r="DK799" s="11"/>
      <c r="DL799" s="11"/>
      <c r="DM799" s="11"/>
      <c r="DN799" s="11"/>
      <c r="DO799" s="11"/>
      <c r="DP799" s="11"/>
      <c r="DQ799" s="11"/>
      <c r="DR799" s="11"/>
      <c r="DS799" s="11"/>
      <c r="DT799" s="11"/>
      <c r="DU799" s="11"/>
      <c r="DV799" s="11"/>
      <c r="DW799" s="11"/>
      <c r="DX799" s="11"/>
      <c r="DY799" s="11"/>
      <c r="DZ799" s="11"/>
      <c r="EA799" s="11"/>
      <c r="EB799" s="11"/>
    </row>
    <row r="800" spans="1:132" s="9" customFormat="1" ht="12.75" x14ac:dyDescent="0.2">
      <c r="A800" s="14"/>
      <c r="B800" s="36"/>
      <c r="C800" s="36"/>
      <c r="D800" s="10"/>
      <c r="E800" s="77"/>
      <c r="G800" s="250"/>
      <c r="H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250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250"/>
      <c r="BR800" s="11"/>
      <c r="BS800" s="11"/>
      <c r="BT800" s="11"/>
      <c r="BU800" s="21"/>
      <c r="BV800" s="24"/>
      <c r="BW800" s="24"/>
      <c r="BX800" s="24"/>
      <c r="BY800" s="24"/>
      <c r="BZ800" s="24"/>
      <c r="CA800" s="24"/>
      <c r="CB800" s="24"/>
      <c r="CC800" s="24"/>
      <c r="CD800" s="24"/>
      <c r="CE800" s="24"/>
      <c r="CF800" s="24"/>
      <c r="CG800" s="24"/>
      <c r="CH800" s="24"/>
      <c r="CI800" s="24"/>
      <c r="CJ800" s="24"/>
      <c r="CK800" s="24"/>
      <c r="CL800" s="24"/>
      <c r="CM800" s="24"/>
      <c r="CN800" s="24"/>
      <c r="CO800" s="24"/>
      <c r="CP800" s="24"/>
      <c r="CQ800" s="24"/>
      <c r="CR800" s="24"/>
      <c r="CS800" s="24"/>
      <c r="CT800" s="248"/>
      <c r="CU800" s="11"/>
      <c r="CV800" s="11"/>
      <c r="CW800" s="11"/>
      <c r="CX800" s="25"/>
      <c r="CY800" s="25"/>
      <c r="CZ800" s="25"/>
      <c r="DA800" s="11"/>
      <c r="DB800" s="11"/>
      <c r="DC800" s="11"/>
      <c r="DD800" s="11"/>
      <c r="DE800" s="11"/>
      <c r="DF800" s="11"/>
      <c r="DG800" s="11"/>
      <c r="DH800" s="11"/>
      <c r="DI800" s="11"/>
      <c r="DJ800" s="11"/>
      <c r="DK800" s="11"/>
      <c r="DL800" s="11"/>
      <c r="DM800" s="11"/>
      <c r="DN800" s="11"/>
      <c r="DO800" s="11"/>
      <c r="DP800" s="11"/>
      <c r="DQ800" s="11"/>
      <c r="DR800" s="11"/>
      <c r="DS800" s="11"/>
      <c r="DT800" s="11"/>
      <c r="DU800" s="11"/>
      <c r="DV800" s="11"/>
      <c r="DW800" s="11"/>
      <c r="DX800" s="11"/>
      <c r="DY800" s="11"/>
      <c r="DZ800" s="11"/>
      <c r="EA800" s="11"/>
      <c r="EB800" s="11"/>
    </row>
    <row r="801" spans="1:132" s="9" customFormat="1" ht="12.75" x14ac:dyDescent="0.2">
      <c r="A801" s="14"/>
      <c r="B801" s="36"/>
      <c r="C801" s="36"/>
      <c r="D801" s="10"/>
      <c r="E801" s="77"/>
      <c r="G801" s="250"/>
      <c r="H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250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250"/>
      <c r="BR801" s="11"/>
      <c r="BS801" s="11"/>
      <c r="BT801" s="11"/>
      <c r="BU801" s="21"/>
      <c r="BV801" s="24"/>
      <c r="BW801" s="24"/>
      <c r="BX801" s="24"/>
      <c r="BY801" s="24"/>
      <c r="BZ801" s="24"/>
      <c r="CA801" s="24"/>
      <c r="CB801" s="24"/>
      <c r="CC801" s="24"/>
      <c r="CD801" s="24"/>
      <c r="CE801" s="24"/>
      <c r="CF801" s="24"/>
      <c r="CG801" s="24"/>
      <c r="CH801" s="24"/>
      <c r="CI801" s="24"/>
      <c r="CJ801" s="24"/>
      <c r="CK801" s="24"/>
      <c r="CL801" s="24"/>
      <c r="CM801" s="24"/>
      <c r="CN801" s="24"/>
      <c r="CO801" s="24"/>
      <c r="CP801" s="24"/>
      <c r="CQ801" s="24"/>
      <c r="CR801" s="24"/>
      <c r="CS801" s="24"/>
      <c r="CT801" s="248"/>
      <c r="CU801" s="11"/>
      <c r="CV801" s="11"/>
      <c r="CW801" s="11"/>
      <c r="CX801" s="25"/>
      <c r="CY801" s="25"/>
      <c r="CZ801" s="25"/>
      <c r="DA801" s="11"/>
      <c r="DB801" s="11"/>
      <c r="DC801" s="11"/>
      <c r="DD801" s="11"/>
      <c r="DE801" s="11"/>
      <c r="DF801" s="11"/>
      <c r="DG801" s="11"/>
      <c r="DH801" s="11"/>
      <c r="DI801" s="11"/>
      <c r="DJ801" s="11"/>
      <c r="DK801" s="11"/>
      <c r="DL801" s="11"/>
      <c r="DM801" s="11"/>
      <c r="DN801" s="11"/>
      <c r="DO801" s="11"/>
      <c r="DP801" s="11"/>
      <c r="DQ801" s="11"/>
      <c r="DR801" s="11"/>
      <c r="DS801" s="11"/>
      <c r="DT801" s="11"/>
      <c r="DU801" s="11"/>
      <c r="DV801" s="11"/>
      <c r="DW801" s="11"/>
      <c r="DX801" s="11"/>
      <c r="DY801" s="11"/>
      <c r="DZ801" s="11"/>
      <c r="EA801" s="11"/>
      <c r="EB801" s="11"/>
    </row>
    <row r="802" spans="1:132" s="9" customFormat="1" ht="12.75" x14ac:dyDescent="0.2">
      <c r="A802" s="14"/>
      <c r="B802" s="36"/>
      <c r="C802" s="36"/>
      <c r="D802" s="10"/>
      <c r="E802" s="77"/>
      <c r="G802" s="250"/>
      <c r="H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250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250"/>
      <c r="BR802" s="11"/>
      <c r="BS802" s="11"/>
      <c r="BT802" s="11"/>
      <c r="BU802" s="21"/>
      <c r="BV802" s="24"/>
      <c r="BW802" s="24"/>
      <c r="BX802" s="24"/>
      <c r="BY802" s="24"/>
      <c r="BZ802" s="24"/>
      <c r="CA802" s="24"/>
      <c r="CB802" s="24"/>
      <c r="CC802" s="24"/>
      <c r="CD802" s="24"/>
      <c r="CE802" s="24"/>
      <c r="CF802" s="24"/>
      <c r="CG802" s="24"/>
      <c r="CH802" s="24"/>
      <c r="CI802" s="24"/>
      <c r="CJ802" s="24"/>
      <c r="CK802" s="24"/>
      <c r="CL802" s="24"/>
      <c r="CM802" s="24"/>
      <c r="CN802" s="24"/>
      <c r="CO802" s="24"/>
      <c r="CP802" s="24"/>
      <c r="CQ802" s="24"/>
      <c r="CR802" s="24"/>
      <c r="CS802" s="24"/>
      <c r="CT802" s="248"/>
      <c r="CU802" s="11"/>
      <c r="CV802" s="11"/>
      <c r="CW802" s="11"/>
      <c r="CX802" s="25"/>
      <c r="CY802" s="25"/>
      <c r="CZ802" s="25"/>
      <c r="DA802" s="11"/>
      <c r="DB802" s="11"/>
      <c r="DC802" s="11"/>
      <c r="DD802" s="11"/>
      <c r="DE802" s="11"/>
      <c r="DF802" s="11"/>
      <c r="DG802" s="11"/>
      <c r="DH802" s="11"/>
      <c r="DI802" s="11"/>
      <c r="DJ802" s="11"/>
      <c r="DK802" s="11"/>
      <c r="DL802" s="11"/>
      <c r="DM802" s="11"/>
      <c r="DN802" s="11"/>
      <c r="DO802" s="11"/>
      <c r="DP802" s="11"/>
      <c r="DQ802" s="11"/>
      <c r="DR802" s="11"/>
      <c r="DS802" s="11"/>
      <c r="DT802" s="11"/>
      <c r="DU802" s="11"/>
      <c r="DV802" s="11"/>
      <c r="DW802" s="11"/>
      <c r="DX802" s="11"/>
      <c r="DY802" s="11"/>
      <c r="DZ802" s="11"/>
      <c r="EA802" s="11"/>
      <c r="EB802" s="11"/>
    </row>
    <row r="803" spans="1:132" s="9" customFormat="1" ht="12.75" x14ac:dyDescent="0.2">
      <c r="A803" s="14"/>
      <c r="B803" s="36"/>
      <c r="C803" s="36"/>
      <c r="D803" s="10"/>
      <c r="E803" s="77"/>
      <c r="G803" s="250"/>
      <c r="H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250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250"/>
      <c r="BR803" s="11"/>
      <c r="BS803" s="11"/>
      <c r="BT803" s="11"/>
      <c r="BU803" s="21"/>
      <c r="BV803" s="24"/>
      <c r="BW803" s="24"/>
      <c r="BX803" s="24"/>
      <c r="BY803" s="24"/>
      <c r="BZ803" s="24"/>
      <c r="CA803" s="24"/>
      <c r="CB803" s="24"/>
      <c r="CC803" s="24"/>
      <c r="CD803" s="24"/>
      <c r="CE803" s="24"/>
      <c r="CF803" s="24"/>
      <c r="CG803" s="24"/>
      <c r="CH803" s="24"/>
      <c r="CI803" s="24"/>
      <c r="CJ803" s="24"/>
      <c r="CK803" s="24"/>
      <c r="CL803" s="24"/>
      <c r="CM803" s="24"/>
      <c r="CN803" s="24"/>
      <c r="CO803" s="24"/>
      <c r="CP803" s="24"/>
      <c r="CQ803" s="24"/>
      <c r="CR803" s="24"/>
      <c r="CS803" s="24"/>
      <c r="CT803" s="248"/>
      <c r="CU803" s="11"/>
      <c r="CV803" s="11"/>
      <c r="CW803" s="11"/>
      <c r="CX803" s="25"/>
      <c r="CY803" s="25"/>
      <c r="CZ803" s="25"/>
      <c r="DA803" s="11"/>
      <c r="DB803" s="11"/>
      <c r="DC803" s="11"/>
      <c r="DD803" s="11"/>
      <c r="DE803" s="11"/>
      <c r="DF803" s="11"/>
      <c r="DG803" s="11"/>
      <c r="DH803" s="11"/>
      <c r="DI803" s="11"/>
      <c r="DJ803" s="11"/>
      <c r="DK803" s="11"/>
      <c r="DL803" s="11"/>
      <c r="DM803" s="11"/>
      <c r="DN803" s="11"/>
      <c r="DO803" s="11"/>
      <c r="DP803" s="11"/>
      <c r="DQ803" s="11"/>
      <c r="DR803" s="11"/>
      <c r="DS803" s="11"/>
      <c r="DT803" s="11"/>
      <c r="DU803" s="11"/>
      <c r="DV803" s="11"/>
      <c r="DW803" s="11"/>
      <c r="DX803" s="11"/>
      <c r="DY803" s="11"/>
      <c r="DZ803" s="11"/>
      <c r="EA803" s="11"/>
      <c r="EB803" s="11"/>
    </row>
    <row r="804" spans="1:132" s="9" customFormat="1" ht="12.75" x14ac:dyDescent="0.2">
      <c r="A804" s="14"/>
      <c r="B804" s="36"/>
      <c r="C804" s="36"/>
      <c r="D804" s="10"/>
      <c r="E804" s="77"/>
      <c r="G804" s="250"/>
      <c r="H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250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250"/>
      <c r="BR804" s="11"/>
      <c r="BS804" s="11"/>
      <c r="BT804" s="11"/>
      <c r="BU804" s="21"/>
      <c r="BV804" s="24"/>
      <c r="BW804" s="24"/>
      <c r="BX804" s="24"/>
      <c r="BY804" s="24"/>
      <c r="BZ804" s="24"/>
      <c r="CA804" s="24"/>
      <c r="CB804" s="24"/>
      <c r="CC804" s="24"/>
      <c r="CD804" s="24"/>
      <c r="CE804" s="24"/>
      <c r="CF804" s="24"/>
      <c r="CG804" s="24"/>
      <c r="CH804" s="24"/>
      <c r="CI804" s="24"/>
      <c r="CJ804" s="24"/>
      <c r="CK804" s="24"/>
      <c r="CL804" s="24"/>
      <c r="CM804" s="24"/>
      <c r="CN804" s="24"/>
      <c r="CO804" s="24"/>
      <c r="CP804" s="24"/>
      <c r="CQ804" s="24"/>
      <c r="CR804" s="24"/>
      <c r="CS804" s="24"/>
      <c r="CT804" s="248"/>
      <c r="CU804" s="11"/>
      <c r="CV804" s="11"/>
      <c r="CW804" s="11"/>
      <c r="CX804" s="25"/>
      <c r="CY804" s="25"/>
      <c r="CZ804" s="25"/>
      <c r="DA804" s="11"/>
      <c r="DB804" s="11"/>
      <c r="DC804" s="11"/>
      <c r="DD804" s="11"/>
      <c r="DE804" s="11"/>
      <c r="DF804" s="11"/>
      <c r="DG804" s="11"/>
      <c r="DH804" s="11"/>
      <c r="DI804" s="11"/>
      <c r="DJ804" s="11"/>
      <c r="DK804" s="11"/>
      <c r="DL804" s="11"/>
      <c r="DM804" s="11"/>
      <c r="DN804" s="11"/>
      <c r="DO804" s="11"/>
      <c r="DP804" s="11"/>
      <c r="DQ804" s="11"/>
      <c r="DR804" s="11"/>
      <c r="DS804" s="11"/>
      <c r="DT804" s="11"/>
      <c r="DU804" s="11"/>
      <c r="DV804" s="11"/>
      <c r="DW804" s="11"/>
      <c r="DX804" s="11"/>
      <c r="DY804" s="11"/>
      <c r="DZ804" s="11"/>
      <c r="EA804" s="11"/>
      <c r="EB804" s="11"/>
    </row>
    <row r="805" spans="1:132" s="9" customFormat="1" ht="12.75" x14ac:dyDescent="0.2">
      <c r="A805" s="14"/>
      <c r="B805" s="36"/>
      <c r="C805" s="36"/>
      <c r="D805" s="10"/>
      <c r="E805" s="77"/>
      <c r="G805" s="250"/>
      <c r="H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250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250"/>
      <c r="BR805" s="11"/>
      <c r="BS805" s="11"/>
      <c r="BT805" s="11"/>
      <c r="BU805" s="21"/>
      <c r="BV805" s="24"/>
      <c r="BW805" s="24"/>
      <c r="BX805" s="24"/>
      <c r="BY805" s="24"/>
      <c r="BZ805" s="24"/>
      <c r="CA805" s="24"/>
      <c r="CB805" s="24"/>
      <c r="CC805" s="24"/>
      <c r="CD805" s="24"/>
      <c r="CE805" s="24"/>
      <c r="CF805" s="24"/>
      <c r="CG805" s="24"/>
      <c r="CH805" s="24"/>
      <c r="CI805" s="24"/>
      <c r="CJ805" s="24"/>
      <c r="CK805" s="24"/>
      <c r="CL805" s="24"/>
      <c r="CM805" s="24"/>
      <c r="CN805" s="24"/>
      <c r="CO805" s="24"/>
      <c r="CP805" s="24"/>
      <c r="CQ805" s="24"/>
      <c r="CR805" s="24"/>
      <c r="CS805" s="24"/>
      <c r="CT805" s="248"/>
      <c r="CU805" s="11"/>
      <c r="CV805" s="11"/>
      <c r="CW805" s="11"/>
      <c r="CX805" s="25"/>
      <c r="CY805" s="25"/>
      <c r="CZ805" s="25"/>
      <c r="DA805" s="11"/>
      <c r="DB805" s="11"/>
      <c r="DC805" s="11"/>
      <c r="DD805" s="11"/>
      <c r="DE805" s="11"/>
      <c r="DF805" s="11"/>
      <c r="DG805" s="11"/>
      <c r="DH805" s="11"/>
      <c r="DI805" s="11"/>
      <c r="DJ805" s="11"/>
      <c r="DK805" s="11"/>
      <c r="DL805" s="11"/>
      <c r="DM805" s="11"/>
      <c r="DN805" s="11"/>
      <c r="DO805" s="11"/>
      <c r="DP805" s="11"/>
      <c r="DQ805" s="11"/>
      <c r="DR805" s="11"/>
      <c r="DS805" s="11"/>
      <c r="DT805" s="11"/>
      <c r="DU805" s="11"/>
      <c r="DV805" s="11"/>
      <c r="DW805" s="11"/>
      <c r="DX805" s="11"/>
      <c r="DY805" s="11"/>
      <c r="DZ805" s="11"/>
      <c r="EA805" s="11"/>
      <c r="EB805" s="11"/>
    </row>
    <row r="806" spans="1:132" s="9" customFormat="1" ht="12.75" x14ac:dyDescent="0.2">
      <c r="A806" s="14"/>
      <c r="B806" s="36"/>
      <c r="C806" s="36"/>
      <c r="D806" s="10"/>
      <c r="E806" s="77"/>
      <c r="G806" s="250"/>
      <c r="H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250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250"/>
      <c r="BR806" s="11"/>
      <c r="BS806" s="11"/>
      <c r="BT806" s="11"/>
      <c r="BU806" s="21"/>
      <c r="BV806" s="24"/>
      <c r="BW806" s="24"/>
      <c r="BX806" s="24"/>
      <c r="BY806" s="24"/>
      <c r="BZ806" s="24"/>
      <c r="CA806" s="24"/>
      <c r="CB806" s="24"/>
      <c r="CC806" s="24"/>
      <c r="CD806" s="24"/>
      <c r="CE806" s="24"/>
      <c r="CF806" s="24"/>
      <c r="CG806" s="24"/>
      <c r="CH806" s="24"/>
      <c r="CI806" s="24"/>
      <c r="CJ806" s="24"/>
      <c r="CK806" s="24"/>
      <c r="CL806" s="24"/>
      <c r="CM806" s="24"/>
      <c r="CN806" s="24"/>
      <c r="CO806" s="24"/>
      <c r="CP806" s="24"/>
      <c r="CQ806" s="24"/>
      <c r="CR806" s="24"/>
      <c r="CS806" s="24"/>
      <c r="CT806" s="248"/>
      <c r="CU806" s="11"/>
      <c r="CV806" s="11"/>
      <c r="CW806" s="11"/>
      <c r="CX806" s="25"/>
      <c r="CY806" s="25"/>
      <c r="CZ806" s="25"/>
      <c r="DA806" s="11"/>
      <c r="DB806" s="11"/>
      <c r="DC806" s="11"/>
      <c r="DD806" s="11"/>
      <c r="DE806" s="11"/>
      <c r="DF806" s="11"/>
      <c r="DG806" s="11"/>
      <c r="DH806" s="11"/>
      <c r="DI806" s="11"/>
      <c r="DJ806" s="11"/>
      <c r="DK806" s="11"/>
      <c r="DL806" s="11"/>
      <c r="DM806" s="11"/>
      <c r="DN806" s="11"/>
      <c r="DO806" s="11"/>
      <c r="DP806" s="11"/>
      <c r="DQ806" s="11"/>
      <c r="DR806" s="11"/>
      <c r="DS806" s="11"/>
      <c r="DT806" s="11"/>
      <c r="DU806" s="11"/>
      <c r="DV806" s="11"/>
      <c r="DW806" s="11"/>
      <c r="DX806" s="11"/>
      <c r="DY806" s="11"/>
      <c r="DZ806" s="11"/>
      <c r="EA806" s="11"/>
      <c r="EB806" s="11"/>
    </row>
    <row r="807" spans="1:132" s="9" customFormat="1" ht="12.75" x14ac:dyDescent="0.2">
      <c r="A807" s="14"/>
      <c r="B807" s="36"/>
      <c r="C807" s="36"/>
      <c r="D807" s="10"/>
      <c r="E807" s="77"/>
      <c r="G807" s="250"/>
      <c r="H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250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250"/>
      <c r="BR807" s="11"/>
      <c r="BS807" s="11"/>
      <c r="BT807" s="11"/>
      <c r="BU807" s="21"/>
      <c r="BV807" s="24"/>
      <c r="BW807" s="24"/>
      <c r="BX807" s="24"/>
      <c r="BY807" s="24"/>
      <c r="BZ807" s="24"/>
      <c r="CA807" s="24"/>
      <c r="CB807" s="24"/>
      <c r="CC807" s="24"/>
      <c r="CD807" s="24"/>
      <c r="CE807" s="24"/>
      <c r="CF807" s="24"/>
      <c r="CG807" s="24"/>
      <c r="CH807" s="24"/>
      <c r="CI807" s="24"/>
      <c r="CJ807" s="24"/>
      <c r="CK807" s="24"/>
      <c r="CL807" s="24"/>
      <c r="CM807" s="24"/>
      <c r="CN807" s="24"/>
      <c r="CO807" s="24"/>
      <c r="CP807" s="24"/>
      <c r="CQ807" s="24"/>
      <c r="CR807" s="24"/>
      <c r="CS807" s="24"/>
      <c r="CT807" s="248"/>
      <c r="CU807" s="11"/>
      <c r="CV807" s="11"/>
      <c r="CW807" s="11"/>
      <c r="CX807" s="25"/>
      <c r="CY807" s="25"/>
      <c r="CZ807" s="25"/>
      <c r="DA807" s="11"/>
      <c r="DB807" s="11"/>
      <c r="DC807" s="11"/>
      <c r="DD807" s="11"/>
      <c r="DE807" s="11"/>
      <c r="DF807" s="11"/>
      <c r="DG807" s="11"/>
      <c r="DH807" s="11"/>
      <c r="DI807" s="11"/>
      <c r="DJ807" s="11"/>
      <c r="DK807" s="11"/>
      <c r="DL807" s="11"/>
      <c r="DM807" s="11"/>
      <c r="DN807" s="11"/>
      <c r="DO807" s="11"/>
      <c r="DP807" s="11"/>
      <c r="DQ807" s="11"/>
      <c r="DR807" s="11"/>
      <c r="DS807" s="11"/>
      <c r="DT807" s="11"/>
      <c r="DU807" s="11"/>
      <c r="DV807" s="11"/>
      <c r="DW807" s="11"/>
      <c r="DX807" s="11"/>
      <c r="DY807" s="11"/>
      <c r="DZ807" s="11"/>
      <c r="EA807" s="11"/>
      <c r="EB807" s="11"/>
    </row>
    <row r="808" spans="1:132" s="9" customFormat="1" ht="12.75" x14ac:dyDescent="0.2">
      <c r="A808" s="14"/>
      <c r="B808" s="36"/>
      <c r="C808" s="36"/>
      <c r="D808" s="10"/>
      <c r="E808" s="77"/>
      <c r="G808" s="250"/>
      <c r="H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250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250"/>
      <c r="BR808" s="11"/>
      <c r="BS808" s="11"/>
      <c r="BT808" s="11"/>
      <c r="BU808" s="21"/>
      <c r="BV808" s="24"/>
      <c r="BW808" s="24"/>
      <c r="BX808" s="24"/>
      <c r="BY808" s="24"/>
      <c r="BZ808" s="24"/>
      <c r="CA808" s="24"/>
      <c r="CB808" s="24"/>
      <c r="CC808" s="24"/>
      <c r="CD808" s="24"/>
      <c r="CE808" s="24"/>
      <c r="CF808" s="24"/>
      <c r="CG808" s="24"/>
      <c r="CH808" s="24"/>
      <c r="CI808" s="24"/>
      <c r="CJ808" s="24"/>
      <c r="CK808" s="24"/>
      <c r="CL808" s="24"/>
      <c r="CM808" s="24"/>
      <c r="CN808" s="24"/>
      <c r="CO808" s="24"/>
      <c r="CP808" s="24"/>
      <c r="CQ808" s="24"/>
      <c r="CR808" s="24"/>
      <c r="CS808" s="24"/>
      <c r="CT808" s="248"/>
      <c r="CU808" s="11"/>
      <c r="CV808" s="11"/>
      <c r="CW808" s="11"/>
      <c r="CX808" s="25"/>
      <c r="CY808" s="25"/>
      <c r="CZ808" s="25"/>
      <c r="DA808" s="11"/>
      <c r="DB808" s="11"/>
      <c r="DC808" s="11"/>
      <c r="DD808" s="11"/>
      <c r="DE808" s="11"/>
      <c r="DF808" s="11"/>
      <c r="DG808" s="11"/>
      <c r="DH808" s="11"/>
      <c r="DI808" s="11"/>
      <c r="DJ808" s="11"/>
      <c r="DK808" s="11"/>
      <c r="DL808" s="11"/>
      <c r="DM808" s="11"/>
      <c r="DN808" s="11"/>
      <c r="DO808" s="11"/>
      <c r="DP808" s="11"/>
      <c r="DQ808" s="11"/>
      <c r="DR808" s="11"/>
      <c r="DS808" s="11"/>
      <c r="DT808" s="11"/>
      <c r="DU808" s="11"/>
      <c r="DV808" s="11"/>
      <c r="DW808" s="11"/>
      <c r="DX808" s="11"/>
      <c r="DY808" s="11"/>
      <c r="DZ808" s="11"/>
      <c r="EA808" s="11"/>
      <c r="EB808" s="11"/>
    </row>
    <row r="809" spans="1:132" s="9" customFormat="1" ht="12.75" x14ac:dyDescent="0.2">
      <c r="A809" s="14"/>
      <c r="B809" s="36"/>
      <c r="C809" s="36"/>
      <c r="D809" s="10"/>
      <c r="E809" s="77"/>
      <c r="G809" s="250"/>
      <c r="H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250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250"/>
      <c r="BR809" s="11"/>
      <c r="BS809" s="11"/>
      <c r="BT809" s="11"/>
      <c r="BU809" s="21"/>
      <c r="BV809" s="24"/>
      <c r="BW809" s="24"/>
      <c r="BX809" s="24"/>
      <c r="BY809" s="24"/>
      <c r="BZ809" s="24"/>
      <c r="CA809" s="24"/>
      <c r="CB809" s="24"/>
      <c r="CC809" s="24"/>
      <c r="CD809" s="24"/>
      <c r="CE809" s="24"/>
      <c r="CF809" s="24"/>
      <c r="CG809" s="24"/>
      <c r="CH809" s="24"/>
      <c r="CI809" s="24"/>
      <c r="CJ809" s="24"/>
      <c r="CK809" s="24"/>
      <c r="CL809" s="24"/>
      <c r="CM809" s="24"/>
      <c r="CN809" s="24"/>
      <c r="CO809" s="24"/>
      <c r="CP809" s="24"/>
      <c r="CQ809" s="24"/>
      <c r="CR809" s="24"/>
      <c r="CS809" s="24"/>
      <c r="CT809" s="248"/>
      <c r="CU809" s="11"/>
      <c r="CV809" s="11"/>
      <c r="CW809" s="11"/>
      <c r="CX809" s="25"/>
      <c r="CY809" s="25"/>
      <c r="CZ809" s="25"/>
      <c r="DA809" s="11"/>
      <c r="DB809" s="11"/>
      <c r="DC809" s="11"/>
      <c r="DD809" s="11"/>
      <c r="DE809" s="11"/>
      <c r="DF809" s="11"/>
      <c r="DG809" s="11"/>
      <c r="DH809" s="11"/>
      <c r="DI809" s="11"/>
      <c r="DJ809" s="11"/>
      <c r="DK809" s="11"/>
      <c r="DL809" s="11"/>
      <c r="DM809" s="11"/>
      <c r="DN809" s="11"/>
      <c r="DO809" s="11"/>
      <c r="DP809" s="11"/>
      <c r="DQ809" s="11"/>
      <c r="DR809" s="11"/>
      <c r="DS809" s="11"/>
      <c r="DT809" s="11"/>
      <c r="DU809" s="11"/>
      <c r="DV809" s="11"/>
      <c r="DW809" s="11"/>
      <c r="DX809" s="11"/>
      <c r="DY809" s="11"/>
      <c r="DZ809" s="11"/>
      <c r="EA809" s="11"/>
      <c r="EB809" s="11"/>
    </row>
    <row r="810" spans="1:132" s="9" customFormat="1" ht="12.75" x14ac:dyDescent="0.2">
      <c r="A810" s="14"/>
      <c r="B810" s="36"/>
      <c r="C810" s="36"/>
      <c r="D810" s="10"/>
      <c r="E810" s="77"/>
      <c r="G810" s="250"/>
      <c r="H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250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250"/>
      <c r="BR810" s="11"/>
      <c r="BS810" s="11"/>
      <c r="BT810" s="11"/>
      <c r="BU810" s="21"/>
      <c r="BV810" s="24"/>
      <c r="BW810" s="24"/>
      <c r="BX810" s="24"/>
      <c r="BY810" s="24"/>
      <c r="BZ810" s="24"/>
      <c r="CA810" s="24"/>
      <c r="CB810" s="24"/>
      <c r="CC810" s="24"/>
      <c r="CD810" s="24"/>
      <c r="CE810" s="24"/>
      <c r="CF810" s="24"/>
      <c r="CG810" s="24"/>
      <c r="CH810" s="24"/>
      <c r="CI810" s="24"/>
      <c r="CJ810" s="24"/>
      <c r="CK810" s="24"/>
      <c r="CL810" s="24"/>
      <c r="CM810" s="24"/>
      <c r="CN810" s="24"/>
      <c r="CO810" s="24"/>
      <c r="CP810" s="24"/>
      <c r="CQ810" s="24"/>
      <c r="CR810" s="24"/>
      <c r="CS810" s="24"/>
      <c r="CT810" s="248"/>
      <c r="CU810" s="11"/>
      <c r="CV810" s="11"/>
      <c r="CW810" s="11"/>
      <c r="CX810" s="25"/>
      <c r="CY810" s="25"/>
      <c r="CZ810" s="25"/>
      <c r="DA810" s="11"/>
      <c r="DB810" s="11"/>
      <c r="DC810" s="11"/>
      <c r="DD810" s="11"/>
      <c r="DE810" s="11"/>
      <c r="DF810" s="11"/>
      <c r="DG810" s="11"/>
      <c r="DH810" s="11"/>
      <c r="DI810" s="11"/>
      <c r="DJ810" s="11"/>
      <c r="DK810" s="11"/>
      <c r="DL810" s="11"/>
      <c r="DM810" s="11"/>
      <c r="DN810" s="11"/>
      <c r="DO810" s="11"/>
      <c r="DP810" s="11"/>
      <c r="DQ810" s="11"/>
      <c r="DR810" s="11"/>
      <c r="DS810" s="11"/>
      <c r="DT810" s="11"/>
      <c r="DU810" s="11"/>
      <c r="DV810" s="11"/>
      <c r="DW810" s="11"/>
      <c r="DX810" s="11"/>
      <c r="DY810" s="11"/>
      <c r="DZ810" s="11"/>
      <c r="EA810" s="11"/>
      <c r="EB810" s="11"/>
    </row>
    <row r="811" spans="1:132" s="9" customFormat="1" ht="12.75" x14ac:dyDescent="0.2">
      <c r="A811" s="14"/>
      <c r="B811" s="36"/>
      <c r="C811" s="36"/>
      <c r="D811" s="10"/>
      <c r="E811" s="77"/>
      <c r="G811" s="250"/>
      <c r="H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250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250"/>
      <c r="BR811" s="11"/>
      <c r="BS811" s="11"/>
      <c r="BT811" s="11"/>
      <c r="BU811" s="21"/>
      <c r="BV811" s="24"/>
      <c r="BW811" s="24"/>
      <c r="BX811" s="24"/>
      <c r="BY811" s="24"/>
      <c r="BZ811" s="24"/>
      <c r="CA811" s="24"/>
      <c r="CB811" s="24"/>
      <c r="CC811" s="24"/>
      <c r="CD811" s="24"/>
      <c r="CE811" s="24"/>
      <c r="CF811" s="24"/>
      <c r="CG811" s="24"/>
      <c r="CH811" s="24"/>
      <c r="CI811" s="24"/>
      <c r="CJ811" s="24"/>
      <c r="CK811" s="24"/>
      <c r="CL811" s="24"/>
      <c r="CM811" s="24"/>
      <c r="CN811" s="24"/>
      <c r="CO811" s="24"/>
      <c r="CP811" s="24"/>
      <c r="CQ811" s="24"/>
      <c r="CR811" s="24"/>
      <c r="CS811" s="24"/>
      <c r="CT811" s="248"/>
      <c r="CU811" s="11"/>
      <c r="CV811" s="11"/>
      <c r="CW811" s="11"/>
      <c r="CX811" s="25"/>
      <c r="CY811" s="25"/>
      <c r="CZ811" s="25"/>
      <c r="DA811" s="11"/>
      <c r="DB811" s="11"/>
      <c r="DC811" s="11"/>
      <c r="DD811" s="11"/>
      <c r="DE811" s="11"/>
      <c r="DF811" s="11"/>
      <c r="DG811" s="11"/>
      <c r="DH811" s="11"/>
      <c r="DI811" s="11"/>
      <c r="DJ811" s="11"/>
      <c r="DK811" s="11"/>
      <c r="DL811" s="11"/>
      <c r="DM811" s="11"/>
      <c r="DN811" s="11"/>
      <c r="DO811" s="11"/>
      <c r="DP811" s="11"/>
      <c r="DQ811" s="11"/>
      <c r="DR811" s="11"/>
      <c r="DS811" s="11"/>
      <c r="DT811" s="11"/>
      <c r="DU811" s="11"/>
      <c r="DV811" s="11"/>
      <c r="DW811" s="11"/>
      <c r="DX811" s="11"/>
      <c r="DY811" s="11"/>
      <c r="DZ811" s="11"/>
      <c r="EA811" s="11"/>
      <c r="EB811" s="11"/>
    </row>
    <row r="812" spans="1:132" s="9" customFormat="1" ht="12.75" x14ac:dyDescent="0.2">
      <c r="A812" s="14"/>
      <c r="B812" s="36"/>
      <c r="C812" s="36"/>
      <c r="D812" s="10"/>
      <c r="E812" s="77"/>
      <c r="G812" s="250"/>
      <c r="H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250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250"/>
      <c r="BR812" s="11"/>
      <c r="BS812" s="11"/>
      <c r="BT812" s="11"/>
      <c r="BU812" s="21"/>
      <c r="BV812" s="24"/>
      <c r="BW812" s="24"/>
      <c r="BX812" s="24"/>
      <c r="BY812" s="24"/>
      <c r="BZ812" s="24"/>
      <c r="CA812" s="24"/>
      <c r="CB812" s="24"/>
      <c r="CC812" s="24"/>
      <c r="CD812" s="24"/>
      <c r="CE812" s="24"/>
      <c r="CF812" s="24"/>
      <c r="CG812" s="24"/>
      <c r="CH812" s="24"/>
      <c r="CI812" s="24"/>
      <c r="CJ812" s="24"/>
      <c r="CK812" s="24"/>
      <c r="CL812" s="24"/>
      <c r="CM812" s="24"/>
      <c r="CN812" s="24"/>
      <c r="CO812" s="24"/>
      <c r="CP812" s="24"/>
      <c r="CQ812" s="24"/>
      <c r="CR812" s="24"/>
      <c r="CS812" s="24"/>
      <c r="CT812" s="248"/>
      <c r="CU812" s="11"/>
      <c r="CV812" s="11"/>
      <c r="CW812" s="11"/>
      <c r="CX812" s="25"/>
      <c r="CY812" s="25"/>
      <c r="CZ812" s="25"/>
      <c r="DA812" s="11"/>
      <c r="DB812" s="11"/>
      <c r="DC812" s="11"/>
      <c r="DD812" s="11"/>
      <c r="DE812" s="11"/>
      <c r="DF812" s="11"/>
      <c r="DG812" s="11"/>
      <c r="DH812" s="11"/>
      <c r="DI812" s="11"/>
      <c r="DJ812" s="11"/>
      <c r="DK812" s="11"/>
      <c r="DL812" s="11"/>
      <c r="DM812" s="11"/>
      <c r="DN812" s="11"/>
      <c r="DO812" s="11"/>
      <c r="DP812" s="11"/>
      <c r="DQ812" s="11"/>
      <c r="DR812" s="11"/>
      <c r="DS812" s="11"/>
      <c r="DT812" s="11"/>
      <c r="DU812" s="11"/>
      <c r="DV812" s="11"/>
      <c r="DW812" s="11"/>
      <c r="DX812" s="11"/>
      <c r="DY812" s="11"/>
      <c r="DZ812" s="11"/>
      <c r="EA812" s="11"/>
      <c r="EB812" s="11"/>
    </row>
    <row r="813" spans="1:132" s="9" customFormat="1" ht="12.75" x14ac:dyDescent="0.2">
      <c r="A813" s="14"/>
      <c r="B813" s="36"/>
      <c r="C813" s="36"/>
      <c r="D813" s="10"/>
      <c r="E813" s="77"/>
      <c r="G813" s="250"/>
      <c r="H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250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250"/>
      <c r="BR813" s="11"/>
      <c r="BS813" s="11"/>
      <c r="BT813" s="11"/>
      <c r="BU813" s="21"/>
      <c r="BV813" s="24"/>
      <c r="BW813" s="24"/>
      <c r="BX813" s="24"/>
      <c r="BY813" s="24"/>
      <c r="BZ813" s="24"/>
      <c r="CA813" s="24"/>
      <c r="CB813" s="24"/>
      <c r="CC813" s="24"/>
      <c r="CD813" s="24"/>
      <c r="CE813" s="24"/>
      <c r="CF813" s="24"/>
      <c r="CG813" s="24"/>
      <c r="CH813" s="24"/>
      <c r="CI813" s="24"/>
      <c r="CJ813" s="24"/>
      <c r="CK813" s="24"/>
      <c r="CL813" s="24"/>
      <c r="CM813" s="24"/>
      <c r="CN813" s="24"/>
      <c r="CO813" s="24"/>
      <c r="CP813" s="24"/>
      <c r="CQ813" s="24"/>
      <c r="CR813" s="24"/>
      <c r="CS813" s="24"/>
      <c r="CT813" s="248"/>
      <c r="CU813" s="11"/>
      <c r="CV813" s="11"/>
      <c r="CW813" s="11"/>
      <c r="CX813" s="25"/>
      <c r="CY813" s="25"/>
      <c r="CZ813" s="25"/>
      <c r="DA813" s="11"/>
      <c r="DB813" s="11"/>
      <c r="DC813" s="11"/>
      <c r="DD813" s="11"/>
      <c r="DE813" s="11"/>
      <c r="DF813" s="11"/>
      <c r="DG813" s="11"/>
      <c r="DH813" s="11"/>
      <c r="DI813" s="11"/>
      <c r="DJ813" s="11"/>
      <c r="DK813" s="11"/>
      <c r="DL813" s="11"/>
      <c r="DM813" s="11"/>
      <c r="DN813" s="11"/>
      <c r="DO813" s="11"/>
      <c r="DP813" s="11"/>
      <c r="DQ813" s="11"/>
      <c r="DR813" s="11"/>
      <c r="DS813" s="11"/>
      <c r="DT813" s="11"/>
      <c r="DU813" s="11"/>
      <c r="DV813" s="11"/>
      <c r="DW813" s="11"/>
      <c r="DX813" s="11"/>
      <c r="DY813" s="11"/>
      <c r="DZ813" s="11"/>
      <c r="EA813" s="11"/>
      <c r="EB813" s="11"/>
    </row>
    <row r="814" spans="1:132" s="9" customFormat="1" ht="12.75" x14ac:dyDescent="0.2">
      <c r="A814" s="14"/>
      <c r="B814" s="36"/>
      <c r="C814" s="36"/>
      <c r="D814" s="10"/>
      <c r="E814" s="77"/>
      <c r="G814" s="250"/>
      <c r="H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250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250"/>
      <c r="BR814" s="11"/>
      <c r="BS814" s="11"/>
      <c r="BT814" s="11"/>
      <c r="BU814" s="21"/>
      <c r="BV814" s="24"/>
      <c r="BW814" s="24"/>
      <c r="BX814" s="24"/>
      <c r="BY814" s="24"/>
      <c r="BZ814" s="24"/>
      <c r="CA814" s="24"/>
      <c r="CB814" s="24"/>
      <c r="CC814" s="24"/>
      <c r="CD814" s="24"/>
      <c r="CE814" s="24"/>
      <c r="CF814" s="24"/>
      <c r="CG814" s="24"/>
      <c r="CH814" s="24"/>
      <c r="CI814" s="24"/>
      <c r="CJ814" s="24"/>
      <c r="CK814" s="24"/>
      <c r="CL814" s="24"/>
      <c r="CM814" s="24"/>
      <c r="CN814" s="24"/>
      <c r="CO814" s="24"/>
      <c r="CP814" s="24"/>
      <c r="CQ814" s="24"/>
      <c r="CR814" s="24"/>
      <c r="CS814" s="24"/>
      <c r="CT814" s="248"/>
      <c r="CU814" s="11"/>
      <c r="CV814" s="11"/>
      <c r="CW814" s="11"/>
      <c r="CX814" s="25"/>
      <c r="CY814" s="25"/>
      <c r="CZ814" s="25"/>
      <c r="DA814" s="11"/>
      <c r="DB814" s="11"/>
      <c r="DC814" s="11"/>
      <c r="DD814" s="11"/>
      <c r="DE814" s="11"/>
      <c r="DF814" s="11"/>
      <c r="DG814" s="11"/>
      <c r="DH814" s="11"/>
      <c r="DI814" s="11"/>
      <c r="DJ814" s="11"/>
      <c r="DK814" s="11"/>
      <c r="DL814" s="11"/>
      <c r="DM814" s="11"/>
      <c r="DN814" s="11"/>
      <c r="DO814" s="11"/>
      <c r="DP814" s="11"/>
      <c r="DQ814" s="11"/>
      <c r="DR814" s="11"/>
      <c r="DS814" s="11"/>
      <c r="DT814" s="11"/>
      <c r="DU814" s="11"/>
      <c r="DV814" s="11"/>
      <c r="DW814" s="11"/>
      <c r="DX814" s="11"/>
      <c r="DY814" s="11"/>
      <c r="DZ814" s="11"/>
      <c r="EA814" s="11"/>
      <c r="EB814" s="11"/>
    </row>
    <row r="815" spans="1:132" s="9" customFormat="1" ht="12.75" x14ac:dyDescent="0.2">
      <c r="A815" s="14"/>
      <c r="B815" s="36"/>
      <c r="C815" s="36"/>
      <c r="D815" s="10"/>
      <c r="E815" s="77"/>
      <c r="G815" s="250"/>
      <c r="H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250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250"/>
      <c r="BR815" s="11"/>
      <c r="BS815" s="11"/>
      <c r="BT815" s="11"/>
      <c r="BU815" s="21"/>
      <c r="BV815" s="24"/>
      <c r="BW815" s="24"/>
      <c r="BX815" s="24"/>
      <c r="BY815" s="24"/>
      <c r="BZ815" s="24"/>
      <c r="CA815" s="24"/>
      <c r="CB815" s="24"/>
      <c r="CC815" s="24"/>
      <c r="CD815" s="24"/>
      <c r="CE815" s="24"/>
      <c r="CF815" s="24"/>
      <c r="CG815" s="24"/>
      <c r="CH815" s="24"/>
      <c r="CI815" s="24"/>
      <c r="CJ815" s="24"/>
      <c r="CK815" s="24"/>
      <c r="CL815" s="24"/>
      <c r="CM815" s="24"/>
      <c r="CN815" s="24"/>
      <c r="CO815" s="24"/>
      <c r="CP815" s="24"/>
      <c r="CQ815" s="24"/>
      <c r="CR815" s="24"/>
      <c r="CS815" s="24"/>
      <c r="CT815" s="248"/>
      <c r="CU815" s="11"/>
      <c r="CV815" s="11"/>
      <c r="CW815" s="11"/>
      <c r="CX815" s="25"/>
      <c r="CY815" s="25"/>
      <c r="CZ815" s="25"/>
      <c r="DA815" s="11"/>
      <c r="DB815" s="11"/>
      <c r="DC815" s="11"/>
      <c r="DD815" s="11"/>
      <c r="DE815" s="11"/>
      <c r="DF815" s="11"/>
      <c r="DG815" s="11"/>
      <c r="DH815" s="11"/>
      <c r="DI815" s="11"/>
      <c r="DJ815" s="11"/>
      <c r="DK815" s="11"/>
      <c r="DL815" s="11"/>
      <c r="DM815" s="11"/>
      <c r="DN815" s="11"/>
      <c r="DO815" s="11"/>
      <c r="DP815" s="11"/>
      <c r="DQ815" s="11"/>
      <c r="DR815" s="11"/>
      <c r="DS815" s="11"/>
      <c r="DT815" s="11"/>
      <c r="DU815" s="11"/>
      <c r="DV815" s="11"/>
      <c r="DW815" s="11"/>
      <c r="DX815" s="11"/>
      <c r="DY815" s="11"/>
      <c r="DZ815" s="11"/>
      <c r="EA815" s="11"/>
      <c r="EB815" s="11"/>
    </row>
    <row r="816" spans="1:132" s="9" customFormat="1" ht="12.75" x14ac:dyDescent="0.2">
      <c r="A816" s="14"/>
      <c r="B816" s="36"/>
      <c r="C816" s="36"/>
      <c r="D816" s="10"/>
      <c r="E816" s="77"/>
      <c r="G816" s="250"/>
      <c r="H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250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250"/>
      <c r="BR816" s="11"/>
      <c r="BS816" s="11"/>
      <c r="BT816" s="11"/>
      <c r="BU816" s="21"/>
      <c r="BV816" s="24"/>
      <c r="BW816" s="24"/>
      <c r="BX816" s="24"/>
      <c r="BY816" s="24"/>
      <c r="BZ816" s="24"/>
      <c r="CA816" s="24"/>
      <c r="CB816" s="24"/>
      <c r="CC816" s="24"/>
      <c r="CD816" s="24"/>
      <c r="CE816" s="24"/>
      <c r="CF816" s="24"/>
      <c r="CG816" s="24"/>
      <c r="CH816" s="24"/>
      <c r="CI816" s="24"/>
      <c r="CJ816" s="24"/>
      <c r="CK816" s="24"/>
      <c r="CL816" s="24"/>
      <c r="CM816" s="24"/>
      <c r="CN816" s="24"/>
      <c r="CO816" s="24"/>
      <c r="CP816" s="24"/>
      <c r="CQ816" s="24"/>
      <c r="CR816" s="24"/>
      <c r="CS816" s="24"/>
      <c r="CT816" s="248"/>
      <c r="CU816" s="11"/>
      <c r="CV816" s="11"/>
      <c r="CW816" s="11"/>
      <c r="CX816" s="25"/>
      <c r="CY816" s="25"/>
      <c r="CZ816" s="25"/>
      <c r="DA816" s="11"/>
      <c r="DB816" s="11"/>
      <c r="DC816" s="11"/>
      <c r="DD816" s="11"/>
      <c r="DE816" s="11"/>
      <c r="DF816" s="11"/>
      <c r="DG816" s="11"/>
      <c r="DH816" s="11"/>
      <c r="DI816" s="11"/>
      <c r="DJ816" s="11"/>
      <c r="DK816" s="11"/>
      <c r="DL816" s="11"/>
      <c r="DM816" s="11"/>
      <c r="DN816" s="11"/>
      <c r="DO816" s="11"/>
      <c r="DP816" s="11"/>
      <c r="DQ816" s="11"/>
      <c r="DR816" s="11"/>
      <c r="DS816" s="11"/>
      <c r="DT816" s="11"/>
      <c r="DU816" s="11"/>
      <c r="DV816" s="11"/>
      <c r="DW816" s="11"/>
      <c r="DX816" s="11"/>
      <c r="DY816" s="11"/>
      <c r="DZ816" s="11"/>
      <c r="EA816" s="11"/>
      <c r="EB816" s="11"/>
    </row>
    <row r="817" spans="1:132" s="9" customFormat="1" ht="12.75" x14ac:dyDescent="0.2">
      <c r="A817" s="14"/>
      <c r="B817" s="36"/>
      <c r="C817" s="36"/>
      <c r="D817" s="10"/>
      <c r="E817" s="77"/>
      <c r="G817" s="250"/>
      <c r="H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250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250"/>
      <c r="BR817" s="11"/>
      <c r="BS817" s="11"/>
      <c r="BT817" s="11"/>
      <c r="BU817" s="21"/>
      <c r="BV817" s="24"/>
      <c r="BW817" s="24"/>
      <c r="BX817" s="24"/>
      <c r="BY817" s="24"/>
      <c r="BZ817" s="24"/>
      <c r="CA817" s="24"/>
      <c r="CB817" s="24"/>
      <c r="CC817" s="24"/>
      <c r="CD817" s="24"/>
      <c r="CE817" s="24"/>
      <c r="CF817" s="24"/>
      <c r="CG817" s="24"/>
      <c r="CH817" s="24"/>
      <c r="CI817" s="24"/>
      <c r="CJ817" s="24"/>
      <c r="CK817" s="24"/>
      <c r="CL817" s="24"/>
      <c r="CM817" s="24"/>
      <c r="CN817" s="24"/>
      <c r="CO817" s="24"/>
      <c r="CP817" s="24"/>
      <c r="CQ817" s="24"/>
      <c r="CR817" s="24"/>
      <c r="CS817" s="24"/>
      <c r="CT817" s="248"/>
      <c r="CU817" s="11"/>
      <c r="CV817" s="11"/>
      <c r="CW817" s="11"/>
      <c r="CX817" s="25"/>
      <c r="CY817" s="25"/>
      <c r="CZ817" s="25"/>
      <c r="DA817" s="11"/>
      <c r="DB817" s="11"/>
      <c r="DC817" s="11"/>
      <c r="DD817" s="11"/>
      <c r="DE817" s="11"/>
      <c r="DF817" s="11"/>
      <c r="DG817" s="11"/>
      <c r="DH817" s="11"/>
      <c r="DI817" s="11"/>
      <c r="DJ817" s="11"/>
      <c r="DK817" s="11"/>
      <c r="DL817" s="11"/>
      <c r="DM817" s="11"/>
      <c r="DN817" s="11"/>
      <c r="DO817" s="11"/>
      <c r="DP817" s="11"/>
      <c r="DQ817" s="11"/>
      <c r="DR817" s="11"/>
      <c r="DS817" s="11"/>
      <c r="DT817" s="11"/>
      <c r="DU817" s="11"/>
      <c r="DV817" s="11"/>
      <c r="DW817" s="11"/>
      <c r="DX817" s="11"/>
      <c r="DY817" s="11"/>
      <c r="DZ817" s="11"/>
      <c r="EA817" s="11"/>
      <c r="EB817" s="11"/>
    </row>
    <row r="818" spans="1:132" s="9" customFormat="1" ht="12.75" x14ac:dyDescent="0.2">
      <c r="A818" s="14"/>
      <c r="B818" s="36"/>
      <c r="C818" s="36"/>
      <c r="D818" s="10"/>
      <c r="E818" s="77"/>
      <c r="G818" s="250"/>
      <c r="H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250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250"/>
      <c r="BR818" s="11"/>
      <c r="BS818" s="11"/>
      <c r="BT818" s="11"/>
      <c r="BU818" s="21"/>
      <c r="BV818" s="24"/>
      <c r="BW818" s="24"/>
      <c r="BX818" s="24"/>
      <c r="BY818" s="24"/>
      <c r="BZ818" s="24"/>
      <c r="CA818" s="24"/>
      <c r="CB818" s="24"/>
      <c r="CC818" s="24"/>
      <c r="CD818" s="24"/>
      <c r="CE818" s="24"/>
      <c r="CF818" s="24"/>
      <c r="CG818" s="24"/>
      <c r="CH818" s="24"/>
      <c r="CI818" s="24"/>
      <c r="CJ818" s="24"/>
      <c r="CK818" s="24"/>
      <c r="CL818" s="24"/>
      <c r="CM818" s="24"/>
      <c r="CN818" s="24"/>
      <c r="CO818" s="24"/>
      <c r="CP818" s="24"/>
      <c r="CQ818" s="24"/>
      <c r="CR818" s="24"/>
      <c r="CS818" s="24"/>
      <c r="CT818" s="248"/>
      <c r="CU818" s="11"/>
      <c r="CV818" s="11"/>
      <c r="CW818" s="11"/>
      <c r="CX818" s="25"/>
      <c r="CY818" s="25"/>
      <c r="CZ818" s="25"/>
      <c r="DA818" s="11"/>
      <c r="DB818" s="11"/>
      <c r="DC818" s="11"/>
      <c r="DD818" s="11"/>
      <c r="DE818" s="11"/>
      <c r="DF818" s="11"/>
      <c r="DG818" s="11"/>
      <c r="DH818" s="11"/>
      <c r="DI818" s="11"/>
      <c r="DJ818" s="11"/>
      <c r="DK818" s="11"/>
      <c r="DL818" s="11"/>
      <c r="DM818" s="11"/>
      <c r="DN818" s="11"/>
      <c r="DO818" s="11"/>
      <c r="DP818" s="11"/>
      <c r="DQ818" s="11"/>
      <c r="DR818" s="11"/>
      <c r="DS818" s="11"/>
      <c r="DT818" s="11"/>
      <c r="DU818" s="11"/>
      <c r="DV818" s="11"/>
      <c r="DW818" s="11"/>
      <c r="DX818" s="11"/>
      <c r="DY818" s="11"/>
      <c r="DZ818" s="11"/>
      <c r="EA818" s="11"/>
      <c r="EB818" s="11"/>
    </row>
    <row r="819" spans="1:132" s="9" customFormat="1" ht="12.75" x14ac:dyDescent="0.2">
      <c r="A819" s="14"/>
      <c r="B819" s="36"/>
      <c r="C819" s="36"/>
      <c r="D819" s="10"/>
      <c r="E819" s="77"/>
      <c r="G819" s="250"/>
      <c r="H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250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250"/>
      <c r="BR819" s="11"/>
      <c r="BS819" s="11"/>
      <c r="BT819" s="11"/>
      <c r="BU819" s="21"/>
      <c r="BV819" s="24"/>
      <c r="BW819" s="24"/>
      <c r="BX819" s="24"/>
      <c r="BY819" s="24"/>
      <c r="BZ819" s="24"/>
      <c r="CA819" s="24"/>
      <c r="CB819" s="24"/>
      <c r="CC819" s="24"/>
      <c r="CD819" s="24"/>
      <c r="CE819" s="24"/>
      <c r="CF819" s="24"/>
      <c r="CG819" s="24"/>
      <c r="CH819" s="24"/>
      <c r="CI819" s="24"/>
      <c r="CJ819" s="24"/>
      <c r="CK819" s="24"/>
      <c r="CL819" s="24"/>
      <c r="CM819" s="24"/>
      <c r="CN819" s="24"/>
      <c r="CO819" s="24"/>
      <c r="CP819" s="24"/>
      <c r="CQ819" s="24"/>
      <c r="CR819" s="24"/>
      <c r="CS819" s="24"/>
      <c r="CT819" s="248"/>
      <c r="CU819" s="11"/>
      <c r="CV819" s="11"/>
      <c r="CW819" s="11"/>
      <c r="CX819" s="25"/>
      <c r="CY819" s="25"/>
      <c r="CZ819" s="25"/>
      <c r="DA819" s="11"/>
      <c r="DB819" s="11"/>
      <c r="DC819" s="11"/>
      <c r="DD819" s="11"/>
      <c r="DE819" s="11"/>
      <c r="DF819" s="11"/>
      <c r="DG819" s="11"/>
      <c r="DH819" s="11"/>
      <c r="DI819" s="11"/>
      <c r="DJ819" s="11"/>
      <c r="DK819" s="11"/>
      <c r="DL819" s="11"/>
      <c r="DM819" s="11"/>
      <c r="DN819" s="11"/>
      <c r="DO819" s="11"/>
      <c r="DP819" s="11"/>
      <c r="DQ819" s="11"/>
      <c r="DR819" s="11"/>
      <c r="DS819" s="11"/>
      <c r="DT819" s="11"/>
      <c r="DU819" s="11"/>
      <c r="DV819" s="11"/>
      <c r="DW819" s="11"/>
      <c r="DX819" s="11"/>
      <c r="DY819" s="11"/>
      <c r="DZ819" s="11"/>
      <c r="EA819" s="11"/>
      <c r="EB819" s="11"/>
    </row>
    <row r="820" spans="1:132" s="9" customFormat="1" ht="12.75" x14ac:dyDescent="0.2">
      <c r="A820" s="14"/>
      <c r="B820" s="36"/>
      <c r="C820" s="36"/>
      <c r="D820" s="10"/>
      <c r="E820" s="77"/>
      <c r="G820" s="250"/>
      <c r="H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250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250"/>
      <c r="BR820" s="11"/>
      <c r="BS820" s="11"/>
      <c r="BT820" s="11"/>
      <c r="BU820" s="21"/>
      <c r="BV820" s="24"/>
      <c r="BW820" s="24"/>
      <c r="BX820" s="24"/>
      <c r="BY820" s="24"/>
      <c r="BZ820" s="24"/>
      <c r="CA820" s="24"/>
      <c r="CB820" s="24"/>
      <c r="CC820" s="24"/>
      <c r="CD820" s="24"/>
      <c r="CE820" s="24"/>
      <c r="CF820" s="24"/>
      <c r="CG820" s="24"/>
      <c r="CH820" s="24"/>
      <c r="CI820" s="24"/>
      <c r="CJ820" s="24"/>
      <c r="CK820" s="24"/>
      <c r="CL820" s="24"/>
      <c r="CM820" s="24"/>
      <c r="CN820" s="24"/>
      <c r="CO820" s="24"/>
      <c r="CP820" s="24"/>
      <c r="CQ820" s="24"/>
      <c r="CR820" s="24"/>
      <c r="CS820" s="24"/>
      <c r="CT820" s="248"/>
      <c r="CU820" s="11"/>
      <c r="CV820" s="11"/>
      <c r="CW820" s="11"/>
      <c r="CX820" s="25"/>
      <c r="CY820" s="25"/>
      <c r="CZ820" s="25"/>
      <c r="DA820" s="11"/>
      <c r="DB820" s="11"/>
      <c r="DC820" s="11"/>
      <c r="DD820" s="11"/>
      <c r="DE820" s="11"/>
      <c r="DF820" s="11"/>
      <c r="DG820" s="11"/>
      <c r="DH820" s="11"/>
      <c r="DI820" s="11"/>
      <c r="DJ820" s="11"/>
      <c r="DK820" s="11"/>
      <c r="DL820" s="11"/>
      <c r="DM820" s="11"/>
      <c r="DN820" s="11"/>
      <c r="DO820" s="11"/>
      <c r="DP820" s="11"/>
      <c r="DQ820" s="11"/>
      <c r="DR820" s="11"/>
      <c r="DS820" s="11"/>
      <c r="DT820" s="11"/>
      <c r="DU820" s="11"/>
      <c r="DV820" s="11"/>
      <c r="DW820" s="11"/>
      <c r="DX820" s="11"/>
      <c r="DY820" s="11"/>
      <c r="DZ820" s="11"/>
      <c r="EA820" s="11"/>
      <c r="EB820" s="11"/>
    </row>
    <row r="821" spans="1:132" s="9" customFormat="1" ht="12.75" x14ac:dyDescent="0.2">
      <c r="A821" s="14"/>
      <c r="B821" s="36"/>
      <c r="C821" s="36"/>
      <c r="D821" s="10"/>
      <c r="E821" s="77"/>
      <c r="G821" s="250"/>
      <c r="H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250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250"/>
      <c r="BR821" s="11"/>
      <c r="BS821" s="11"/>
      <c r="BT821" s="11"/>
      <c r="BU821" s="21"/>
      <c r="BV821" s="24"/>
      <c r="BW821" s="24"/>
      <c r="BX821" s="24"/>
      <c r="BY821" s="24"/>
      <c r="BZ821" s="24"/>
      <c r="CA821" s="24"/>
      <c r="CB821" s="24"/>
      <c r="CC821" s="24"/>
      <c r="CD821" s="24"/>
      <c r="CE821" s="24"/>
      <c r="CF821" s="24"/>
      <c r="CG821" s="24"/>
      <c r="CH821" s="24"/>
      <c r="CI821" s="24"/>
      <c r="CJ821" s="24"/>
      <c r="CK821" s="24"/>
      <c r="CL821" s="24"/>
      <c r="CM821" s="24"/>
      <c r="CN821" s="24"/>
      <c r="CO821" s="24"/>
      <c r="CP821" s="24"/>
      <c r="CQ821" s="24"/>
      <c r="CR821" s="24"/>
      <c r="CS821" s="24"/>
      <c r="CT821" s="248"/>
      <c r="CU821" s="11"/>
      <c r="CV821" s="11"/>
      <c r="CW821" s="11"/>
      <c r="CX821" s="25"/>
      <c r="CY821" s="25"/>
      <c r="CZ821" s="25"/>
      <c r="DA821" s="11"/>
      <c r="DB821" s="11"/>
      <c r="DC821" s="11"/>
      <c r="DD821" s="11"/>
      <c r="DE821" s="11"/>
      <c r="DF821" s="11"/>
      <c r="DG821" s="11"/>
      <c r="DH821" s="11"/>
      <c r="DI821" s="11"/>
      <c r="DJ821" s="11"/>
      <c r="DK821" s="11"/>
      <c r="DL821" s="11"/>
      <c r="DM821" s="11"/>
      <c r="DN821" s="11"/>
      <c r="DO821" s="11"/>
      <c r="DP821" s="11"/>
      <c r="DQ821" s="11"/>
      <c r="DR821" s="11"/>
      <c r="DS821" s="11"/>
      <c r="DT821" s="11"/>
      <c r="DU821" s="11"/>
      <c r="DV821" s="11"/>
      <c r="DW821" s="11"/>
      <c r="DX821" s="11"/>
      <c r="DY821" s="11"/>
      <c r="DZ821" s="11"/>
      <c r="EA821" s="11"/>
      <c r="EB821" s="11"/>
    </row>
    <row r="822" spans="1:132" s="9" customFormat="1" ht="12.75" x14ac:dyDescent="0.2">
      <c r="A822" s="14"/>
      <c r="B822" s="36"/>
      <c r="C822" s="36"/>
      <c r="D822" s="10"/>
      <c r="E822" s="77"/>
      <c r="G822" s="250"/>
      <c r="H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250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250"/>
      <c r="BR822" s="11"/>
      <c r="BS822" s="11"/>
      <c r="BT822" s="11"/>
      <c r="BU822" s="21"/>
      <c r="BV822" s="24"/>
      <c r="BW822" s="24"/>
      <c r="BX822" s="24"/>
      <c r="BY822" s="24"/>
      <c r="BZ822" s="24"/>
      <c r="CA822" s="24"/>
      <c r="CB822" s="24"/>
      <c r="CC822" s="24"/>
      <c r="CD822" s="24"/>
      <c r="CE822" s="24"/>
      <c r="CF822" s="24"/>
      <c r="CG822" s="24"/>
      <c r="CH822" s="24"/>
      <c r="CI822" s="24"/>
      <c r="CJ822" s="24"/>
      <c r="CK822" s="24"/>
      <c r="CL822" s="24"/>
      <c r="CM822" s="24"/>
      <c r="CN822" s="24"/>
      <c r="CO822" s="24"/>
      <c r="CP822" s="24"/>
      <c r="CQ822" s="24"/>
      <c r="CR822" s="24"/>
      <c r="CS822" s="24"/>
      <c r="CT822" s="248"/>
      <c r="CU822" s="11"/>
      <c r="CV822" s="11"/>
      <c r="CW822" s="11"/>
      <c r="CX822" s="25"/>
      <c r="CY822" s="25"/>
      <c r="CZ822" s="25"/>
      <c r="DA822" s="11"/>
      <c r="DB822" s="11"/>
      <c r="DC822" s="11"/>
      <c r="DD822" s="11"/>
      <c r="DE822" s="11"/>
      <c r="DF822" s="11"/>
      <c r="DG822" s="11"/>
      <c r="DH822" s="11"/>
      <c r="DI822" s="11"/>
      <c r="DJ822" s="11"/>
      <c r="DK822" s="11"/>
      <c r="DL822" s="11"/>
      <c r="DM822" s="11"/>
      <c r="DN822" s="11"/>
      <c r="DO822" s="11"/>
      <c r="DP822" s="11"/>
      <c r="DQ822" s="11"/>
      <c r="DR822" s="11"/>
      <c r="DS822" s="11"/>
      <c r="DT822" s="11"/>
      <c r="DU822" s="11"/>
      <c r="DV822" s="11"/>
      <c r="DW822" s="11"/>
      <c r="DX822" s="11"/>
      <c r="DY822" s="11"/>
      <c r="DZ822" s="11"/>
      <c r="EA822" s="11"/>
      <c r="EB822" s="11"/>
    </row>
    <row r="823" spans="1:132" s="9" customFormat="1" ht="12.75" x14ac:dyDescent="0.2">
      <c r="A823" s="14"/>
      <c r="B823" s="36"/>
      <c r="C823" s="36"/>
      <c r="D823" s="10"/>
      <c r="E823" s="77"/>
      <c r="G823" s="250"/>
      <c r="H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250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250"/>
      <c r="BR823" s="11"/>
      <c r="BS823" s="11"/>
      <c r="BT823" s="11"/>
      <c r="BU823" s="21"/>
      <c r="BV823" s="24"/>
      <c r="BW823" s="24"/>
      <c r="BX823" s="24"/>
      <c r="BY823" s="24"/>
      <c r="BZ823" s="24"/>
      <c r="CA823" s="24"/>
      <c r="CB823" s="24"/>
      <c r="CC823" s="24"/>
      <c r="CD823" s="24"/>
      <c r="CE823" s="24"/>
      <c r="CF823" s="24"/>
      <c r="CG823" s="24"/>
      <c r="CH823" s="24"/>
      <c r="CI823" s="24"/>
      <c r="CJ823" s="24"/>
      <c r="CK823" s="24"/>
      <c r="CL823" s="24"/>
      <c r="CM823" s="24"/>
      <c r="CN823" s="24"/>
      <c r="CO823" s="24"/>
      <c r="CP823" s="24"/>
      <c r="CQ823" s="24"/>
      <c r="CR823" s="24"/>
      <c r="CS823" s="24"/>
      <c r="CT823" s="248"/>
      <c r="CU823" s="11"/>
      <c r="CV823" s="11"/>
      <c r="CW823" s="11"/>
      <c r="CX823" s="25"/>
      <c r="CY823" s="25"/>
      <c r="CZ823" s="25"/>
      <c r="DA823" s="11"/>
      <c r="DB823" s="11"/>
      <c r="DC823" s="11"/>
      <c r="DD823" s="11"/>
      <c r="DE823" s="11"/>
      <c r="DF823" s="11"/>
      <c r="DG823" s="11"/>
      <c r="DH823" s="11"/>
      <c r="DI823" s="11"/>
      <c r="DJ823" s="11"/>
      <c r="DK823" s="11"/>
      <c r="DL823" s="11"/>
      <c r="DM823" s="11"/>
      <c r="DN823" s="11"/>
      <c r="DO823" s="11"/>
      <c r="DP823" s="11"/>
      <c r="DQ823" s="11"/>
      <c r="DR823" s="11"/>
      <c r="DS823" s="11"/>
      <c r="DT823" s="11"/>
      <c r="DU823" s="11"/>
      <c r="DV823" s="11"/>
      <c r="DW823" s="11"/>
      <c r="DX823" s="11"/>
      <c r="DY823" s="11"/>
      <c r="DZ823" s="11"/>
      <c r="EA823" s="11"/>
      <c r="EB823" s="11"/>
    </row>
    <row r="824" spans="1:132" s="9" customFormat="1" ht="12.75" x14ac:dyDescent="0.2">
      <c r="A824" s="14"/>
      <c r="B824" s="36"/>
      <c r="C824" s="36"/>
      <c r="D824" s="10"/>
      <c r="E824" s="77"/>
      <c r="G824" s="250"/>
      <c r="H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250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250"/>
      <c r="BR824" s="11"/>
      <c r="BS824" s="11"/>
      <c r="BT824" s="11"/>
      <c r="BU824" s="21"/>
      <c r="BV824" s="24"/>
      <c r="BW824" s="24"/>
      <c r="BX824" s="24"/>
      <c r="BY824" s="24"/>
      <c r="BZ824" s="24"/>
      <c r="CA824" s="24"/>
      <c r="CB824" s="24"/>
      <c r="CC824" s="24"/>
      <c r="CD824" s="24"/>
      <c r="CE824" s="24"/>
      <c r="CF824" s="24"/>
      <c r="CG824" s="24"/>
      <c r="CH824" s="24"/>
      <c r="CI824" s="24"/>
      <c r="CJ824" s="24"/>
      <c r="CK824" s="24"/>
      <c r="CL824" s="24"/>
      <c r="CM824" s="24"/>
      <c r="CN824" s="24"/>
      <c r="CO824" s="24"/>
      <c r="CP824" s="24"/>
      <c r="CQ824" s="24"/>
      <c r="CR824" s="24"/>
      <c r="CS824" s="24"/>
      <c r="CT824" s="248"/>
      <c r="CU824" s="11"/>
      <c r="CV824" s="11"/>
      <c r="CW824" s="11"/>
      <c r="CX824" s="25"/>
      <c r="CY824" s="25"/>
      <c r="CZ824" s="25"/>
      <c r="DA824" s="11"/>
      <c r="DB824" s="11"/>
      <c r="DC824" s="11"/>
      <c r="DD824" s="11"/>
      <c r="DE824" s="11"/>
      <c r="DF824" s="11"/>
      <c r="DG824" s="11"/>
      <c r="DH824" s="11"/>
      <c r="DI824" s="11"/>
      <c r="DJ824" s="11"/>
      <c r="DK824" s="11"/>
      <c r="DL824" s="11"/>
      <c r="DM824" s="11"/>
      <c r="DN824" s="11"/>
      <c r="DO824" s="11"/>
      <c r="DP824" s="11"/>
      <c r="DQ824" s="11"/>
      <c r="DR824" s="11"/>
      <c r="DS824" s="11"/>
      <c r="DT824" s="11"/>
      <c r="DU824" s="11"/>
      <c r="DV824" s="11"/>
      <c r="DW824" s="11"/>
      <c r="DX824" s="11"/>
      <c r="DY824" s="11"/>
      <c r="DZ824" s="11"/>
      <c r="EA824" s="11"/>
      <c r="EB824" s="11"/>
    </row>
    <row r="825" spans="1:132" s="9" customFormat="1" ht="12.75" x14ac:dyDescent="0.2">
      <c r="A825" s="14"/>
      <c r="B825" s="36"/>
      <c r="C825" s="36"/>
      <c r="D825" s="10"/>
      <c r="E825" s="77"/>
      <c r="G825" s="250"/>
      <c r="H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250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250"/>
      <c r="BR825" s="11"/>
      <c r="BS825" s="11"/>
      <c r="BT825" s="11"/>
      <c r="BU825" s="21"/>
      <c r="BV825" s="24"/>
      <c r="BW825" s="24"/>
      <c r="BX825" s="24"/>
      <c r="BY825" s="24"/>
      <c r="BZ825" s="24"/>
      <c r="CA825" s="24"/>
      <c r="CB825" s="24"/>
      <c r="CC825" s="24"/>
      <c r="CD825" s="24"/>
      <c r="CE825" s="24"/>
      <c r="CF825" s="24"/>
      <c r="CG825" s="24"/>
      <c r="CH825" s="24"/>
      <c r="CI825" s="24"/>
      <c r="CJ825" s="24"/>
      <c r="CK825" s="24"/>
      <c r="CL825" s="24"/>
      <c r="CM825" s="24"/>
      <c r="CN825" s="24"/>
      <c r="CO825" s="24"/>
      <c r="CP825" s="24"/>
      <c r="CQ825" s="24"/>
      <c r="CR825" s="24"/>
      <c r="CS825" s="24"/>
      <c r="CT825" s="248"/>
      <c r="CU825" s="11"/>
      <c r="CV825" s="11"/>
      <c r="CW825" s="11"/>
      <c r="CX825" s="25"/>
      <c r="CY825" s="25"/>
      <c r="CZ825" s="25"/>
      <c r="DA825" s="11"/>
      <c r="DB825" s="11"/>
      <c r="DC825" s="11"/>
      <c r="DD825" s="11"/>
      <c r="DE825" s="11"/>
      <c r="DF825" s="11"/>
      <c r="DG825" s="11"/>
      <c r="DH825" s="11"/>
      <c r="DI825" s="11"/>
      <c r="DJ825" s="11"/>
      <c r="DK825" s="11"/>
      <c r="DL825" s="11"/>
      <c r="DM825" s="11"/>
      <c r="DN825" s="11"/>
      <c r="DO825" s="11"/>
      <c r="DP825" s="11"/>
      <c r="DQ825" s="11"/>
      <c r="DR825" s="11"/>
      <c r="DS825" s="11"/>
      <c r="DT825" s="11"/>
      <c r="DU825" s="11"/>
      <c r="DV825" s="11"/>
      <c r="DW825" s="11"/>
      <c r="DX825" s="11"/>
      <c r="DY825" s="11"/>
      <c r="DZ825" s="11"/>
      <c r="EA825" s="11"/>
      <c r="EB825" s="11"/>
    </row>
    <row r="826" spans="1:132" s="9" customFormat="1" ht="12.75" x14ac:dyDescent="0.2">
      <c r="A826" s="14"/>
      <c r="B826" s="36"/>
      <c r="C826" s="36"/>
      <c r="D826" s="10"/>
      <c r="E826" s="77"/>
      <c r="G826" s="250"/>
      <c r="H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250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250"/>
      <c r="BR826" s="11"/>
      <c r="BS826" s="11"/>
      <c r="BT826" s="11"/>
      <c r="BU826" s="21"/>
      <c r="BV826" s="24"/>
      <c r="BW826" s="24"/>
      <c r="BX826" s="24"/>
      <c r="BY826" s="24"/>
      <c r="BZ826" s="24"/>
      <c r="CA826" s="24"/>
      <c r="CB826" s="24"/>
      <c r="CC826" s="24"/>
      <c r="CD826" s="24"/>
      <c r="CE826" s="24"/>
      <c r="CF826" s="24"/>
      <c r="CG826" s="24"/>
      <c r="CH826" s="24"/>
      <c r="CI826" s="24"/>
      <c r="CJ826" s="24"/>
      <c r="CK826" s="24"/>
      <c r="CL826" s="24"/>
      <c r="CM826" s="24"/>
      <c r="CN826" s="24"/>
      <c r="CO826" s="24"/>
      <c r="CP826" s="24"/>
      <c r="CQ826" s="24"/>
      <c r="CR826" s="24"/>
      <c r="CS826" s="24"/>
      <c r="CT826" s="248"/>
      <c r="CU826" s="11"/>
      <c r="CV826" s="11"/>
      <c r="CW826" s="11"/>
      <c r="CX826" s="25"/>
      <c r="CY826" s="25"/>
      <c r="CZ826" s="25"/>
      <c r="DA826" s="11"/>
      <c r="DB826" s="11"/>
      <c r="DC826" s="11"/>
      <c r="DD826" s="11"/>
      <c r="DE826" s="11"/>
      <c r="DF826" s="11"/>
      <c r="DG826" s="11"/>
      <c r="DH826" s="11"/>
      <c r="DI826" s="11"/>
      <c r="DJ826" s="11"/>
      <c r="DK826" s="11"/>
      <c r="DL826" s="11"/>
      <c r="DM826" s="11"/>
      <c r="DN826" s="11"/>
      <c r="DO826" s="11"/>
      <c r="DP826" s="11"/>
      <c r="DQ826" s="11"/>
      <c r="DR826" s="11"/>
      <c r="DS826" s="11"/>
      <c r="DT826" s="11"/>
      <c r="DU826" s="11"/>
      <c r="DV826" s="11"/>
      <c r="DW826" s="11"/>
      <c r="DX826" s="11"/>
      <c r="DY826" s="11"/>
      <c r="DZ826" s="11"/>
      <c r="EA826" s="11"/>
      <c r="EB826" s="11"/>
    </row>
    <row r="827" spans="1:132" s="9" customFormat="1" ht="12.75" x14ac:dyDescent="0.2">
      <c r="A827" s="14"/>
      <c r="B827" s="36"/>
      <c r="C827" s="36"/>
      <c r="D827" s="10"/>
      <c r="E827" s="77"/>
      <c r="G827" s="250"/>
      <c r="H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250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250"/>
      <c r="BR827" s="11"/>
      <c r="BS827" s="11"/>
      <c r="BT827" s="11"/>
      <c r="BU827" s="21"/>
      <c r="BV827" s="24"/>
      <c r="BW827" s="24"/>
      <c r="BX827" s="24"/>
      <c r="BY827" s="24"/>
      <c r="BZ827" s="24"/>
      <c r="CA827" s="24"/>
      <c r="CB827" s="24"/>
      <c r="CC827" s="24"/>
      <c r="CD827" s="24"/>
      <c r="CE827" s="24"/>
      <c r="CF827" s="24"/>
      <c r="CG827" s="24"/>
      <c r="CH827" s="24"/>
      <c r="CI827" s="24"/>
      <c r="CJ827" s="24"/>
      <c r="CK827" s="24"/>
      <c r="CL827" s="24"/>
      <c r="CM827" s="24"/>
      <c r="CN827" s="24"/>
      <c r="CO827" s="24"/>
      <c r="CP827" s="24"/>
      <c r="CQ827" s="24"/>
      <c r="CR827" s="24"/>
      <c r="CS827" s="24"/>
      <c r="CT827" s="248"/>
      <c r="CU827" s="11"/>
      <c r="CV827" s="11"/>
      <c r="CW827" s="11"/>
      <c r="CX827" s="25"/>
      <c r="CY827" s="25"/>
      <c r="CZ827" s="25"/>
      <c r="DA827" s="11"/>
      <c r="DB827" s="11"/>
      <c r="DC827" s="11"/>
      <c r="DD827" s="11"/>
      <c r="DE827" s="11"/>
      <c r="DF827" s="11"/>
      <c r="DG827" s="11"/>
      <c r="DH827" s="11"/>
      <c r="DI827" s="11"/>
      <c r="DJ827" s="11"/>
      <c r="DK827" s="11"/>
      <c r="DL827" s="11"/>
      <c r="DM827" s="11"/>
      <c r="DN827" s="11"/>
      <c r="DO827" s="11"/>
      <c r="DP827" s="11"/>
      <c r="DQ827" s="11"/>
      <c r="DR827" s="11"/>
      <c r="DS827" s="11"/>
      <c r="DT827" s="11"/>
      <c r="DU827" s="11"/>
      <c r="DV827" s="11"/>
      <c r="DW827" s="11"/>
      <c r="DX827" s="11"/>
      <c r="DY827" s="11"/>
      <c r="DZ827" s="11"/>
      <c r="EA827" s="11"/>
      <c r="EB827" s="11"/>
    </row>
    <row r="828" spans="1:132" s="9" customFormat="1" ht="12.75" x14ac:dyDescent="0.2">
      <c r="A828" s="14"/>
      <c r="B828" s="36"/>
      <c r="C828" s="36"/>
      <c r="D828" s="10"/>
      <c r="E828" s="77"/>
      <c r="G828" s="250"/>
      <c r="H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250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250"/>
      <c r="BR828" s="11"/>
      <c r="BS828" s="11"/>
      <c r="BT828" s="11"/>
      <c r="BU828" s="21"/>
      <c r="BV828" s="24"/>
      <c r="BW828" s="24"/>
      <c r="BX828" s="24"/>
      <c r="BY828" s="24"/>
      <c r="BZ828" s="24"/>
      <c r="CA828" s="24"/>
      <c r="CB828" s="24"/>
      <c r="CC828" s="24"/>
      <c r="CD828" s="24"/>
      <c r="CE828" s="24"/>
      <c r="CF828" s="24"/>
      <c r="CG828" s="24"/>
      <c r="CH828" s="24"/>
      <c r="CI828" s="24"/>
      <c r="CJ828" s="24"/>
      <c r="CK828" s="24"/>
      <c r="CL828" s="24"/>
      <c r="CM828" s="24"/>
      <c r="CN828" s="24"/>
      <c r="CO828" s="24"/>
      <c r="CP828" s="24"/>
      <c r="CQ828" s="24"/>
      <c r="CR828" s="24"/>
      <c r="CS828" s="24"/>
      <c r="CT828" s="248"/>
      <c r="CU828" s="11"/>
      <c r="CV828" s="11"/>
      <c r="CW828" s="11"/>
      <c r="CX828" s="25"/>
      <c r="CY828" s="25"/>
      <c r="CZ828" s="25"/>
      <c r="DA828" s="11"/>
      <c r="DB828" s="11"/>
      <c r="DC828" s="11"/>
      <c r="DD828" s="11"/>
      <c r="DE828" s="11"/>
      <c r="DF828" s="11"/>
      <c r="DG828" s="11"/>
      <c r="DH828" s="11"/>
      <c r="DI828" s="11"/>
      <c r="DJ828" s="11"/>
      <c r="DK828" s="11"/>
      <c r="DL828" s="11"/>
      <c r="DM828" s="11"/>
      <c r="DN828" s="11"/>
      <c r="DO828" s="11"/>
      <c r="DP828" s="11"/>
      <c r="DQ828" s="11"/>
      <c r="DR828" s="11"/>
      <c r="DS828" s="11"/>
      <c r="DT828" s="11"/>
      <c r="DU828" s="11"/>
      <c r="DV828" s="11"/>
      <c r="DW828" s="11"/>
      <c r="DX828" s="11"/>
      <c r="DY828" s="11"/>
      <c r="DZ828" s="11"/>
      <c r="EA828" s="11"/>
      <c r="EB828" s="11"/>
    </row>
    <row r="829" spans="1:132" s="9" customFormat="1" ht="12.75" x14ac:dyDescent="0.2">
      <c r="A829" s="14"/>
      <c r="B829" s="36"/>
      <c r="C829" s="36"/>
      <c r="D829" s="10"/>
      <c r="E829" s="77"/>
      <c r="G829" s="250"/>
      <c r="H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250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250"/>
      <c r="BR829" s="11"/>
      <c r="BS829" s="11"/>
      <c r="BT829" s="11"/>
      <c r="BU829" s="21"/>
      <c r="BV829" s="24"/>
      <c r="BW829" s="24"/>
      <c r="BX829" s="24"/>
      <c r="BY829" s="24"/>
      <c r="BZ829" s="24"/>
      <c r="CA829" s="24"/>
      <c r="CB829" s="24"/>
      <c r="CC829" s="24"/>
      <c r="CD829" s="24"/>
      <c r="CE829" s="24"/>
      <c r="CF829" s="24"/>
      <c r="CG829" s="24"/>
      <c r="CH829" s="24"/>
      <c r="CI829" s="24"/>
      <c r="CJ829" s="24"/>
      <c r="CK829" s="24"/>
      <c r="CL829" s="24"/>
      <c r="CM829" s="24"/>
      <c r="CN829" s="24"/>
      <c r="CO829" s="24"/>
      <c r="CP829" s="24"/>
      <c r="CQ829" s="24"/>
      <c r="CR829" s="24"/>
      <c r="CS829" s="24"/>
      <c r="CT829" s="248"/>
      <c r="CU829" s="11"/>
      <c r="CV829" s="11"/>
      <c r="CW829" s="11"/>
      <c r="CX829" s="25"/>
      <c r="CY829" s="25"/>
      <c r="CZ829" s="25"/>
      <c r="DA829" s="11"/>
      <c r="DB829" s="11"/>
      <c r="DC829" s="11"/>
      <c r="DD829" s="11"/>
      <c r="DE829" s="11"/>
      <c r="DF829" s="11"/>
      <c r="DG829" s="11"/>
      <c r="DH829" s="11"/>
      <c r="DI829" s="11"/>
      <c r="DJ829" s="11"/>
      <c r="DK829" s="11"/>
      <c r="DL829" s="11"/>
      <c r="DM829" s="11"/>
      <c r="DN829" s="11"/>
      <c r="DO829" s="11"/>
      <c r="DP829" s="11"/>
      <c r="DQ829" s="11"/>
      <c r="DR829" s="11"/>
      <c r="DS829" s="11"/>
      <c r="DT829" s="11"/>
      <c r="DU829" s="11"/>
      <c r="DV829" s="11"/>
      <c r="DW829" s="11"/>
      <c r="DX829" s="11"/>
      <c r="DY829" s="11"/>
      <c r="DZ829" s="11"/>
      <c r="EA829" s="11"/>
      <c r="EB829" s="11"/>
    </row>
    <row r="830" spans="1:132" s="9" customFormat="1" ht="12.75" x14ac:dyDescent="0.2">
      <c r="A830" s="14"/>
      <c r="B830" s="36"/>
      <c r="C830" s="36"/>
      <c r="D830" s="10"/>
      <c r="E830" s="77"/>
      <c r="G830" s="250"/>
      <c r="H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250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250"/>
      <c r="BR830" s="11"/>
      <c r="BS830" s="11"/>
      <c r="BT830" s="11"/>
      <c r="BU830" s="21"/>
      <c r="BV830" s="24"/>
      <c r="BW830" s="24"/>
      <c r="BX830" s="24"/>
      <c r="BY830" s="24"/>
      <c r="BZ830" s="24"/>
      <c r="CA830" s="24"/>
      <c r="CB830" s="24"/>
      <c r="CC830" s="24"/>
      <c r="CD830" s="24"/>
      <c r="CE830" s="24"/>
      <c r="CF830" s="24"/>
      <c r="CG830" s="24"/>
      <c r="CH830" s="24"/>
      <c r="CI830" s="24"/>
      <c r="CJ830" s="24"/>
      <c r="CK830" s="24"/>
      <c r="CL830" s="24"/>
      <c r="CM830" s="24"/>
      <c r="CN830" s="24"/>
      <c r="CO830" s="24"/>
      <c r="CP830" s="24"/>
      <c r="CQ830" s="24"/>
      <c r="CR830" s="24"/>
      <c r="CS830" s="24"/>
      <c r="CT830" s="248"/>
      <c r="CU830" s="11"/>
      <c r="CV830" s="11"/>
      <c r="CW830" s="11"/>
      <c r="CX830" s="25"/>
      <c r="CY830" s="25"/>
      <c r="CZ830" s="25"/>
      <c r="DA830" s="11"/>
      <c r="DB830" s="11"/>
      <c r="DC830" s="11"/>
      <c r="DD830" s="11"/>
      <c r="DE830" s="11"/>
      <c r="DF830" s="11"/>
      <c r="DG830" s="11"/>
      <c r="DH830" s="11"/>
      <c r="DI830" s="11"/>
      <c r="DJ830" s="11"/>
      <c r="DK830" s="11"/>
      <c r="DL830" s="11"/>
      <c r="DM830" s="11"/>
      <c r="DN830" s="11"/>
      <c r="DO830" s="11"/>
      <c r="DP830" s="11"/>
      <c r="DQ830" s="11"/>
      <c r="DR830" s="11"/>
      <c r="DS830" s="11"/>
      <c r="DT830" s="11"/>
      <c r="DU830" s="11"/>
      <c r="DV830" s="11"/>
      <c r="DW830" s="11"/>
      <c r="DX830" s="11"/>
      <c r="DY830" s="11"/>
      <c r="DZ830" s="11"/>
      <c r="EA830" s="11"/>
      <c r="EB830" s="11"/>
    </row>
    <row r="831" spans="1:132" s="9" customFormat="1" ht="12.75" x14ac:dyDescent="0.2">
      <c r="A831" s="14"/>
      <c r="B831" s="36"/>
      <c r="C831" s="36"/>
      <c r="D831" s="10"/>
      <c r="E831" s="77"/>
      <c r="G831" s="250"/>
      <c r="H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250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250"/>
      <c r="BR831" s="11"/>
      <c r="BS831" s="11"/>
      <c r="BT831" s="11"/>
      <c r="BU831" s="21"/>
      <c r="BV831" s="24"/>
      <c r="BW831" s="24"/>
      <c r="BX831" s="24"/>
      <c r="BY831" s="24"/>
      <c r="BZ831" s="24"/>
      <c r="CA831" s="24"/>
      <c r="CB831" s="24"/>
      <c r="CC831" s="24"/>
      <c r="CD831" s="24"/>
      <c r="CE831" s="24"/>
      <c r="CF831" s="24"/>
      <c r="CG831" s="24"/>
      <c r="CH831" s="24"/>
      <c r="CI831" s="24"/>
      <c r="CJ831" s="24"/>
      <c r="CK831" s="24"/>
      <c r="CL831" s="24"/>
      <c r="CM831" s="24"/>
      <c r="CN831" s="24"/>
      <c r="CO831" s="24"/>
      <c r="CP831" s="24"/>
      <c r="CQ831" s="24"/>
      <c r="CR831" s="24"/>
      <c r="CS831" s="24"/>
      <c r="CT831" s="248"/>
      <c r="CU831" s="11"/>
      <c r="CV831" s="11"/>
      <c r="CW831" s="11"/>
      <c r="CX831" s="25"/>
      <c r="CY831" s="25"/>
      <c r="CZ831" s="25"/>
      <c r="DA831" s="11"/>
      <c r="DB831" s="11"/>
      <c r="DC831" s="11"/>
      <c r="DD831" s="11"/>
      <c r="DE831" s="11"/>
      <c r="DF831" s="11"/>
      <c r="DG831" s="11"/>
      <c r="DH831" s="11"/>
      <c r="DI831" s="11"/>
      <c r="DJ831" s="11"/>
      <c r="DK831" s="11"/>
      <c r="DL831" s="11"/>
      <c r="DM831" s="11"/>
      <c r="DN831" s="11"/>
      <c r="DO831" s="11"/>
      <c r="DP831" s="11"/>
      <c r="DQ831" s="11"/>
      <c r="DR831" s="11"/>
      <c r="DS831" s="11"/>
      <c r="DT831" s="11"/>
      <c r="DU831" s="11"/>
      <c r="DV831" s="11"/>
      <c r="DW831" s="11"/>
      <c r="DX831" s="11"/>
      <c r="DY831" s="11"/>
      <c r="DZ831" s="11"/>
      <c r="EA831" s="11"/>
      <c r="EB831" s="11"/>
    </row>
    <row r="832" spans="1:132" s="9" customFormat="1" ht="12.75" x14ac:dyDescent="0.2">
      <c r="A832" s="14"/>
      <c r="B832" s="36"/>
      <c r="C832" s="36"/>
      <c r="D832" s="10"/>
      <c r="E832" s="77"/>
      <c r="G832" s="250"/>
      <c r="H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250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250"/>
      <c r="BR832" s="11"/>
      <c r="BS832" s="11"/>
      <c r="BT832" s="11"/>
      <c r="BU832" s="21"/>
      <c r="BV832" s="24"/>
      <c r="BW832" s="24"/>
      <c r="BX832" s="24"/>
      <c r="BY832" s="24"/>
      <c r="BZ832" s="24"/>
      <c r="CA832" s="24"/>
      <c r="CB832" s="24"/>
      <c r="CC832" s="24"/>
      <c r="CD832" s="24"/>
      <c r="CE832" s="24"/>
      <c r="CF832" s="24"/>
      <c r="CG832" s="24"/>
      <c r="CH832" s="24"/>
      <c r="CI832" s="24"/>
      <c r="CJ832" s="24"/>
      <c r="CK832" s="24"/>
      <c r="CL832" s="24"/>
      <c r="CM832" s="24"/>
      <c r="CN832" s="24"/>
      <c r="CO832" s="24"/>
      <c r="CP832" s="24"/>
      <c r="CQ832" s="24"/>
      <c r="CR832" s="24"/>
      <c r="CS832" s="24"/>
      <c r="CT832" s="248"/>
      <c r="CU832" s="11"/>
      <c r="CV832" s="11"/>
      <c r="CW832" s="11"/>
      <c r="CX832" s="25"/>
      <c r="CY832" s="25"/>
      <c r="CZ832" s="25"/>
      <c r="DA832" s="11"/>
      <c r="DB832" s="11"/>
      <c r="DC832" s="11"/>
      <c r="DD832" s="11"/>
      <c r="DE832" s="11"/>
      <c r="DF832" s="11"/>
      <c r="DG832" s="11"/>
      <c r="DH832" s="11"/>
      <c r="DI832" s="11"/>
      <c r="DJ832" s="11"/>
      <c r="DK832" s="11"/>
      <c r="DL832" s="11"/>
      <c r="DM832" s="11"/>
      <c r="DN832" s="11"/>
      <c r="DO832" s="11"/>
      <c r="DP832" s="11"/>
      <c r="DQ832" s="11"/>
      <c r="DR832" s="11"/>
      <c r="DS832" s="11"/>
      <c r="DT832" s="11"/>
      <c r="DU832" s="11"/>
      <c r="DV832" s="11"/>
      <c r="DW832" s="11"/>
      <c r="DX832" s="11"/>
      <c r="DY832" s="11"/>
      <c r="DZ832" s="11"/>
      <c r="EA832" s="11"/>
      <c r="EB832" s="11"/>
    </row>
    <row r="833" spans="1:132" s="9" customFormat="1" ht="12.75" x14ac:dyDescent="0.2">
      <c r="A833" s="14"/>
      <c r="B833" s="36"/>
      <c r="C833" s="36"/>
      <c r="D833" s="10"/>
      <c r="E833" s="77"/>
      <c r="G833" s="250"/>
      <c r="H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250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250"/>
      <c r="BR833" s="11"/>
      <c r="BS833" s="11"/>
      <c r="BT833" s="11"/>
      <c r="BU833" s="21"/>
      <c r="BV833" s="24"/>
      <c r="BW833" s="24"/>
      <c r="BX833" s="24"/>
      <c r="BY833" s="24"/>
      <c r="BZ833" s="24"/>
      <c r="CA833" s="24"/>
      <c r="CB833" s="24"/>
      <c r="CC833" s="24"/>
      <c r="CD833" s="24"/>
      <c r="CE833" s="24"/>
      <c r="CF833" s="24"/>
      <c r="CG833" s="24"/>
      <c r="CH833" s="24"/>
      <c r="CI833" s="24"/>
      <c r="CJ833" s="24"/>
      <c r="CK833" s="24"/>
      <c r="CL833" s="24"/>
      <c r="CM833" s="24"/>
      <c r="CN833" s="24"/>
      <c r="CO833" s="24"/>
      <c r="CP833" s="24"/>
      <c r="CQ833" s="24"/>
      <c r="CR833" s="24"/>
      <c r="CS833" s="24"/>
      <c r="CT833" s="248"/>
      <c r="CU833" s="11"/>
      <c r="CV833" s="11"/>
      <c r="CW833" s="11"/>
      <c r="CX833" s="25"/>
      <c r="CY833" s="25"/>
      <c r="CZ833" s="25"/>
      <c r="DA833" s="11"/>
      <c r="DB833" s="11"/>
      <c r="DC833" s="11"/>
      <c r="DD833" s="11"/>
      <c r="DE833" s="11"/>
      <c r="DF833" s="11"/>
      <c r="DG833" s="11"/>
      <c r="DH833" s="11"/>
      <c r="DI833" s="11"/>
      <c r="DJ833" s="11"/>
      <c r="DK833" s="11"/>
      <c r="DL833" s="11"/>
      <c r="DM833" s="11"/>
      <c r="DN833" s="11"/>
      <c r="DO833" s="11"/>
      <c r="DP833" s="11"/>
      <c r="DQ833" s="11"/>
      <c r="DR833" s="11"/>
      <c r="DS833" s="11"/>
      <c r="DT833" s="11"/>
      <c r="DU833" s="11"/>
      <c r="DV833" s="11"/>
      <c r="DW833" s="11"/>
      <c r="DX833" s="11"/>
      <c r="DY833" s="11"/>
      <c r="DZ833" s="11"/>
      <c r="EA833" s="11"/>
      <c r="EB833" s="11"/>
    </row>
    <row r="834" spans="1:132" s="9" customFormat="1" ht="12.75" x14ac:dyDescent="0.2">
      <c r="A834" s="14"/>
      <c r="B834" s="36"/>
      <c r="C834" s="36"/>
      <c r="D834" s="10"/>
      <c r="E834" s="77"/>
      <c r="G834" s="250"/>
      <c r="H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250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250"/>
      <c r="BR834" s="11"/>
      <c r="BS834" s="11"/>
      <c r="BT834" s="11"/>
      <c r="BU834" s="21"/>
      <c r="BV834" s="24"/>
      <c r="BW834" s="24"/>
      <c r="BX834" s="24"/>
      <c r="BY834" s="24"/>
      <c r="BZ834" s="24"/>
      <c r="CA834" s="24"/>
      <c r="CB834" s="24"/>
      <c r="CC834" s="24"/>
      <c r="CD834" s="24"/>
      <c r="CE834" s="24"/>
      <c r="CF834" s="24"/>
      <c r="CG834" s="24"/>
      <c r="CH834" s="24"/>
      <c r="CI834" s="24"/>
      <c r="CJ834" s="24"/>
      <c r="CK834" s="24"/>
      <c r="CL834" s="24"/>
      <c r="CM834" s="24"/>
      <c r="CN834" s="24"/>
      <c r="CO834" s="24"/>
      <c r="CP834" s="24"/>
      <c r="CQ834" s="24"/>
      <c r="CR834" s="24"/>
      <c r="CS834" s="24"/>
      <c r="CT834" s="248"/>
      <c r="CU834" s="11"/>
      <c r="CV834" s="11"/>
      <c r="CW834" s="11"/>
      <c r="CX834" s="25"/>
      <c r="CY834" s="25"/>
      <c r="CZ834" s="25"/>
      <c r="DA834" s="11"/>
      <c r="DB834" s="11"/>
      <c r="DC834" s="11"/>
      <c r="DD834" s="11"/>
      <c r="DE834" s="11"/>
      <c r="DF834" s="11"/>
      <c r="DG834" s="11"/>
      <c r="DH834" s="11"/>
      <c r="DI834" s="11"/>
      <c r="DJ834" s="11"/>
      <c r="DK834" s="11"/>
      <c r="DL834" s="11"/>
      <c r="DM834" s="11"/>
      <c r="DN834" s="11"/>
      <c r="DO834" s="11"/>
      <c r="DP834" s="11"/>
      <c r="DQ834" s="11"/>
      <c r="DR834" s="11"/>
      <c r="DS834" s="11"/>
      <c r="DT834" s="11"/>
      <c r="DU834" s="11"/>
      <c r="DV834" s="11"/>
      <c r="DW834" s="11"/>
      <c r="DX834" s="11"/>
      <c r="DY834" s="11"/>
      <c r="DZ834" s="11"/>
      <c r="EA834" s="11"/>
      <c r="EB834" s="11"/>
    </row>
    <row r="835" spans="1:132" s="9" customFormat="1" ht="12.75" x14ac:dyDescent="0.2">
      <c r="A835" s="14"/>
      <c r="B835" s="36"/>
      <c r="C835" s="36"/>
      <c r="D835" s="10"/>
      <c r="E835" s="77"/>
      <c r="G835" s="250"/>
      <c r="H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250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250"/>
      <c r="BR835" s="11"/>
      <c r="BS835" s="11"/>
      <c r="BT835" s="11"/>
      <c r="BU835" s="21"/>
      <c r="BV835" s="24"/>
      <c r="BW835" s="24"/>
      <c r="BX835" s="24"/>
      <c r="BY835" s="24"/>
      <c r="BZ835" s="24"/>
      <c r="CA835" s="24"/>
      <c r="CB835" s="24"/>
      <c r="CC835" s="24"/>
      <c r="CD835" s="24"/>
      <c r="CE835" s="24"/>
      <c r="CF835" s="24"/>
      <c r="CG835" s="24"/>
      <c r="CH835" s="24"/>
      <c r="CI835" s="24"/>
      <c r="CJ835" s="24"/>
      <c r="CK835" s="24"/>
      <c r="CL835" s="24"/>
      <c r="CM835" s="24"/>
      <c r="CN835" s="24"/>
      <c r="CO835" s="24"/>
      <c r="CP835" s="24"/>
      <c r="CQ835" s="24"/>
      <c r="CR835" s="24"/>
      <c r="CS835" s="24"/>
      <c r="CT835" s="248"/>
      <c r="CU835" s="11"/>
      <c r="CV835" s="11"/>
      <c r="CW835" s="11"/>
      <c r="CX835" s="25"/>
      <c r="CY835" s="25"/>
      <c r="CZ835" s="25"/>
      <c r="DA835" s="11"/>
      <c r="DB835" s="11"/>
      <c r="DC835" s="11"/>
      <c r="DD835" s="11"/>
      <c r="DE835" s="11"/>
      <c r="DF835" s="11"/>
      <c r="DG835" s="11"/>
      <c r="DH835" s="11"/>
      <c r="DI835" s="11"/>
      <c r="DJ835" s="11"/>
      <c r="DK835" s="11"/>
      <c r="DL835" s="11"/>
      <c r="DM835" s="11"/>
      <c r="DN835" s="11"/>
      <c r="DO835" s="11"/>
      <c r="DP835" s="11"/>
      <c r="DQ835" s="11"/>
      <c r="DR835" s="11"/>
      <c r="DS835" s="11"/>
      <c r="DT835" s="11"/>
      <c r="DU835" s="11"/>
      <c r="DV835" s="11"/>
      <c r="DW835" s="11"/>
      <c r="DX835" s="11"/>
      <c r="DY835" s="11"/>
      <c r="DZ835" s="11"/>
      <c r="EA835" s="11"/>
      <c r="EB835" s="11"/>
    </row>
    <row r="836" spans="1:132" s="9" customFormat="1" ht="12.75" x14ac:dyDescent="0.2">
      <c r="A836" s="14"/>
      <c r="B836" s="36"/>
      <c r="C836" s="36"/>
      <c r="D836" s="10"/>
      <c r="E836" s="77"/>
      <c r="G836" s="250"/>
      <c r="H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250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250"/>
      <c r="BR836" s="11"/>
      <c r="BS836" s="11"/>
      <c r="BT836" s="11"/>
      <c r="BU836" s="21"/>
      <c r="BV836" s="24"/>
      <c r="BW836" s="24"/>
      <c r="BX836" s="24"/>
      <c r="BY836" s="24"/>
      <c r="BZ836" s="24"/>
      <c r="CA836" s="24"/>
      <c r="CB836" s="24"/>
      <c r="CC836" s="24"/>
      <c r="CD836" s="24"/>
      <c r="CE836" s="24"/>
      <c r="CF836" s="24"/>
      <c r="CG836" s="24"/>
      <c r="CH836" s="24"/>
      <c r="CI836" s="24"/>
      <c r="CJ836" s="24"/>
      <c r="CK836" s="24"/>
      <c r="CL836" s="24"/>
      <c r="CM836" s="24"/>
      <c r="CN836" s="24"/>
      <c r="CO836" s="24"/>
      <c r="CP836" s="24"/>
      <c r="CQ836" s="24"/>
      <c r="CR836" s="24"/>
      <c r="CS836" s="24"/>
      <c r="CT836" s="248"/>
      <c r="CU836" s="11"/>
      <c r="CV836" s="11"/>
      <c r="CW836" s="11"/>
      <c r="CX836" s="25"/>
      <c r="CY836" s="25"/>
      <c r="CZ836" s="25"/>
      <c r="DA836" s="11"/>
      <c r="DB836" s="11"/>
      <c r="DC836" s="11"/>
      <c r="DD836" s="11"/>
      <c r="DE836" s="11"/>
      <c r="DF836" s="11"/>
      <c r="DG836" s="11"/>
      <c r="DH836" s="11"/>
      <c r="DI836" s="11"/>
      <c r="DJ836" s="11"/>
      <c r="DK836" s="11"/>
      <c r="DL836" s="11"/>
      <c r="DM836" s="11"/>
      <c r="DN836" s="11"/>
      <c r="DO836" s="11"/>
      <c r="DP836" s="11"/>
      <c r="DQ836" s="11"/>
      <c r="DR836" s="11"/>
      <c r="DS836" s="11"/>
      <c r="DT836" s="11"/>
      <c r="DU836" s="11"/>
      <c r="DV836" s="11"/>
      <c r="DW836" s="11"/>
      <c r="DX836" s="11"/>
      <c r="DY836" s="11"/>
      <c r="DZ836" s="11"/>
      <c r="EA836" s="11"/>
      <c r="EB836" s="11"/>
    </row>
    <row r="837" spans="1:132" s="9" customFormat="1" ht="12.75" x14ac:dyDescent="0.2">
      <c r="A837" s="14"/>
      <c r="B837" s="36"/>
      <c r="C837" s="36"/>
      <c r="D837" s="10"/>
      <c r="E837" s="77"/>
      <c r="G837" s="250"/>
      <c r="H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250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250"/>
      <c r="BR837" s="11"/>
      <c r="BS837" s="11"/>
      <c r="BT837" s="11"/>
      <c r="BU837" s="21"/>
      <c r="BV837" s="24"/>
      <c r="BW837" s="24"/>
      <c r="BX837" s="24"/>
      <c r="BY837" s="24"/>
      <c r="BZ837" s="24"/>
      <c r="CA837" s="24"/>
      <c r="CB837" s="24"/>
      <c r="CC837" s="24"/>
      <c r="CD837" s="24"/>
      <c r="CE837" s="24"/>
      <c r="CF837" s="24"/>
      <c r="CG837" s="24"/>
      <c r="CH837" s="24"/>
      <c r="CI837" s="24"/>
      <c r="CJ837" s="24"/>
      <c r="CK837" s="24"/>
      <c r="CL837" s="24"/>
      <c r="CM837" s="24"/>
      <c r="CN837" s="24"/>
      <c r="CO837" s="24"/>
      <c r="CP837" s="24"/>
      <c r="CQ837" s="24"/>
      <c r="CR837" s="24"/>
      <c r="CS837" s="24"/>
      <c r="CT837" s="248"/>
      <c r="CU837" s="11"/>
      <c r="CV837" s="11"/>
      <c r="CW837" s="11"/>
      <c r="CX837" s="25"/>
      <c r="CY837" s="25"/>
      <c r="CZ837" s="25"/>
      <c r="DA837" s="11"/>
      <c r="DB837" s="11"/>
      <c r="DC837" s="11"/>
      <c r="DD837" s="11"/>
      <c r="DE837" s="11"/>
      <c r="DF837" s="11"/>
      <c r="DG837" s="11"/>
      <c r="DH837" s="11"/>
      <c r="DI837" s="11"/>
      <c r="DJ837" s="11"/>
      <c r="DK837" s="11"/>
      <c r="DL837" s="11"/>
      <c r="DM837" s="11"/>
      <c r="DN837" s="11"/>
      <c r="DO837" s="11"/>
      <c r="DP837" s="11"/>
      <c r="DQ837" s="11"/>
      <c r="DR837" s="11"/>
      <c r="DS837" s="11"/>
      <c r="DT837" s="11"/>
      <c r="DU837" s="11"/>
      <c r="DV837" s="11"/>
      <c r="DW837" s="11"/>
      <c r="DX837" s="11"/>
      <c r="DY837" s="11"/>
      <c r="DZ837" s="11"/>
      <c r="EA837" s="11"/>
      <c r="EB837" s="11"/>
    </row>
    <row r="838" spans="1:132" s="9" customFormat="1" ht="12.75" x14ac:dyDescent="0.2">
      <c r="A838" s="14"/>
      <c r="B838" s="36"/>
      <c r="C838" s="36"/>
      <c r="D838" s="10"/>
      <c r="E838" s="77"/>
      <c r="G838" s="250"/>
      <c r="H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250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250"/>
      <c r="BR838" s="11"/>
      <c r="BS838" s="11"/>
      <c r="BT838" s="11"/>
      <c r="BU838" s="21"/>
      <c r="BV838" s="24"/>
      <c r="BW838" s="24"/>
      <c r="BX838" s="24"/>
      <c r="BY838" s="24"/>
      <c r="BZ838" s="24"/>
      <c r="CA838" s="24"/>
      <c r="CB838" s="24"/>
      <c r="CC838" s="24"/>
      <c r="CD838" s="24"/>
      <c r="CE838" s="24"/>
      <c r="CF838" s="24"/>
      <c r="CG838" s="24"/>
      <c r="CH838" s="24"/>
      <c r="CI838" s="24"/>
      <c r="CJ838" s="24"/>
      <c r="CK838" s="24"/>
      <c r="CL838" s="24"/>
      <c r="CM838" s="24"/>
      <c r="CN838" s="24"/>
      <c r="CO838" s="24"/>
      <c r="CP838" s="24"/>
      <c r="CQ838" s="24"/>
      <c r="CR838" s="24"/>
      <c r="CS838" s="24"/>
      <c r="CT838" s="248"/>
      <c r="CU838" s="11"/>
      <c r="CV838" s="11"/>
      <c r="CW838" s="11"/>
      <c r="CX838" s="25"/>
      <c r="CY838" s="25"/>
      <c r="CZ838" s="25"/>
      <c r="DA838" s="11"/>
      <c r="DB838" s="11"/>
      <c r="DC838" s="11"/>
      <c r="DD838" s="11"/>
      <c r="DE838" s="11"/>
      <c r="DF838" s="11"/>
      <c r="DG838" s="11"/>
      <c r="DH838" s="11"/>
      <c r="DI838" s="11"/>
      <c r="DJ838" s="11"/>
      <c r="DK838" s="11"/>
      <c r="DL838" s="11"/>
      <c r="DM838" s="11"/>
      <c r="DN838" s="11"/>
      <c r="DO838" s="11"/>
      <c r="DP838" s="11"/>
      <c r="DQ838" s="11"/>
      <c r="DR838" s="11"/>
      <c r="DS838" s="11"/>
      <c r="DT838" s="11"/>
      <c r="DU838" s="11"/>
      <c r="DV838" s="11"/>
      <c r="DW838" s="11"/>
      <c r="DX838" s="11"/>
      <c r="DY838" s="11"/>
      <c r="DZ838" s="11"/>
      <c r="EA838" s="11"/>
      <c r="EB838" s="11"/>
    </row>
    <row r="839" spans="1:132" s="9" customFormat="1" ht="12.75" x14ac:dyDescent="0.2">
      <c r="A839" s="14"/>
      <c r="B839" s="36"/>
      <c r="C839" s="36"/>
      <c r="D839" s="10"/>
      <c r="E839" s="77"/>
      <c r="G839" s="250"/>
      <c r="H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250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250"/>
      <c r="BR839" s="11"/>
      <c r="BS839" s="11"/>
      <c r="BT839" s="11"/>
      <c r="BU839" s="21"/>
      <c r="BV839" s="24"/>
      <c r="BW839" s="24"/>
      <c r="BX839" s="24"/>
      <c r="BY839" s="24"/>
      <c r="BZ839" s="24"/>
      <c r="CA839" s="24"/>
      <c r="CB839" s="24"/>
      <c r="CC839" s="24"/>
      <c r="CD839" s="24"/>
      <c r="CE839" s="24"/>
      <c r="CF839" s="24"/>
      <c r="CG839" s="24"/>
      <c r="CH839" s="24"/>
      <c r="CI839" s="24"/>
      <c r="CJ839" s="24"/>
      <c r="CK839" s="24"/>
      <c r="CL839" s="24"/>
      <c r="CM839" s="24"/>
      <c r="CN839" s="24"/>
      <c r="CO839" s="24"/>
      <c r="CP839" s="24"/>
      <c r="CQ839" s="24"/>
      <c r="CR839" s="24"/>
      <c r="CS839" s="24"/>
      <c r="CT839" s="248"/>
      <c r="CU839" s="11"/>
      <c r="CV839" s="11"/>
      <c r="CW839" s="11"/>
      <c r="CX839" s="25"/>
      <c r="CY839" s="25"/>
      <c r="CZ839" s="25"/>
      <c r="DA839" s="11"/>
      <c r="DB839" s="11"/>
      <c r="DC839" s="11"/>
      <c r="DD839" s="11"/>
      <c r="DE839" s="11"/>
      <c r="DF839" s="11"/>
      <c r="DG839" s="11"/>
      <c r="DH839" s="11"/>
      <c r="DI839" s="11"/>
      <c r="DJ839" s="11"/>
      <c r="DK839" s="11"/>
      <c r="DL839" s="11"/>
      <c r="DM839" s="11"/>
      <c r="DN839" s="11"/>
      <c r="DO839" s="11"/>
      <c r="DP839" s="11"/>
      <c r="DQ839" s="11"/>
      <c r="DR839" s="11"/>
      <c r="DS839" s="11"/>
      <c r="DT839" s="11"/>
      <c r="DU839" s="11"/>
      <c r="DV839" s="11"/>
      <c r="DW839" s="11"/>
      <c r="DX839" s="11"/>
      <c r="DY839" s="11"/>
      <c r="DZ839" s="11"/>
      <c r="EA839" s="11"/>
      <c r="EB839" s="11"/>
    </row>
    <row r="840" spans="1:132" s="9" customFormat="1" ht="12.75" x14ac:dyDescent="0.2">
      <c r="A840" s="14"/>
      <c r="B840" s="36"/>
      <c r="C840" s="36"/>
      <c r="D840" s="10"/>
      <c r="E840" s="77"/>
      <c r="G840" s="250"/>
      <c r="H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250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250"/>
      <c r="BR840" s="11"/>
      <c r="BS840" s="11"/>
      <c r="BT840" s="11"/>
      <c r="BU840" s="21"/>
      <c r="BV840" s="24"/>
      <c r="BW840" s="24"/>
      <c r="BX840" s="24"/>
      <c r="BY840" s="24"/>
      <c r="BZ840" s="24"/>
      <c r="CA840" s="24"/>
      <c r="CB840" s="24"/>
      <c r="CC840" s="24"/>
      <c r="CD840" s="24"/>
      <c r="CE840" s="24"/>
      <c r="CF840" s="24"/>
      <c r="CG840" s="24"/>
      <c r="CH840" s="24"/>
      <c r="CI840" s="24"/>
      <c r="CJ840" s="24"/>
      <c r="CK840" s="24"/>
      <c r="CL840" s="24"/>
      <c r="CM840" s="24"/>
      <c r="CN840" s="24"/>
      <c r="CO840" s="24"/>
      <c r="CP840" s="24"/>
      <c r="CQ840" s="24"/>
      <c r="CR840" s="24"/>
      <c r="CS840" s="24"/>
      <c r="CT840" s="248"/>
      <c r="CU840" s="11"/>
      <c r="CV840" s="11"/>
      <c r="CW840" s="11"/>
      <c r="CX840" s="25"/>
      <c r="CY840" s="25"/>
      <c r="CZ840" s="25"/>
      <c r="DA840" s="11"/>
      <c r="DB840" s="11"/>
      <c r="DC840" s="11"/>
      <c r="DD840" s="11"/>
      <c r="DE840" s="11"/>
      <c r="DF840" s="11"/>
      <c r="DG840" s="11"/>
      <c r="DH840" s="11"/>
      <c r="DI840" s="11"/>
      <c r="DJ840" s="11"/>
      <c r="DK840" s="11"/>
      <c r="DL840" s="11"/>
      <c r="DM840" s="11"/>
      <c r="DN840" s="11"/>
      <c r="DO840" s="11"/>
      <c r="DP840" s="11"/>
      <c r="DQ840" s="11"/>
      <c r="DR840" s="11"/>
      <c r="DS840" s="11"/>
      <c r="DT840" s="11"/>
      <c r="DU840" s="11"/>
      <c r="DV840" s="11"/>
      <c r="DW840" s="11"/>
      <c r="DX840" s="11"/>
      <c r="DY840" s="11"/>
      <c r="DZ840" s="11"/>
      <c r="EA840" s="11"/>
      <c r="EB840" s="11"/>
    </row>
    <row r="841" spans="1:132" s="9" customFormat="1" ht="12.75" x14ac:dyDescent="0.2">
      <c r="A841" s="14"/>
      <c r="B841" s="36"/>
      <c r="C841" s="36"/>
      <c r="D841" s="10"/>
      <c r="E841" s="77"/>
      <c r="G841" s="250"/>
      <c r="H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250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250"/>
      <c r="BR841" s="11"/>
      <c r="BS841" s="11"/>
      <c r="BT841" s="11"/>
      <c r="BU841" s="21"/>
      <c r="BV841" s="24"/>
      <c r="BW841" s="24"/>
      <c r="BX841" s="24"/>
      <c r="BY841" s="24"/>
      <c r="BZ841" s="24"/>
      <c r="CA841" s="24"/>
      <c r="CB841" s="24"/>
      <c r="CC841" s="24"/>
      <c r="CD841" s="24"/>
      <c r="CE841" s="24"/>
      <c r="CF841" s="24"/>
      <c r="CG841" s="24"/>
      <c r="CH841" s="24"/>
      <c r="CI841" s="24"/>
      <c r="CJ841" s="24"/>
      <c r="CK841" s="24"/>
      <c r="CL841" s="24"/>
      <c r="CM841" s="24"/>
      <c r="CN841" s="24"/>
      <c r="CO841" s="24"/>
      <c r="CP841" s="24"/>
      <c r="CQ841" s="24"/>
      <c r="CR841" s="24"/>
      <c r="CS841" s="24"/>
      <c r="CT841" s="248"/>
      <c r="CU841" s="11"/>
      <c r="CV841" s="11"/>
      <c r="CW841" s="11"/>
      <c r="CX841" s="25"/>
      <c r="CY841" s="25"/>
      <c r="CZ841" s="25"/>
      <c r="DA841" s="11"/>
      <c r="DB841" s="11"/>
      <c r="DC841" s="11"/>
      <c r="DD841" s="11"/>
      <c r="DE841" s="11"/>
      <c r="DF841" s="11"/>
      <c r="DG841" s="11"/>
      <c r="DH841" s="11"/>
      <c r="DI841" s="11"/>
      <c r="DJ841" s="11"/>
      <c r="DK841" s="11"/>
      <c r="DL841" s="11"/>
      <c r="DM841" s="11"/>
      <c r="DN841" s="11"/>
      <c r="DO841" s="11"/>
      <c r="DP841" s="11"/>
      <c r="DQ841" s="11"/>
      <c r="DR841" s="11"/>
      <c r="DS841" s="11"/>
      <c r="DT841" s="11"/>
      <c r="DU841" s="11"/>
      <c r="DV841" s="11"/>
      <c r="DW841" s="11"/>
      <c r="DX841" s="11"/>
      <c r="DY841" s="11"/>
      <c r="DZ841" s="11"/>
      <c r="EA841" s="11"/>
      <c r="EB841" s="11"/>
    </row>
    <row r="842" spans="1:132" s="9" customFormat="1" ht="12.75" x14ac:dyDescent="0.2">
      <c r="A842" s="14"/>
      <c r="B842" s="36"/>
      <c r="C842" s="36"/>
      <c r="D842" s="10"/>
      <c r="E842" s="77"/>
      <c r="G842" s="250"/>
      <c r="H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250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250"/>
      <c r="BR842" s="11"/>
      <c r="BS842" s="11"/>
      <c r="BT842" s="11"/>
      <c r="BU842" s="21"/>
      <c r="BV842" s="24"/>
      <c r="BW842" s="24"/>
      <c r="BX842" s="24"/>
      <c r="BY842" s="24"/>
      <c r="BZ842" s="24"/>
      <c r="CA842" s="24"/>
      <c r="CB842" s="24"/>
      <c r="CC842" s="24"/>
      <c r="CD842" s="24"/>
      <c r="CE842" s="24"/>
      <c r="CF842" s="24"/>
      <c r="CG842" s="24"/>
      <c r="CH842" s="24"/>
      <c r="CI842" s="24"/>
      <c r="CJ842" s="24"/>
      <c r="CK842" s="24"/>
      <c r="CL842" s="24"/>
      <c r="CM842" s="24"/>
      <c r="CN842" s="24"/>
      <c r="CO842" s="24"/>
      <c r="CP842" s="24"/>
      <c r="CQ842" s="24"/>
      <c r="CR842" s="24"/>
      <c r="CS842" s="24"/>
      <c r="CT842" s="248"/>
      <c r="CU842" s="11"/>
      <c r="CV842" s="11"/>
      <c r="CW842" s="11"/>
      <c r="CX842" s="25"/>
      <c r="CY842" s="25"/>
      <c r="CZ842" s="25"/>
      <c r="DA842" s="11"/>
      <c r="DB842" s="11"/>
      <c r="DC842" s="11"/>
      <c r="DD842" s="11"/>
      <c r="DE842" s="11"/>
      <c r="DF842" s="11"/>
      <c r="DG842" s="11"/>
      <c r="DH842" s="11"/>
      <c r="DI842" s="11"/>
      <c r="DJ842" s="11"/>
      <c r="DK842" s="11"/>
      <c r="DL842" s="11"/>
      <c r="DM842" s="11"/>
      <c r="DN842" s="11"/>
      <c r="DO842" s="11"/>
      <c r="DP842" s="11"/>
      <c r="DQ842" s="11"/>
      <c r="DR842" s="11"/>
      <c r="DS842" s="11"/>
      <c r="DT842" s="11"/>
      <c r="DU842" s="11"/>
      <c r="DV842" s="11"/>
      <c r="DW842" s="11"/>
      <c r="DX842" s="11"/>
      <c r="DY842" s="11"/>
      <c r="DZ842" s="11"/>
      <c r="EA842" s="11"/>
      <c r="EB842" s="11"/>
    </row>
    <row r="843" spans="1:132" s="9" customFormat="1" ht="12.75" x14ac:dyDescent="0.2">
      <c r="A843" s="14"/>
      <c r="B843" s="36"/>
      <c r="C843" s="36"/>
      <c r="D843" s="10"/>
      <c r="E843" s="77"/>
      <c r="G843" s="250"/>
      <c r="H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250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250"/>
      <c r="BR843" s="11"/>
      <c r="BS843" s="11"/>
      <c r="BT843" s="11"/>
      <c r="BU843" s="21"/>
      <c r="BV843" s="24"/>
      <c r="BW843" s="24"/>
      <c r="BX843" s="24"/>
      <c r="BY843" s="24"/>
      <c r="BZ843" s="24"/>
      <c r="CA843" s="24"/>
      <c r="CB843" s="24"/>
      <c r="CC843" s="24"/>
      <c r="CD843" s="24"/>
      <c r="CE843" s="24"/>
      <c r="CF843" s="24"/>
      <c r="CG843" s="24"/>
      <c r="CH843" s="24"/>
      <c r="CI843" s="24"/>
      <c r="CJ843" s="24"/>
      <c r="CK843" s="24"/>
      <c r="CL843" s="24"/>
      <c r="CM843" s="24"/>
      <c r="CN843" s="24"/>
      <c r="CO843" s="24"/>
      <c r="CP843" s="24"/>
      <c r="CQ843" s="24"/>
      <c r="CR843" s="24"/>
      <c r="CS843" s="24"/>
      <c r="CT843" s="248"/>
      <c r="CU843" s="11"/>
      <c r="CV843" s="11"/>
      <c r="CW843" s="11"/>
      <c r="CX843" s="25"/>
      <c r="CY843" s="25"/>
      <c r="CZ843" s="25"/>
      <c r="DA843" s="11"/>
      <c r="DB843" s="11"/>
      <c r="DC843" s="11"/>
      <c r="DD843" s="11"/>
      <c r="DE843" s="11"/>
      <c r="DF843" s="11"/>
      <c r="DG843" s="11"/>
      <c r="DH843" s="11"/>
      <c r="DI843" s="11"/>
      <c r="DJ843" s="11"/>
      <c r="DK843" s="11"/>
      <c r="DL843" s="11"/>
      <c r="DM843" s="11"/>
      <c r="DN843" s="11"/>
      <c r="DO843" s="11"/>
      <c r="DP843" s="11"/>
      <c r="DQ843" s="11"/>
      <c r="DR843" s="11"/>
      <c r="DS843" s="11"/>
      <c r="DT843" s="11"/>
      <c r="DU843" s="11"/>
      <c r="DV843" s="11"/>
      <c r="DW843" s="11"/>
      <c r="DX843" s="11"/>
      <c r="DY843" s="11"/>
      <c r="DZ843" s="11"/>
      <c r="EA843" s="11"/>
      <c r="EB843" s="11"/>
    </row>
    <row r="844" spans="1:132" s="9" customFormat="1" ht="12.75" x14ac:dyDescent="0.2">
      <c r="A844" s="14"/>
      <c r="B844" s="36"/>
      <c r="C844" s="36"/>
      <c r="D844" s="10"/>
      <c r="E844" s="77"/>
      <c r="G844" s="250"/>
      <c r="H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250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250"/>
      <c r="BR844" s="11"/>
      <c r="BS844" s="11"/>
      <c r="BT844" s="11"/>
      <c r="BU844" s="21"/>
      <c r="BV844" s="24"/>
      <c r="BW844" s="24"/>
      <c r="BX844" s="24"/>
      <c r="BY844" s="24"/>
      <c r="BZ844" s="24"/>
      <c r="CA844" s="24"/>
      <c r="CB844" s="24"/>
      <c r="CC844" s="24"/>
      <c r="CD844" s="24"/>
      <c r="CE844" s="24"/>
      <c r="CF844" s="24"/>
      <c r="CG844" s="24"/>
      <c r="CH844" s="24"/>
      <c r="CI844" s="24"/>
      <c r="CJ844" s="24"/>
      <c r="CK844" s="24"/>
      <c r="CL844" s="24"/>
      <c r="CM844" s="24"/>
      <c r="CN844" s="24"/>
      <c r="CO844" s="24"/>
      <c r="CP844" s="24"/>
      <c r="CQ844" s="24"/>
      <c r="CR844" s="24"/>
      <c r="CS844" s="24"/>
      <c r="CT844" s="248"/>
      <c r="CU844" s="11"/>
      <c r="CV844" s="11"/>
      <c r="CW844" s="11"/>
      <c r="CX844" s="25"/>
      <c r="CY844" s="25"/>
      <c r="CZ844" s="25"/>
      <c r="DA844" s="11"/>
      <c r="DB844" s="11"/>
      <c r="DC844" s="11"/>
      <c r="DD844" s="11"/>
      <c r="DE844" s="11"/>
      <c r="DF844" s="11"/>
      <c r="DG844" s="11"/>
      <c r="DH844" s="11"/>
      <c r="DI844" s="11"/>
      <c r="DJ844" s="11"/>
      <c r="DK844" s="11"/>
      <c r="DL844" s="11"/>
      <c r="DM844" s="11"/>
      <c r="DN844" s="11"/>
      <c r="DO844" s="11"/>
      <c r="DP844" s="11"/>
      <c r="DQ844" s="11"/>
      <c r="DR844" s="11"/>
      <c r="DS844" s="11"/>
      <c r="DT844" s="11"/>
      <c r="DU844" s="11"/>
      <c r="DV844" s="11"/>
      <c r="DW844" s="11"/>
      <c r="DX844" s="11"/>
      <c r="DY844" s="11"/>
      <c r="DZ844" s="11"/>
      <c r="EA844" s="11"/>
      <c r="EB844" s="11"/>
    </row>
    <row r="845" spans="1:132" s="9" customFormat="1" ht="12.75" x14ac:dyDescent="0.2">
      <c r="A845" s="14"/>
      <c r="B845" s="36"/>
      <c r="C845" s="36"/>
      <c r="D845" s="10"/>
      <c r="E845" s="77"/>
      <c r="G845" s="250"/>
      <c r="H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250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250"/>
      <c r="BR845" s="11"/>
      <c r="BS845" s="11"/>
      <c r="BT845" s="11"/>
      <c r="BU845" s="21"/>
      <c r="BV845" s="24"/>
      <c r="BW845" s="24"/>
      <c r="BX845" s="24"/>
      <c r="BY845" s="24"/>
      <c r="BZ845" s="24"/>
      <c r="CA845" s="24"/>
      <c r="CB845" s="24"/>
      <c r="CC845" s="24"/>
      <c r="CD845" s="24"/>
      <c r="CE845" s="24"/>
      <c r="CF845" s="24"/>
      <c r="CG845" s="24"/>
      <c r="CH845" s="24"/>
      <c r="CI845" s="24"/>
      <c r="CJ845" s="24"/>
      <c r="CK845" s="24"/>
      <c r="CL845" s="24"/>
      <c r="CM845" s="24"/>
      <c r="CN845" s="24"/>
      <c r="CO845" s="24"/>
      <c r="CP845" s="24"/>
      <c r="CQ845" s="24"/>
      <c r="CR845" s="24"/>
      <c r="CS845" s="24"/>
      <c r="CT845" s="248"/>
      <c r="CU845" s="11"/>
      <c r="CV845" s="11"/>
      <c r="CW845" s="11"/>
      <c r="CX845" s="25"/>
      <c r="CY845" s="25"/>
      <c r="CZ845" s="25"/>
      <c r="DA845" s="11"/>
      <c r="DB845" s="11"/>
      <c r="DC845" s="11"/>
      <c r="DD845" s="11"/>
      <c r="DE845" s="11"/>
      <c r="DF845" s="11"/>
      <c r="DG845" s="11"/>
      <c r="DH845" s="11"/>
      <c r="DI845" s="11"/>
      <c r="DJ845" s="11"/>
      <c r="DK845" s="11"/>
      <c r="DL845" s="11"/>
      <c r="DM845" s="11"/>
      <c r="DN845" s="11"/>
      <c r="DO845" s="11"/>
      <c r="DP845" s="11"/>
      <c r="DQ845" s="11"/>
      <c r="DR845" s="11"/>
      <c r="DS845" s="11"/>
      <c r="DT845" s="11"/>
      <c r="DU845" s="11"/>
      <c r="DV845" s="11"/>
      <c r="DW845" s="11"/>
      <c r="DX845" s="11"/>
      <c r="DY845" s="11"/>
      <c r="DZ845" s="11"/>
      <c r="EA845" s="11"/>
      <c r="EB845" s="11"/>
    </row>
    <row r="846" spans="1:132" s="9" customFormat="1" ht="12.75" x14ac:dyDescent="0.2">
      <c r="A846" s="14"/>
      <c r="B846" s="36"/>
      <c r="C846" s="36"/>
      <c r="D846" s="10"/>
      <c r="E846" s="77"/>
      <c r="G846" s="250"/>
      <c r="H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250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250"/>
      <c r="BR846" s="11"/>
      <c r="BS846" s="11"/>
      <c r="BT846" s="11"/>
      <c r="BU846" s="21"/>
      <c r="BV846" s="24"/>
      <c r="BW846" s="24"/>
      <c r="BX846" s="24"/>
      <c r="BY846" s="24"/>
      <c r="BZ846" s="24"/>
      <c r="CA846" s="24"/>
      <c r="CB846" s="24"/>
      <c r="CC846" s="24"/>
      <c r="CD846" s="24"/>
      <c r="CE846" s="24"/>
      <c r="CF846" s="24"/>
      <c r="CG846" s="24"/>
      <c r="CH846" s="24"/>
      <c r="CI846" s="24"/>
      <c r="CJ846" s="24"/>
      <c r="CK846" s="24"/>
      <c r="CL846" s="24"/>
      <c r="CM846" s="24"/>
      <c r="CN846" s="24"/>
      <c r="CO846" s="24"/>
      <c r="CP846" s="24"/>
      <c r="CQ846" s="24"/>
      <c r="CR846" s="24"/>
      <c r="CS846" s="24"/>
      <c r="CT846" s="248"/>
      <c r="CU846" s="11"/>
      <c r="CV846" s="11"/>
      <c r="CW846" s="11"/>
      <c r="CX846" s="25"/>
      <c r="CY846" s="25"/>
      <c r="CZ846" s="25"/>
      <c r="DA846" s="11"/>
      <c r="DB846" s="11"/>
      <c r="DC846" s="11"/>
      <c r="DD846" s="11"/>
      <c r="DE846" s="11"/>
      <c r="DF846" s="11"/>
      <c r="DG846" s="11"/>
      <c r="DH846" s="11"/>
      <c r="DI846" s="11"/>
      <c r="DJ846" s="11"/>
      <c r="DK846" s="11"/>
      <c r="DL846" s="11"/>
      <c r="DM846" s="11"/>
      <c r="DN846" s="11"/>
      <c r="DO846" s="11"/>
      <c r="DP846" s="11"/>
      <c r="DQ846" s="11"/>
      <c r="DR846" s="11"/>
      <c r="DS846" s="11"/>
      <c r="DT846" s="11"/>
      <c r="DU846" s="11"/>
      <c r="DV846" s="11"/>
      <c r="DW846" s="11"/>
      <c r="DX846" s="11"/>
      <c r="DY846" s="11"/>
      <c r="DZ846" s="11"/>
      <c r="EA846" s="11"/>
      <c r="EB846" s="11"/>
    </row>
    <row r="847" spans="1:132" ht="12.75" x14ac:dyDescent="0.2">
      <c r="BU847" s="21"/>
    </row>
    <row r="848" spans="1:132" ht="12.75" x14ac:dyDescent="0.2">
      <c r="BU848" s="21"/>
    </row>
    <row r="849" spans="73:73" ht="12.75" x14ac:dyDescent="0.2">
      <c r="BU849" s="21"/>
    </row>
    <row r="850" spans="73:73" ht="12.75" x14ac:dyDescent="0.2">
      <c r="BU850" s="21"/>
    </row>
    <row r="851" spans="73:73" ht="12.75" x14ac:dyDescent="0.2">
      <c r="BU851" s="21"/>
    </row>
    <row r="852" spans="73:73" ht="12.75" x14ac:dyDescent="0.2">
      <c r="BU852" s="21"/>
    </row>
    <row r="853" spans="73:73" ht="12.75" x14ac:dyDescent="0.2">
      <c r="BU853" s="21"/>
    </row>
    <row r="854" spans="73:73" ht="12.75" x14ac:dyDescent="0.2">
      <c r="BU854" s="21"/>
    </row>
    <row r="855" spans="73:73" ht="12.75" x14ac:dyDescent="0.2">
      <c r="BU855" s="21"/>
    </row>
    <row r="856" spans="73:73" ht="12.75" x14ac:dyDescent="0.2">
      <c r="BU856" s="21"/>
    </row>
    <row r="857" spans="73:73" ht="12.75" x14ac:dyDescent="0.2">
      <c r="BU857" s="21"/>
    </row>
    <row r="858" spans="73:73" ht="12.75" x14ac:dyDescent="0.2">
      <c r="BU858" s="21"/>
    </row>
    <row r="859" spans="73:73" ht="12.75" x14ac:dyDescent="0.2">
      <c r="BU859" s="21"/>
    </row>
    <row r="868" spans="1:132" s="10" customFormat="1" x14ac:dyDescent="0.25">
      <c r="A868" s="9"/>
      <c r="B868" s="36"/>
      <c r="C868" s="36"/>
      <c r="E868" s="77"/>
      <c r="F868" s="9"/>
      <c r="G868" s="250"/>
      <c r="H868" s="8"/>
      <c r="I868" s="13"/>
      <c r="J868" s="13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250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250"/>
      <c r="BR868" s="11"/>
      <c r="BS868" s="11"/>
      <c r="BT868" s="11"/>
      <c r="BU868" s="32"/>
      <c r="BV868" s="24"/>
      <c r="BW868" s="24"/>
      <c r="BX868" s="24"/>
      <c r="BY868" s="24"/>
      <c r="BZ868" s="24"/>
      <c r="CA868" s="24"/>
      <c r="CB868" s="24"/>
      <c r="CC868" s="24"/>
      <c r="CD868" s="24"/>
      <c r="CE868" s="24"/>
      <c r="CF868" s="24"/>
      <c r="CG868" s="24"/>
      <c r="CH868" s="24"/>
      <c r="CI868" s="24"/>
      <c r="CJ868" s="24"/>
      <c r="CK868" s="24"/>
      <c r="CL868" s="24"/>
      <c r="CM868" s="24"/>
      <c r="CN868" s="24"/>
      <c r="CO868" s="24"/>
      <c r="CP868" s="24"/>
      <c r="CQ868" s="24"/>
      <c r="CR868" s="24"/>
      <c r="CS868" s="24"/>
      <c r="CT868" s="248"/>
      <c r="CU868" s="11"/>
      <c r="CV868" s="11"/>
      <c r="CW868" s="11"/>
      <c r="CX868" s="25"/>
      <c r="CY868" s="25"/>
      <c r="CZ868" s="25"/>
      <c r="DA868" s="11"/>
      <c r="DB868" s="11"/>
      <c r="DC868" s="11"/>
      <c r="DD868" s="11"/>
      <c r="DE868" s="11"/>
      <c r="DF868" s="11"/>
      <c r="DG868" s="11"/>
      <c r="DH868" s="11"/>
      <c r="DI868" s="11"/>
      <c r="DJ868" s="11"/>
      <c r="DK868" s="11"/>
      <c r="DL868" s="11"/>
      <c r="DM868" s="11"/>
      <c r="DN868" s="11"/>
      <c r="DO868" s="11"/>
      <c r="DP868" s="11"/>
      <c r="DQ868" s="11"/>
      <c r="DR868" s="11"/>
      <c r="DS868" s="11"/>
      <c r="DT868" s="11"/>
      <c r="DU868" s="11"/>
      <c r="DV868" s="11"/>
      <c r="DW868" s="11"/>
      <c r="DX868" s="11"/>
      <c r="DY868" s="11"/>
      <c r="DZ868" s="11"/>
      <c r="EA868" s="11"/>
      <c r="EB868" s="11"/>
    </row>
    <row r="869" spans="1:132" s="10" customFormat="1" x14ac:dyDescent="0.25">
      <c r="A869" s="9"/>
      <c r="B869" s="36"/>
      <c r="C869" s="36"/>
      <c r="E869" s="77"/>
      <c r="F869" s="9"/>
      <c r="G869" s="250"/>
      <c r="H869" s="8"/>
      <c r="I869" s="13"/>
      <c r="J869" s="13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250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250"/>
      <c r="BR869" s="11"/>
      <c r="BS869" s="11"/>
      <c r="BT869" s="11"/>
      <c r="BU869" s="32"/>
      <c r="BV869" s="24"/>
      <c r="BW869" s="24"/>
      <c r="BX869" s="24"/>
      <c r="BY869" s="24"/>
      <c r="BZ869" s="24"/>
      <c r="CA869" s="24"/>
      <c r="CB869" s="24"/>
      <c r="CC869" s="24"/>
      <c r="CD869" s="24"/>
      <c r="CE869" s="24"/>
      <c r="CF869" s="24"/>
      <c r="CG869" s="24"/>
      <c r="CH869" s="24"/>
      <c r="CI869" s="24"/>
      <c r="CJ869" s="24"/>
      <c r="CK869" s="24"/>
      <c r="CL869" s="24"/>
      <c r="CM869" s="24"/>
      <c r="CN869" s="24"/>
      <c r="CO869" s="24"/>
      <c r="CP869" s="24"/>
      <c r="CQ869" s="24"/>
      <c r="CR869" s="24"/>
      <c r="CS869" s="24"/>
      <c r="CT869" s="248"/>
      <c r="CU869" s="11"/>
      <c r="CV869" s="11"/>
      <c r="CW869" s="11"/>
      <c r="CX869" s="25"/>
      <c r="CY869" s="25"/>
      <c r="CZ869" s="25"/>
      <c r="DA869" s="11"/>
      <c r="DB869" s="11"/>
      <c r="DC869" s="11"/>
      <c r="DD869" s="11"/>
      <c r="DE869" s="11"/>
      <c r="DF869" s="11"/>
      <c r="DG869" s="11"/>
      <c r="DH869" s="11"/>
      <c r="DI869" s="11"/>
      <c r="DJ869" s="11"/>
      <c r="DK869" s="11"/>
      <c r="DL869" s="11"/>
      <c r="DM869" s="11"/>
      <c r="DN869" s="11"/>
      <c r="DO869" s="11"/>
      <c r="DP869" s="11"/>
      <c r="DQ869" s="11"/>
      <c r="DR869" s="11"/>
      <c r="DS869" s="11"/>
      <c r="DT869" s="11"/>
      <c r="DU869" s="11"/>
      <c r="DV869" s="11"/>
      <c r="DW869" s="11"/>
      <c r="DX869" s="11"/>
      <c r="DY869" s="11"/>
      <c r="DZ869" s="11"/>
      <c r="EA869" s="11"/>
      <c r="EB869" s="11"/>
    </row>
    <row r="870" spans="1:132" s="10" customFormat="1" x14ac:dyDescent="0.25">
      <c r="A870" s="9"/>
      <c r="B870" s="36"/>
      <c r="C870" s="36"/>
      <c r="E870" s="77"/>
      <c r="F870" s="9"/>
      <c r="G870" s="250"/>
      <c r="H870" s="8"/>
      <c r="I870" s="13"/>
      <c r="J870" s="13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250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250"/>
      <c r="BR870" s="11"/>
      <c r="BS870" s="11"/>
      <c r="BT870" s="11"/>
      <c r="BU870" s="32"/>
      <c r="BV870" s="24"/>
      <c r="BW870" s="24"/>
      <c r="BX870" s="24"/>
      <c r="BY870" s="24"/>
      <c r="BZ870" s="24"/>
      <c r="CA870" s="24"/>
      <c r="CB870" s="24"/>
      <c r="CC870" s="24"/>
      <c r="CD870" s="24"/>
      <c r="CE870" s="24"/>
      <c r="CF870" s="24"/>
      <c r="CG870" s="24"/>
      <c r="CH870" s="24"/>
      <c r="CI870" s="24"/>
      <c r="CJ870" s="24"/>
      <c r="CK870" s="24"/>
      <c r="CL870" s="24"/>
      <c r="CM870" s="24"/>
      <c r="CN870" s="24"/>
      <c r="CO870" s="24"/>
      <c r="CP870" s="24"/>
      <c r="CQ870" s="24"/>
      <c r="CR870" s="24"/>
      <c r="CS870" s="24"/>
      <c r="CT870" s="248"/>
      <c r="CU870" s="11"/>
      <c r="CV870" s="11"/>
      <c r="CW870" s="11"/>
      <c r="CX870" s="25"/>
      <c r="CY870" s="25"/>
      <c r="CZ870" s="25"/>
      <c r="DA870" s="11"/>
      <c r="DB870" s="11"/>
      <c r="DC870" s="11"/>
      <c r="DD870" s="11"/>
      <c r="DE870" s="11"/>
      <c r="DF870" s="11"/>
      <c r="DG870" s="11"/>
      <c r="DH870" s="11"/>
      <c r="DI870" s="11"/>
      <c r="DJ870" s="11"/>
      <c r="DK870" s="11"/>
      <c r="DL870" s="11"/>
      <c r="DM870" s="11"/>
      <c r="DN870" s="11"/>
      <c r="DO870" s="11"/>
      <c r="DP870" s="11"/>
      <c r="DQ870" s="11"/>
      <c r="DR870" s="11"/>
      <c r="DS870" s="11"/>
      <c r="DT870" s="11"/>
      <c r="DU870" s="11"/>
      <c r="DV870" s="11"/>
      <c r="DW870" s="11"/>
      <c r="DX870" s="11"/>
      <c r="DY870" s="11"/>
      <c r="DZ870" s="11"/>
      <c r="EA870" s="11"/>
      <c r="EB870" s="11"/>
    </row>
    <row r="871" spans="1:132" s="10" customFormat="1" x14ac:dyDescent="0.25">
      <c r="A871" s="9"/>
      <c r="B871" s="36"/>
      <c r="C871" s="36"/>
      <c r="E871" s="77"/>
      <c r="F871" s="9"/>
      <c r="G871" s="250"/>
      <c r="H871" s="8"/>
      <c r="I871" s="13"/>
      <c r="J871" s="13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250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250"/>
      <c r="BR871" s="11"/>
      <c r="BS871" s="11"/>
      <c r="BT871" s="11"/>
      <c r="BU871" s="32"/>
      <c r="BV871" s="24"/>
      <c r="BW871" s="24"/>
      <c r="BX871" s="24"/>
      <c r="BY871" s="24"/>
      <c r="BZ871" s="24"/>
      <c r="CA871" s="24"/>
      <c r="CB871" s="24"/>
      <c r="CC871" s="24"/>
      <c r="CD871" s="24"/>
      <c r="CE871" s="24"/>
      <c r="CF871" s="24"/>
      <c r="CG871" s="24"/>
      <c r="CH871" s="24"/>
      <c r="CI871" s="24"/>
      <c r="CJ871" s="24"/>
      <c r="CK871" s="24"/>
      <c r="CL871" s="24"/>
      <c r="CM871" s="24"/>
      <c r="CN871" s="24"/>
      <c r="CO871" s="24"/>
      <c r="CP871" s="24"/>
      <c r="CQ871" s="24"/>
      <c r="CR871" s="24"/>
      <c r="CS871" s="24"/>
      <c r="CT871" s="248"/>
      <c r="CU871" s="11"/>
      <c r="CV871" s="11"/>
      <c r="CW871" s="11"/>
      <c r="CX871" s="25"/>
      <c r="CY871" s="25"/>
      <c r="CZ871" s="25"/>
      <c r="DA871" s="11"/>
      <c r="DB871" s="11"/>
      <c r="DC871" s="11"/>
      <c r="DD871" s="11"/>
      <c r="DE871" s="11"/>
      <c r="DF871" s="11"/>
      <c r="DG871" s="11"/>
      <c r="DH871" s="11"/>
      <c r="DI871" s="11"/>
      <c r="DJ871" s="11"/>
      <c r="DK871" s="11"/>
      <c r="DL871" s="11"/>
      <c r="DM871" s="11"/>
      <c r="DN871" s="11"/>
      <c r="DO871" s="11"/>
      <c r="DP871" s="11"/>
      <c r="DQ871" s="11"/>
      <c r="DR871" s="11"/>
      <c r="DS871" s="11"/>
      <c r="DT871" s="11"/>
      <c r="DU871" s="11"/>
      <c r="DV871" s="11"/>
      <c r="DW871" s="11"/>
      <c r="DX871" s="11"/>
      <c r="DY871" s="11"/>
      <c r="DZ871" s="11"/>
      <c r="EA871" s="11"/>
      <c r="EB871" s="11"/>
    </row>
    <row r="881" spans="73:73" ht="12.75" x14ac:dyDescent="0.2">
      <c r="BU881" s="21"/>
    </row>
    <row r="882" spans="73:73" ht="12.75" x14ac:dyDescent="0.2">
      <c r="BU882" s="21"/>
    </row>
    <row r="883" spans="73:73" ht="12.75" x14ac:dyDescent="0.2">
      <c r="BU883" s="21"/>
    </row>
    <row r="884" spans="73:73" ht="12.75" x14ac:dyDescent="0.2">
      <c r="BU884" s="21"/>
    </row>
    <row r="970" spans="1:132" s="10" customFormat="1" x14ac:dyDescent="0.25">
      <c r="A970" s="9"/>
      <c r="B970" s="36"/>
      <c r="C970" s="36"/>
      <c r="E970" s="77"/>
      <c r="F970" s="9"/>
      <c r="G970" s="250"/>
      <c r="H970" s="8"/>
      <c r="I970" s="13"/>
      <c r="J970" s="13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250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250"/>
      <c r="BR970" s="11"/>
      <c r="BS970" s="11"/>
      <c r="BT970" s="11"/>
      <c r="BU970" s="32"/>
      <c r="BV970" s="24"/>
      <c r="BW970" s="24"/>
      <c r="BX970" s="24"/>
      <c r="BY970" s="24"/>
      <c r="BZ970" s="24"/>
      <c r="CA970" s="24"/>
      <c r="CB970" s="24"/>
      <c r="CC970" s="24"/>
      <c r="CD970" s="24"/>
      <c r="CE970" s="24"/>
      <c r="CF970" s="24"/>
      <c r="CG970" s="24"/>
      <c r="CH970" s="24"/>
      <c r="CI970" s="24"/>
      <c r="CJ970" s="24"/>
      <c r="CK970" s="24"/>
      <c r="CL970" s="24"/>
      <c r="CM970" s="24"/>
      <c r="CN970" s="24"/>
      <c r="CO970" s="24"/>
      <c r="CP970" s="24"/>
      <c r="CQ970" s="24"/>
      <c r="CR970" s="24"/>
      <c r="CS970" s="24"/>
      <c r="CT970" s="248"/>
      <c r="CU970" s="11"/>
      <c r="CV970" s="11"/>
      <c r="CW970" s="11"/>
      <c r="CX970" s="25"/>
      <c r="CY970" s="25"/>
      <c r="CZ970" s="25"/>
      <c r="DA970" s="11"/>
      <c r="DB970" s="11"/>
      <c r="DC970" s="11"/>
      <c r="DD970" s="11"/>
      <c r="DE970" s="11"/>
      <c r="DF970" s="11"/>
      <c r="DG970" s="11"/>
      <c r="DH970" s="11"/>
      <c r="DI970" s="11"/>
      <c r="DJ970" s="11"/>
      <c r="DK970" s="11"/>
      <c r="DL970" s="11"/>
      <c r="DM970" s="11"/>
      <c r="DN970" s="11"/>
      <c r="DO970" s="11"/>
      <c r="DP970" s="11"/>
      <c r="DQ970" s="11"/>
      <c r="DR970" s="11"/>
      <c r="DS970" s="11"/>
      <c r="DT970" s="11"/>
      <c r="DU970" s="11"/>
      <c r="DV970" s="11"/>
      <c r="DW970" s="11"/>
      <c r="DX970" s="11"/>
      <c r="DY970" s="11"/>
      <c r="DZ970" s="11"/>
      <c r="EA970" s="11"/>
      <c r="EB970" s="11"/>
    </row>
    <row r="983" spans="1:132" ht="12.75" x14ac:dyDescent="0.2">
      <c r="BU983" s="21"/>
    </row>
    <row r="984" spans="1:132" s="9" customFormat="1" x14ac:dyDescent="0.25">
      <c r="A984" s="14"/>
      <c r="B984" s="36"/>
      <c r="C984" s="36"/>
      <c r="D984" s="10"/>
      <c r="E984" s="77"/>
      <c r="G984" s="250"/>
      <c r="H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250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250"/>
      <c r="BR984" s="11"/>
      <c r="BS984" s="11"/>
      <c r="BT984" s="11"/>
      <c r="BU984" s="32"/>
      <c r="BV984" s="24"/>
      <c r="BW984" s="24"/>
      <c r="BX984" s="24"/>
      <c r="BY984" s="24"/>
      <c r="BZ984" s="24"/>
      <c r="CA984" s="24"/>
      <c r="CB984" s="24"/>
      <c r="CC984" s="24"/>
      <c r="CD984" s="24"/>
      <c r="CE984" s="24"/>
      <c r="CF984" s="24"/>
      <c r="CG984" s="24"/>
      <c r="CH984" s="24"/>
      <c r="CI984" s="24"/>
      <c r="CJ984" s="24"/>
      <c r="CK984" s="24"/>
      <c r="CL984" s="24"/>
      <c r="CM984" s="24"/>
      <c r="CN984" s="24"/>
      <c r="CO984" s="24"/>
      <c r="CP984" s="24"/>
      <c r="CQ984" s="24"/>
      <c r="CR984" s="24"/>
      <c r="CS984" s="24"/>
      <c r="CT984" s="248"/>
      <c r="CU984" s="11"/>
      <c r="CV984" s="11"/>
      <c r="CW984" s="11"/>
      <c r="CX984" s="25"/>
      <c r="CY984" s="25"/>
      <c r="CZ984" s="25"/>
      <c r="DA984" s="11"/>
      <c r="DB984" s="11"/>
      <c r="DC984" s="11"/>
      <c r="DD984" s="11"/>
      <c r="DE984" s="11"/>
      <c r="DF984" s="11"/>
      <c r="DG984" s="11"/>
      <c r="DH984" s="11"/>
      <c r="DI984" s="11"/>
      <c r="DJ984" s="11"/>
      <c r="DK984" s="11"/>
      <c r="DL984" s="11"/>
      <c r="DM984" s="11"/>
      <c r="DN984" s="11"/>
      <c r="DO984" s="11"/>
      <c r="DP984" s="11"/>
      <c r="DQ984" s="11"/>
      <c r="DR984" s="11"/>
      <c r="DS984" s="11"/>
      <c r="DT984" s="11"/>
      <c r="DU984" s="11"/>
      <c r="DV984" s="11"/>
      <c r="DW984" s="11"/>
      <c r="DX984" s="11"/>
      <c r="DY984" s="11"/>
      <c r="DZ984" s="11"/>
      <c r="EA984" s="11"/>
      <c r="EB984" s="11"/>
    </row>
    <row r="985" spans="1:132" s="9" customFormat="1" x14ac:dyDescent="0.25">
      <c r="A985" s="14"/>
      <c r="B985" s="36"/>
      <c r="C985" s="36"/>
      <c r="D985" s="10"/>
      <c r="E985" s="77"/>
      <c r="G985" s="250"/>
      <c r="H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250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250"/>
      <c r="BR985" s="11"/>
      <c r="BS985" s="11"/>
      <c r="BT985" s="11"/>
      <c r="BU985" s="32"/>
      <c r="BV985" s="24"/>
      <c r="BW985" s="24"/>
      <c r="BX985" s="24"/>
      <c r="BY985" s="24"/>
      <c r="BZ985" s="24"/>
      <c r="CA985" s="24"/>
      <c r="CB985" s="24"/>
      <c r="CC985" s="24"/>
      <c r="CD985" s="24"/>
      <c r="CE985" s="24"/>
      <c r="CF985" s="24"/>
      <c r="CG985" s="24"/>
      <c r="CH985" s="24"/>
      <c r="CI985" s="24"/>
      <c r="CJ985" s="24"/>
      <c r="CK985" s="24"/>
      <c r="CL985" s="24"/>
      <c r="CM985" s="24"/>
      <c r="CN985" s="24"/>
      <c r="CO985" s="24"/>
      <c r="CP985" s="24"/>
      <c r="CQ985" s="24"/>
      <c r="CR985" s="24"/>
      <c r="CS985" s="24"/>
      <c r="CT985" s="248"/>
      <c r="CU985" s="11"/>
      <c r="CV985" s="11"/>
      <c r="CW985" s="11"/>
      <c r="CX985" s="25"/>
      <c r="CY985" s="25"/>
      <c r="CZ985" s="25"/>
      <c r="DA985" s="11"/>
      <c r="DB985" s="11"/>
      <c r="DC985" s="11"/>
      <c r="DD985" s="11"/>
      <c r="DE985" s="11"/>
      <c r="DF985" s="11"/>
      <c r="DG985" s="11"/>
      <c r="DH985" s="11"/>
      <c r="DI985" s="11"/>
      <c r="DJ985" s="11"/>
      <c r="DK985" s="11"/>
      <c r="DL985" s="11"/>
      <c r="DM985" s="11"/>
      <c r="DN985" s="11"/>
      <c r="DO985" s="11"/>
      <c r="DP985" s="11"/>
      <c r="DQ985" s="11"/>
      <c r="DR985" s="11"/>
      <c r="DS985" s="11"/>
      <c r="DT985" s="11"/>
      <c r="DU985" s="11"/>
      <c r="DV985" s="11"/>
      <c r="DW985" s="11"/>
      <c r="DX985" s="11"/>
      <c r="DY985" s="11"/>
      <c r="DZ985" s="11"/>
      <c r="EA985" s="11"/>
      <c r="EB985" s="11"/>
    </row>
    <row r="986" spans="1:132" s="9" customFormat="1" x14ac:dyDescent="0.25">
      <c r="A986" s="14"/>
      <c r="B986" s="36"/>
      <c r="C986" s="36"/>
      <c r="D986" s="10"/>
      <c r="E986" s="77"/>
      <c r="G986" s="250"/>
      <c r="H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250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250"/>
      <c r="BR986" s="11"/>
      <c r="BS986" s="11"/>
      <c r="BT986" s="11"/>
      <c r="BU986" s="32"/>
      <c r="BV986" s="24"/>
      <c r="BW986" s="24"/>
      <c r="BX986" s="24"/>
      <c r="BY986" s="24"/>
      <c r="BZ986" s="24"/>
      <c r="CA986" s="24"/>
      <c r="CB986" s="24"/>
      <c r="CC986" s="24"/>
      <c r="CD986" s="24"/>
      <c r="CE986" s="24"/>
      <c r="CF986" s="24"/>
      <c r="CG986" s="24"/>
      <c r="CH986" s="24"/>
      <c r="CI986" s="24"/>
      <c r="CJ986" s="24"/>
      <c r="CK986" s="24"/>
      <c r="CL986" s="24"/>
      <c r="CM986" s="24"/>
      <c r="CN986" s="24"/>
      <c r="CO986" s="24"/>
      <c r="CP986" s="24"/>
      <c r="CQ986" s="24"/>
      <c r="CR986" s="24"/>
      <c r="CS986" s="24"/>
      <c r="CT986" s="248"/>
      <c r="CU986" s="11"/>
      <c r="CV986" s="11"/>
      <c r="CW986" s="11"/>
      <c r="CX986" s="25"/>
      <c r="CY986" s="25"/>
      <c r="CZ986" s="25"/>
      <c r="DA986" s="11"/>
      <c r="DB986" s="11"/>
      <c r="DC986" s="11"/>
      <c r="DD986" s="11"/>
      <c r="DE986" s="11"/>
      <c r="DF986" s="11"/>
      <c r="DG986" s="11"/>
      <c r="DH986" s="11"/>
      <c r="DI986" s="11"/>
      <c r="DJ986" s="11"/>
      <c r="DK986" s="11"/>
      <c r="DL986" s="11"/>
      <c r="DM986" s="11"/>
      <c r="DN986" s="11"/>
      <c r="DO986" s="11"/>
      <c r="DP986" s="11"/>
      <c r="DQ986" s="11"/>
      <c r="DR986" s="11"/>
      <c r="DS986" s="11"/>
      <c r="DT986" s="11"/>
      <c r="DU986" s="11"/>
      <c r="DV986" s="11"/>
      <c r="DW986" s="11"/>
      <c r="DX986" s="11"/>
      <c r="DY986" s="11"/>
      <c r="DZ986" s="11"/>
      <c r="EA986" s="11"/>
      <c r="EB986" s="11"/>
    </row>
    <row r="987" spans="1:132" s="9" customFormat="1" x14ac:dyDescent="0.25">
      <c r="A987" s="14"/>
      <c r="B987" s="36"/>
      <c r="C987" s="36"/>
      <c r="D987" s="10"/>
      <c r="E987" s="77"/>
      <c r="G987" s="250"/>
      <c r="H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250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250"/>
      <c r="BR987" s="11"/>
      <c r="BS987" s="11"/>
      <c r="BT987" s="11"/>
      <c r="BU987" s="32"/>
      <c r="BV987" s="24"/>
      <c r="BW987" s="24"/>
      <c r="BX987" s="24"/>
      <c r="BY987" s="24"/>
      <c r="BZ987" s="24"/>
      <c r="CA987" s="24"/>
      <c r="CB987" s="24"/>
      <c r="CC987" s="24"/>
      <c r="CD987" s="24"/>
      <c r="CE987" s="24"/>
      <c r="CF987" s="24"/>
      <c r="CG987" s="24"/>
      <c r="CH987" s="24"/>
      <c r="CI987" s="24"/>
      <c r="CJ987" s="24"/>
      <c r="CK987" s="24"/>
      <c r="CL987" s="24"/>
      <c r="CM987" s="24"/>
      <c r="CN987" s="24"/>
      <c r="CO987" s="24"/>
      <c r="CP987" s="24"/>
      <c r="CQ987" s="24"/>
      <c r="CR987" s="24"/>
      <c r="CS987" s="24"/>
      <c r="CT987" s="248"/>
      <c r="CU987" s="11"/>
      <c r="CV987" s="11"/>
      <c r="CW987" s="11"/>
      <c r="CX987" s="25"/>
      <c r="CY987" s="25"/>
      <c r="CZ987" s="25"/>
      <c r="DA987" s="11"/>
      <c r="DB987" s="11"/>
      <c r="DC987" s="11"/>
      <c r="DD987" s="11"/>
      <c r="DE987" s="11"/>
      <c r="DF987" s="11"/>
      <c r="DG987" s="11"/>
      <c r="DH987" s="11"/>
      <c r="DI987" s="11"/>
      <c r="DJ987" s="11"/>
      <c r="DK987" s="11"/>
      <c r="DL987" s="11"/>
      <c r="DM987" s="11"/>
      <c r="DN987" s="11"/>
      <c r="DO987" s="11"/>
      <c r="DP987" s="11"/>
      <c r="DQ987" s="11"/>
      <c r="DR987" s="11"/>
      <c r="DS987" s="11"/>
      <c r="DT987" s="11"/>
      <c r="DU987" s="11"/>
      <c r="DV987" s="11"/>
      <c r="DW987" s="11"/>
      <c r="DX987" s="11"/>
      <c r="DY987" s="11"/>
      <c r="DZ987" s="11"/>
      <c r="EA987" s="11"/>
      <c r="EB987" s="11"/>
    </row>
    <row r="988" spans="1:132" s="9" customFormat="1" x14ac:dyDescent="0.25">
      <c r="A988" s="14"/>
      <c r="B988" s="36"/>
      <c r="C988" s="36"/>
      <c r="D988" s="10"/>
      <c r="E988" s="77"/>
      <c r="G988" s="250"/>
      <c r="H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250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250"/>
      <c r="BR988" s="11"/>
      <c r="BS988" s="11"/>
      <c r="BT988" s="11"/>
      <c r="BU988" s="32"/>
      <c r="BV988" s="24"/>
      <c r="BW988" s="24"/>
      <c r="BX988" s="24"/>
      <c r="BY988" s="24"/>
      <c r="BZ988" s="24"/>
      <c r="CA988" s="24"/>
      <c r="CB988" s="24"/>
      <c r="CC988" s="24"/>
      <c r="CD988" s="24"/>
      <c r="CE988" s="24"/>
      <c r="CF988" s="24"/>
      <c r="CG988" s="24"/>
      <c r="CH988" s="24"/>
      <c r="CI988" s="24"/>
      <c r="CJ988" s="24"/>
      <c r="CK988" s="24"/>
      <c r="CL988" s="24"/>
      <c r="CM988" s="24"/>
      <c r="CN988" s="24"/>
      <c r="CO988" s="24"/>
      <c r="CP988" s="24"/>
      <c r="CQ988" s="24"/>
      <c r="CR988" s="24"/>
      <c r="CS988" s="24"/>
      <c r="CT988" s="248"/>
      <c r="CU988" s="11"/>
      <c r="CV988" s="11"/>
      <c r="CW988" s="11"/>
      <c r="CX988" s="25"/>
      <c r="CY988" s="25"/>
      <c r="CZ988" s="25"/>
      <c r="DA988" s="11"/>
      <c r="DB988" s="11"/>
      <c r="DC988" s="11"/>
      <c r="DD988" s="11"/>
      <c r="DE988" s="11"/>
      <c r="DF988" s="11"/>
      <c r="DG988" s="11"/>
      <c r="DH988" s="11"/>
      <c r="DI988" s="11"/>
      <c r="DJ988" s="11"/>
      <c r="DK988" s="11"/>
      <c r="DL988" s="11"/>
      <c r="DM988" s="11"/>
      <c r="DN988" s="11"/>
      <c r="DO988" s="11"/>
      <c r="DP988" s="11"/>
      <c r="DQ988" s="11"/>
      <c r="DR988" s="11"/>
      <c r="DS988" s="11"/>
      <c r="DT988" s="11"/>
      <c r="DU988" s="11"/>
      <c r="DV988" s="11"/>
      <c r="DW988" s="11"/>
      <c r="DX988" s="11"/>
      <c r="DY988" s="11"/>
      <c r="DZ988" s="11"/>
      <c r="EA988" s="11"/>
      <c r="EB988" s="11"/>
    </row>
    <row r="989" spans="1:132" s="9" customFormat="1" x14ac:dyDescent="0.25">
      <c r="A989" s="14"/>
      <c r="B989" s="36"/>
      <c r="C989" s="36"/>
      <c r="D989" s="10"/>
      <c r="E989" s="77"/>
      <c r="G989" s="250"/>
      <c r="H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250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250"/>
      <c r="BR989" s="11"/>
      <c r="BS989" s="11"/>
      <c r="BT989" s="11"/>
      <c r="BU989" s="32"/>
      <c r="BV989" s="24"/>
      <c r="BW989" s="24"/>
      <c r="BX989" s="24"/>
      <c r="BY989" s="24"/>
      <c r="BZ989" s="24"/>
      <c r="CA989" s="24"/>
      <c r="CB989" s="24"/>
      <c r="CC989" s="24"/>
      <c r="CD989" s="24"/>
      <c r="CE989" s="24"/>
      <c r="CF989" s="24"/>
      <c r="CG989" s="24"/>
      <c r="CH989" s="24"/>
      <c r="CI989" s="24"/>
      <c r="CJ989" s="24"/>
      <c r="CK989" s="24"/>
      <c r="CL989" s="24"/>
      <c r="CM989" s="24"/>
      <c r="CN989" s="24"/>
      <c r="CO989" s="24"/>
      <c r="CP989" s="24"/>
      <c r="CQ989" s="24"/>
      <c r="CR989" s="24"/>
      <c r="CS989" s="24"/>
      <c r="CT989" s="248"/>
      <c r="CU989" s="11"/>
      <c r="CV989" s="11"/>
      <c r="CW989" s="11"/>
      <c r="CX989" s="25"/>
      <c r="CY989" s="25"/>
      <c r="CZ989" s="25"/>
      <c r="DA989" s="11"/>
      <c r="DB989" s="11"/>
      <c r="DC989" s="11"/>
      <c r="DD989" s="11"/>
      <c r="DE989" s="11"/>
      <c r="DF989" s="11"/>
      <c r="DG989" s="11"/>
      <c r="DH989" s="11"/>
      <c r="DI989" s="11"/>
      <c r="DJ989" s="11"/>
      <c r="DK989" s="11"/>
      <c r="DL989" s="11"/>
      <c r="DM989" s="11"/>
      <c r="DN989" s="11"/>
      <c r="DO989" s="11"/>
      <c r="DP989" s="11"/>
      <c r="DQ989" s="11"/>
      <c r="DR989" s="11"/>
      <c r="DS989" s="11"/>
      <c r="DT989" s="11"/>
      <c r="DU989" s="11"/>
      <c r="DV989" s="11"/>
      <c r="DW989" s="11"/>
      <c r="DX989" s="11"/>
      <c r="DY989" s="11"/>
      <c r="DZ989" s="11"/>
      <c r="EA989" s="11"/>
      <c r="EB989" s="11"/>
    </row>
    <row r="990" spans="1:132" s="9" customFormat="1" x14ac:dyDescent="0.25">
      <c r="A990" s="14"/>
      <c r="B990" s="36"/>
      <c r="C990" s="36"/>
      <c r="D990" s="10"/>
      <c r="E990" s="77"/>
      <c r="G990" s="250"/>
      <c r="H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250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250"/>
      <c r="BR990" s="11"/>
      <c r="BS990" s="11"/>
      <c r="BT990" s="11"/>
      <c r="BU990" s="32"/>
      <c r="BV990" s="24"/>
      <c r="BW990" s="24"/>
      <c r="BX990" s="24"/>
      <c r="BY990" s="24"/>
      <c r="BZ990" s="24"/>
      <c r="CA990" s="24"/>
      <c r="CB990" s="24"/>
      <c r="CC990" s="24"/>
      <c r="CD990" s="24"/>
      <c r="CE990" s="24"/>
      <c r="CF990" s="24"/>
      <c r="CG990" s="24"/>
      <c r="CH990" s="24"/>
      <c r="CI990" s="24"/>
      <c r="CJ990" s="24"/>
      <c r="CK990" s="24"/>
      <c r="CL990" s="24"/>
      <c r="CM990" s="24"/>
      <c r="CN990" s="24"/>
      <c r="CO990" s="24"/>
      <c r="CP990" s="24"/>
      <c r="CQ990" s="24"/>
      <c r="CR990" s="24"/>
      <c r="CS990" s="24"/>
      <c r="CT990" s="248"/>
      <c r="CU990" s="11"/>
      <c r="CV990" s="11"/>
      <c r="CW990" s="11"/>
      <c r="CX990" s="25"/>
      <c r="CY990" s="25"/>
      <c r="CZ990" s="25"/>
      <c r="DA990" s="11"/>
      <c r="DB990" s="11"/>
      <c r="DC990" s="11"/>
      <c r="DD990" s="11"/>
      <c r="DE990" s="11"/>
      <c r="DF990" s="11"/>
      <c r="DG990" s="11"/>
      <c r="DH990" s="11"/>
      <c r="DI990" s="11"/>
      <c r="DJ990" s="11"/>
      <c r="DK990" s="11"/>
      <c r="DL990" s="11"/>
      <c r="DM990" s="11"/>
      <c r="DN990" s="11"/>
      <c r="DO990" s="11"/>
      <c r="DP990" s="11"/>
      <c r="DQ990" s="11"/>
      <c r="DR990" s="11"/>
      <c r="DS990" s="11"/>
      <c r="DT990" s="11"/>
      <c r="DU990" s="11"/>
      <c r="DV990" s="11"/>
      <c r="DW990" s="11"/>
      <c r="DX990" s="11"/>
      <c r="DY990" s="11"/>
      <c r="DZ990" s="11"/>
      <c r="EA990" s="11"/>
      <c r="EB990" s="11"/>
    </row>
    <row r="991" spans="1:132" s="9" customFormat="1" x14ac:dyDescent="0.25">
      <c r="A991" s="14"/>
      <c r="B991" s="36"/>
      <c r="C991" s="36"/>
      <c r="D991" s="10"/>
      <c r="E991" s="77"/>
      <c r="G991" s="250"/>
      <c r="H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250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250"/>
      <c r="BR991" s="11"/>
      <c r="BS991" s="11"/>
      <c r="BT991" s="11"/>
      <c r="BU991" s="32"/>
      <c r="BV991" s="24"/>
      <c r="BW991" s="24"/>
      <c r="BX991" s="24"/>
      <c r="BY991" s="24"/>
      <c r="BZ991" s="24"/>
      <c r="CA991" s="24"/>
      <c r="CB991" s="24"/>
      <c r="CC991" s="24"/>
      <c r="CD991" s="24"/>
      <c r="CE991" s="24"/>
      <c r="CF991" s="24"/>
      <c r="CG991" s="24"/>
      <c r="CH991" s="24"/>
      <c r="CI991" s="24"/>
      <c r="CJ991" s="24"/>
      <c r="CK991" s="24"/>
      <c r="CL991" s="24"/>
      <c r="CM991" s="24"/>
      <c r="CN991" s="24"/>
      <c r="CO991" s="24"/>
      <c r="CP991" s="24"/>
      <c r="CQ991" s="24"/>
      <c r="CR991" s="24"/>
      <c r="CS991" s="24"/>
      <c r="CT991" s="248"/>
      <c r="CU991" s="11"/>
      <c r="CV991" s="11"/>
      <c r="CW991" s="11"/>
      <c r="CX991" s="25"/>
      <c r="CY991" s="25"/>
      <c r="CZ991" s="25"/>
      <c r="DA991" s="11"/>
      <c r="DB991" s="11"/>
      <c r="DC991" s="11"/>
      <c r="DD991" s="11"/>
      <c r="DE991" s="11"/>
      <c r="DF991" s="11"/>
      <c r="DG991" s="11"/>
      <c r="DH991" s="11"/>
      <c r="DI991" s="11"/>
      <c r="DJ991" s="11"/>
      <c r="DK991" s="11"/>
      <c r="DL991" s="11"/>
      <c r="DM991" s="11"/>
      <c r="DN991" s="11"/>
      <c r="DO991" s="11"/>
      <c r="DP991" s="11"/>
      <c r="DQ991" s="11"/>
      <c r="DR991" s="11"/>
      <c r="DS991" s="11"/>
      <c r="DT991" s="11"/>
      <c r="DU991" s="11"/>
      <c r="DV991" s="11"/>
      <c r="DW991" s="11"/>
      <c r="DX991" s="11"/>
      <c r="DY991" s="11"/>
      <c r="DZ991" s="11"/>
      <c r="EA991" s="11"/>
      <c r="EB991" s="11"/>
    </row>
    <row r="992" spans="1:132" s="9" customFormat="1" x14ac:dyDescent="0.25">
      <c r="A992" s="14"/>
      <c r="B992" s="36"/>
      <c r="C992" s="36"/>
      <c r="D992" s="10"/>
      <c r="E992" s="77"/>
      <c r="G992" s="250"/>
      <c r="H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250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250"/>
      <c r="BR992" s="11"/>
      <c r="BS992" s="11"/>
      <c r="BT992" s="11"/>
      <c r="BU992" s="32"/>
      <c r="BV992" s="24"/>
      <c r="BW992" s="24"/>
      <c r="BX992" s="24"/>
      <c r="BY992" s="24"/>
      <c r="BZ992" s="24"/>
      <c r="CA992" s="24"/>
      <c r="CB992" s="24"/>
      <c r="CC992" s="24"/>
      <c r="CD992" s="24"/>
      <c r="CE992" s="24"/>
      <c r="CF992" s="24"/>
      <c r="CG992" s="24"/>
      <c r="CH992" s="24"/>
      <c r="CI992" s="24"/>
      <c r="CJ992" s="24"/>
      <c r="CK992" s="24"/>
      <c r="CL992" s="24"/>
      <c r="CM992" s="24"/>
      <c r="CN992" s="24"/>
      <c r="CO992" s="24"/>
      <c r="CP992" s="24"/>
      <c r="CQ992" s="24"/>
      <c r="CR992" s="24"/>
      <c r="CS992" s="24"/>
      <c r="CT992" s="248"/>
      <c r="CU992" s="11"/>
      <c r="CV992" s="11"/>
      <c r="CW992" s="11"/>
      <c r="CX992" s="25"/>
      <c r="CY992" s="25"/>
      <c r="CZ992" s="25"/>
      <c r="DA992" s="11"/>
      <c r="DB992" s="11"/>
      <c r="DC992" s="11"/>
      <c r="DD992" s="11"/>
      <c r="DE992" s="11"/>
      <c r="DF992" s="11"/>
      <c r="DG992" s="11"/>
      <c r="DH992" s="11"/>
      <c r="DI992" s="11"/>
      <c r="DJ992" s="11"/>
      <c r="DK992" s="11"/>
      <c r="DL992" s="11"/>
      <c r="DM992" s="11"/>
      <c r="DN992" s="11"/>
      <c r="DO992" s="11"/>
      <c r="DP992" s="11"/>
      <c r="DQ992" s="11"/>
      <c r="DR992" s="11"/>
      <c r="DS992" s="11"/>
      <c r="DT992" s="11"/>
      <c r="DU992" s="11"/>
      <c r="DV992" s="11"/>
      <c r="DW992" s="11"/>
      <c r="DX992" s="11"/>
      <c r="DY992" s="11"/>
      <c r="DZ992" s="11"/>
      <c r="EA992" s="11"/>
      <c r="EB992" s="11"/>
    </row>
    <row r="993" spans="1:132" s="9" customFormat="1" x14ac:dyDescent="0.25">
      <c r="A993" s="14"/>
      <c r="B993" s="36"/>
      <c r="C993" s="36"/>
      <c r="D993" s="10"/>
      <c r="E993" s="77"/>
      <c r="G993" s="250"/>
      <c r="H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250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250"/>
      <c r="BR993" s="11"/>
      <c r="BS993" s="11"/>
      <c r="BT993" s="11"/>
      <c r="BU993" s="32"/>
      <c r="BV993" s="24"/>
      <c r="BW993" s="24"/>
      <c r="BX993" s="24"/>
      <c r="BY993" s="24"/>
      <c r="BZ993" s="24"/>
      <c r="CA993" s="24"/>
      <c r="CB993" s="24"/>
      <c r="CC993" s="24"/>
      <c r="CD993" s="24"/>
      <c r="CE993" s="24"/>
      <c r="CF993" s="24"/>
      <c r="CG993" s="24"/>
      <c r="CH993" s="24"/>
      <c r="CI993" s="24"/>
      <c r="CJ993" s="24"/>
      <c r="CK993" s="24"/>
      <c r="CL993" s="24"/>
      <c r="CM993" s="24"/>
      <c r="CN993" s="24"/>
      <c r="CO993" s="24"/>
      <c r="CP993" s="24"/>
      <c r="CQ993" s="24"/>
      <c r="CR993" s="24"/>
      <c r="CS993" s="24"/>
      <c r="CT993" s="248"/>
      <c r="CU993" s="11"/>
      <c r="CV993" s="11"/>
      <c r="CW993" s="11"/>
      <c r="CX993" s="25"/>
      <c r="CY993" s="25"/>
      <c r="CZ993" s="25"/>
      <c r="DA993" s="11"/>
      <c r="DB993" s="11"/>
      <c r="DC993" s="11"/>
      <c r="DD993" s="11"/>
      <c r="DE993" s="11"/>
      <c r="DF993" s="11"/>
      <c r="DG993" s="11"/>
      <c r="DH993" s="11"/>
      <c r="DI993" s="11"/>
      <c r="DJ993" s="11"/>
      <c r="DK993" s="11"/>
      <c r="DL993" s="11"/>
      <c r="DM993" s="11"/>
      <c r="DN993" s="11"/>
      <c r="DO993" s="11"/>
      <c r="DP993" s="11"/>
      <c r="DQ993" s="11"/>
      <c r="DR993" s="11"/>
      <c r="DS993" s="11"/>
      <c r="DT993" s="11"/>
      <c r="DU993" s="11"/>
      <c r="DV993" s="11"/>
      <c r="DW993" s="11"/>
      <c r="DX993" s="11"/>
      <c r="DY993" s="11"/>
      <c r="DZ993" s="11"/>
      <c r="EA993" s="11"/>
      <c r="EB993" s="11"/>
    </row>
    <row r="994" spans="1:132" s="9" customFormat="1" x14ac:dyDescent="0.25">
      <c r="A994" s="14"/>
      <c r="B994" s="36"/>
      <c r="C994" s="36"/>
      <c r="D994" s="10"/>
      <c r="E994" s="77"/>
      <c r="G994" s="250"/>
      <c r="H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250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250"/>
      <c r="BR994" s="11"/>
      <c r="BS994" s="11"/>
      <c r="BT994" s="11"/>
      <c r="BU994" s="32"/>
      <c r="BV994" s="24"/>
      <c r="BW994" s="24"/>
      <c r="BX994" s="24"/>
      <c r="BY994" s="24"/>
      <c r="BZ994" s="24"/>
      <c r="CA994" s="24"/>
      <c r="CB994" s="24"/>
      <c r="CC994" s="24"/>
      <c r="CD994" s="24"/>
      <c r="CE994" s="24"/>
      <c r="CF994" s="24"/>
      <c r="CG994" s="24"/>
      <c r="CH994" s="24"/>
      <c r="CI994" s="24"/>
      <c r="CJ994" s="24"/>
      <c r="CK994" s="24"/>
      <c r="CL994" s="24"/>
      <c r="CM994" s="24"/>
      <c r="CN994" s="24"/>
      <c r="CO994" s="24"/>
      <c r="CP994" s="24"/>
      <c r="CQ994" s="24"/>
      <c r="CR994" s="24"/>
      <c r="CS994" s="24"/>
      <c r="CT994" s="248"/>
      <c r="CU994" s="11"/>
      <c r="CV994" s="11"/>
      <c r="CW994" s="11"/>
      <c r="CX994" s="25"/>
      <c r="CY994" s="25"/>
      <c r="CZ994" s="25"/>
      <c r="DA994" s="11"/>
      <c r="DB994" s="11"/>
      <c r="DC994" s="11"/>
      <c r="DD994" s="11"/>
      <c r="DE994" s="11"/>
      <c r="DF994" s="11"/>
      <c r="DG994" s="11"/>
      <c r="DH994" s="11"/>
      <c r="DI994" s="11"/>
      <c r="DJ994" s="11"/>
      <c r="DK994" s="11"/>
      <c r="DL994" s="11"/>
      <c r="DM994" s="11"/>
      <c r="DN994" s="11"/>
      <c r="DO994" s="11"/>
      <c r="DP994" s="11"/>
      <c r="DQ994" s="11"/>
      <c r="DR994" s="11"/>
      <c r="DS994" s="11"/>
      <c r="DT994" s="11"/>
      <c r="DU994" s="11"/>
      <c r="DV994" s="11"/>
      <c r="DW994" s="11"/>
      <c r="DX994" s="11"/>
      <c r="DY994" s="11"/>
      <c r="DZ994" s="11"/>
      <c r="EA994" s="11"/>
      <c r="EB994" s="11"/>
    </row>
    <row r="995" spans="1:132" s="9" customFormat="1" x14ac:dyDescent="0.25">
      <c r="A995" s="14"/>
      <c r="B995" s="36"/>
      <c r="C995" s="36"/>
      <c r="D995" s="10"/>
      <c r="E995" s="77"/>
      <c r="G995" s="250"/>
      <c r="H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250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250"/>
      <c r="BR995" s="11"/>
      <c r="BS995" s="11"/>
      <c r="BT995" s="11"/>
      <c r="BU995" s="32"/>
      <c r="BV995" s="24"/>
      <c r="BW995" s="24"/>
      <c r="BX995" s="24"/>
      <c r="BY995" s="24"/>
      <c r="BZ995" s="24"/>
      <c r="CA995" s="24"/>
      <c r="CB995" s="24"/>
      <c r="CC995" s="24"/>
      <c r="CD995" s="24"/>
      <c r="CE995" s="24"/>
      <c r="CF995" s="24"/>
      <c r="CG995" s="24"/>
      <c r="CH995" s="24"/>
      <c r="CI995" s="24"/>
      <c r="CJ995" s="24"/>
      <c r="CK995" s="24"/>
      <c r="CL995" s="24"/>
      <c r="CM995" s="24"/>
      <c r="CN995" s="24"/>
      <c r="CO995" s="24"/>
      <c r="CP995" s="24"/>
      <c r="CQ995" s="24"/>
      <c r="CR995" s="24"/>
      <c r="CS995" s="24"/>
      <c r="CT995" s="248"/>
      <c r="CU995" s="11"/>
      <c r="CV995" s="11"/>
      <c r="CW995" s="11"/>
      <c r="CX995" s="25"/>
      <c r="CY995" s="25"/>
      <c r="CZ995" s="25"/>
      <c r="DA995" s="11"/>
      <c r="DB995" s="11"/>
      <c r="DC995" s="11"/>
      <c r="DD995" s="11"/>
      <c r="DE995" s="11"/>
      <c r="DF995" s="11"/>
      <c r="DG995" s="11"/>
      <c r="DH995" s="11"/>
      <c r="DI995" s="11"/>
      <c r="DJ995" s="11"/>
      <c r="DK995" s="11"/>
      <c r="DL995" s="11"/>
      <c r="DM995" s="11"/>
      <c r="DN995" s="11"/>
      <c r="DO995" s="11"/>
      <c r="DP995" s="11"/>
      <c r="DQ995" s="11"/>
      <c r="DR995" s="11"/>
      <c r="DS995" s="11"/>
      <c r="DT995" s="11"/>
      <c r="DU995" s="11"/>
      <c r="DV995" s="11"/>
      <c r="DW995" s="11"/>
      <c r="DX995" s="11"/>
      <c r="DY995" s="11"/>
      <c r="DZ995" s="11"/>
      <c r="EA995" s="11"/>
      <c r="EB995" s="11"/>
    </row>
    <row r="996" spans="1:132" s="9" customFormat="1" x14ac:dyDescent="0.25">
      <c r="A996" s="14"/>
      <c r="B996" s="36"/>
      <c r="C996" s="36"/>
      <c r="D996" s="10"/>
      <c r="E996" s="77"/>
      <c r="G996" s="250"/>
      <c r="H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250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250"/>
      <c r="BR996" s="11"/>
      <c r="BS996" s="11"/>
      <c r="BT996" s="11"/>
      <c r="BU996" s="32"/>
      <c r="BV996" s="24"/>
      <c r="BW996" s="24"/>
      <c r="BX996" s="24"/>
      <c r="BY996" s="24"/>
      <c r="BZ996" s="24"/>
      <c r="CA996" s="24"/>
      <c r="CB996" s="24"/>
      <c r="CC996" s="24"/>
      <c r="CD996" s="24"/>
      <c r="CE996" s="24"/>
      <c r="CF996" s="24"/>
      <c r="CG996" s="24"/>
      <c r="CH996" s="24"/>
      <c r="CI996" s="24"/>
      <c r="CJ996" s="24"/>
      <c r="CK996" s="24"/>
      <c r="CL996" s="24"/>
      <c r="CM996" s="24"/>
      <c r="CN996" s="24"/>
      <c r="CO996" s="24"/>
      <c r="CP996" s="24"/>
      <c r="CQ996" s="24"/>
      <c r="CR996" s="24"/>
      <c r="CS996" s="24"/>
      <c r="CT996" s="248"/>
      <c r="CU996" s="11"/>
      <c r="CV996" s="11"/>
      <c r="CW996" s="11"/>
      <c r="CX996" s="25"/>
      <c r="CY996" s="25"/>
      <c r="CZ996" s="25"/>
      <c r="DA996" s="11"/>
      <c r="DB996" s="11"/>
      <c r="DC996" s="11"/>
      <c r="DD996" s="11"/>
      <c r="DE996" s="11"/>
      <c r="DF996" s="11"/>
      <c r="DG996" s="11"/>
      <c r="DH996" s="11"/>
      <c r="DI996" s="11"/>
      <c r="DJ996" s="11"/>
      <c r="DK996" s="11"/>
      <c r="DL996" s="11"/>
      <c r="DM996" s="11"/>
      <c r="DN996" s="11"/>
      <c r="DO996" s="11"/>
      <c r="DP996" s="11"/>
      <c r="DQ996" s="11"/>
      <c r="DR996" s="11"/>
      <c r="DS996" s="11"/>
      <c r="DT996" s="11"/>
      <c r="DU996" s="11"/>
      <c r="DV996" s="11"/>
      <c r="DW996" s="11"/>
      <c r="DX996" s="11"/>
      <c r="DY996" s="11"/>
      <c r="DZ996" s="11"/>
      <c r="EA996" s="11"/>
      <c r="EB996" s="11"/>
    </row>
    <row r="997" spans="1:132" s="9" customFormat="1" ht="12.75" x14ac:dyDescent="0.2">
      <c r="A997" s="14"/>
      <c r="B997" s="36"/>
      <c r="C997" s="36"/>
      <c r="D997" s="10"/>
      <c r="E997" s="77"/>
      <c r="G997" s="250"/>
      <c r="H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250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250"/>
      <c r="BR997" s="11"/>
      <c r="BS997" s="11"/>
      <c r="BT997" s="11"/>
      <c r="BU997" s="21"/>
      <c r="BV997" s="24"/>
      <c r="BW997" s="24"/>
      <c r="BX997" s="24"/>
      <c r="BY997" s="24"/>
      <c r="BZ997" s="24"/>
      <c r="CA997" s="24"/>
      <c r="CB997" s="24"/>
      <c r="CC997" s="24"/>
      <c r="CD997" s="24"/>
      <c r="CE997" s="24"/>
      <c r="CF997" s="24"/>
      <c r="CG997" s="24"/>
      <c r="CH997" s="24"/>
      <c r="CI997" s="24"/>
      <c r="CJ997" s="24"/>
      <c r="CK997" s="24"/>
      <c r="CL997" s="24"/>
      <c r="CM997" s="24"/>
      <c r="CN997" s="24"/>
      <c r="CO997" s="24"/>
      <c r="CP997" s="24"/>
      <c r="CQ997" s="24"/>
      <c r="CR997" s="24"/>
      <c r="CS997" s="24"/>
      <c r="CT997" s="248"/>
      <c r="CU997" s="11"/>
      <c r="CV997" s="11"/>
      <c r="CW997" s="11"/>
      <c r="CX997" s="25"/>
      <c r="CY997" s="25"/>
      <c r="CZ997" s="25"/>
      <c r="DA997" s="11"/>
      <c r="DB997" s="11"/>
      <c r="DC997" s="11"/>
      <c r="DD997" s="11"/>
      <c r="DE997" s="11"/>
      <c r="DF997" s="11"/>
      <c r="DG997" s="11"/>
      <c r="DH997" s="11"/>
      <c r="DI997" s="11"/>
      <c r="DJ997" s="11"/>
      <c r="DK997" s="11"/>
      <c r="DL997" s="11"/>
      <c r="DM997" s="11"/>
      <c r="DN997" s="11"/>
      <c r="DO997" s="11"/>
      <c r="DP997" s="11"/>
      <c r="DQ997" s="11"/>
      <c r="DR997" s="11"/>
      <c r="DS997" s="11"/>
      <c r="DT997" s="11"/>
      <c r="DU997" s="11"/>
      <c r="DV997" s="11"/>
      <c r="DW997" s="11"/>
      <c r="DX997" s="11"/>
      <c r="DY997" s="11"/>
      <c r="DZ997" s="11"/>
      <c r="EA997" s="11"/>
      <c r="EB997" s="11"/>
    </row>
    <row r="998" spans="1:132" s="9" customFormat="1" ht="12.75" x14ac:dyDescent="0.2">
      <c r="A998" s="14"/>
      <c r="B998" s="36"/>
      <c r="C998" s="36"/>
      <c r="D998" s="10"/>
      <c r="E998" s="77"/>
      <c r="G998" s="250"/>
      <c r="H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250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250"/>
      <c r="BR998" s="11"/>
      <c r="BS998" s="11"/>
      <c r="BT998" s="11"/>
      <c r="BU998" s="21"/>
      <c r="BV998" s="24"/>
      <c r="BW998" s="24"/>
      <c r="BX998" s="24"/>
      <c r="BY998" s="24"/>
      <c r="BZ998" s="24"/>
      <c r="CA998" s="24"/>
      <c r="CB998" s="24"/>
      <c r="CC998" s="24"/>
      <c r="CD998" s="24"/>
      <c r="CE998" s="24"/>
      <c r="CF998" s="24"/>
      <c r="CG998" s="24"/>
      <c r="CH998" s="24"/>
      <c r="CI998" s="24"/>
      <c r="CJ998" s="24"/>
      <c r="CK998" s="24"/>
      <c r="CL998" s="24"/>
      <c r="CM998" s="24"/>
      <c r="CN998" s="24"/>
      <c r="CO998" s="24"/>
      <c r="CP998" s="24"/>
      <c r="CQ998" s="24"/>
      <c r="CR998" s="24"/>
      <c r="CS998" s="24"/>
      <c r="CT998" s="248"/>
      <c r="CU998" s="11"/>
      <c r="CV998" s="11"/>
      <c r="CW998" s="11"/>
      <c r="CX998" s="25"/>
      <c r="CY998" s="25"/>
      <c r="CZ998" s="25"/>
      <c r="DA998" s="11"/>
      <c r="DB998" s="11"/>
      <c r="DC998" s="11"/>
      <c r="DD998" s="11"/>
      <c r="DE998" s="11"/>
      <c r="DF998" s="11"/>
      <c r="DG998" s="11"/>
      <c r="DH998" s="11"/>
      <c r="DI998" s="11"/>
      <c r="DJ998" s="11"/>
      <c r="DK998" s="11"/>
      <c r="DL998" s="11"/>
      <c r="DM998" s="11"/>
      <c r="DN998" s="11"/>
      <c r="DO998" s="11"/>
      <c r="DP998" s="11"/>
      <c r="DQ998" s="11"/>
      <c r="DR998" s="11"/>
      <c r="DS998" s="11"/>
      <c r="DT998" s="11"/>
      <c r="DU998" s="11"/>
      <c r="DV998" s="11"/>
      <c r="DW998" s="11"/>
      <c r="DX998" s="11"/>
      <c r="DY998" s="11"/>
      <c r="DZ998" s="11"/>
      <c r="EA998" s="11"/>
      <c r="EB998" s="11"/>
    </row>
    <row r="999" spans="1:132" s="9" customFormat="1" ht="12.75" x14ac:dyDescent="0.2">
      <c r="A999" s="14"/>
      <c r="B999" s="36"/>
      <c r="C999" s="36"/>
      <c r="D999" s="10"/>
      <c r="E999" s="77"/>
      <c r="G999" s="250"/>
      <c r="H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250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250"/>
      <c r="BR999" s="11"/>
      <c r="BS999" s="11"/>
      <c r="BT999" s="11"/>
      <c r="BU999" s="21"/>
      <c r="BV999" s="24"/>
      <c r="BW999" s="24"/>
      <c r="BX999" s="24"/>
      <c r="BY999" s="24"/>
      <c r="BZ999" s="24"/>
      <c r="CA999" s="24"/>
      <c r="CB999" s="24"/>
      <c r="CC999" s="24"/>
      <c r="CD999" s="24"/>
      <c r="CE999" s="24"/>
      <c r="CF999" s="24"/>
      <c r="CG999" s="24"/>
      <c r="CH999" s="24"/>
      <c r="CI999" s="24"/>
      <c r="CJ999" s="24"/>
      <c r="CK999" s="24"/>
      <c r="CL999" s="24"/>
      <c r="CM999" s="24"/>
      <c r="CN999" s="24"/>
      <c r="CO999" s="24"/>
      <c r="CP999" s="24"/>
      <c r="CQ999" s="24"/>
      <c r="CR999" s="24"/>
      <c r="CS999" s="24"/>
      <c r="CT999" s="248"/>
      <c r="CU999" s="11"/>
      <c r="CV999" s="11"/>
      <c r="CW999" s="11"/>
      <c r="CX999" s="25"/>
      <c r="CY999" s="25"/>
      <c r="CZ999" s="25"/>
      <c r="DA999" s="11"/>
      <c r="DB999" s="11"/>
      <c r="DC999" s="11"/>
      <c r="DD999" s="11"/>
      <c r="DE999" s="11"/>
      <c r="DF999" s="11"/>
      <c r="DG999" s="11"/>
      <c r="DH999" s="11"/>
      <c r="DI999" s="11"/>
      <c r="DJ999" s="11"/>
      <c r="DK999" s="11"/>
      <c r="DL999" s="11"/>
      <c r="DM999" s="11"/>
      <c r="DN999" s="11"/>
      <c r="DO999" s="11"/>
      <c r="DP999" s="11"/>
      <c r="DQ999" s="11"/>
      <c r="DR999" s="11"/>
      <c r="DS999" s="11"/>
      <c r="DT999" s="11"/>
      <c r="DU999" s="11"/>
      <c r="DV999" s="11"/>
      <c r="DW999" s="11"/>
      <c r="DX999" s="11"/>
      <c r="DY999" s="11"/>
      <c r="DZ999" s="11"/>
      <c r="EA999" s="11"/>
      <c r="EB999" s="11"/>
    </row>
    <row r="1000" spans="1:132" s="9" customFormat="1" ht="12.75" x14ac:dyDescent="0.2">
      <c r="A1000" s="14"/>
      <c r="B1000" s="36"/>
      <c r="C1000" s="36"/>
      <c r="D1000" s="10"/>
      <c r="E1000" s="77"/>
      <c r="G1000" s="250"/>
      <c r="H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250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250"/>
      <c r="BR1000" s="11"/>
      <c r="BS1000" s="11"/>
      <c r="BT1000" s="11"/>
      <c r="BU1000" s="21"/>
      <c r="BV1000" s="24"/>
      <c r="BW1000" s="24"/>
      <c r="BX1000" s="24"/>
      <c r="BY1000" s="24"/>
      <c r="BZ1000" s="24"/>
      <c r="CA1000" s="24"/>
      <c r="CB1000" s="24"/>
      <c r="CC1000" s="24"/>
      <c r="CD1000" s="24"/>
      <c r="CE1000" s="24"/>
      <c r="CF1000" s="24"/>
      <c r="CG1000" s="24"/>
      <c r="CH1000" s="24"/>
      <c r="CI1000" s="24"/>
      <c r="CJ1000" s="24"/>
      <c r="CK1000" s="24"/>
      <c r="CL1000" s="24"/>
      <c r="CM1000" s="24"/>
      <c r="CN1000" s="24"/>
      <c r="CO1000" s="24"/>
      <c r="CP1000" s="24"/>
      <c r="CQ1000" s="24"/>
      <c r="CR1000" s="24"/>
      <c r="CS1000" s="24"/>
      <c r="CT1000" s="248"/>
      <c r="CU1000" s="11"/>
      <c r="CV1000" s="11"/>
      <c r="CW1000" s="11"/>
      <c r="CX1000" s="25"/>
      <c r="CY1000" s="25"/>
      <c r="CZ1000" s="25"/>
      <c r="DA1000" s="11"/>
      <c r="DB1000" s="11"/>
      <c r="DC1000" s="11"/>
      <c r="DD1000" s="11"/>
      <c r="DE1000" s="11"/>
      <c r="DF1000" s="11"/>
      <c r="DG1000" s="11"/>
      <c r="DH1000" s="11"/>
      <c r="DI1000" s="11"/>
      <c r="DJ1000" s="11"/>
      <c r="DK1000" s="11"/>
      <c r="DL1000" s="11"/>
      <c r="DM1000" s="11"/>
      <c r="DN1000" s="11"/>
      <c r="DO1000" s="11"/>
      <c r="DP1000" s="11"/>
      <c r="DQ1000" s="11"/>
      <c r="DR1000" s="11"/>
      <c r="DS1000" s="11"/>
      <c r="DT1000" s="11"/>
      <c r="DU1000" s="11"/>
      <c r="DV1000" s="11"/>
      <c r="DW1000" s="11"/>
      <c r="DX1000" s="11"/>
      <c r="DY1000" s="11"/>
      <c r="DZ1000" s="11"/>
      <c r="EA1000" s="11"/>
      <c r="EB1000" s="11"/>
    </row>
    <row r="1001" spans="1:132" s="9" customFormat="1" ht="12.75" x14ac:dyDescent="0.2">
      <c r="A1001" s="14"/>
      <c r="B1001" s="36"/>
      <c r="C1001" s="36"/>
      <c r="D1001" s="10"/>
      <c r="E1001" s="77"/>
      <c r="G1001" s="250"/>
      <c r="H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250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  <c r="BN1001" s="8"/>
      <c r="BO1001" s="8"/>
      <c r="BP1001" s="8"/>
      <c r="BQ1001" s="250"/>
      <c r="BR1001" s="11"/>
      <c r="BS1001" s="11"/>
      <c r="BT1001" s="11"/>
      <c r="BU1001" s="21"/>
      <c r="BV1001" s="24"/>
      <c r="BW1001" s="24"/>
      <c r="BX1001" s="24"/>
      <c r="BY1001" s="24"/>
      <c r="BZ1001" s="24"/>
      <c r="CA1001" s="24"/>
      <c r="CB1001" s="24"/>
      <c r="CC1001" s="24"/>
      <c r="CD1001" s="24"/>
      <c r="CE1001" s="24"/>
      <c r="CF1001" s="24"/>
      <c r="CG1001" s="24"/>
      <c r="CH1001" s="24"/>
      <c r="CI1001" s="24"/>
      <c r="CJ1001" s="24"/>
      <c r="CK1001" s="24"/>
      <c r="CL1001" s="24"/>
      <c r="CM1001" s="24"/>
      <c r="CN1001" s="24"/>
      <c r="CO1001" s="24"/>
      <c r="CP1001" s="24"/>
      <c r="CQ1001" s="24"/>
      <c r="CR1001" s="24"/>
      <c r="CS1001" s="24"/>
      <c r="CT1001" s="248"/>
      <c r="CU1001" s="11"/>
      <c r="CV1001" s="11"/>
      <c r="CW1001" s="11"/>
      <c r="CX1001" s="25"/>
      <c r="CY1001" s="25"/>
      <c r="CZ1001" s="25"/>
      <c r="DA1001" s="11"/>
      <c r="DB1001" s="11"/>
      <c r="DC1001" s="11"/>
      <c r="DD1001" s="11"/>
      <c r="DE1001" s="11"/>
      <c r="DF1001" s="11"/>
      <c r="DG1001" s="11"/>
      <c r="DH1001" s="11"/>
      <c r="DI1001" s="11"/>
      <c r="DJ1001" s="11"/>
      <c r="DK1001" s="11"/>
      <c r="DL1001" s="11"/>
      <c r="DM1001" s="11"/>
      <c r="DN1001" s="11"/>
      <c r="DO1001" s="11"/>
      <c r="DP1001" s="11"/>
      <c r="DQ1001" s="11"/>
      <c r="DR1001" s="11"/>
      <c r="DS1001" s="11"/>
      <c r="DT1001" s="11"/>
      <c r="DU1001" s="11"/>
      <c r="DV1001" s="11"/>
      <c r="DW1001" s="11"/>
      <c r="DX1001" s="11"/>
      <c r="DY1001" s="11"/>
      <c r="DZ1001" s="11"/>
      <c r="EA1001" s="11"/>
      <c r="EB1001" s="11"/>
    </row>
    <row r="1002" spans="1:132" s="9" customFormat="1" ht="12.75" x14ac:dyDescent="0.2">
      <c r="A1002" s="14"/>
      <c r="B1002" s="36"/>
      <c r="C1002" s="36"/>
      <c r="D1002" s="10"/>
      <c r="E1002" s="77"/>
      <c r="G1002" s="250"/>
      <c r="H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250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  <c r="BN1002" s="8"/>
      <c r="BO1002" s="8"/>
      <c r="BP1002" s="8"/>
      <c r="BQ1002" s="250"/>
      <c r="BR1002" s="11"/>
      <c r="BS1002" s="11"/>
      <c r="BT1002" s="11"/>
      <c r="BU1002" s="21"/>
      <c r="BV1002" s="24"/>
      <c r="BW1002" s="24"/>
      <c r="BX1002" s="24"/>
      <c r="BY1002" s="24"/>
      <c r="BZ1002" s="24"/>
      <c r="CA1002" s="24"/>
      <c r="CB1002" s="24"/>
      <c r="CC1002" s="24"/>
      <c r="CD1002" s="24"/>
      <c r="CE1002" s="24"/>
      <c r="CF1002" s="24"/>
      <c r="CG1002" s="24"/>
      <c r="CH1002" s="24"/>
      <c r="CI1002" s="24"/>
      <c r="CJ1002" s="24"/>
      <c r="CK1002" s="24"/>
      <c r="CL1002" s="24"/>
      <c r="CM1002" s="24"/>
      <c r="CN1002" s="24"/>
      <c r="CO1002" s="24"/>
      <c r="CP1002" s="24"/>
      <c r="CQ1002" s="24"/>
      <c r="CR1002" s="24"/>
      <c r="CS1002" s="24"/>
      <c r="CT1002" s="248"/>
      <c r="CU1002" s="11"/>
      <c r="CV1002" s="11"/>
      <c r="CW1002" s="11"/>
      <c r="CX1002" s="25"/>
      <c r="CY1002" s="25"/>
      <c r="CZ1002" s="25"/>
      <c r="DA1002" s="11"/>
      <c r="DB1002" s="11"/>
      <c r="DC1002" s="11"/>
      <c r="DD1002" s="11"/>
      <c r="DE1002" s="11"/>
      <c r="DF1002" s="11"/>
      <c r="DG1002" s="11"/>
      <c r="DH1002" s="11"/>
      <c r="DI1002" s="11"/>
      <c r="DJ1002" s="11"/>
      <c r="DK1002" s="11"/>
      <c r="DL1002" s="11"/>
      <c r="DM1002" s="11"/>
      <c r="DN1002" s="11"/>
      <c r="DO1002" s="11"/>
      <c r="DP1002" s="11"/>
      <c r="DQ1002" s="11"/>
      <c r="DR1002" s="11"/>
      <c r="DS1002" s="11"/>
      <c r="DT1002" s="11"/>
      <c r="DU1002" s="11"/>
      <c r="DV1002" s="11"/>
      <c r="DW1002" s="11"/>
      <c r="DX1002" s="11"/>
      <c r="DY1002" s="11"/>
      <c r="DZ1002" s="11"/>
      <c r="EA1002" s="11"/>
      <c r="EB1002" s="11"/>
    </row>
    <row r="1003" spans="1:132" s="9" customFormat="1" ht="12.75" x14ac:dyDescent="0.2">
      <c r="A1003" s="14"/>
      <c r="B1003" s="36"/>
      <c r="C1003" s="36"/>
      <c r="D1003" s="10"/>
      <c r="E1003" s="77"/>
      <c r="G1003" s="250"/>
      <c r="H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250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  <c r="BN1003" s="8"/>
      <c r="BO1003" s="8"/>
      <c r="BP1003" s="8"/>
      <c r="BQ1003" s="250"/>
      <c r="BR1003" s="11"/>
      <c r="BS1003" s="11"/>
      <c r="BT1003" s="11"/>
      <c r="BU1003" s="21"/>
      <c r="BV1003" s="24"/>
      <c r="BW1003" s="24"/>
      <c r="BX1003" s="24"/>
      <c r="BY1003" s="24"/>
      <c r="BZ1003" s="24"/>
      <c r="CA1003" s="24"/>
      <c r="CB1003" s="24"/>
      <c r="CC1003" s="24"/>
      <c r="CD1003" s="24"/>
      <c r="CE1003" s="24"/>
      <c r="CF1003" s="24"/>
      <c r="CG1003" s="24"/>
      <c r="CH1003" s="24"/>
      <c r="CI1003" s="24"/>
      <c r="CJ1003" s="24"/>
      <c r="CK1003" s="24"/>
      <c r="CL1003" s="24"/>
      <c r="CM1003" s="24"/>
      <c r="CN1003" s="24"/>
      <c r="CO1003" s="24"/>
      <c r="CP1003" s="24"/>
      <c r="CQ1003" s="24"/>
      <c r="CR1003" s="24"/>
      <c r="CS1003" s="24"/>
      <c r="CT1003" s="248"/>
      <c r="CU1003" s="11"/>
      <c r="CV1003" s="11"/>
      <c r="CW1003" s="11"/>
      <c r="CX1003" s="25"/>
      <c r="CY1003" s="25"/>
      <c r="CZ1003" s="25"/>
      <c r="DA1003" s="11"/>
      <c r="DB1003" s="11"/>
      <c r="DC1003" s="11"/>
      <c r="DD1003" s="11"/>
      <c r="DE1003" s="11"/>
      <c r="DF1003" s="11"/>
      <c r="DG1003" s="11"/>
      <c r="DH1003" s="11"/>
      <c r="DI1003" s="11"/>
      <c r="DJ1003" s="11"/>
      <c r="DK1003" s="11"/>
      <c r="DL1003" s="11"/>
      <c r="DM1003" s="11"/>
      <c r="DN1003" s="11"/>
      <c r="DO1003" s="11"/>
      <c r="DP1003" s="11"/>
      <c r="DQ1003" s="11"/>
      <c r="DR1003" s="11"/>
      <c r="DS1003" s="11"/>
      <c r="DT1003" s="11"/>
      <c r="DU1003" s="11"/>
      <c r="DV1003" s="11"/>
      <c r="DW1003" s="11"/>
      <c r="DX1003" s="11"/>
      <c r="DY1003" s="11"/>
      <c r="DZ1003" s="11"/>
      <c r="EA1003" s="11"/>
      <c r="EB1003" s="11"/>
    </row>
    <row r="1004" spans="1:132" s="9" customFormat="1" ht="12.75" x14ac:dyDescent="0.2">
      <c r="A1004" s="14"/>
      <c r="B1004" s="36"/>
      <c r="C1004" s="36"/>
      <c r="D1004" s="10"/>
      <c r="E1004" s="77"/>
      <c r="G1004" s="250"/>
      <c r="H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250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  <c r="BN1004" s="8"/>
      <c r="BO1004" s="8"/>
      <c r="BP1004" s="8"/>
      <c r="BQ1004" s="250"/>
      <c r="BR1004" s="11"/>
      <c r="BS1004" s="11"/>
      <c r="BT1004" s="11"/>
      <c r="BU1004" s="21"/>
      <c r="BV1004" s="24"/>
      <c r="BW1004" s="24"/>
      <c r="BX1004" s="24"/>
      <c r="BY1004" s="24"/>
      <c r="BZ1004" s="24"/>
      <c r="CA1004" s="24"/>
      <c r="CB1004" s="24"/>
      <c r="CC1004" s="24"/>
      <c r="CD1004" s="24"/>
      <c r="CE1004" s="24"/>
      <c r="CF1004" s="24"/>
      <c r="CG1004" s="24"/>
      <c r="CH1004" s="24"/>
      <c r="CI1004" s="24"/>
      <c r="CJ1004" s="24"/>
      <c r="CK1004" s="24"/>
      <c r="CL1004" s="24"/>
      <c r="CM1004" s="24"/>
      <c r="CN1004" s="24"/>
      <c r="CO1004" s="24"/>
      <c r="CP1004" s="24"/>
      <c r="CQ1004" s="24"/>
      <c r="CR1004" s="24"/>
      <c r="CS1004" s="24"/>
      <c r="CT1004" s="248"/>
      <c r="CU1004" s="11"/>
      <c r="CV1004" s="11"/>
      <c r="CW1004" s="11"/>
      <c r="CX1004" s="25"/>
      <c r="CY1004" s="25"/>
      <c r="CZ1004" s="25"/>
      <c r="DA1004" s="11"/>
      <c r="DB1004" s="11"/>
      <c r="DC1004" s="11"/>
      <c r="DD1004" s="11"/>
      <c r="DE1004" s="11"/>
      <c r="DF1004" s="11"/>
      <c r="DG1004" s="11"/>
      <c r="DH1004" s="11"/>
      <c r="DI1004" s="11"/>
      <c r="DJ1004" s="11"/>
      <c r="DK1004" s="11"/>
      <c r="DL1004" s="11"/>
      <c r="DM1004" s="11"/>
      <c r="DN1004" s="11"/>
      <c r="DO1004" s="11"/>
      <c r="DP1004" s="11"/>
      <c r="DQ1004" s="11"/>
      <c r="DR1004" s="11"/>
      <c r="DS1004" s="11"/>
      <c r="DT1004" s="11"/>
      <c r="DU1004" s="11"/>
      <c r="DV1004" s="11"/>
      <c r="DW1004" s="11"/>
      <c r="DX1004" s="11"/>
      <c r="DY1004" s="11"/>
      <c r="DZ1004" s="11"/>
      <c r="EA1004" s="11"/>
      <c r="EB1004" s="11"/>
    </row>
    <row r="1005" spans="1:132" s="9" customFormat="1" ht="12.75" x14ac:dyDescent="0.2">
      <c r="A1005" s="14"/>
      <c r="B1005" s="36"/>
      <c r="C1005" s="36"/>
      <c r="D1005" s="10"/>
      <c r="E1005" s="77"/>
      <c r="G1005" s="250"/>
      <c r="H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250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  <c r="BN1005" s="8"/>
      <c r="BO1005" s="8"/>
      <c r="BP1005" s="8"/>
      <c r="BQ1005" s="250"/>
      <c r="BR1005" s="11"/>
      <c r="BS1005" s="11"/>
      <c r="BT1005" s="11"/>
      <c r="BU1005" s="21"/>
      <c r="BV1005" s="24"/>
      <c r="BW1005" s="24"/>
      <c r="BX1005" s="24"/>
      <c r="BY1005" s="24"/>
      <c r="BZ1005" s="24"/>
      <c r="CA1005" s="24"/>
      <c r="CB1005" s="24"/>
      <c r="CC1005" s="24"/>
      <c r="CD1005" s="24"/>
      <c r="CE1005" s="24"/>
      <c r="CF1005" s="24"/>
      <c r="CG1005" s="24"/>
      <c r="CH1005" s="24"/>
      <c r="CI1005" s="24"/>
      <c r="CJ1005" s="24"/>
      <c r="CK1005" s="24"/>
      <c r="CL1005" s="24"/>
      <c r="CM1005" s="24"/>
      <c r="CN1005" s="24"/>
      <c r="CO1005" s="24"/>
      <c r="CP1005" s="24"/>
      <c r="CQ1005" s="24"/>
      <c r="CR1005" s="24"/>
      <c r="CS1005" s="24"/>
      <c r="CT1005" s="248"/>
      <c r="CU1005" s="11"/>
      <c r="CV1005" s="11"/>
      <c r="CW1005" s="11"/>
      <c r="CX1005" s="25"/>
      <c r="CY1005" s="25"/>
      <c r="CZ1005" s="25"/>
      <c r="DA1005" s="11"/>
      <c r="DB1005" s="11"/>
      <c r="DC1005" s="11"/>
      <c r="DD1005" s="11"/>
      <c r="DE1005" s="11"/>
      <c r="DF1005" s="11"/>
      <c r="DG1005" s="11"/>
      <c r="DH1005" s="11"/>
      <c r="DI1005" s="11"/>
      <c r="DJ1005" s="11"/>
      <c r="DK1005" s="11"/>
      <c r="DL1005" s="11"/>
      <c r="DM1005" s="11"/>
      <c r="DN1005" s="11"/>
      <c r="DO1005" s="11"/>
      <c r="DP1005" s="11"/>
      <c r="DQ1005" s="11"/>
      <c r="DR1005" s="11"/>
      <c r="DS1005" s="11"/>
      <c r="DT1005" s="11"/>
      <c r="DU1005" s="11"/>
      <c r="DV1005" s="11"/>
      <c r="DW1005" s="11"/>
      <c r="DX1005" s="11"/>
      <c r="DY1005" s="11"/>
      <c r="DZ1005" s="11"/>
      <c r="EA1005" s="11"/>
      <c r="EB1005" s="11"/>
    </row>
    <row r="1006" spans="1:132" s="9" customFormat="1" ht="12.75" x14ac:dyDescent="0.2">
      <c r="A1006" s="14"/>
      <c r="B1006" s="36"/>
      <c r="C1006" s="36"/>
      <c r="D1006" s="10"/>
      <c r="E1006" s="77"/>
      <c r="G1006" s="250"/>
      <c r="H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250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W1006" s="8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8"/>
      <c r="BN1006" s="8"/>
      <c r="BO1006" s="8"/>
      <c r="BP1006" s="8"/>
      <c r="BQ1006" s="250"/>
      <c r="BR1006" s="11"/>
      <c r="BS1006" s="11"/>
      <c r="BT1006" s="11"/>
      <c r="BU1006" s="21"/>
      <c r="BV1006" s="24"/>
      <c r="BW1006" s="24"/>
      <c r="BX1006" s="24"/>
      <c r="BY1006" s="24"/>
      <c r="BZ1006" s="24"/>
      <c r="CA1006" s="24"/>
      <c r="CB1006" s="24"/>
      <c r="CC1006" s="24"/>
      <c r="CD1006" s="24"/>
      <c r="CE1006" s="24"/>
      <c r="CF1006" s="24"/>
      <c r="CG1006" s="24"/>
      <c r="CH1006" s="24"/>
      <c r="CI1006" s="24"/>
      <c r="CJ1006" s="24"/>
      <c r="CK1006" s="24"/>
      <c r="CL1006" s="24"/>
      <c r="CM1006" s="24"/>
      <c r="CN1006" s="24"/>
      <c r="CO1006" s="24"/>
      <c r="CP1006" s="24"/>
      <c r="CQ1006" s="24"/>
      <c r="CR1006" s="24"/>
      <c r="CS1006" s="24"/>
      <c r="CT1006" s="248"/>
      <c r="CU1006" s="11"/>
      <c r="CV1006" s="11"/>
      <c r="CW1006" s="11"/>
      <c r="CX1006" s="25"/>
      <c r="CY1006" s="25"/>
      <c r="CZ1006" s="25"/>
      <c r="DA1006" s="11"/>
      <c r="DB1006" s="11"/>
      <c r="DC1006" s="11"/>
      <c r="DD1006" s="11"/>
      <c r="DE1006" s="11"/>
      <c r="DF1006" s="11"/>
      <c r="DG1006" s="11"/>
      <c r="DH1006" s="11"/>
      <c r="DI1006" s="11"/>
      <c r="DJ1006" s="11"/>
      <c r="DK1006" s="11"/>
      <c r="DL1006" s="11"/>
      <c r="DM1006" s="11"/>
      <c r="DN1006" s="11"/>
      <c r="DO1006" s="11"/>
      <c r="DP1006" s="11"/>
      <c r="DQ1006" s="11"/>
      <c r="DR1006" s="11"/>
      <c r="DS1006" s="11"/>
      <c r="DT1006" s="11"/>
      <c r="DU1006" s="11"/>
      <c r="DV1006" s="11"/>
      <c r="DW1006" s="11"/>
      <c r="DX1006" s="11"/>
      <c r="DY1006" s="11"/>
      <c r="DZ1006" s="11"/>
      <c r="EA1006" s="11"/>
      <c r="EB1006" s="11"/>
    </row>
    <row r="1007" spans="1:132" s="9" customFormat="1" ht="12.75" x14ac:dyDescent="0.2">
      <c r="A1007" s="14"/>
      <c r="B1007" s="36"/>
      <c r="C1007" s="36"/>
      <c r="D1007" s="10"/>
      <c r="E1007" s="77"/>
      <c r="G1007" s="250"/>
      <c r="H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250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W1007" s="8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8"/>
      <c r="BN1007" s="8"/>
      <c r="BO1007" s="8"/>
      <c r="BP1007" s="8"/>
      <c r="BQ1007" s="250"/>
      <c r="BR1007" s="11"/>
      <c r="BS1007" s="11"/>
      <c r="BT1007" s="11"/>
      <c r="BU1007" s="21"/>
      <c r="BV1007" s="24"/>
      <c r="BW1007" s="24"/>
      <c r="BX1007" s="24"/>
      <c r="BY1007" s="24"/>
      <c r="BZ1007" s="24"/>
      <c r="CA1007" s="24"/>
      <c r="CB1007" s="24"/>
      <c r="CC1007" s="24"/>
      <c r="CD1007" s="24"/>
      <c r="CE1007" s="24"/>
      <c r="CF1007" s="24"/>
      <c r="CG1007" s="24"/>
      <c r="CH1007" s="24"/>
      <c r="CI1007" s="24"/>
      <c r="CJ1007" s="24"/>
      <c r="CK1007" s="24"/>
      <c r="CL1007" s="24"/>
      <c r="CM1007" s="24"/>
      <c r="CN1007" s="24"/>
      <c r="CO1007" s="24"/>
      <c r="CP1007" s="24"/>
      <c r="CQ1007" s="24"/>
      <c r="CR1007" s="24"/>
      <c r="CS1007" s="24"/>
      <c r="CT1007" s="248"/>
      <c r="CU1007" s="11"/>
      <c r="CV1007" s="11"/>
      <c r="CW1007" s="11"/>
      <c r="CX1007" s="25"/>
      <c r="CY1007" s="25"/>
      <c r="CZ1007" s="25"/>
      <c r="DA1007" s="11"/>
      <c r="DB1007" s="11"/>
      <c r="DC1007" s="11"/>
      <c r="DD1007" s="11"/>
      <c r="DE1007" s="11"/>
      <c r="DF1007" s="11"/>
      <c r="DG1007" s="11"/>
      <c r="DH1007" s="11"/>
      <c r="DI1007" s="11"/>
      <c r="DJ1007" s="11"/>
      <c r="DK1007" s="11"/>
      <c r="DL1007" s="11"/>
      <c r="DM1007" s="11"/>
      <c r="DN1007" s="11"/>
      <c r="DO1007" s="11"/>
      <c r="DP1007" s="11"/>
      <c r="DQ1007" s="11"/>
      <c r="DR1007" s="11"/>
      <c r="DS1007" s="11"/>
      <c r="DT1007" s="11"/>
      <c r="DU1007" s="11"/>
      <c r="DV1007" s="11"/>
      <c r="DW1007" s="11"/>
      <c r="DX1007" s="11"/>
      <c r="DY1007" s="11"/>
      <c r="DZ1007" s="11"/>
      <c r="EA1007" s="11"/>
      <c r="EB1007" s="11"/>
    </row>
    <row r="1008" spans="1:132" s="9" customFormat="1" ht="12.75" x14ac:dyDescent="0.2">
      <c r="A1008" s="14"/>
      <c r="B1008" s="36"/>
      <c r="C1008" s="36"/>
      <c r="D1008" s="10"/>
      <c r="E1008" s="77"/>
      <c r="G1008" s="250"/>
      <c r="H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250"/>
      <c r="AM1008" s="8"/>
      <c r="AN1008" s="8"/>
      <c r="AO1008" s="8"/>
      <c r="AP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8"/>
      <c r="BN1008" s="8"/>
      <c r="BO1008" s="8"/>
      <c r="BP1008" s="8"/>
      <c r="BQ1008" s="250"/>
      <c r="BR1008" s="11"/>
      <c r="BS1008" s="11"/>
      <c r="BT1008" s="11"/>
      <c r="BU1008" s="21"/>
      <c r="BV1008" s="24"/>
      <c r="BW1008" s="24"/>
      <c r="BX1008" s="24"/>
      <c r="BY1008" s="24"/>
      <c r="BZ1008" s="24"/>
      <c r="CA1008" s="24"/>
      <c r="CB1008" s="24"/>
      <c r="CC1008" s="24"/>
      <c r="CD1008" s="24"/>
      <c r="CE1008" s="24"/>
      <c r="CF1008" s="24"/>
      <c r="CG1008" s="24"/>
      <c r="CH1008" s="24"/>
      <c r="CI1008" s="24"/>
      <c r="CJ1008" s="24"/>
      <c r="CK1008" s="24"/>
      <c r="CL1008" s="24"/>
      <c r="CM1008" s="24"/>
      <c r="CN1008" s="24"/>
      <c r="CO1008" s="24"/>
      <c r="CP1008" s="24"/>
      <c r="CQ1008" s="24"/>
      <c r="CR1008" s="24"/>
      <c r="CS1008" s="24"/>
      <c r="CT1008" s="248"/>
      <c r="CU1008" s="11"/>
      <c r="CV1008" s="11"/>
      <c r="CW1008" s="11"/>
      <c r="CX1008" s="25"/>
      <c r="CY1008" s="25"/>
      <c r="CZ1008" s="25"/>
      <c r="DA1008" s="11"/>
      <c r="DB1008" s="11"/>
      <c r="DC1008" s="11"/>
      <c r="DD1008" s="11"/>
      <c r="DE1008" s="11"/>
      <c r="DF1008" s="11"/>
      <c r="DG1008" s="11"/>
      <c r="DH1008" s="11"/>
      <c r="DI1008" s="11"/>
      <c r="DJ1008" s="11"/>
      <c r="DK1008" s="11"/>
      <c r="DL1008" s="11"/>
      <c r="DM1008" s="11"/>
      <c r="DN1008" s="11"/>
      <c r="DO1008" s="11"/>
      <c r="DP1008" s="11"/>
      <c r="DQ1008" s="11"/>
      <c r="DR1008" s="11"/>
      <c r="DS1008" s="11"/>
      <c r="DT1008" s="11"/>
      <c r="DU1008" s="11"/>
      <c r="DV1008" s="11"/>
      <c r="DW1008" s="11"/>
      <c r="DX1008" s="11"/>
      <c r="DY1008" s="11"/>
      <c r="DZ1008" s="11"/>
      <c r="EA1008" s="11"/>
      <c r="EB1008" s="11"/>
    </row>
    <row r="1009" spans="1:132" s="9" customFormat="1" ht="12.75" x14ac:dyDescent="0.2">
      <c r="A1009" s="14"/>
      <c r="B1009" s="36"/>
      <c r="C1009" s="36"/>
      <c r="D1009" s="10"/>
      <c r="E1009" s="77"/>
      <c r="G1009" s="250"/>
      <c r="H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250"/>
      <c r="AM1009" s="8"/>
      <c r="AN1009" s="8"/>
      <c r="AO1009" s="8"/>
      <c r="AP1009" s="8"/>
      <c r="AQ1009" s="8"/>
      <c r="AR1009" s="8"/>
      <c r="AS1009" s="8"/>
      <c r="AT1009" s="8"/>
      <c r="AU1009" s="8"/>
      <c r="AV1009" s="8"/>
      <c r="AW1009" s="8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8"/>
      <c r="BN1009" s="8"/>
      <c r="BO1009" s="8"/>
      <c r="BP1009" s="8"/>
      <c r="BQ1009" s="250"/>
      <c r="BR1009" s="11"/>
      <c r="BS1009" s="11"/>
      <c r="BT1009" s="11"/>
      <c r="BU1009" s="21"/>
      <c r="BV1009" s="24"/>
      <c r="BW1009" s="24"/>
      <c r="BX1009" s="24"/>
      <c r="BY1009" s="24"/>
      <c r="BZ1009" s="24"/>
      <c r="CA1009" s="24"/>
      <c r="CB1009" s="24"/>
      <c r="CC1009" s="24"/>
      <c r="CD1009" s="24"/>
      <c r="CE1009" s="24"/>
      <c r="CF1009" s="24"/>
      <c r="CG1009" s="24"/>
      <c r="CH1009" s="24"/>
      <c r="CI1009" s="24"/>
      <c r="CJ1009" s="24"/>
      <c r="CK1009" s="24"/>
      <c r="CL1009" s="24"/>
      <c r="CM1009" s="24"/>
      <c r="CN1009" s="24"/>
      <c r="CO1009" s="24"/>
      <c r="CP1009" s="24"/>
      <c r="CQ1009" s="24"/>
      <c r="CR1009" s="24"/>
      <c r="CS1009" s="24"/>
      <c r="CT1009" s="248"/>
      <c r="CU1009" s="11"/>
      <c r="CV1009" s="11"/>
      <c r="CW1009" s="11"/>
      <c r="CX1009" s="25"/>
      <c r="CY1009" s="25"/>
      <c r="CZ1009" s="25"/>
      <c r="DA1009" s="11"/>
      <c r="DB1009" s="11"/>
      <c r="DC1009" s="11"/>
      <c r="DD1009" s="11"/>
      <c r="DE1009" s="11"/>
      <c r="DF1009" s="11"/>
      <c r="DG1009" s="11"/>
      <c r="DH1009" s="11"/>
      <c r="DI1009" s="11"/>
      <c r="DJ1009" s="11"/>
      <c r="DK1009" s="11"/>
      <c r="DL1009" s="11"/>
      <c r="DM1009" s="11"/>
      <c r="DN1009" s="11"/>
      <c r="DO1009" s="11"/>
      <c r="DP1009" s="11"/>
      <c r="DQ1009" s="11"/>
      <c r="DR1009" s="11"/>
      <c r="DS1009" s="11"/>
      <c r="DT1009" s="11"/>
      <c r="DU1009" s="11"/>
      <c r="DV1009" s="11"/>
      <c r="DW1009" s="11"/>
      <c r="DX1009" s="11"/>
      <c r="DY1009" s="11"/>
      <c r="DZ1009" s="11"/>
      <c r="EA1009" s="11"/>
      <c r="EB1009" s="11"/>
    </row>
    <row r="1010" spans="1:132" s="9" customFormat="1" ht="12.75" x14ac:dyDescent="0.2">
      <c r="A1010" s="14"/>
      <c r="B1010" s="36"/>
      <c r="C1010" s="36"/>
      <c r="D1010" s="10"/>
      <c r="E1010" s="77"/>
      <c r="G1010" s="250"/>
      <c r="H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250"/>
      <c r="AM1010" s="8"/>
      <c r="AN1010" s="8"/>
      <c r="AO1010" s="8"/>
      <c r="AP1010" s="8"/>
      <c r="AQ1010" s="8"/>
      <c r="AR1010" s="8"/>
      <c r="AS1010" s="8"/>
      <c r="AT1010" s="8"/>
      <c r="AU1010" s="8"/>
      <c r="AV1010" s="8"/>
      <c r="AW1010" s="8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8"/>
      <c r="BN1010" s="8"/>
      <c r="BO1010" s="8"/>
      <c r="BP1010" s="8"/>
      <c r="BQ1010" s="250"/>
      <c r="BR1010" s="11"/>
      <c r="BS1010" s="11"/>
      <c r="BT1010" s="11"/>
      <c r="BU1010" s="21"/>
      <c r="BV1010" s="24"/>
      <c r="BW1010" s="24"/>
      <c r="BX1010" s="24"/>
      <c r="BY1010" s="24"/>
      <c r="BZ1010" s="24"/>
      <c r="CA1010" s="24"/>
      <c r="CB1010" s="24"/>
      <c r="CC1010" s="24"/>
      <c r="CD1010" s="24"/>
      <c r="CE1010" s="24"/>
      <c r="CF1010" s="24"/>
      <c r="CG1010" s="24"/>
      <c r="CH1010" s="24"/>
      <c r="CI1010" s="24"/>
      <c r="CJ1010" s="24"/>
      <c r="CK1010" s="24"/>
      <c r="CL1010" s="24"/>
      <c r="CM1010" s="24"/>
      <c r="CN1010" s="24"/>
      <c r="CO1010" s="24"/>
      <c r="CP1010" s="24"/>
      <c r="CQ1010" s="24"/>
      <c r="CR1010" s="24"/>
      <c r="CS1010" s="24"/>
      <c r="CT1010" s="248"/>
      <c r="CU1010" s="11"/>
      <c r="CV1010" s="11"/>
      <c r="CW1010" s="11"/>
      <c r="CX1010" s="25"/>
      <c r="CY1010" s="25"/>
      <c r="CZ1010" s="25"/>
      <c r="DA1010" s="11"/>
      <c r="DB1010" s="11"/>
      <c r="DC1010" s="11"/>
      <c r="DD1010" s="11"/>
      <c r="DE1010" s="11"/>
      <c r="DF1010" s="11"/>
      <c r="DG1010" s="11"/>
      <c r="DH1010" s="11"/>
      <c r="DI1010" s="11"/>
      <c r="DJ1010" s="11"/>
      <c r="DK1010" s="11"/>
      <c r="DL1010" s="11"/>
      <c r="DM1010" s="11"/>
      <c r="DN1010" s="11"/>
      <c r="DO1010" s="11"/>
      <c r="DP1010" s="11"/>
      <c r="DQ1010" s="11"/>
      <c r="DR1010" s="11"/>
      <c r="DS1010" s="11"/>
      <c r="DT1010" s="11"/>
      <c r="DU1010" s="11"/>
      <c r="DV1010" s="11"/>
      <c r="DW1010" s="11"/>
      <c r="DX1010" s="11"/>
      <c r="DY1010" s="11"/>
      <c r="DZ1010" s="11"/>
      <c r="EA1010" s="11"/>
      <c r="EB1010" s="11"/>
    </row>
    <row r="1011" spans="1:132" s="9" customFormat="1" ht="12.75" x14ac:dyDescent="0.2">
      <c r="A1011" s="14"/>
      <c r="B1011" s="36"/>
      <c r="C1011" s="36"/>
      <c r="D1011" s="10"/>
      <c r="E1011" s="77"/>
      <c r="G1011" s="250"/>
      <c r="H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250"/>
      <c r="AM1011" s="8"/>
      <c r="AN1011" s="8"/>
      <c r="AO1011" s="8"/>
      <c r="AP1011" s="8"/>
      <c r="AQ1011" s="8"/>
      <c r="AR1011" s="8"/>
      <c r="AS1011" s="8"/>
      <c r="AT1011" s="8"/>
      <c r="AU1011" s="8"/>
      <c r="AV1011" s="8"/>
      <c r="AW1011" s="8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8"/>
      <c r="BN1011" s="8"/>
      <c r="BO1011" s="8"/>
      <c r="BP1011" s="8"/>
      <c r="BQ1011" s="250"/>
      <c r="BR1011" s="11"/>
      <c r="BS1011" s="11"/>
      <c r="BT1011" s="11"/>
      <c r="BU1011" s="21"/>
      <c r="BV1011" s="24"/>
      <c r="BW1011" s="24"/>
      <c r="BX1011" s="24"/>
      <c r="BY1011" s="24"/>
      <c r="BZ1011" s="24"/>
      <c r="CA1011" s="24"/>
      <c r="CB1011" s="24"/>
      <c r="CC1011" s="24"/>
      <c r="CD1011" s="24"/>
      <c r="CE1011" s="24"/>
      <c r="CF1011" s="24"/>
      <c r="CG1011" s="24"/>
      <c r="CH1011" s="24"/>
      <c r="CI1011" s="24"/>
      <c r="CJ1011" s="24"/>
      <c r="CK1011" s="24"/>
      <c r="CL1011" s="24"/>
      <c r="CM1011" s="24"/>
      <c r="CN1011" s="24"/>
      <c r="CO1011" s="24"/>
      <c r="CP1011" s="24"/>
      <c r="CQ1011" s="24"/>
      <c r="CR1011" s="24"/>
      <c r="CS1011" s="24"/>
      <c r="CT1011" s="248"/>
      <c r="CU1011" s="11"/>
      <c r="CV1011" s="11"/>
      <c r="CW1011" s="11"/>
      <c r="CX1011" s="25"/>
      <c r="CY1011" s="25"/>
      <c r="CZ1011" s="25"/>
      <c r="DA1011" s="11"/>
      <c r="DB1011" s="11"/>
      <c r="DC1011" s="11"/>
      <c r="DD1011" s="11"/>
      <c r="DE1011" s="11"/>
      <c r="DF1011" s="11"/>
      <c r="DG1011" s="11"/>
      <c r="DH1011" s="11"/>
      <c r="DI1011" s="11"/>
      <c r="DJ1011" s="11"/>
      <c r="DK1011" s="11"/>
      <c r="DL1011" s="11"/>
      <c r="DM1011" s="11"/>
      <c r="DN1011" s="11"/>
      <c r="DO1011" s="11"/>
      <c r="DP1011" s="11"/>
      <c r="DQ1011" s="11"/>
      <c r="DR1011" s="11"/>
      <c r="DS1011" s="11"/>
      <c r="DT1011" s="11"/>
      <c r="DU1011" s="11"/>
      <c r="DV1011" s="11"/>
      <c r="DW1011" s="11"/>
      <c r="DX1011" s="11"/>
      <c r="DY1011" s="11"/>
      <c r="DZ1011" s="11"/>
      <c r="EA1011" s="11"/>
      <c r="EB1011" s="11"/>
    </row>
    <row r="1012" spans="1:132" s="9" customFormat="1" ht="12.75" x14ac:dyDescent="0.2">
      <c r="A1012" s="14"/>
      <c r="B1012" s="36"/>
      <c r="C1012" s="36"/>
      <c r="D1012" s="10"/>
      <c r="E1012" s="77"/>
      <c r="G1012" s="250"/>
      <c r="H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250"/>
      <c r="AM1012" s="8"/>
      <c r="AN1012" s="8"/>
      <c r="AO1012" s="8"/>
      <c r="AP1012" s="8"/>
      <c r="AQ1012" s="8"/>
      <c r="AR1012" s="8"/>
      <c r="AS1012" s="8"/>
      <c r="AT1012" s="8"/>
      <c r="AU1012" s="8"/>
      <c r="AV1012" s="8"/>
      <c r="AW1012" s="8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8"/>
      <c r="BN1012" s="8"/>
      <c r="BO1012" s="8"/>
      <c r="BP1012" s="8"/>
      <c r="BQ1012" s="250"/>
      <c r="BR1012" s="11"/>
      <c r="BS1012" s="11"/>
      <c r="BT1012" s="11"/>
      <c r="BU1012" s="21"/>
      <c r="BV1012" s="24"/>
      <c r="BW1012" s="24"/>
      <c r="BX1012" s="24"/>
      <c r="BY1012" s="24"/>
      <c r="BZ1012" s="24"/>
      <c r="CA1012" s="24"/>
      <c r="CB1012" s="24"/>
      <c r="CC1012" s="24"/>
      <c r="CD1012" s="24"/>
      <c r="CE1012" s="24"/>
      <c r="CF1012" s="24"/>
      <c r="CG1012" s="24"/>
      <c r="CH1012" s="24"/>
      <c r="CI1012" s="24"/>
      <c r="CJ1012" s="24"/>
      <c r="CK1012" s="24"/>
      <c r="CL1012" s="24"/>
      <c r="CM1012" s="24"/>
      <c r="CN1012" s="24"/>
      <c r="CO1012" s="24"/>
      <c r="CP1012" s="24"/>
      <c r="CQ1012" s="24"/>
      <c r="CR1012" s="24"/>
      <c r="CS1012" s="24"/>
      <c r="CT1012" s="248"/>
      <c r="CU1012" s="11"/>
      <c r="CV1012" s="11"/>
      <c r="CW1012" s="11"/>
      <c r="CX1012" s="25"/>
      <c r="CY1012" s="25"/>
      <c r="CZ1012" s="25"/>
      <c r="DA1012" s="11"/>
      <c r="DB1012" s="11"/>
      <c r="DC1012" s="11"/>
      <c r="DD1012" s="11"/>
      <c r="DE1012" s="11"/>
      <c r="DF1012" s="11"/>
      <c r="DG1012" s="11"/>
      <c r="DH1012" s="11"/>
      <c r="DI1012" s="11"/>
      <c r="DJ1012" s="11"/>
      <c r="DK1012" s="11"/>
      <c r="DL1012" s="11"/>
      <c r="DM1012" s="11"/>
      <c r="DN1012" s="11"/>
      <c r="DO1012" s="11"/>
      <c r="DP1012" s="11"/>
      <c r="DQ1012" s="11"/>
      <c r="DR1012" s="11"/>
      <c r="DS1012" s="11"/>
      <c r="DT1012" s="11"/>
      <c r="DU1012" s="11"/>
      <c r="DV1012" s="11"/>
      <c r="DW1012" s="11"/>
      <c r="DX1012" s="11"/>
      <c r="DY1012" s="11"/>
      <c r="DZ1012" s="11"/>
      <c r="EA1012" s="11"/>
      <c r="EB1012" s="11"/>
    </row>
    <row r="1013" spans="1:132" s="9" customFormat="1" ht="12.75" x14ac:dyDescent="0.2">
      <c r="A1013" s="14"/>
      <c r="B1013" s="36"/>
      <c r="C1013" s="36"/>
      <c r="D1013" s="10"/>
      <c r="E1013" s="77"/>
      <c r="G1013" s="250"/>
      <c r="H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250"/>
      <c r="AM1013" s="8"/>
      <c r="AN1013" s="8"/>
      <c r="AO1013" s="8"/>
      <c r="AP1013" s="8"/>
      <c r="AQ1013" s="8"/>
      <c r="AR1013" s="8"/>
      <c r="AS1013" s="8"/>
      <c r="AT1013" s="8"/>
      <c r="AU1013" s="8"/>
      <c r="AV1013" s="8"/>
      <c r="AW1013" s="8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8"/>
      <c r="BN1013" s="8"/>
      <c r="BO1013" s="8"/>
      <c r="BP1013" s="8"/>
      <c r="BQ1013" s="250"/>
      <c r="BR1013" s="11"/>
      <c r="BS1013" s="11"/>
      <c r="BT1013" s="11"/>
      <c r="BU1013" s="21"/>
      <c r="BV1013" s="24"/>
      <c r="BW1013" s="24"/>
      <c r="BX1013" s="24"/>
      <c r="BY1013" s="24"/>
      <c r="BZ1013" s="24"/>
      <c r="CA1013" s="24"/>
      <c r="CB1013" s="24"/>
      <c r="CC1013" s="24"/>
      <c r="CD1013" s="24"/>
      <c r="CE1013" s="24"/>
      <c r="CF1013" s="24"/>
      <c r="CG1013" s="24"/>
      <c r="CH1013" s="24"/>
      <c r="CI1013" s="24"/>
      <c r="CJ1013" s="24"/>
      <c r="CK1013" s="24"/>
      <c r="CL1013" s="24"/>
      <c r="CM1013" s="24"/>
      <c r="CN1013" s="24"/>
      <c r="CO1013" s="24"/>
      <c r="CP1013" s="24"/>
      <c r="CQ1013" s="24"/>
      <c r="CR1013" s="24"/>
      <c r="CS1013" s="24"/>
      <c r="CT1013" s="248"/>
      <c r="CU1013" s="11"/>
      <c r="CV1013" s="11"/>
      <c r="CW1013" s="11"/>
      <c r="CX1013" s="25"/>
      <c r="CY1013" s="25"/>
      <c r="CZ1013" s="25"/>
      <c r="DA1013" s="11"/>
      <c r="DB1013" s="11"/>
      <c r="DC1013" s="11"/>
      <c r="DD1013" s="11"/>
      <c r="DE1013" s="11"/>
      <c r="DF1013" s="11"/>
      <c r="DG1013" s="11"/>
      <c r="DH1013" s="11"/>
      <c r="DI1013" s="11"/>
      <c r="DJ1013" s="11"/>
      <c r="DK1013" s="11"/>
      <c r="DL1013" s="11"/>
      <c r="DM1013" s="11"/>
      <c r="DN1013" s="11"/>
      <c r="DO1013" s="11"/>
      <c r="DP1013" s="11"/>
      <c r="DQ1013" s="11"/>
      <c r="DR1013" s="11"/>
      <c r="DS1013" s="11"/>
      <c r="DT1013" s="11"/>
      <c r="DU1013" s="11"/>
      <c r="DV1013" s="11"/>
      <c r="DW1013" s="11"/>
      <c r="DX1013" s="11"/>
      <c r="DY1013" s="11"/>
      <c r="DZ1013" s="11"/>
      <c r="EA1013" s="11"/>
      <c r="EB1013" s="11"/>
    </row>
    <row r="1014" spans="1:132" s="9" customFormat="1" ht="12.75" x14ac:dyDescent="0.2">
      <c r="A1014" s="14"/>
      <c r="B1014" s="36"/>
      <c r="C1014" s="36"/>
      <c r="D1014" s="10"/>
      <c r="E1014" s="77"/>
      <c r="G1014" s="250"/>
      <c r="H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250"/>
      <c r="AM1014" s="8"/>
      <c r="AN1014" s="8"/>
      <c r="AO1014" s="8"/>
      <c r="AP1014" s="8"/>
      <c r="AQ1014" s="8"/>
      <c r="AR1014" s="8"/>
      <c r="AS1014" s="8"/>
      <c r="AT1014" s="8"/>
      <c r="AU1014" s="8"/>
      <c r="AV1014" s="8"/>
      <c r="AW1014" s="8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8"/>
      <c r="BN1014" s="8"/>
      <c r="BO1014" s="8"/>
      <c r="BP1014" s="8"/>
      <c r="BQ1014" s="250"/>
      <c r="BR1014" s="11"/>
      <c r="BS1014" s="11"/>
      <c r="BT1014" s="11"/>
      <c r="BU1014" s="21"/>
      <c r="BV1014" s="24"/>
      <c r="BW1014" s="24"/>
      <c r="BX1014" s="24"/>
      <c r="BY1014" s="24"/>
      <c r="BZ1014" s="24"/>
      <c r="CA1014" s="24"/>
      <c r="CB1014" s="24"/>
      <c r="CC1014" s="24"/>
      <c r="CD1014" s="24"/>
      <c r="CE1014" s="24"/>
      <c r="CF1014" s="24"/>
      <c r="CG1014" s="24"/>
      <c r="CH1014" s="24"/>
      <c r="CI1014" s="24"/>
      <c r="CJ1014" s="24"/>
      <c r="CK1014" s="24"/>
      <c r="CL1014" s="24"/>
      <c r="CM1014" s="24"/>
      <c r="CN1014" s="24"/>
      <c r="CO1014" s="24"/>
      <c r="CP1014" s="24"/>
      <c r="CQ1014" s="24"/>
      <c r="CR1014" s="24"/>
      <c r="CS1014" s="24"/>
      <c r="CT1014" s="248"/>
      <c r="CU1014" s="11"/>
      <c r="CV1014" s="11"/>
      <c r="CW1014" s="11"/>
      <c r="CX1014" s="25"/>
      <c r="CY1014" s="25"/>
      <c r="CZ1014" s="25"/>
      <c r="DA1014" s="11"/>
      <c r="DB1014" s="11"/>
      <c r="DC1014" s="11"/>
      <c r="DD1014" s="11"/>
      <c r="DE1014" s="11"/>
      <c r="DF1014" s="11"/>
      <c r="DG1014" s="11"/>
      <c r="DH1014" s="11"/>
      <c r="DI1014" s="11"/>
      <c r="DJ1014" s="11"/>
      <c r="DK1014" s="11"/>
      <c r="DL1014" s="11"/>
      <c r="DM1014" s="11"/>
      <c r="DN1014" s="11"/>
      <c r="DO1014" s="11"/>
      <c r="DP1014" s="11"/>
      <c r="DQ1014" s="11"/>
      <c r="DR1014" s="11"/>
      <c r="DS1014" s="11"/>
      <c r="DT1014" s="11"/>
      <c r="DU1014" s="11"/>
      <c r="DV1014" s="11"/>
      <c r="DW1014" s="11"/>
      <c r="DX1014" s="11"/>
      <c r="DY1014" s="11"/>
      <c r="DZ1014" s="11"/>
      <c r="EA1014" s="11"/>
      <c r="EB1014" s="11"/>
    </row>
    <row r="1015" spans="1:132" s="9" customFormat="1" ht="12.75" x14ac:dyDescent="0.2">
      <c r="A1015" s="14"/>
      <c r="B1015" s="36"/>
      <c r="C1015" s="36"/>
      <c r="D1015" s="10"/>
      <c r="E1015" s="77"/>
      <c r="G1015" s="250"/>
      <c r="H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250"/>
      <c r="AM1015" s="8"/>
      <c r="AN1015" s="8"/>
      <c r="AO1015" s="8"/>
      <c r="AP1015" s="8"/>
      <c r="AQ1015" s="8"/>
      <c r="AR1015" s="8"/>
      <c r="AS1015" s="8"/>
      <c r="AT1015" s="8"/>
      <c r="AU1015" s="8"/>
      <c r="AV1015" s="8"/>
      <c r="AW1015" s="8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8"/>
      <c r="BN1015" s="8"/>
      <c r="BO1015" s="8"/>
      <c r="BP1015" s="8"/>
      <c r="BQ1015" s="250"/>
      <c r="BR1015" s="11"/>
      <c r="BS1015" s="11"/>
      <c r="BT1015" s="11"/>
      <c r="BU1015" s="21"/>
      <c r="BV1015" s="24"/>
      <c r="BW1015" s="24"/>
      <c r="BX1015" s="24"/>
      <c r="BY1015" s="24"/>
      <c r="BZ1015" s="24"/>
      <c r="CA1015" s="24"/>
      <c r="CB1015" s="24"/>
      <c r="CC1015" s="24"/>
      <c r="CD1015" s="24"/>
      <c r="CE1015" s="24"/>
      <c r="CF1015" s="24"/>
      <c r="CG1015" s="24"/>
      <c r="CH1015" s="24"/>
      <c r="CI1015" s="24"/>
      <c r="CJ1015" s="24"/>
      <c r="CK1015" s="24"/>
      <c r="CL1015" s="24"/>
      <c r="CM1015" s="24"/>
      <c r="CN1015" s="24"/>
      <c r="CO1015" s="24"/>
      <c r="CP1015" s="24"/>
      <c r="CQ1015" s="24"/>
      <c r="CR1015" s="24"/>
      <c r="CS1015" s="24"/>
      <c r="CT1015" s="248"/>
      <c r="CU1015" s="11"/>
      <c r="CV1015" s="11"/>
      <c r="CW1015" s="11"/>
      <c r="CX1015" s="25"/>
      <c r="CY1015" s="25"/>
      <c r="CZ1015" s="25"/>
      <c r="DA1015" s="11"/>
      <c r="DB1015" s="11"/>
      <c r="DC1015" s="11"/>
      <c r="DD1015" s="11"/>
      <c r="DE1015" s="11"/>
      <c r="DF1015" s="11"/>
      <c r="DG1015" s="11"/>
      <c r="DH1015" s="11"/>
      <c r="DI1015" s="11"/>
      <c r="DJ1015" s="11"/>
      <c r="DK1015" s="11"/>
      <c r="DL1015" s="11"/>
      <c r="DM1015" s="11"/>
      <c r="DN1015" s="11"/>
      <c r="DO1015" s="11"/>
      <c r="DP1015" s="11"/>
      <c r="DQ1015" s="11"/>
      <c r="DR1015" s="11"/>
      <c r="DS1015" s="11"/>
      <c r="DT1015" s="11"/>
      <c r="DU1015" s="11"/>
      <c r="DV1015" s="11"/>
      <c r="DW1015" s="11"/>
      <c r="DX1015" s="11"/>
      <c r="DY1015" s="11"/>
      <c r="DZ1015" s="11"/>
      <c r="EA1015" s="11"/>
      <c r="EB1015" s="11"/>
    </row>
    <row r="1016" spans="1:132" s="9" customFormat="1" ht="12.75" x14ac:dyDescent="0.2">
      <c r="A1016" s="14"/>
      <c r="B1016" s="36"/>
      <c r="C1016" s="36"/>
      <c r="D1016" s="10"/>
      <c r="E1016" s="77"/>
      <c r="G1016" s="250"/>
      <c r="H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250"/>
      <c r="AM1016" s="8"/>
      <c r="AN1016" s="8"/>
      <c r="AO1016" s="8"/>
      <c r="AP1016" s="8"/>
      <c r="AQ1016" s="8"/>
      <c r="AR1016" s="8"/>
      <c r="AS1016" s="8"/>
      <c r="AT1016" s="8"/>
      <c r="AU1016" s="8"/>
      <c r="AV1016" s="8"/>
      <c r="AW1016" s="8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8"/>
      <c r="BN1016" s="8"/>
      <c r="BO1016" s="8"/>
      <c r="BP1016" s="8"/>
      <c r="BQ1016" s="250"/>
      <c r="BR1016" s="11"/>
      <c r="BS1016" s="11"/>
      <c r="BT1016" s="11"/>
      <c r="BU1016" s="21"/>
      <c r="BV1016" s="24"/>
      <c r="BW1016" s="24"/>
      <c r="BX1016" s="24"/>
      <c r="BY1016" s="24"/>
      <c r="BZ1016" s="24"/>
      <c r="CA1016" s="24"/>
      <c r="CB1016" s="24"/>
      <c r="CC1016" s="24"/>
      <c r="CD1016" s="24"/>
      <c r="CE1016" s="24"/>
      <c r="CF1016" s="24"/>
      <c r="CG1016" s="24"/>
      <c r="CH1016" s="24"/>
      <c r="CI1016" s="24"/>
      <c r="CJ1016" s="24"/>
      <c r="CK1016" s="24"/>
      <c r="CL1016" s="24"/>
      <c r="CM1016" s="24"/>
      <c r="CN1016" s="24"/>
      <c r="CO1016" s="24"/>
      <c r="CP1016" s="24"/>
      <c r="CQ1016" s="24"/>
      <c r="CR1016" s="24"/>
      <c r="CS1016" s="24"/>
      <c r="CT1016" s="248"/>
      <c r="CU1016" s="11"/>
      <c r="CV1016" s="11"/>
      <c r="CW1016" s="11"/>
      <c r="CX1016" s="25"/>
      <c r="CY1016" s="25"/>
      <c r="CZ1016" s="25"/>
      <c r="DA1016" s="11"/>
      <c r="DB1016" s="11"/>
      <c r="DC1016" s="11"/>
      <c r="DD1016" s="11"/>
      <c r="DE1016" s="11"/>
      <c r="DF1016" s="11"/>
      <c r="DG1016" s="11"/>
      <c r="DH1016" s="11"/>
      <c r="DI1016" s="11"/>
      <c r="DJ1016" s="11"/>
      <c r="DK1016" s="11"/>
      <c r="DL1016" s="11"/>
      <c r="DM1016" s="11"/>
      <c r="DN1016" s="11"/>
      <c r="DO1016" s="11"/>
      <c r="DP1016" s="11"/>
      <c r="DQ1016" s="11"/>
      <c r="DR1016" s="11"/>
      <c r="DS1016" s="11"/>
      <c r="DT1016" s="11"/>
      <c r="DU1016" s="11"/>
      <c r="DV1016" s="11"/>
      <c r="DW1016" s="11"/>
      <c r="DX1016" s="11"/>
      <c r="DY1016" s="11"/>
      <c r="DZ1016" s="11"/>
      <c r="EA1016" s="11"/>
      <c r="EB1016" s="11"/>
    </row>
    <row r="1017" spans="1:132" s="9" customFormat="1" ht="12.75" x14ac:dyDescent="0.2">
      <c r="A1017" s="14"/>
      <c r="B1017" s="36"/>
      <c r="C1017" s="36"/>
      <c r="D1017" s="10"/>
      <c r="E1017" s="77"/>
      <c r="G1017" s="250"/>
      <c r="H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250"/>
      <c r="AM1017" s="8"/>
      <c r="AN1017" s="8"/>
      <c r="AO1017" s="8"/>
      <c r="AP1017" s="8"/>
      <c r="AQ1017" s="8"/>
      <c r="AR1017" s="8"/>
      <c r="AS1017" s="8"/>
      <c r="AT1017" s="8"/>
      <c r="AU1017" s="8"/>
      <c r="AV1017" s="8"/>
      <c r="AW1017" s="8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8"/>
      <c r="BN1017" s="8"/>
      <c r="BO1017" s="8"/>
      <c r="BP1017" s="8"/>
      <c r="BQ1017" s="250"/>
      <c r="BR1017" s="11"/>
      <c r="BS1017" s="11"/>
      <c r="BT1017" s="11"/>
      <c r="BU1017" s="21"/>
      <c r="BV1017" s="24"/>
      <c r="BW1017" s="24"/>
      <c r="BX1017" s="24"/>
      <c r="BY1017" s="24"/>
      <c r="BZ1017" s="24"/>
      <c r="CA1017" s="24"/>
      <c r="CB1017" s="24"/>
      <c r="CC1017" s="24"/>
      <c r="CD1017" s="24"/>
      <c r="CE1017" s="24"/>
      <c r="CF1017" s="24"/>
      <c r="CG1017" s="24"/>
      <c r="CH1017" s="24"/>
      <c r="CI1017" s="24"/>
      <c r="CJ1017" s="24"/>
      <c r="CK1017" s="24"/>
      <c r="CL1017" s="24"/>
      <c r="CM1017" s="24"/>
      <c r="CN1017" s="24"/>
      <c r="CO1017" s="24"/>
      <c r="CP1017" s="24"/>
      <c r="CQ1017" s="24"/>
      <c r="CR1017" s="24"/>
      <c r="CS1017" s="24"/>
      <c r="CT1017" s="248"/>
      <c r="CU1017" s="11"/>
      <c r="CV1017" s="11"/>
      <c r="CW1017" s="11"/>
      <c r="CX1017" s="25"/>
      <c r="CY1017" s="25"/>
      <c r="CZ1017" s="25"/>
      <c r="DA1017" s="11"/>
      <c r="DB1017" s="11"/>
      <c r="DC1017" s="11"/>
      <c r="DD1017" s="11"/>
      <c r="DE1017" s="11"/>
      <c r="DF1017" s="11"/>
      <c r="DG1017" s="11"/>
      <c r="DH1017" s="11"/>
      <c r="DI1017" s="11"/>
      <c r="DJ1017" s="11"/>
      <c r="DK1017" s="11"/>
      <c r="DL1017" s="11"/>
      <c r="DM1017" s="11"/>
      <c r="DN1017" s="11"/>
      <c r="DO1017" s="11"/>
      <c r="DP1017" s="11"/>
      <c r="DQ1017" s="11"/>
      <c r="DR1017" s="11"/>
      <c r="DS1017" s="11"/>
      <c r="DT1017" s="11"/>
      <c r="DU1017" s="11"/>
      <c r="DV1017" s="11"/>
      <c r="DW1017" s="11"/>
      <c r="DX1017" s="11"/>
      <c r="DY1017" s="11"/>
      <c r="DZ1017" s="11"/>
      <c r="EA1017" s="11"/>
      <c r="EB1017" s="11"/>
    </row>
    <row r="1018" spans="1:132" s="9" customFormat="1" ht="12.75" x14ac:dyDescent="0.2">
      <c r="A1018" s="14"/>
      <c r="B1018" s="36"/>
      <c r="C1018" s="36"/>
      <c r="D1018" s="10"/>
      <c r="E1018" s="77"/>
      <c r="G1018" s="250"/>
      <c r="H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250"/>
      <c r="AM1018" s="8"/>
      <c r="AN1018" s="8"/>
      <c r="AO1018" s="8"/>
      <c r="AP1018" s="8"/>
      <c r="AQ1018" s="8"/>
      <c r="AR1018" s="8"/>
      <c r="AS1018" s="8"/>
      <c r="AT1018" s="8"/>
      <c r="AU1018" s="8"/>
      <c r="AV1018" s="8"/>
      <c r="AW1018" s="8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8"/>
      <c r="BN1018" s="8"/>
      <c r="BO1018" s="8"/>
      <c r="BP1018" s="8"/>
      <c r="BQ1018" s="250"/>
      <c r="BR1018" s="11"/>
      <c r="BS1018" s="11"/>
      <c r="BT1018" s="11"/>
      <c r="BU1018" s="21"/>
      <c r="BV1018" s="24"/>
      <c r="BW1018" s="24"/>
      <c r="BX1018" s="24"/>
      <c r="BY1018" s="24"/>
      <c r="BZ1018" s="24"/>
      <c r="CA1018" s="24"/>
      <c r="CB1018" s="24"/>
      <c r="CC1018" s="24"/>
      <c r="CD1018" s="24"/>
      <c r="CE1018" s="24"/>
      <c r="CF1018" s="24"/>
      <c r="CG1018" s="24"/>
      <c r="CH1018" s="24"/>
      <c r="CI1018" s="24"/>
      <c r="CJ1018" s="24"/>
      <c r="CK1018" s="24"/>
      <c r="CL1018" s="24"/>
      <c r="CM1018" s="24"/>
      <c r="CN1018" s="24"/>
      <c r="CO1018" s="24"/>
      <c r="CP1018" s="24"/>
      <c r="CQ1018" s="24"/>
      <c r="CR1018" s="24"/>
      <c r="CS1018" s="24"/>
      <c r="CT1018" s="248"/>
      <c r="CU1018" s="11"/>
      <c r="CV1018" s="11"/>
      <c r="CW1018" s="11"/>
      <c r="CX1018" s="25"/>
      <c r="CY1018" s="25"/>
      <c r="CZ1018" s="25"/>
      <c r="DA1018" s="11"/>
      <c r="DB1018" s="11"/>
      <c r="DC1018" s="11"/>
      <c r="DD1018" s="11"/>
      <c r="DE1018" s="11"/>
      <c r="DF1018" s="11"/>
      <c r="DG1018" s="11"/>
      <c r="DH1018" s="11"/>
      <c r="DI1018" s="11"/>
      <c r="DJ1018" s="11"/>
      <c r="DK1018" s="11"/>
      <c r="DL1018" s="11"/>
      <c r="DM1018" s="11"/>
      <c r="DN1018" s="11"/>
      <c r="DO1018" s="11"/>
      <c r="DP1018" s="11"/>
      <c r="DQ1018" s="11"/>
      <c r="DR1018" s="11"/>
      <c r="DS1018" s="11"/>
      <c r="DT1018" s="11"/>
      <c r="DU1018" s="11"/>
      <c r="DV1018" s="11"/>
      <c r="DW1018" s="11"/>
      <c r="DX1018" s="11"/>
      <c r="DY1018" s="11"/>
      <c r="DZ1018" s="11"/>
      <c r="EA1018" s="11"/>
      <c r="EB1018" s="11"/>
    </row>
    <row r="1019" spans="1:132" s="9" customFormat="1" ht="12.75" x14ac:dyDescent="0.2">
      <c r="A1019" s="14"/>
      <c r="B1019" s="36"/>
      <c r="C1019" s="36"/>
      <c r="D1019" s="10"/>
      <c r="E1019" s="77"/>
      <c r="G1019" s="250"/>
      <c r="H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250"/>
      <c r="AM1019" s="8"/>
      <c r="AN1019" s="8"/>
      <c r="AO1019" s="8"/>
      <c r="AP1019" s="8"/>
      <c r="AQ1019" s="8"/>
      <c r="AR1019" s="8"/>
      <c r="AS1019" s="8"/>
      <c r="AT1019" s="8"/>
      <c r="AU1019" s="8"/>
      <c r="AV1019" s="8"/>
      <c r="AW1019" s="8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8"/>
      <c r="BN1019" s="8"/>
      <c r="BO1019" s="8"/>
      <c r="BP1019" s="8"/>
      <c r="BQ1019" s="250"/>
      <c r="BR1019" s="11"/>
      <c r="BS1019" s="11"/>
      <c r="BT1019" s="11"/>
      <c r="BU1019" s="21"/>
      <c r="BV1019" s="24"/>
      <c r="BW1019" s="24"/>
      <c r="BX1019" s="24"/>
      <c r="BY1019" s="24"/>
      <c r="BZ1019" s="24"/>
      <c r="CA1019" s="24"/>
      <c r="CB1019" s="24"/>
      <c r="CC1019" s="24"/>
      <c r="CD1019" s="24"/>
      <c r="CE1019" s="24"/>
      <c r="CF1019" s="24"/>
      <c r="CG1019" s="24"/>
      <c r="CH1019" s="24"/>
      <c r="CI1019" s="24"/>
      <c r="CJ1019" s="24"/>
      <c r="CK1019" s="24"/>
      <c r="CL1019" s="24"/>
      <c r="CM1019" s="24"/>
      <c r="CN1019" s="24"/>
      <c r="CO1019" s="24"/>
      <c r="CP1019" s="24"/>
      <c r="CQ1019" s="24"/>
      <c r="CR1019" s="24"/>
      <c r="CS1019" s="24"/>
      <c r="CT1019" s="248"/>
      <c r="CU1019" s="11"/>
      <c r="CV1019" s="11"/>
      <c r="CW1019" s="11"/>
      <c r="CX1019" s="25"/>
      <c r="CY1019" s="25"/>
      <c r="CZ1019" s="25"/>
      <c r="DA1019" s="11"/>
      <c r="DB1019" s="11"/>
      <c r="DC1019" s="11"/>
      <c r="DD1019" s="11"/>
      <c r="DE1019" s="11"/>
      <c r="DF1019" s="11"/>
      <c r="DG1019" s="11"/>
      <c r="DH1019" s="11"/>
      <c r="DI1019" s="11"/>
      <c r="DJ1019" s="11"/>
      <c r="DK1019" s="11"/>
      <c r="DL1019" s="11"/>
      <c r="DM1019" s="11"/>
      <c r="DN1019" s="11"/>
      <c r="DO1019" s="11"/>
      <c r="DP1019" s="11"/>
      <c r="DQ1019" s="11"/>
      <c r="DR1019" s="11"/>
      <c r="DS1019" s="11"/>
      <c r="DT1019" s="11"/>
      <c r="DU1019" s="11"/>
      <c r="DV1019" s="11"/>
      <c r="DW1019" s="11"/>
      <c r="DX1019" s="11"/>
      <c r="DY1019" s="11"/>
      <c r="DZ1019" s="11"/>
      <c r="EA1019" s="11"/>
      <c r="EB1019" s="11"/>
    </row>
    <row r="1020" spans="1:132" s="9" customFormat="1" ht="12.75" x14ac:dyDescent="0.2">
      <c r="A1020" s="14"/>
      <c r="B1020" s="36"/>
      <c r="C1020" s="36"/>
      <c r="D1020" s="10"/>
      <c r="E1020" s="77"/>
      <c r="G1020" s="250"/>
      <c r="H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250"/>
      <c r="AM1020" s="8"/>
      <c r="AN1020" s="8"/>
      <c r="AO1020" s="8"/>
      <c r="AP1020" s="8"/>
      <c r="AQ1020" s="8"/>
      <c r="AR1020" s="8"/>
      <c r="AS1020" s="8"/>
      <c r="AT1020" s="8"/>
      <c r="AU1020" s="8"/>
      <c r="AV1020" s="8"/>
      <c r="AW1020" s="8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8"/>
      <c r="BN1020" s="8"/>
      <c r="BO1020" s="8"/>
      <c r="BP1020" s="8"/>
      <c r="BQ1020" s="250"/>
      <c r="BR1020" s="11"/>
      <c r="BS1020" s="11"/>
      <c r="BT1020" s="11"/>
      <c r="BU1020" s="21"/>
      <c r="BV1020" s="24"/>
      <c r="BW1020" s="24"/>
      <c r="BX1020" s="24"/>
      <c r="BY1020" s="24"/>
      <c r="BZ1020" s="24"/>
      <c r="CA1020" s="24"/>
      <c r="CB1020" s="24"/>
      <c r="CC1020" s="24"/>
      <c r="CD1020" s="24"/>
      <c r="CE1020" s="24"/>
      <c r="CF1020" s="24"/>
      <c r="CG1020" s="24"/>
      <c r="CH1020" s="24"/>
      <c r="CI1020" s="24"/>
      <c r="CJ1020" s="24"/>
      <c r="CK1020" s="24"/>
      <c r="CL1020" s="24"/>
      <c r="CM1020" s="24"/>
      <c r="CN1020" s="24"/>
      <c r="CO1020" s="24"/>
      <c r="CP1020" s="24"/>
      <c r="CQ1020" s="24"/>
      <c r="CR1020" s="24"/>
      <c r="CS1020" s="24"/>
      <c r="CT1020" s="248"/>
      <c r="CU1020" s="11"/>
      <c r="CV1020" s="11"/>
      <c r="CW1020" s="11"/>
      <c r="CX1020" s="25"/>
      <c r="CY1020" s="25"/>
      <c r="CZ1020" s="25"/>
      <c r="DA1020" s="11"/>
      <c r="DB1020" s="11"/>
      <c r="DC1020" s="11"/>
      <c r="DD1020" s="11"/>
      <c r="DE1020" s="11"/>
      <c r="DF1020" s="11"/>
      <c r="DG1020" s="11"/>
      <c r="DH1020" s="11"/>
      <c r="DI1020" s="11"/>
      <c r="DJ1020" s="11"/>
      <c r="DK1020" s="11"/>
      <c r="DL1020" s="11"/>
      <c r="DM1020" s="11"/>
      <c r="DN1020" s="11"/>
      <c r="DO1020" s="11"/>
      <c r="DP1020" s="11"/>
      <c r="DQ1020" s="11"/>
      <c r="DR1020" s="11"/>
      <c r="DS1020" s="11"/>
      <c r="DT1020" s="11"/>
      <c r="DU1020" s="11"/>
      <c r="DV1020" s="11"/>
      <c r="DW1020" s="11"/>
      <c r="DX1020" s="11"/>
      <c r="DY1020" s="11"/>
      <c r="DZ1020" s="11"/>
      <c r="EA1020" s="11"/>
      <c r="EB1020" s="11"/>
    </row>
    <row r="1021" spans="1:132" s="9" customFormat="1" ht="12.75" x14ac:dyDescent="0.2">
      <c r="A1021" s="14"/>
      <c r="B1021" s="36"/>
      <c r="C1021" s="36"/>
      <c r="D1021" s="10"/>
      <c r="E1021" s="77"/>
      <c r="G1021" s="250"/>
      <c r="H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250"/>
      <c r="AM1021" s="8"/>
      <c r="AN1021" s="8"/>
      <c r="AO1021" s="8"/>
      <c r="AP1021" s="8"/>
      <c r="AQ1021" s="8"/>
      <c r="AR1021" s="8"/>
      <c r="AS1021" s="8"/>
      <c r="AT1021" s="8"/>
      <c r="AU1021" s="8"/>
      <c r="AV1021" s="8"/>
      <c r="AW1021" s="8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8"/>
      <c r="BN1021" s="8"/>
      <c r="BO1021" s="8"/>
      <c r="BP1021" s="8"/>
      <c r="BQ1021" s="250"/>
      <c r="BR1021" s="11"/>
      <c r="BS1021" s="11"/>
      <c r="BT1021" s="11"/>
      <c r="BU1021" s="21"/>
      <c r="BV1021" s="24"/>
      <c r="BW1021" s="24"/>
      <c r="BX1021" s="24"/>
      <c r="BY1021" s="24"/>
      <c r="BZ1021" s="24"/>
      <c r="CA1021" s="24"/>
      <c r="CB1021" s="24"/>
      <c r="CC1021" s="24"/>
      <c r="CD1021" s="24"/>
      <c r="CE1021" s="24"/>
      <c r="CF1021" s="24"/>
      <c r="CG1021" s="24"/>
      <c r="CH1021" s="24"/>
      <c r="CI1021" s="24"/>
      <c r="CJ1021" s="24"/>
      <c r="CK1021" s="24"/>
      <c r="CL1021" s="24"/>
      <c r="CM1021" s="24"/>
      <c r="CN1021" s="24"/>
      <c r="CO1021" s="24"/>
      <c r="CP1021" s="24"/>
      <c r="CQ1021" s="24"/>
      <c r="CR1021" s="24"/>
      <c r="CS1021" s="24"/>
      <c r="CT1021" s="248"/>
      <c r="CU1021" s="11"/>
      <c r="CV1021" s="11"/>
      <c r="CW1021" s="11"/>
      <c r="CX1021" s="25"/>
      <c r="CY1021" s="25"/>
      <c r="CZ1021" s="25"/>
      <c r="DA1021" s="11"/>
      <c r="DB1021" s="11"/>
      <c r="DC1021" s="11"/>
      <c r="DD1021" s="11"/>
      <c r="DE1021" s="11"/>
      <c r="DF1021" s="11"/>
      <c r="DG1021" s="11"/>
      <c r="DH1021" s="11"/>
      <c r="DI1021" s="11"/>
      <c r="DJ1021" s="11"/>
      <c r="DK1021" s="11"/>
      <c r="DL1021" s="11"/>
      <c r="DM1021" s="11"/>
      <c r="DN1021" s="11"/>
      <c r="DO1021" s="11"/>
      <c r="DP1021" s="11"/>
      <c r="DQ1021" s="11"/>
      <c r="DR1021" s="11"/>
      <c r="DS1021" s="11"/>
      <c r="DT1021" s="11"/>
      <c r="DU1021" s="11"/>
      <c r="DV1021" s="11"/>
      <c r="DW1021" s="11"/>
      <c r="DX1021" s="11"/>
      <c r="DY1021" s="11"/>
      <c r="DZ1021" s="11"/>
      <c r="EA1021" s="11"/>
      <c r="EB1021" s="11"/>
    </row>
    <row r="1022" spans="1:132" s="9" customFormat="1" ht="12.75" x14ac:dyDescent="0.2">
      <c r="A1022" s="14"/>
      <c r="B1022" s="36"/>
      <c r="C1022" s="36"/>
      <c r="D1022" s="10"/>
      <c r="E1022" s="77"/>
      <c r="G1022" s="250"/>
      <c r="H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250"/>
      <c r="AM1022" s="8"/>
      <c r="AN1022" s="8"/>
      <c r="AO1022" s="8"/>
      <c r="AP1022" s="8"/>
      <c r="AQ1022" s="8"/>
      <c r="AR1022" s="8"/>
      <c r="AS1022" s="8"/>
      <c r="AT1022" s="8"/>
      <c r="AU1022" s="8"/>
      <c r="AV1022" s="8"/>
      <c r="AW1022" s="8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8"/>
      <c r="BN1022" s="8"/>
      <c r="BO1022" s="8"/>
      <c r="BP1022" s="8"/>
      <c r="BQ1022" s="250"/>
      <c r="BR1022" s="11"/>
      <c r="BS1022" s="11"/>
      <c r="BT1022" s="11"/>
      <c r="BU1022" s="21"/>
      <c r="BV1022" s="24"/>
      <c r="BW1022" s="24"/>
      <c r="BX1022" s="24"/>
      <c r="BY1022" s="24"/>
      <c r="BZ1022" s="24"/>
      <c r="CA1022" s="24"/>
      <c r="CB1022" s="24"/>
      <c r="CC1022" s="24"/>
      <c r="CD1022" s="24"/>
      <c r="CE1022" s="24"/>
      <c r="CF1022" s="24"/>
      <c r="CG1022" s="24"/>
      <c r="CH1022" s="24"/>
      <c r="CI1022" s="24"/>
      <c r="CJ1022" s="24"/>
      <c r="CK1022" s="24"/>
      <c r="CL1022" s="24"/>
      <c r="CM1022" s="24"/>
      <c r="CN1022" s="24"/>
      <c r="CO1022" s="24"/>
      <c r="CP1022" s="24"/>
      <c r="CQ1022" s="24"/>
      <c r="CR1022" s="24"/>
      <c r="CS1022" s="24"/>
      <c r="CT1022" s="248"/>
      <c r="CU1022" s="11"/>
      <c r="CV1022" s="11"/>
      <c r="CW1022" s="11"/>
      <c r="CX1022" s="25"/>
      <c r="CY1022" s="25"/>
      <c r="CZ1022" s="25"/>
      <c r="DA1022" s="11"/>
      <c r="DB1022" s="11"/>
      <c r="DC1022" s="11"/>
      <c r="DD1022" s="11"/>
      <c r="DE1022" s="11"/>
      <c r="DF1022" s="11"/>
      <c r="DG1022" s="11"/>
      <c r="DH1022" s="11"/>
      <c r="DI1022" s="11"/>
      <c r="DJ1022" s="11"/>
      <c r="DK1022" s="11"/>
      <c r="DL1022" s="11"/>
      <c r="DM1022" s="11"/>
      <c r="DN1022" s="11"/>
      <c r="DO1022" s="11"/>
      <c r="DP1022" s="11"/>
      <c r="DQ1022" s="11"/>
      <c r="DR1022" s="11"/>
      <c r="DS1022" s="11"/>
      <c r="DT1022" s="11"/>
      <c r="DU1022" s="11"/>
      <c r="DV1022" s="11"/>
      <c r="DW1022" s="11"/>
      <c r="DX1022" s="11"/>
      <c r="DY1022" s="11"/>
      <c r="DZ1022" s="11"/>
      <c r="EA1022" s="11"/>
      <c r="EB1022" s="11"/>
    </row>
    <row r="1023" spans="1:132" s="9" customFormat="1" ht="12.75" x14ac:dyDescent="0.2">
      <c r="A1023" s="14"/>
      <c r="B1023" s="36"/>
      <c r="C1023" s="36"/>
      <c r="D1023" s="10"/>
      <c r="E1023" s="77"/>
      <c r="G1023" s="250"/>
      <c r="H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250"/>
      <c r="AM1023" s="8"/>
      <c r="AN1023" s="8"/>
      <c r="AO1023" s="8"/>
      <c r="AP1023" s="8"/>
      <c r="AQ1023" s="8"/>
      <c r="AR1023" s="8"/>
      <c r="AS1023" s="8"/>
      <c r="AT1023" s="8"/>
      <c r="AU1023" s="8"/>
      <c r="AV1023" s="8"/>
      <c r="AW1023" s="8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8"/>
      <c r="BN1023" s="8"/>
      <c r="BO1023" s="8"/>
      <c r="BP1023" s="8"/>
      <c r="BQ1023" s="250"/>
      <c r="BR1023" s="11"/>
      <c r="BS1023" s="11"/>
      <c r="BT1023" s="11"/>
      <c r="BU1023" s="21"/>
      <c r="BV1023" s="24"/>
      <c r="BW1023" s="24"/>
      <c r="BX1023" s="24"/>
      <c r="BY1023" s="24"/>
      <c r="BZ1023" s="24"/>
      <c r="CA1023" s="24"/>
      <c r="CB1023" s="24"/>
      <c r="CC1023" s="24"/>
      <c r="CD1023" s="24"/>
      <c r="CE1023" s="24"/>
      <c r="CF1023" s="24"/>
      <c r="CG1023" s="24"/>
      <c r="CH1023" s="24"/>
      <c r="CI1023" s="24"/>
      <c r="CJ1023" s="24"/>
      <c r="CK1023" s="24"/>
      <c r="CL1023" s="24"/>
      <c r="CM1023" s="24"/>
      <c r="CN1023" s="24"/>
      <c r="CO1023" s="24"/>
      <c r="CP1023" s="24"/>
      <c r="CQ1023" s="24"/>
      <c r="CR1023" s="24"/>
      <c r="CS1023" s="24"/>
      <c r="CT1023" s="248"/>
      <c r="CU1023" s="11"/>
      <c r="CV1023" s="11"/>
      <c r="CW1023" s="11"/>
      <c r="CX1023" s="25"/>
      <c r="CY1023" s="25"/>
      <c r="CZ1023" s="25"/>
      <c r="DA1023" s="11"/>
      <c r="DB1023" s="11"/>
      <c r="DC1023" s="11"/>
      <c r="DD1023" s="11"/>
      <c r="DE1023" s="11"/>
      <c r="DF1023" s="11"/>
      <c r="DG1023" s="11"/>
      <c r="DH1023" s="11"/>
      <c r="DI1023" s="11"/>
      <c r="DJ1023" s="11"/>
      <c r="DK1023" s="11"/>
      <c r="DL1023" s="11"/>
      <c r="DM1023" s="11"/>
      <c r="DN1023" s="11"/>
      <c r="DO1023" s="11"/>
      <c r="DP1023" s="11"/>
      <c r="DQ1023" s="11"/>
      <c r="DR1023" s="11"/>
      <c r="DS1023" s="11"/>
      <c r="DT1023" s="11"/>
      <c r="DU1023" s="11"/>
      <c r="DV1023" s="11"/>
      <c r="DW1023" s="11"/>
      <c r="DX1023" s="11"/>
      <c r="DY1023" s="11"/>
      <c r="DZ1023" s="11"/>
      <c r="EA1023" s="11"/>
      <c r="EB1023" s="11"/>
    </row>
    <row r="1024" spans="1:132" s="9" customFormat="1" ht="12.75" x14ac:dyDescent="0.2">
      <c r="A1024" s="14"/>
      <c r="B1024" s="36"/>
      <c r="C1024" s="36"/>
      <c r="D1024" s="10"/>
      <c r="E1024" s="77"/>
      <c r="G1024" s="250"/>
      <c r="H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250"/>
      <c r="AM1024" s="8"/>
      <c r="AN1024" s="8"/>
      <c r="AO1024" s="8"/>
      <c r="AP1024" s="8"/>
      <c r="AQ1024" s="8"/>
      <c r="AR1024" s="8"/>
      <c r="AS1024" s="8"/>
      <c r="AT1024" s="8"/>
      <c r="AU1024" s="8"/>
      <c r="AV1024" s="8"/>
      <c r="AW1024" s="8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8"/>
      <c r="BN1024" s="8"/>
      <c r="BO1024" s="8"/>
      <c r="BP1024" s="8"/>
      <c r="BQ1024" s="250"/>
      <c r="BR1024" s="11"/>
      <c r="BS1024" s="11"/>
      <c r="BT1024" s="11"/>
      <c r="BU1024" s="21"/>
      <c r="BV1024" s="24"/>
      <c r="BW1024" s="24"/>
      <c r="BX1024" s="24"/>
      <c r="BY1024" s="24"/>
      <c r="BZ1024" s="24"/>
      <c r="CA1024" s="24"/>
      <c r="CB1024" s="24"/>
      <c r="CC1024" s="24"/>
      <c r="CD1024" s="24"/>
      <c r="CE1024" s="24"/>
      <c r="CF1024" s="24"/>
      <c r="CG1024" s="24"/>
      <c r="CH1024" s="24"/>
      <c r="CI1024" s="24"/>
      <c r="CJ1024" s="24"/>
      <c r="CK1024" s="24"/>
      <c r="CL1024" s="24"/>
      <c r="CM1024" s="24"/>
      <c r="CN1024" s="24"/>
      <c r="CO1024" s="24"/>
      <c r="CP1024" s="24"/>
      <c r="CQ1024" s="24"/>
      <c r="CR1024" s="24"/>
      <c r="CS1024" s="24"/>
      <c r="CT1024" s="248"/>
      <c r="CU1024" s="11"/>
      <c r="CV1024" s="11"/>
      <c r="CW1024" s="11"/>
      <c r="CX1024" s="25"/>
      <c r="CY1024" s="25"/>
      <c r="CZ1024" s="25"/>
      <c r="DA1024" s="11"/>
      <c r="DB1024" s="11"/>
      <c r="DC1024" s="11"/>
      <c r="DD1024" s="11"/>
      <c r="DE1024" s="11"/>
      <c r="DF1024" s="11"/>
      <c r="DG1024" s="11"/>
      <c r="DH1024" s="11"/>
      <c r="DI1024" s="11"/>
      <c r="DJ1024" s="11"/>
      <c r="DK1024" s="11"/>
      <c r="DL1024" s="11"/>
      <c r="DM1024" s="11"/>
      <c r="DN1024" s="11"/>
      <c r="DO1024" s="11"/>
      <c r="DP1024" s="11"/>
      <c r="DQ1024" s="11"/>
      <c r="DR1024" s="11"/>
      <c r="DS1024" s="11"/>
      <c r="DT1024" s="11"/>
      <c r="DU1024" s="11"/>
      <c r="DV1024" s="11"/>
      <c r="DW1024" s="11"/>
      <c r="DX1024" s="11"/>
      <c r="DY1024" s="11"/>
      <c r="DZ1024" s="11"/>
      <c r="EA1024" s="11"/>
      <c r="EB1024" s="11"/>
    </row>
    <row r="1025" spans="1:132" s="9" customFormat="1" ht="12.75" x14ac:dyDescent="0.2">
      <c r="A1025" s="14"/>
      <c r="B1025" s="36"/>
      <c r="C1025" s="36"/>
      <c r="D1025" s="10"/>
      <c r="E1025" s="77"/>
      <c r="G1025" s="250"/>
      <c r="H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250"/>
      <c r="AM1025" s="8"/>
      <c r="AN1025" s="8"/>
      <c r="AO1025" s="8"/>
      <c r="AP1025" s="8"/>
      <c r="AQ1025" s="8"/>
      <c r="AR1025" s="8"/>
      <c r="AS1025" s="8"/>
      <c r="AT1025" s="8"/>
      <c r="AU1025" s="8"/>
      <c r="AV1025" s="8"/>
      <c r="AW1025" s="8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8"/>
      <c r="BN1025" s="8"/>
      <c r="BO1025" s="8"/>
      <c r="BP1025" s="8"/>
      <c r="BQ1025" s="250"/>
      <c r="BR1025" s="11"/>
      <c r="BS1025" s="11"/>
      <c r="BT1025" s="11"/>
      <c r="BU1025" s="21"/>
      <c r="BV1025" s="24"/>
      <c r="BW1025" s="24"/>
      <c r="BX1025" s="24"/>
      <c r="BY1025" s="24"/>
      <c r="BZ1025" s="24"/>
      <c r="CA1025" s="24"/>
      <c r="CB1025" s="24"/>
      <c r="CC1025" s="24"/>
      <c r="CD1025" s="24"/>
      <c r="CE1025" s="24"/>
      <c r="CF1025" s="24"/>
      <c r="CG1025" s="24"/>
      <c r="CH1025" s="24"/>
      <c r="CI1025" s="24"/>
      <c r="CJ1025" s="24"/>
      <c r="CK1025" s="24"/>
      <c r="CL1025" s="24"/>
      <c r="CM1025" s="24"/>
      <c r="CN1025" s="24"/>
      <c r="CO1025" s="24"/>
      <c r="CP1025" s="24"/>
      <c r="CQ1025" s="24"/>
      <c r="CR1025" s="24"/>
      <c r="CS1025" s="24"/>
      <c r="CT1025" s="248"/>
      <c r="CU1025" s="11"/>
      <c r="CV1025" s="11"/>
      <c r="CW1025" s="11"/>
      <c r="CX1025" s="25"/>
      <c r="CY1025" s="25"/>
      <c r="CZ1025" s="25"/>
      <c r="DA1025" s="11"/>
      <c r="DB1025" s="11"/>
      <c r="DC1025" s="11"/>
      <c r="DD1025" s="11"/>
      <c r="DE1025" s="11"/>
      <c r="DF1025" s="11"/>
      <c r="DG1025" s="11"/>
      <c r="DH1025" s="11"/>
      <c r="DI1025" s="11"/>
      <c r="DJ1025" s="11"/>
      <c r="DK1025" s="11"/>
      <c r="DL1025" s="11"/>
      <c r="DM1025" s="11"/>
      <c r="DN1025" s="11"/>
      <c r="DO1025" s="11"/>
      <c r="DP1025" s="11"/>
      <c r="DQ1025" s="11"/>
      <c r="DR1025" s="11"/>
      <c r="DS1025" s="11"/>
      <c r="DT1025" s="11"/>
      <c r="DU1025" s="11"/>
      <c r="DV1025" s="11"/>
      <c r="DW1025" s="11"/>
      <c r="DX1025" s="11"/>
      <c r="DY1025" s="11"/>
      <c r="DZ1025" s="11"/>
      <c r="EA1025" s="11"/>
      <c r="EB1025" s="11"/>
    </row>
    <row r="1026" spans="1:132" s="9" customFormat="1" ht="12.75" x14ac:dyDescent="0.2">
      <c r="A1026" s="14"/>
      <c r="B1026" s="36"/>
      <c r="C1026" s="36"/>
      <c r="D1026" s="10"/>
      <c r="E1026" s="77"/>
      <c r="G1026" s="250"/>
      <c r="H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250"/>
      <c r="AM1026" s="8"/>
      <c r="AN1026" s="8"/>
      <c r="AO1026" s="8"/>
      <c r="AP1026" s="8"/>
      <c r="AQ1026" s="8"/>
      <c r="AR1026" s="8"/>
      <c r="AS1026" s="8"/>
      <c r="AT1026" s="8"/>
      <c r="AU1026" s="8"/>
      <c r="AV1026" s="8"/>
      <c r="AW1026" s="8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8"/>
      <c r="BN1026" s="8"/>
      <c r="BO1026" s="8"/>
      <c r="BP1026" s="8"/>
      <c r="BQ1026" s="250"/>
      <c r="BR1026" s="11"/>
      <c r="BS1026" s="11"/>
      <c r="BT1026" s="11"/>
      <c r="BU1026" s="21"/>
      <c r="BV1026" s="24"/>
      <c r="BW1026" s="24"/>
      <c r="BX1026" s="24"/>
      <c r="BY1026" s="24"/>
      <c r="BZ1026" s="24"/>
      <c r="CA1026" s="24"/>
      <c r="CB1026" s="24"/>
      <c r="CC1026" s="24"/>
      <c r="CD1026" s="24"/>
      <c r="CE1026" s="24"/>
      <c r="CF1026" s="24"/>
      <c r="CG1026" s="24"/>
      <c r="CH1026" s="24"/>
      <c r="CI1026" s="24"/>
      <c r="CJ1026" s="24"/>
      <c r="CK1026" s="24"/>
      <c r="CL1026" s="24"/>
      <c r="CM1026" s="24"/>
      <c r="CN1026" s="24"/>
      <c r="CO1026" s="24"/>
      <c r="CP1026" s="24"/>
      <c r="CQ1026" s="24"/>
      <c r="CR1026" s="24"/>
      <c r="CS1026" s="24"/>
      <c r="CT1026" s="248"/>
      <c r="CU1026" s="11"/>
      <c r="CV1026" s="11"/>
      <c r="CW1026" s="11"/>
      <c r="CX1026" s="25"/>
      <c r="CY1026" s="25"/>
      <c r="CZ1026" s="25"/>
      <c r="DA1026" s="11"/>
      <c r="DB1026" s="11"/>
      <c r="DC1026" s="11"/>
      <c r="DD1026" s="11"/>
      <c r="DE1026" s="11"/>
      <c r="DF1026" s="11"/>
      <c r="DG1026" s="11"/>
      <c r="DH1026" s="11"/>
      <c r="DI1026" s="11"/>
      <c r="DJ1026" s="11"/>
      <c r="DK1026" s="11"/>
      <c r="DL1026" s="11"/>
      <c r="DM1026" s="11"/>
      <c r="DN1026" s="11"/>
      <c r="DO1026" s="11"/>
      <c r="DP1026" s="11"/>
      <c r="DQ1026" s="11"/>
      <c r="DR1026" s="11"/>
      <c r="DS1026" s="11"/>
      <c r="DT1026" s="11"/>
      <c r="DU1026" s="11"/>
      <c r="DV1026" s="11"/>
      <c r="DW1026" s="11"/>
      <c r="DX1026" s="11"/>
      <c r="DY1026" s="11"/>
      <c r="DZ1026" s="11"/>
      <c r="EA1026" s="11"/>
      <c r="EB1026" s="11"/>
    </row>
    <row r="1027" spans="1:132" s="9" customFormat="1" ht="12.75" x14ac:dyDescent="0.2">
      <c r="A1027" s="14"/>
      <c r="B1027" s="36"/>
      <c r="C1027" s="36"/>
      <c r="D1027" s="10"/>
      <c r="E1027" s="77"/>
      <c r="G1027" s="250"/>
      <c r="H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250"/>
      <c r="AM1027" s="8"/>
      <c r="AN1027" s="8"/>
      <c r="AO1027" s="8"/>
      <c r="AP1027" s="8"/>
      <c r="AQ1027" s="8"/>
      <c r="AR1027" s="8"/>
      <c r="AS1027" s="8"/>
      <c r="AT1027" s="8"/>
      <c r="AU1027" s="8"/>
      <c r="AV1027" s="8"/>
      <c r="AW1027" s="8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8"/>
      <c r="BN1027" s="8"/>
      <c r="BO1027" s="8"/>
      <c r="BP1027" s="8"/>
      <c r="BQ1027" s="250"/>
      <c r="BR1027" s="11"/>
      <c r="BS1027" s="11"/>
      <c r="BT1027" s="11"/>
      <c r="BU1027" s="21"/>
      <c r="BV1027" s="24"/>
      <c r="BW1027" s="24"/>
      <c r="BX1027" s="24"/>
      <c r="BY1027" s="24"/>
      <c r="BZ1027" s="24"/>
      <c r="CA1027" s="24"/>
      <c r="CB1027" s="24"/>
      <c r="CC1027" s="24"/>
      <c r="CD1027" s="24"/>
      <c r="CE1027" s="24"/>
      <c r="CF1027" s="24"/>
      <c r="CG1027" s="24"/>
      <c r="CH1027" s="24"/>
      <c r="CI1027" s="24"/>
      <c r="CJ1027" s="24"/>
      <c r="CK1027" s="24"/>
      <c r="CL1027" s="24"/>
      <c r="CM1027" s="24"/>
      <c r="CN1027" s="24"/>
      <c r="CO1027" s="24"/>
      <c r="CP1027" s="24"/>
      <c r="CQ1027" s="24"/>
      <c r="CR1027" s="24"/>
      <c r="CS1027" s="24"/>
      <c r="CT1027" s="248"/>
      <c r="CU1027" s="11"/>
      <c r="CV1027" s="11"/>
      <c r="CW1027" s="11"/>
      <c r="CX1027" s="25"/>
      <c r="CY1027" s="25"/>
      <c r="CZ1027" s="25"/>
      <c r="DA1027" s="11"/>
      <c r="DB1027" s="11"/>
      <c r="DC1027" s="11"/>
      <c r="DD1027" s="11"/>
      <c r="DE1027" s="11"/>
      <c r="DF1027" s="11"/>
      <c r="DG1027" s="11"/>
      <c r="DH1027" s="11"/>
      <c r="DI1027" s="11"/>
      <c r="DJ1027" s="11"/>
      <c r="DK1027" s="11"/>
      <c r="DL1027" s="11"/>
      <c r="DM1027" s="11"/>
      <c r="DN1027" s="11"/>
      <c r="DO1027" s="11"/>
      <c r="DP1027" s="11"/>
      <c r="DQ1027" s="11"/>
      <c r="DR1027" s="11"/>
      <c r="DS1027" s="11"/>
      <c r="DT1027" s="11"/>
      <c r="DU1027" s="11"/>
      <c r="DV1027" s="11"/>
      <c r="DW1027" s="11"/>
      <c r="DX1027" s="11"/>
      <c r="DY1027" s="11"/>
      <c r="DZ1027" s="11"/>
      <c r="EA1027" s="11"/>
      <c r="EB1027" s="11"/>
    </row>
    <row r="1028" spans="1:132" s="9" customFormat="1" ht="12.75" x14ac:dyDescent="0.2">
      <c r="A1028" s="14"/>
      <c r="B1028" s="36"/>
      <c r="C1028" s="36"/>
      <c r="D1028" s="10"/>
      <c r="E1028" s="77"/>
      <c r="G1028" s="250"/>
      <c r="H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250"/>
      <c r="AM1028" s="8"/>
      <c r="AN1028" s="8"/>
      <c r="AO1028" s="8"/>
      <c r="AP1028" s="8"/>
      <c r="AQ1028" s="8"/>
      <c r="AR1028" s="8"/>
      <c r="AS1028" s="8"/>
      <c r="AT1028" s="8"/>
      <c r="AU1028" s="8"/>
      <c r="AV1028" s="8"/>
      <c r="AW1028" s="8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8"/>
      <c r="BN1028" s="8"/>
      <c r="BO1028" s="8"/>
      <c r="BP1028" s="8"/>
      <c r="BQ1028" s="250"/>
      <c r="BR1028" s="11"/>
      <c r="BS1028" s="11"/>
      <c r="BT1028" s="11"/>
      <c r="BU1028" s="21"/>
      <c r="BV1028" s="24"/>
      <c r="BW1028" s="24"/>
      <c r="BX1028" s="24"/>
      <c r="BY1028" s="24"/>
      <c r="BZ1028" s="24"/>
      <c r="CA1028" s="24"/>
      <c r="CB1028" s="24"/>
      <c r="CC1028" s="24"/>
      <c r="CD1028" s="24"/>
      <c r="CE1028" s="24"/>
      <c r="CF1028" s="24"/>
      <c r="CG1028" s="24"/>
      <c r="CH1028" s="24"/>
      <c r="CI1028" s="24"/>
      <c r="CJ1028" s="24"/>
      <c r="CK1028" s="24"/>
      <c r="CL1028" s="24"/>
      <c r="CM1028" s="24"/>
      <c r="CN1028" s="24"/>
      <c r="CO1028" s="24"/>
      <c r="CP1028" s="24"/>
      <c r="CQ1028" s="24"/>
      <c r="CR1028" s="24"/>
      <c r="CS1028" s="24"/>
      <c r="CT1028" s="248"/>
      <c r="CU1028" s="11"/>
      <c r="CV1028" s="11"/>
      <c r="CW1028" s="11"/>
      <c r="CX1028" s="25"/>
      <c r="CY1028" s="25"/>
      <c r="CZ1028" s="25"/>
      <c r="DA1028" s="11"/>
      <c r="DB1028" s="11"/>
      <c r="DC1028" s="11"/>
      <c r="DD1028" s="11"/>
      <c r="DE1028" s="11"/>
      <c r="DF1028" s="11"/>
      <c r="DG1028" s="11"/>
      <c r="DH1028" s="11"/>
      <c r="DI1028" s="11"/>
      <c r="DJ1028" s="11"/>
      <c r="DK1028" s="11"/>
      <c r="DL1028" s="11"/>
      <c r="DM1028" s="11"/>
      <c r="DN1028" s="11"/>
      <c r="DO1028" s="11"/>
      <c r="DP1028" s="11"/>
      <c r="DQ1028" s="11"/>
      <c r="DR1028" s="11"/>
      <c r="DS1028" s="11"/>
      <c r="DT1028" s="11"/>
      <c r="DU1028" s="11"/>
      <c r="DV1028" s="11"/>
      <c r="DW1028" s="11"/>
      <c r="DX1028" s="11"/>
      <c r="DY1028" s="11"/>
      <c r="DZ1028" s="11"/>
      <c r="EA1028" s="11"/>
      <c r="EB1028" s="11"/>
    </row>
    <row r="1029" spans="1:132" s="9" customFormat="1" ht="12.75" x14ac:dyDescent="0.2">
      <c r="A1029" s="14"/>
      <c r="B1029" s="36"/>
      <c r="C1029" s="36"/>
      <c r="D1029" s="10"/>
      <c r="E1029" s="77"/>
      <c r="G1029" s="250"/>
      <c r="H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250"/>
      <c r="AM1029" s="8"/>
      <c r="AN1029" s="8"/>
      <c r="AO1029" s="8"/>
      <c r="AP1029" s="8"/>
      <c r="AQ1029" s="8"/>
      <c r="AR1029" s="8"/>
      <c r="AS1029" s="8"/>
      <c r="AT1029" s="8"/>
      <c r="AU1029" s="8"/>
      <c r="AV1029" s="8"/>
      <c r="AW1029" s="8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8"/>
      <c r="BN1029" s="8"/>
      <c r="BO1029" s="8"/>
      <c r="BP1029" s="8"/>
      <c r="BQ1029" s="250"/>
      <c r="BR1029" s="11"/>
      <c r="BS1029" s="11"/>
      <c r="BT1029" s="11"/>
      <c r="BU1029" s="21"/>
      <c r="BV1029" s="24"/>
      <c r="BW1029" s="24"/>
      <c r="BX1029" s="24"/>
      <c r="BY1029" s="24"/>
      <c r="BZ1029" s="24"/>
      <c r="CA1029" s="24"/>
      <c r="CB1029" s="24"/>
      <c r="CC1029" s="24"/>
      <c r="CD1029" s="24"/>
      <c r="CE1029" s="24"/>
      <c r="CF1029" s="24"/>
      <c r="CG1029" s="24"/>
      <c r="CH1029" s="24"/>
      <c r="CI1029" s="24"/>
      <c r="CJ1029" s="24"/>
      <c r="CK1029" s="24"/>
      <c r="CL1029" s="24"/>
      <c r="CM1029" s="24"/>
      <c r="CN1029" s="24"/>
      <c r="CO1029" s="24"/>
      <c r="CP1029" s="24"/>
      <c r="CQ1029" s="24"/>
      <c r="CR1029" s="24"/>
      <c r="CS1029" s="24"/>
      <c r="CT1029" s="248"/>
      <c r="CU1029" s="11"/>
      <c r="CV1029" s="11"/>
      <c r="CW1029" s="11"/>
      <c r="CX1029" s="25"/>
      <c r="CY1029" s="25"/>
      <c r="CZ1029" s="25"/>
      <c r="DA1029" s="11"/>
      <c r="DB1029" s="11"/>
      <c r="DC1029" s="11"/>
      <c r="DD1029" s="11"/>
      <c r="DE1029" s="11"/>
      <c r="DF1029" s="11"/>
      <c r="DG1029" s="11"/>
      <c r="DH1029" s="11"/>
      <c r="DI1029" s="11"/>
      <c r="DJ1029" s="11"/>
      <c r="DK1029" s="11"/>
      <c r="DL1029" s="11"/>
      <c r="DM1029" s="11"/>
      <c r="DN1029" s="11"/>
      <c r="DO1029" s="11"/>
      <c r="DP1029" s="11"/>
      <c r="DQ1029" s="11"/>
      <c r="DR1029" s="11"/>
      <c r="DS1029" s="11"/>
      <c r="DT1029" s="11"/>
      <c r="DU1029" s="11"/>
      <c r="DV1029" s="11"/>
      <c r="DW1029" s="11"/>
      <c r="DX1029" s="11"/>
      <c r="DY1029" s="11"/>
      <c r="DZ1029" s="11"/>
      <c r="EA1029" s="11"/>
      <c r="EB1029" s="11"/>
    </row>
    <row r="1030" spans="1:132" s="9" customFormat="1" ht="12.75" x14ac:dyDescent="0.2">
      <c r="A1030" s="14"/>
      <c r="B1030" s="36"/>
      <c r="C1030" s="36"/>
      <c r="D1030" s="10"/>
      <c r="E1030" s="77"/>
      <c r="G1030" s="250"/>
      <c r="H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250"/>
      <c r="AM1030" s="8"/>
      <c r="AN1030" s="8"/>
      <c r="AO1030" s="8"/>
      <c r="AP1030" s="8"/>
      <c r="AQ1030" s="8"/>
      <c r="AR1030" s="8"/>
      <c r="AS1030" s="8"/>
      <c r="AT1030" s="8"/>
      <c r="AU1030" s="8"/>
      <c r="AV1030" s="8"/>
      <c r="AW1030" s="8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8"/>
      <c r="BN1030" s="8"/>
      <c r="BO1030" s="8"/>
      <c r="BP1030" s="8"/>
      <c r="BQ1030" s="250"/>
      <c r="BR1030" s="11"/>
      <c r="BS1030" s="11"/>
      <c r="BT1030" s="11"/>
      <c r="BU1030" s="21"/>
      <c r="BV1030" s="24"/>
      <c r="BW1030" s="24"/>
      <c r="BX1030" s="24"/>
      <c r="BY1030" s="24"/>
      <c r="BZ1030" s="24"/>
      <c r="CA1030" s="24"/>
      <c r="CB1030" s="24"/>
      <c r="CC1030" s="24"/>
      <c r="CD1030" s="24"/>
      <c r="CE1030" s="24"/>
      <c r="CF1030" s="24"/>
      <c r="CG1030" s="24"/>
      <c r="CH1030" s="24"/>
      <c r="CI1030" s="24"/>
      <c r="CJ1030" s="24"/>
      <c r="CK1030" s="24"/>
      <c r="CL1030" s="24"/>
      <c r="CM1030" s="24"/>
      <c r="CN1030" s="24"/>
      <c r="CO1030" s="24"/>
      <c r="CP1030" s="24"/>
      <c r="CQ1030" s="24"/>
      <c r="CR1030" s="24"/>
      <c r="CS1030" s="24"/>
      <c r="CT1030" s="248"/>
      <c r="CU1030" s="11"/>
      <c r="CV1030" s="11"/>
      <c r="CW1030" s="11"/>
      <c r="CX1030" s="25"/>
      <c r="CY1030" s="25"/>
      <c r="CZ1030" s="25"/>
      <c r="DA1030" s="11"/>
      <c r="DB1030" s="11"/>
      <c r="DC1030" s="11"/>
      <c r="DD1030" s="11"/>
      <c r="DE1030" s="11"/>
      <c r="DF1030" s="11"/>
      <c r="DG1030" s="11"/>
      <c r="DH1030" s="11"/>
      <c r="DI1030" s="11"/>
      <c r="DJ1030" s="11"/>
      <c r="DK1030" s="11"/>
      <c r="DL1030" s="11"/>
      <c r="DM1030" s="11"/>
      <c r="DN1030" s="11"/>
      <c r="DO1030" s="11"/>
      <c r="DP1030" s="11"/>
      <c r="DQ1030" s="11"/>
      <c r="DR1030" s="11"/>
      <c r="DS1030" s="11"/>
      <c r="DT1030" s="11"/>
      <c r="DU1030" s="11"/>
      <c r="DV1030" s="11"/>
      <c r="DW1030" s="11"/>
      <c r="DX1030" s="11"/>
      <c r="DY1030" s="11"/>
      <c r="DZ1030" s="11"/>
      <c r="EA1030" s="11"/>
      <c r="EB1030" s="11"/>
    </row>
    <row r="1031" spans="1:132" s="9" customFormat="1" ht="12.75" x14ac:dyDescent="0.2">
      <c r="A1031" s="14"/>
      <c r="B1031" s="36"/>
      <c r="C1031" s="36"/>
      <c r="D1031" s="10"/>
      <c r="E1031" s="77"/>
      <c r="G1031" s="250"/>
      <c r="H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250"/>
      <c r="AM1031" s="8"/>
      <c r="AN1031" s="8"/>
      <c r="AO1031" s="8"/>
      <c r="AP1031" s="8"/>
      <c r="AQ1031" s="8"/>
      <c r="AR1031" s="8"/>
      <c r="AS1031" s="8"/>
      <c r="AT1031" s="8"/>
      <c r="AU1031" s="8"/>
      <c r="AV1031" s="8"/>
      <c r="AW1031" s="8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8"/>
      <c r="BN1031" s="8"/>
      <c r="BO1031" s="8"/>
      <c r="BP1031" s="8"/>
      <c r="BQ1031" s="250"/>
      <c r="BR1031" s="11"/>
      <c r="BS1031" s="11"/>
      <c r="BT1031" s="11"/>
      <c r="BU1031" s="21"/>
      <c r="BV1031" s="24"/>
      <c r="BW1031" s="24"/>
      <c r="BX1031" s="24"/>
      <c r="BY1031" s="24"/>
      <c r="BZ1031" s="24"/>
      <c r="CA1031" s="24"/>
      <c r="CB1031" s="24"/>
      <c r="CC1031" s="24"/>
      <c r="CD1031" s="24"/>
      <c r="CE1031" s="24"/>
      <c r="CF1031" s="24"/>
      <c r="CG1031" s="24"/>
      <c r="CH1031" s="24"/>
      <c r="CI1031" s="24"/>
      <c r="CJ1031" s="24"/>
      <c r="CK1031" s="24"/>
      <c r="CL1031" s="24"/>
      <c r="CM1031" s="24"/>
      <c r="CN1031" s="24"/>
      <c r="CO1031" s="24"/>
      <c r="CP1031" s="24"/>
      <c r="CQ1031" s="24"/>
      <c r="CR1031" s="24"/>
      <c r="CS1031" s="24"/>
      <c r="CT1031" s="248"/>
      <c r="CU1031" s="11"/>
      <c r="CV1031" s="11"/>
      <c r="CW1031" s="11"/>
      <c r="CX1031" s="25"/>
      <c r="CY1031" s="25"/>
      <c r="CZ1031" s="25"/>
      <c r="DA1031" s="11"/>
      <c r="DB1031" s="11"/>
      <c r="DC1031" s="11"/>
      <c r="DD1031" s="11"/>
      <c r="DE1031" s="11"/>
      <c r="DF1031" s="11"/>
      <c r="DG1031" s="11"/>
      <c r="DH1031" s="11"/>
      <c r="DI1031" s="11"/>
      <c r="DJ1031" s="11"/>
      <c r="DK1031" s="11"/>
      <c r="DL1031" s="11"/>
      <c r="DM1031" s="11"/>
      <c r="DN1031" s="11"/>
      <c r="DO1031" s="11"/>
      <c r="DP1031" s="11"/>
      <c r="DQ1031" s="11"/>
      <c r="DR1031" s="11"/>
      <c r="DS1031" s="11"/>
      <c r="DT1031" s="11"/>
      <c r="DU1031" s="11"/>
      <c r="DV1031" s="11"/>
      <c r="DW1031" s="11"/>
      <c r="DX1031" s="11"/>
      <c r="DY1031" s="11"/>
      <c r="DZ1031" s="11"/>
      <c r="EA1031" s="11"/>
      <c r="EB1031" s="11"/>
    </row>
    <row r="1032" spans="1:132" s="9" customFormat="1" ht="12.75" x14ac:dyDescent="0.2">
      <c r="A1032" s="14"/>
      <c r="B1032" s="36"/>
      <c r="C1032" s="36"/>
      <c r="D1032" s="10"/>
      <c r="E1032" s="77"/>
      <c r="G1032" s="250"/>
      <c r="H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250"/>
      <c r="AM1032" s="8"/>
      <c r="AN1032" s="8"/>
      <c r="AO1032" s="8"/>
      <c r="AP1032" s="8"/>
      <c r="AQ1032" s="8"/>
      <c r="AR1032" s="8"/>
      <c r="AS1032" s="8"/>
      <c r="AT1032" s="8"/>
      <c r="AU1032" s="8"/>
      <c r="AV1032" s="8"/>
      <c r="AW1032" s="8"/>
      <c r="AX1032" s="8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8"/>
      <c r="BN1032" s="8"/>
      <c r="BO1032" s="8"/>
      <c r="BP1032" s="8"/>
      <c r="BQ1032" s="250"/>
      <c r="BR1032" s="11"/>
      <c r="BS1032" s="11"/>
      <c r="BT1032" s="11"/>
      <c r="BU1032" s="21"/>
      <c r="BV1032" s="24"/>
      <c r="BW1032" s="24"/>
      <c r="BX1032" s="24"/>
      <c r="BY1032" s="24"/>
      <c r="BZ1032" s="24"/>
      <c r="CA1032" s="24"/>
      <c r="CB1032" s="24"/>
      <c r="CC1032" s="24"/>
      <c r="CD1032" s="24"/>
      <c r="CE1032" s="24"/>
      <c r="CF1032" s="24"/>
      <c r="CG1032" s="24"/>
      <c r="CH1032" s="24"/>
      <c r="CI1032" s="24"/>
      <c r="CJ1032" s="24"/>
      <c r="CK1032" s="24"/>
      <c r="CL1032" s="24"/>
      <c r="CM1032" s="24"/>
      <c r="CN1032" s="24"/>
      <c r="CO1032" s="24"/>
      <c r="CP1032" s="24"/>
      <c r="CQ1032" s="24"/>
      <c r="CR1032" s="24"/>
      <c r="CS1032" s="24"/>
      <c r="CT1032" s="248"/>
      <c r="CU1032" s="11"/>
      <c r="CV1032" s="11"/>
      <c r="CW1032" s="11"/>
      <c r="CX1032" s="25"/>
      <c r="CY1032" s="25"/>
      <c r="CZ1032" s="25"/>
      <c r="DA1032" s="11"/>
      <c r="DB1032" s="11"/>
      <c r="DC1032" s="11"/>
      <c r="DD1032" s="11"/>
      <c r="DE1032" s="11"/>
      <c r="DF1032" s="11"/>
      <c r="DG1032" s="11"/>
      <c r="DH1032" s="11"/>
      <c r="DI1032" s="11"/>
      <c r="DJ1032" s="11"/>
      <c r="DK1032" s="11"/>
      <c r="DL1032" s="11"/>
      <c r="DM1032" s="11"/>
      <c r="DN1032" s="11"/>
      <c r="DO1032" s="11"/>
      <c r="DP1032" s="11"/>
      <c r="DQ1032" s="11"/>
      <c r="DR1032" s="11"/>
      <c r="DS1032" s="11"/>
      <c r="DT1032" s="11"/>
      <c r="DU1032" s="11"/>
      <c r="DV1032" s="11"/>
      <c r="DW1032" s="11"/>
      <c r="DX1032" s="11"/>
      <c r="DY1032" s="11"/>
      <c r="DZ1032" s="11"/>
      <c r="EA1032" s="11"/>
      <c r="EB1032" s="11"/>
    </row>
    <row r="1033" spans="1:132" s="9" customFormat="1" ht="12.75" x14ac:dyDescent="0.2">
      <c r="A1033" s="14"/>
      <c r="B1033" s="36"/>
      <c r="C1033" s="36"/>
      <c r="D1033" s="10"/>
      <c r="E1033" s="77"/>
      <c r="G1033" s="250"/>
      <c r="H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250"/>
      <c r="AM1033" s="8"/>
      <c r="AN1033" s="8"/>
      <c r="AO1033" s="8"/>
      <c r="AP1033" s="8"/>
      <c r="AQ1033" s="8"/>
      <c r="AR1033" s="8"/>
      <c r="AS1033" s="8"/>
      <c r="AT1033" s="8"/>
      <c r="AU1033" s="8"/>
      <c r="AV1033" s="8"/>
      <c r="AW1033" s="8"/>
      <c r="AX1033" s="8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8"/>
      <c r="BN1033" s="8"/>
      <c r="BO1033" s="8"/>
      <c r="BP1033" s="8"/>
      <c r="BQ1033" s="250"/>
      <c r="BR1033" s="11"/>
      <c r="BS1033" s="11"/>
      <c r="BT1033" s="11"/>
      <c r="BU1033" s="21"/>
      <c r="BV1033" s="24"/>
      <c r="BW1033" s="24"/>
      <c r="BX1033" s="24"/>
      <c r="BY1033" s="24"/>
      <c r="BZ1033" s="24"/>
      <c r="CA1033" s="24"/>
      <c r="CB1033" s="24"/>
      <c r="CC1033" s="24"/>
      <c r="CD1033" s="24"/>
      <c r="CE1033" s="24"/>
      <c r="CF1033" s="24"/>
      <c r="CG1033" s="24"/>
      <c r="CH1033" s="24"/>
      <c r="CI1033" s="24"/>
      <c r="CJ1033" s="24"/>
      <c r="CK1033" s="24"/>
      <c r="CL1033" s="24"/>
      <c r="CM1033" s="24"/>
      <c r="CN1033" s="24"/>
      <c r="CO1033" s="24"/>
      <c r="CP1033" s="24"/>
      <c r="CQ1033" s="24"/>
      <c r="CR1033" s="24"/>
      <c r="CS1033" s="24"/>
      <c r="CT1033" s="248"/>
      <c r="CU1033" s="11"/>
      <c r="CV1033" s="11"/>
      <c r="CW1033" s="11"/>
      <c r="CX1033" s="25"/>
      <c r="CY1033" s="25"/>
      <c r="CZ1033" s="25"/>
      <c r="DA1033" s="11"/>
      <c r="DB1033" s="11"/>
      <c r="DC1033" s="11"/>
      <c r="DD1033" s="11"/>
      <c r="DE1033" s="11"/>
      <c r="DF1033" s="11"/>
      <c r="DG1033" s="11"/>
      <c r="DH1033" s="11"/>
      <c r="DI1033" s="11"/>
      <c r="DJ1033" s="11"/>
      <c r="DK1033" s="11"/>
      <c r="DL1033" s="11"/>
      <c r="DM1033" s="11"/>
      <c r="DN1033" s="11"/>
      <c r="DO1033" s="11"/>
      <c r="DP1033" s="11"/>
      <c r="DQ1033" s="11"/>
      <c r="DR1033" s="11"/>
      <c r="DS1033" s="11"/>
      <c r="DT1033" s="11"/>
      <c r="DU1033" s="11"/>
      <c r="DV1033" s="11"/>
      <c r="DW1033" s="11"/>
      <c r="DX1033" s="11"/>
      <c r="DY1033" s="11"/>
      <c r="DZ1033" s="11"/>
      <c r="EA1033" s="11"/>
      <c r="EB1033" s="11"/>
    </row>
    <row r="1034" spans="1:132" s="9" customFormat="1" ht="12.75" x14ac:dyDescent="0.2">
      <c r="A1034" s="14"/>
      <c r="B1034" s="36"/>
      <c r="C1034" s="36"/>
      <c r="D1034" s="10"/>
      <c r="E1034" s="77"/>
      <c r="G1034" s="250"/>
      <c r="H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250"/>
      <c r="AM1034" s="8"/>
      <c r="AN1034" s="8"/>
      <c r="AO1034" s="8"/>
      <c r="AP1034" s="8"/>
      <c r="AQ1034" s="8"/>
      <c r="AR1034" s="8"/>
      <c r="AS1034" s="8"/>
      <c r="AT1034" s="8"/>
      <c r="AU1034" s="8"/>
      <c r="AV1034" s="8"/>
      <c r="AW1034" s="8"/>
      <c r="AX1034" s="8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8"/>
      <c r="BN1034" s="8"/>
      <c r="BO1034" s="8"/>
      <c r="BP1034" s="8"/>
      <c r="BQ1034" s="250"/>
      <c r="BR1034" s="11"/>
      <c r="BS1034" s="11"/>
      <c r="BT1034" s="11"/>
      <c r="BU1034" s="21"/>
      <c r="BV1034" s="24"/>
      <c r="BW1034" s="24"/>
      <c r="BX1034" s="24"/>
      <c r="BY1034" s="24"/>
      <c r="BZ1034" s="24"/>
      <c r="CA1034" s="24"/>
      <c r="CB1034" s="24"/>
      <c r="CC1034" s="24"/>
      <c r="CD1034" s="24"/>
      <c r="CE1034" s="24"/>
      <c r="CF1034" s="24"/>
      <c r="CG1034" s="24"/>
      <c r="CH1034" s="24"/>
      <c r="CI1034" s="24"/>
      <c r="CJ1034" s="24"/>
      <c r="CK1034" s="24"/>
      <c r="CL1034" s="24"/>
      <c r="CM1034" s="24"/>
      <c r="CN1034" s="24"/>
      <c r="CO1034" s="24"/>
      <c r="CP1034" s="24"/>
      <c r="CQ1034" s="24"/>
      <c r="CR1034" s="24"/>
      <c r="CS1034" s="24"/>
      <c r="CT1034" s="248"/>
      <c r="CU1034" s="11"/>
      <c r="CV1034" s="11"/>
      <c r="CW1034" s="11"/>
      <c r="CX1034" s="25"/>
      <c r="CY1034" s="25"/>
      <c r="CZ1034" s="25"/>
      <c r="DA1034" s="11"/>
      <c r="DB1034" s="11"/>
      <c r="DC1034" s="11"/>
      <c r="DD1034" s="11"/>
      <c r="DE1034" s="11"/>
      <c r="DF1034" s="11"/>
      <c r="DG1034" s="11"/>
      <c r="DH1034" s="11"/>
      <c r="DI1034" s="11"/>
      <c r="DJ1034" s="11"/>
      <c r="DK1034" s="11"/>
      <c r="DL1034" s="11"/>
      <c r="DM1034" s="11"/>
      <c r="DN1034" s="11"/>
      <c r="DO1034" s="11"/>
      <c r="DP1034" s="11"/>
      <c r="DQ1034" s="11"/>
      <c r="DR1034" s="11"/>
      <c r="DS1034" s="11"/>
      <c r="DT1034" s="11"/>
      <c r="DU1034" s="11"/>
      <c r="DV1034" s="11"/>
      <c r="DW1034" s="11"/>
      <c r="DX1034" s="11"/>
      <c r="DY1034" s="11"/>
      <c r="DZ1034" s="11"/>
      <c r="EA1034" s="11"/>
      <c r="EB1034" s="11"/>
    </row>
    <row r="1035" spans="1:132" s="9" customFormat="1" ht="12.75" x14ac:dyDescent="0.2">
      <c r="A1035" s="14"/>
      <c r="B1035" s="36"/>
      <c r="C1035" s="36"/>
      <c r="D1035" s="10"/>
      <c r="E1035" s="77"/>
      <c r="G1035" s="250"/>
      <c r="H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250"/>
      <c r="AM1035" s="8"/>
      <c r="AN1035" s="8"/>
      <c r="AO1035" s="8"/>
      <c r="AP1035" s="8"/>
      <c r="AQ1035" s="8"/>
      <c r="AR1035" s="8"/>
      <c r="AS1035" s="8"/>
      <c r="AT1035" s="8"/>
      <c r="AU1035" s="8"/>
      <c r="AV1035" s="8"/>
      <c r="AW1035" s="8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8"/>
      <c r="BN1035" s="8"/>
      <c r="BO1035" s="8"/>
      <c r="BP1035" s="8"/>
      <c r="BQ1035" s="250"/>
      <c r="BR1035" s="11"/>
      <c r="BS1035" s="11"/>
      <c r="BT1035" s="11"/>
      <c r="BU1035" s="21"/>
      <c r="BV1035" s="24"/>
      <c r="BW1035" s="24"/>
      <c r="BX1035" s="24"/>
      <c r="BY1035" s="24"/>
      <c r="BZ1035" s="24"/>
      <c r="CA1035" s="24"/>
      <c r="CB1035" s="24"/>
      <c r="CC1035" s="24"/>
      <c r="CD1035" s="24"/>
      <c r="CE1035" s="24"/>
      <c r="CF1035" s="24"/>
      <c r="CG1035" s="24"/>
      <c r="CH1035" s="24"/>
      <c r="CI1035" s="24"/>
      <c r="CJ1035" s="24"/>
      <c r="CK1035" s="24"/>
      <c r="CL1035" s="24"/>
      <c r="CM1035" s="24"/>
      <c r="CN1035" s="24"/>
      <c r="CO1035" s="24"/>
      <c r="CP1035" s="24"/>
      <c r="CQ1035" s="24"/>
      <c r="CR1035" s="24"/>
      <c r="CS1035" s="24"/>
      <c r="CT1035" s="248"/>
      <c r="CU1035" s="11"/>
      <c r="CV1035" s="11"/>
      <c r="CW1035" s="11"/>
      <c r="CX1035" s="25"/>
      <c r="CY1035" s="25"/>
      <c r="CZ1035" s="25"/>
      <c r="DA1035" s="11"/>
      <c r="DB1035" s="11"/>
      <c r="DC1035" s="11"/>
      <c r="DD1035" s="11"/>
      <c r="DE1035" s="11"/>
      <c r="DF1035" s="11"/>
      <c r="DG1035" s="11"/>
      <c r="DH1035" s="11"/>
      <c r="DI1035" s="11"/>
      <c r="DJ1035" s="11"/>
      <c r="DK1035" s="11"/>
      <c r="DL1035" s="11"/>
      <c r="DM1035" s="11"/>
      <c r="DN1035" s="11"/>
      <c r="DO1035" s="11"/>
      <c r="DP1035" s="11"/>
      <c r="DQ1035" s="11"/>
      <c r="DR1035" s="11"/>
      <c r="DS1035" s="11"/>
      <c r="DT1035" s="11"/>
      <c r="DU1035" s="11"/>
      <c r="DV1035" s="11"/>
      <c r="DW1035" s="11"/>
      <c r="DX1035" s="11"/>
      <c r="DY1035" s="11"/>
      <c r="DZ1035" s="11"/>
      <c r="EA1035" s="11"/>
      <c r="EB1035" s="11"/>
    </row>
    <row r="1036" spans="1:132" s="9" customFormat="1" ht="12.75" x14ac:dyDescent="0.2">
      <c r="A1036" s="14"/>
      <c r="B1036" s="36"/>
      <c r="C1036" s="36"/>
      <c r="D1036" s="10"/>
      <c r="E1036" s="77"/>
      <c r="G1036" s="250"/>
      <c r="H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250"/>
      <c r="AM1036" s="8"/>
      <c r="AN1036" s="8"/>
      <c r="AO1036" s="8"/>
      <c r="AP1036" s="8"/>
      <c r="AQ1036" s="8"/>
      <c r="AR1036" s="8"/>
      <c r="AS1036" s="8"/>
      <c r="AT1036" s="8"/>
      <c r="AU1036" s="8"/>
      <c r="AV1036" s="8"/>
      <c r="AW1036" s="8"/>
      <c r="AX1036" s="8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8"/>
      <c r="BN1036" s="8"/>
      <c r="BO1036" s="8"/>
      <c r="BP1036" s="8"/>
      <c r="BQ1036" s="250"/>
      <c r="BR1036" s="11"/>
      <c r="BS1036" s="11"/>
      <c r="BT1036" s="11"/>
      <c r="BU1036" s="21"/>
      <c r="BV1036" s="24"/>
      <c r="BW1036" s="24"/>
      <c r="BX1036" s="24"/>
      <c r="BY1036" s="24"/>
      <c r="BZ1036" s="24"/>
      <c r="CA1036" s="24"/>
      <c r="CB1036" s="24"/>
      <c r="CC1036" s="24"/>
      <c r="CD1036" s="24"/>
      <c r="CE1036" s="24"/>
      <c r="CF1036" s="24"/>
      <c r="CG1036" s="24"/>
      <c r="CH1036" s="24"/>
      <c r="CI1036" s="24"/>
      <c r="CJ1036" s="24"/>
      <c r="CK1036" s="24"/>
      <c r="CL1036" s="24"/>
      <c r="CM1036" s="24"/>
      <c r="CN1036" s="24"/>
      <c r="CO1036" s="24"/>
      <c r="CP1036" s="24"/>
      <c r="CQ1036" s="24"/>
      <c r="CR1036" s="24"/>
      <c r="CS1036" s="24"/>
      <c r="CT1036" s="248"/>
      <c r="CU1036" s="11"/>
      <c r="CV1036" s="11"/>
      <c r="CW1036" s="11"/>
      <c r="CX1036" s="25"/>
      <c r="CY1036" s="25"/>
      <c r="CZ1036" s="25"/>
      <c r="DA1036" s="11"/>
      <c r="DB1036" s="11"/>
      <c r="DC1036" s="11"/>
      <c r="DD1036" s="11"/>
      <c r="DE1036" s="11"/>
      <c r="DF1036" s="11"/>
      <c r="DG1036" s="11"/>
      <c r="DH1036" s="11"/>
      <c r="DI1036" s="11"/>
      <c r="DJ1036" s="11"/>
      <c r="DK1036" s="11"/>
      <c r="DL1036" s="11"/>
      <c r="DM1036" s="11"/>
      <c r="DN1036" s="11"/>
      <c r="DO1036" s="11"/>
      <c r="DP1036" s="11"/>
      <c r="DQ1036" s="11"/>
      <c r="DR1036" s="11"/>
      <c r="DS1036" s="11"/>
      <c r="DT1036" s="11"/>
      <c r="DU1036" s="11"/>
      <c r="DV1036" s="11"/>
      <c r="DW1036" s="11"/>
      <c r="DX1036" s="11"/>
      <c r="DY1036" s="11"/>
      <c r="DZ1036" s="11"/>
      <c r="EA1036" s="11"/>
      <c r="EB1036" s="11"/>
    </row>
    <row r="1037" spans="1:132" s="9" customFormat="1" ht="12.75" x14ac:dyDescent="0.2">
      <c r="A1037" s="14"/>
      <c r="B1037" s="36"/>
      <c r="C1037" s="36"/>
      <c r="D1037" s="10"/>
      <c r="E1037" s="77"/>
      <c r="G1037" s="250"/>
      <c r="H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250"/>
      <c r="AM1037" s="8"/>
      <c r="AN1037" s="8"/>
      <c r="AO1037" s="8"/>
      <c r="AP1037" s="8"/>
      <c r="AQ1037" s="8"/>
      <c r="AR1037" s="8"/>
      <c r="AS1037" s="8"/>
      <c r="AT1037" s="8"/>
      <c r="AU1037" s="8"/>
      <c r="AV1037" s="8"/>
      <c r="AW1037" s="8"/>
      <c r="AX1037" s="8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8"/>
      <c r="BN1037" s="8"/>
      <c r="BO1037" s="8"/>
      <c r="BP1037" s="8"/>
      <c r="BQ1037" s="250"/>
      <c r="BR1037" s="11"/>
      <c r="BS1037" s="11"/>
      <c r="BT1037" s="11"/>
      <c r="BU1037" s="21"/>
      <c r="BV1037" s="24"/>
      <c r="BW1037" s="24"/>
      <c r="BX1037" s="24"/>
      <c r="BY1037" s="24"/>
      <c r="BZ1037" s="24"/>
      <c r="CA1037" s="24"/>
      <c r="CB1037" s="24"/>
      <c r="CC1037" s="24"/>
      <c r="CD1037" s="24"/>
      <c r="CE1037" s="24"/>
      <c r="CF1037" s="24"/>
      <c r="CG1037" s="24"/>
      <c r="CH1037" s="24"/>
      <c r="CI1037" s="24"/>
      <c r="CJ1037" s="24"/>
      <c r="CK1037" s="24"/>
      <c r="CL1037" s="24"/>
      <c r="CM1037" s="24"/>
      <c r="CN1037" s="24"/>
      <c r="CO1037" s="24"/>
      <c r="CP1037" s="24"/>
      <c r="CQ1037" s="24"/>
      <c r="CR1037" s="24"/>
      <c r="CS1037" s="24"/>
      <c r="CT1037" s="248"/>
      <c r="CU1037" s="11"/>
      <c r="CV1037" s="11"/>
      <c r="CW1037" s="11"/>
      <c r="CX1037" s="25"/>
      <c r="CY1037" s="25"/>
      <c r="CZ1037" s="25"/>
      <c r="DA1037" s="11"/>
      <c r="DB1037" s="11"/>
      <c r="DC1037" s="11"/>
      <c r="DD1037" s="11"/>
      <c r="DE1037" s="11"/>
      <c r="DF1037" s="11"/>
      <c r="DG1037" s="11"/>
      <c r="DH1037" s="11"/>
      <c r="DI1037" s="11"/>
      <c r="DJ1037" s="11"/>
      <c r="DK1037" s="11"/>
      <c r="DL1037" s="11"/>
      <c r="DM1037" s="11"/>
      <c r="DN1037" s="11"/>
      <c r="DO1037" s="11"/>
      <c r="DP1037" s="11"/>
      <c r="DQ1037" s="11"/>
      <c r="DR1037" s="11"/>
      <c r="DS1037" s="11"/>
      <c r="DT1037" s="11"/>
      <c r="DU1037" s="11"/>
      <c r="DV1037" s="11"/>
      <c r="DW1037" s="11"/>
      <c r="DX1037" s="11"/>
      <c r="DY1037" s="11"/>
      <c r="DZ1037" s="11"/>
      <c r="EA1037" s="11"/>
      <c r="EB1037" s="11"/>
    </row>
    <row r="1038" spans="1:132" s="9" customFormat="1" ht="12.75" x14ac:dyDescent="0.2">
      <c r="A1038" s="14"/>
      <c r="B1038" s="36"/>
      <c r="C1038" s="36"/>
      <c r="D1038" s="10"/>
      <c r="E1038" s="77"/>
      <c r="G1038" s="250"/>
      <c r="H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250"/>
      <c r="AM1038" s="8"/>
      <c r="AN1038" s="8"/>
      <c r="AO1038" s="8"/>
      <c r="AP1038" s="8"/>
      <c r="AQ1038" s="8"/>
      <c r="AR1038" s="8"/>
      <c r="AS1038" s="8"/>
      <c r="AT1038" s="8"/>
      <c r="AU1038" s="8"/>
      <c r="AV1038" s="8"/>
      <c r="AW1038" s="8"/>
      <c r="AX1038" s="8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8"/>
      <c r="BN1038" s="8"/>
      <c r="BO1038" s="8"/>
      <c r="BP1038" s="8"/>
      <c r="BQ1038" s="250"/>
      <c r="BR1038" s="11"/>
      <c r="BS1038" s="11"/>
      <c r="BT1038" s="11"/>
      <c r="BU1038" s="21"/>
      <c r="BV1038" s="24"/>
      <c r="BW1038" s="24"/>
      <c r="BX1038" s="24"/>
      <c r="BY1038" s="24"/>
      <c r="BZ1038" s="24"/>
      <c r="CA1038" s="24"/>
      <c r="CB1038" s="24"/>
      <c r="CC1038" s="24"/>
      <c r="CD1038" s="24"/>
      <c r="CE1038" s="24"/>
      <c r="CF1038" s="24"/>
      <c r="CG1038" s="24"/>
      <c r="CH1038" s="24"/>
      <c r="CI1038" s="24"/>
      <c r="CJ1038" s="24"/>
      <c r="CK1038" s="24"/>
      <c r="CL1038" s="24"/>
      <c r="CM1038" s="24"/>
      <c r="CN1038" s="24"/>
      <c r="CO1038" s="24"/>
      <c r="CP1038" s="24"/>
      <c r="CQ1038" s="24"/>
      <c r="CR1038" s="24"/>
      <c r="CS1038" s="24"/>
      <c r="CT1038" s="248"/>
      <c r="CU1038" s="11"/>
      <c r="CV1038" s="11"/>
      <c r="CW1038" s="11"/>
      <c r="CX1038" s="25"/>
      <c r="CY1038" s="25"/>
      <c r="CZ1038" s="25"/>
      <c r="DA1038" s="11"/>
      <c r="DB1038" s="11"/>
      <c r="DC1038" s="11"/>
      <c r="DD1038" s="11"/>
      <c r="DE1038" s="11"/>
      <c r="DF1038" s="11"/>
      <c r="DG1038" s="11"/>
      <c r="DH1038" s="11"/>
      <c r="DI1038" s="11"/>
      <c r="DJ1038" s="11"/>
      <c r="DK1038" s="11"/>
      <c r="DL1038" s="11"/>
      <c r="DM1038" s="11"/>
      <c r="DN1038" s="11"/>
      <c r="DO1038" s="11"/>
      <c r="DP1038" s="11"/>
      <c r="DQ1038" s="11"/>
      <c r="DR1038" s="11"/>
      <c r="DS1038" s="11"/>
      <c r="DT1038" s="11"/>
      <c r="DU1038" s="11"/>
      <c r="DV1038" s="11"/>
      <c r="DW1038" s="11"/>
      <c r="DX1038" s="11"/>
      <c r="DY1038" s="11"/>
      <c r="DZ1038" s="11"/>
      <c r="EA1038" s="11"/>
      <c r="EB1038" s="11"/>
    </row>
    <row r="1039" spans="1:132" s="9" customFormat="1" ht="12.75" x14ac:dyDescent="0.2">
      <c r="A1039" s="14"/>
      <c r="B1039" s="36"/>
      <c r="C1039" s="36"/>
      <c r="D1039" s="10"/>
      <c r="E1039" s="77"/>
      <c r="G1039" s="250"/>
      <c r="H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250"/>
      <c r="AM1039" s="8"/>
      <c r="AN1039" s="8"/>
      <c r="AO1039" s="8"/>
      <c r="AP1039" s="8"/>
      <c r="AQ1039" s="8"/>
      <c r="AR1039" s="8"/>
      <c r="AS1039" s="8"/>
      <c r="AT1039" s="8"/>
      <c r="AU1039" s="8"/>
      <c r="AV1039" s="8"/>
      <c r="AW1039" s="8"/>
      <c r="AX1039" s="8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8"/>
      <c r="BN1039" s="8"/>
      <c r="BO1039" s="8"/>
      <c r="BP1039" s="8"/>
      <c r="BQ1039" s="250"/>
      <c r="BR1039" s="11"/>
      <c r="BS1039" s="11"/>
      <c r="BT1039" s="11"/>
      <c r="BU1039" s="21"/>
      <c r="BV1039" s="24"/>
      <c r="BW1039" s="24"/>
      <c r="BX1039" s="24"/>
      <c r="BY1039" s="24"/>
      <c r="BZ1039" s="24"/>
      <c r="CA1039" s="24"/>
      <c r="CB1039" s="24"/>
      <c r="CC1039" s="24"/>
      <c r="CD1039" s="24"/>
      <c r="CE1039" s="24"/>
      <c r="CF1039" s="24"/>
      <c r="CG1039" s="24"/>
      <c r="CH1039" s="24"/>
      <c r="CI1039" s="24"/>
      <c r="CJ1039" s="24"/>
      <c r="CK1039" s="24"/>
      <c r="CL1039" s="24"/>
      <c r="CM1039" s="24"/>
      <c r="CN1039" s="24"/>
      <c r="CO1039" s="24"/>
      <c r="CP1039" s="24"/>
      <c r="CQ1039" s="24"/>
      <c r="CR1039" s="24"/>
      <c r="CS1039" s="24"/>
      <c r="CT1039" s="248"/>
      <c r="CU1039" s="11"/>
      <c r="CV1039" s="11"/>
      <c r="CW1039" s="11"/>
      <c r="CX1039" s="25"/>
      <c r="CY1039" s="25"/>
      <c r="CZ1039" s="25"/>
      <c r="DA1039" s="11"/>
      <c r="DB1039" s="11"/>
      <c r="DC1039" s="11"/>
      <c r="DD1039" s="11"/>
      <c r="DE1039" s="11"/>
      <c r="DF1039" s="11"/>
      <c r="DG1039" s="11"/>
      <c r="DH1039" s="11"/>
      <c r="DI1039" s="11"/>
      <c r="DJ1039" s="11"/>
      <c r="DK1039" s="11"/>
      <c r="DL1039" s="11"/>
      <c r="DM1039" s="11"/>
      <c r="DN1039" s="11"/>
      <c r="DO1039" s="11"/>
      <c r="DP1039" s="11"/>
      <c r="DQ1039" s="11"/>
      <c r="DR1039" s="11"/>
      <c r="DS1039" s="11"/>
      <c r="DT1039" s="11"/>
      <c r="DU1039" s="11"/>
      <c r="DV1039" s="11"/>
      <c r="DW1039" s="11"/>
      <c r="DX1039" s="11"/>
      <c r="DY1039" s="11"/>
      <c r="DZ1039" s="11"/>
      <c r="EA1039" s="11"/>
      <c r="EB1039" s="11"/>
    </row>
    <row r="1040" spans="1:132" s="9" customFormat="1" ht="12.75" x14ac:dyDescent="0.2">
      <c r="A1040" s="14"/>
      <c r="B1040" s="36"/>
      <c r="C1040" s="36"/>
      <c r="D1040" s="10"/>
      <c r="E1040" s="77"/>
      <c r="G1040" s="250"/>
      <c r="H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250"/>
      <c r="AM1040" s="8"/>
      <c r="AN1040" s="8"/>
      <c r="AO1040" s="8"/>
      <c r="AP1040" s="8"/>
      <c r="AQ1040" s="8"/>
      <c r="AR1040" s="8"/>
      <c r="AS1040" s="8"/>
      <c r="AT1040" s="8"/>
      <c r="AU1040" s="8"/>
      <c r="AV1040" s="8"/>
      <c r="AW1040" s="8"/>
      <c r="AX1040" s="8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8"/>
      <c r="BN1040" s="8"/>
      <c r="BO1040" s="8"/>
      <c r="BP1040" s="8"/>
      <c r="BQ1040" s="250"/>
      <c r="BR1040" s="11"/>
      <c r="BS1040" s="11"/>
      <c r="BT1040" s="11"/>
      <c r="BU1040" s="21"/>
      <c r="BV1040" s="24"/>
      <c r="BW1040" s="24"/>
      <c r="BX1040" s="24"/>
      <c r="BY1040" s="24"/>
      <c r="BZ1040" s="24"/>
      <c r="CA1040" s="24"/>
      <c r="CB1040" s="24"/>
      <c r="CC1040" s="24"/>
      <c r="CD1040" s="24"/>
      <c r="CE1040" s="24"/>
      <c r="CF1040" s="24"/>
      <c r="CG1040" s="24"/>
      <c r="CH1040" s="24"/>
      <c r="CI1040" s="24"/>
      <c r="CJ1040" s="24"/>
      <c r="CK1040" s="24"/>
      <c r="CL1040" s="24"/>
      <c r="CM1040" s="24"/>
      <c r="CN1040" s="24"/>
      <c r="CO1040" s="24"/>
      <c r="CP1040" s="24"/>
      <c r="CQ1040" s="24"/>
      <c r="CR1040" s="24"/>
      <c r="CS1040" s="24"/>
      <c r="CT1040" s="248"/>
      <c r="CU1040" s="11"/>
      <c r="CV1040" s="11"/>
      <c r="CW1040" s="11"/>
      <c r="CX1040" s="25"/>
      <c r="CY1040" s="25"/>
      <c r="CZ1040" s="25"/>
      <c r="DA1040" s="11"/>
      <c r="DB1040" s="11"/>
      <c r="DC1040" s="11"/>
      <c r="DD1040" s="11"/>
      <c r="DE1040" s="11"/>
      <c r="DF1040" s="11"/>
      <c r="DG1040" s="11"/>
      <c r="DH1040" s="11"/>
      <c r="DI1040" s="11"/>
      <c r="DJ1040" s="11"/>
      <c r="DK1040" s="11"/>
      <c r="DL1040" s="11"/>
      <c r="DM1040" s="11"/>
      <c r="DN1040" s="11"/>
      <c r="DO1040" s="11"/>
      <c r="DP1040" s="11"/>
      <c r="DQ1040" s="11"/>
      <c r="DR1040" s="11"/>
      <c r="DS1040" s="11"/>
      <c r="DT1040" s="11"/>
      <c r="DU1040" s="11"/>
      <c r="DV1040" s="11"/>
      <c r="DW1040" s="11"/>
      <c r="DX1040" s="11"/>
      <c r="DY1040" s="11"/>
      <c r="DZ1040" s="11"/>
      <c r="EA1040" s="11"/>
      <c r="EB1040" s="11"/>
    </row>
    <row r="1041" spans="1:132" s="9" customFormat="1" ht="12.75" x14ac:dyDescent="0.2">
      <c r="A1041" s="14"/>
      <c r="B1041" s="36"/>
      <c r="C1041" s="36"/>
      <c r="D1041" s="10"/>
      <c r="E1041" s="77"/>
      <c r="G1041" s="250"/>
      <c r="H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250"/>
      <c r="AM1041" s="8"/>
      <c r="AN1041" s="8"/>
      <c r="AO1041" s="8"/>
      <c r="AP1041" s="8"/>
      <c r="AQ1041" s="8"/>
      <c r="AR1041" s="8"/>
      <c r="AS1041" s="8"/>
      <c r="AT1041" s="8"/>
      <c r="AU1041" s="8"/>
      <c r="AV1041" s="8"/>
      <c r="AW1041" s="8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8"/>
      <c r="BN1041" s="8"/>
      <c r="BO1041" s="8"/>
      <c r="BP1041" s="8"/>
      <c r="BQ1041" s="250"/>
      <c r="BR1041" s="11"/>
      <c r="BS1041" s="11"/>
      <c r="BT1041" s="11"/>
      <c r="BU1041" s="21"/>
      <c r="BV1041" s="24"/>
      <c r="BW1041" s="24"/>
      <c r="BX1041" s="24"/>
      <c r="BY1041" s="24"/>
      <c r="BZ1041" s="24"/>
      <c r="CA1041" s="24"/>
      <c r="CB1041" s="24"/>
      <c r="CC1041" s="24"/>
      <c r="CD1041" s="24"/>
      <c r="CE1041" s="24"/>
      <c r="CF1041" s="24"/>
      <c r="CG1041" s="24"/>
      <c r="CH1041" s="24"/>
      <c r="CI1041" s="24"/>
      <c r="CJ1041" s="24"/>
      <c r="CK1041" s="24"/>
      <c r="CL1041" s="24"/>
      <c r="CM1041" s="24"/>
      <c r="CN1041" s="24"/>
      <c r="CO1041" s="24"/>
      <c r="CP1041" s="24"/>
      <c r="CQ1041" s="24"/>
      <c r="CR1041" s="24"/>
      <c r="CS1041" s="24"/>
      <c r="CT1041" s="248"/>
      <c r="CU1041" s="11"/>
      <c r="CV1041" s="11"/>
      <c r="CW1041" s="11"/>
      <c r="CX1041" s="25"/>
      <c r="CY1041" s="25"/>
      <c r="CZ1041" s="25"/>
      <c r="DA1041" s="11"/>
      <c r="DB1041" s="11"/>
      <c r="DC1041" s="11"/>
      <c r="DD1041" s="11"/>
      <c r="DE1041" s="11"/>
      <c r="DF1041" s="11"/>
      <c r="DG1041" s="11"/>
      <c r="DH1041" s="11"/>
      <c r="DI1041" s="11"/>
      <c r="DJ1041" s="11"/>
      <c r="DK1041" s="11"/>
      <c r="DL1041" s="11"/>
      <c r="DM1041" s="11"/>
      <c r="DN1041" s="11"/>
      <c r="DO1041" s="11"/>
      <c r="DP1041" s="11"/>
      <c r="DQ1041" s="11"/>
      <c r="DR1041" s="11"/>
      <c r="DS1041" s="11"/>
      <c r="DT1041" s="11"/>
      <c r="DU1041" s="11"/>
      <c r="DV1041" s="11"/>
      <c r="DW1041" s="11"/>
      <c r="DX1041" s="11"/>
      <c r="DY1041" s="11"/>
      <c r="DZ1041" s="11"/>
      <c r="EA1041" s="11"/>
      <c r="EB1041" s="11"/>
    </row>
    <row r="1042" spans="1:132" s="9" customFormat="1" ht="12.75" x14ac:dyDescent="0.2">
      <c r="A1042" s="14"/>
      <c r="B1042" s="36"/>
      <c r="C1042" s="36"/>
      <c r="D1042" s="10"/>
      <c r="E1042" s="77"/>
      <c r="G1042" s="250"/>
      <c r="H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250"/>
      <c r="AM1042" s="8"/>
      <c r="AN1042" s="8"/>
      <c r="AO1042" s="8"/>
      <c r="AP1042" s="8"/>
      <c r="AQ1042" s="8"/>
      <c r="AR1042" s="8"/>
      <c r="AS1042" s="8"/>
      <c r="AT1042" s="8"/>
      <c r="AU1042" s="8"/>
      <c r="AV1042" s="8"/>
      <c r="AW1042" s="8"/>
      <c r="AX1042" s="8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8"/>
      <c r="BN1042" s="8"/>
      <c r="BO1042" s="8"/>
      <c r="BP1042" s="8"/>
      <c r="BQ1042" s="250"/>
      <c r="BR1042" s="11"/>
      <c r="BS1042" s="11"/>
      <c r="BT1042" s="11"/>
      <c r="BU1042" s="21"/>
      <c r="BV1042" s="24"/>
      <c r="BW1042" s="24"/>
      <c r="BX1042" s="24"/>
      <c r="BY1042" s="24"/>
      <c r="BZ1042" s="24"/>
      <c r="CA1042" s="24"/>
      <c r="CB1042" s="24"/>
      <c r="CC1042" s="24"/>
      <c r="CD1042" s="24"/>
      <c r="CE1042" s="24"/>
      <c r="CF1042" s="24"/>
      <c r="CG1042" s="24"/>
      <c r="CH1042" s="24"/>
      <c r="CI1042" s="24"/>
      <c r="CJ1042" s="24"/>
      <c r="CK1042" s="24"/>
      <c r="CL1042" s="24"/>
      <c r="CM1042" s="24"/>
      <c r="CN1042" s="24"/>
      <c r="CO1042" s="24"/>
      <c r="CP1042" s="24"/>
      <c r="CQ1042" s="24"/>
      <c r="CR1042" s="24"/>
      <c r="CS1042" s="24"/>
      <c r="CT1042" s="248"/>
      <c r="CU1042" s="11"/>
      <c r="CV1042" s="11"/>
      <c r="CW1042" s="11"/>
      <c r="CX1042" s="25"/>
      <c r="CY1042" s="25"/>
      <c r="CZ1042" s="25"/>
      <c r="DA1042" s="11"/>
      <c r="DB1042" s="11"/>
      <c r="DC1042" s="11"/>
      <c r="DD1042" s="11"/>
      <c r="DE1042" s="11"/>
      <c r="DF1042" s="11"/>
      <c r="DG1042" s="11"/>
      <c r="DH1042" s="11"/>
      <c r="DI1042" s="11"/>
      <c r="DJ1042" s="11"/>
      <c r="DK1042" s="11"/>
      <c r="DL1042" s="11"/>
      <c r="DM1042" s="11"/>
      <c r="DN1042" s="11"/>
      <c r="DO1042" s="11"/>
      <c r="DP1042" s="11"/>
      <c r="DQ1042" s="11"/>
      <c r="DR1042" s="11"/>
      <c r="DS1042" s="11"/>
      <c r="DT1042" s="11"/>
      <c r="DU1042" s="11"/>
      <c r="DV1042" s="11"/>
      <c r="DW1042" s="11"/>
      <c r="DX1042" s="11"/>
      <c r="DY1042" s="11"/>
      <c r="DZ1042" s="11"/>
      <c r="EA1042" s="11"/>
      <c r="EB1042" s="11"/>
    </row>
    <row r="1043" spans="1:132" s="9" customFormat="1" ht="12.75" x14ac:dyDescent="0.2">
      <c r="A1043" s="14"/>
      <c r="B1043" s="36"/>
      <c r="C1043" s="36"/>
      <c r="D1043" s="10"/>
      <c r="E1043" s="77"/>
      <c r="G1043" s="250"/>
      <c r="H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250"/>
      <c r="AM1043" s="8"/>
      <c r="AN1043" s="8"/>
      <c r="AO1043" s="8"/>
      <c r="AP1043" s="8"/>
      <c r="AQ1043" s="8"/>
      <c r="AR1043" s="8"/>
      <c r="AS1043" s="8"/>
      <c r="AT1043" s="8"/>
      <c r="AU1043" s="8"/>
      <c r="AV1043" s="8"/>
      <c r="AW1043" s="8"/>
      <c r="AX1043" s="8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8"/>
      <c r="BN1043" s="8"/>
      <c r="BO1043" s="8"/>
      <c r="BP1043" s="8"/>
      <c r="BQ1043" s="250"/>
      <c r="BR1043" s="11"/>
      <c r="BS1043" s="11"/>
      <c r="BT1043" s="11"/>
      <c r="BU1043" s="21"/>
      <c r="BV1043" s="24"/>
      <c r="BW1043" s="24"/>
      <c r="BX1043" s="24"/>
      <c r="BY1043" s="24"/>
      <c r="BZ1043" s="24"/>
      <c r="CA1043" s="24"/>
      <c r="CB1043" s="24"/>
      <c r="CC1043" s="24"/>
      <c r="CD1043" s="24"/>
      <c r="CE1043" s="24"/>
      <c r="CF1043" s="24"/>
      <c r="CG1043" s="24"/>
      <c r="CH1043" s="24"/>
      <c r="CI1043" s="24"/>
      <c r="CJ1043" s="24"/>
      <c r="CK1043" s="24"/>
      <c r="CL1043" s="24"/>
      <c r="CM1043" s="24"/>
      <c r="CN1043" s="24"/>
      <c r="CO1043" s="24"/>
      <c r="CP1043" s="24"/>
      <c r="CQ1043" s="24"/>
      <c r="CR1043" s="24"/>
      <c r="CS1043" s="24"/>
      <c r="CT1043" s="248"/>
      <c r="CU1043" s="11"/>
      <c r="CV1043" s="11"/>
      <c r="CW1043" s="11"/>
      <c r="CX1043" s="25"/>
      <c r="CY1043" s="25"/>
      <c r="CZ1043" s="25"/>
      <c r="DA1043" s="11"/>
      <c r="DB1043" s="11"/>
      <c r="DC1043" s="11"/>
      <c r="DD1043" s="11"/>
      <c r="DE1043" s="11"/>
      <c r="DF1043" s="11"/>
      <c r="DG1043" s="11"/>
      <c r="DH1043" s="11"/>
      <c r="DI1043" s="11"/>
      <c r="DJ1043" s="11"/>
      <c r="DK1043" s="11"/>
      <c r="DL1043" s="11"/>
      <c r="DM1043" s="11"/>
      <c r="DN1043" s="11"/>
      <c r="DO1043" s="11"/>
      <c r="DP1043" s="11"/>
      <c r="DQ1043" s="11"/>
      <c r="DR1043" s="11"/>
      <c r="DS1043" s="11"/>
      <c r="DT1043" s="11"/>
      <c r="DU1043" s="11"/>
      <c r="DV1043" s="11"/>
      <c r="DW1043" s="11"/>
      <c r="DX1043" s="11"/>
      <c r="DY1043" s="11"/>
      <c r="DZ1043" s="11"/>
      <c r="EA1043" s="11"/>
      <c r="EB1043" s="11"/>
    </row>
    <row r="1044" spans="1:132" s="9" customFormat="1" ht="12.75" x14ac:dyDescent="0.2">
      <c r="A1044" s="14"/>
      <c r="B1044" s="36"/>
      <c r="C1044" s="36"/>
      <c r="D1044" s="10"/>
      <c r="E1044" s="77"/>
      <c r="G1044" s="250"/>
      <c r="H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250"/>
      <c r="AM1044" s="8"/>
      <c r="AN1044" s="8"/>
      <c r="AO1044" s="8"/>
      <c r="AP1044" s="8"/>
      <c r="AQ1044" s="8"/>
      <c r="AR1044" s="8"/>
      <c r="AS1044" s="8"/>
      <c r="AT1044" s="8"/>
      <c r="AU1044" s="8"/>
      <c r="AV1044" s="8"/>
      <c r="AW1044" s="8"/>
      <c r="AX1044" s="8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8"/>
      <c r="BN1044" s="8"/>
      <c r="BO1044" s="8"/>
      <c r="BP1044" s="8"/>
      <c r="BQ1044" s="250"/>
      <c r="BR1044" s="11"/>
      <c r="BS1044" s="11"/>
      <c r="BT1044" s="11"/>
      <c r="BU1044" s="21"/>
      <c r="BV1044" s="24"/>
      <c r="BW1044" s="24"/>
      <c r="BX1044" s="24"/>
      <c r="BY1044" s="24"/>
      <c r="BZ1044" s="24"/>
      <c r="CA1044" s="24"/>
      <c r="CB1044" s="24"/>
      <c r="CC1044" s="24"/>
      <c r="CD1044" s="24"/>
      <c r="CE1044" s="24"/>
      <c r="CF1044" s="24"/>
      <c r="CG1044" s="24"/>
      <c r="CH1044" s="24"/>
      <c r="CI1044" s="24"/>
      <c r="CJ1044" s="24"/>
      <c r="CK1044" s="24"/>
      <c r="CL1044" s="24"/>
      <c r="CM1044" s="24"/>
      <c r="CN1044" s="24"/>
      <c r="CO1044" s="24"/>
      <c r="CP1044" s="24"/>
      <c r="CQ1044" s="24"/>
      <c r="CR1044" s="24"/>
      <c r="CS1044" s="24"/>
      <c r="CT1044" s="248"/>
      <c r="CU1044" s="11"/>
      <c r="CV1044" s="11"/>
      <c r="CW1044" s="11"/>
      <c r="CX1044" s="25"/>
      <c r="CY1044" s="25"/>
      <c r="CZ1044" s="25"/>
      <c r="DA1044" s="11"/>
      <c r="DB1044" s="11"/>
      <c r="DC1044" s="11"/>
      <c r="DD1044" s="11"/>
      <c r="DE1044" s="11"/>
      <c r="DF1044" s="11"/>
      <c r="DG1044" s="11"/>
      <c r="DH1044" s="11"/>
      <c r="DI1044" s="11"/>
      <c r="DJ1044" s="11"/>
      <c r="DK1044" s="11"/>
      <c r="DL1044" s="11"/>
      <c r="DM1044" s="11"/>
      <c r="DN1044" s="11"/>
      <c r="DO1044" s="11"/>
      <c r="DP1044" s="11"/>
      <c r="DQ1044" s="11"/>
      <c r="DR1044" s="11"/>
      <c r="DS1044" s="11"/>
      <c r="DT1044" s="11"/>
      <c r="DU1044" s="11"/>
      <c r="DV1044" s="11"/>
      <c r="DW1044" s="11"/>
      <c r="DX1044" s="11"/>
      <c r="DY1044" s="11"/>
      <c r="DZ1044" s="11"/>
      <c r="EA1044" s="11"/>
      <c r="EB1044" s="11"/>
    </row>
    <row r="1045" spans="1:132" s="9" customFormat="1" ht="12.75" x14ac:dyDescent="0.2">
      <c r="A1045" s="14"/>
      <c r="B1045" s="36"/>
      <c r="C1045" s="36"/>
      <c r="D1045" s="10"/>
      <c r="E1045" s="77"/>
      <c r="G1045" s="250"/>
      <c r="H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250"/>
      <c r="AM1045" s="8"/>
      <c r="AN1045" s="8"/>
      <c r="AO1045" s="8"/>
      <c r="AP1045" s="8"/>
      <c r="AQ1045" s="8"/>
      <c r="AR1045" s="8"/>
      <c r="AS1045" s="8"/>
      <c r="AT1045" s="8"/>
      <c r="AU1045" s="8"/>
      <c r="AV1045" s="8"/>
      <c r="AW1045" s="8"/>
      <c r="AX1045" s="8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8"/>
      <c r="BN1045" s="8"/>
      <c r="BO1045" s="8"/>
      <c r="BP1045" s="8"/>
      <c r="BQ1045" s="250"/>
      <c r="BR1045" s="11"/>
      <c r="BS1045" s="11"/>
      <c r="BT1045" s="11"/>
      <c r="BU1045" s="21"/>
      <c r="BV1045" s="24"/>
      <c r="BW1045" s="24"/>
      <c r="BX1045" s="24"/>
      <c r="BY1045" s="24"/>
      <c r="BZ1045" s="24"/>
      <c r="CA1045" s="24"/>
      <c r="CB1045" s="24"/>
      <c r="CC1045" s="24"/>
      <c r="CD1045" s="24"/>
      <c r="CE1045" s="24"/>
      <c r="CF1045" s="24"/>
      <c r="CG1045" s="24"/>
      <c r="CH1045" s="24"/>
      <c r="CI1045" s="24"/>
      <c r="CJ1045" s="24"/>
      <c r="CK1045" s="24"/>
      <c r="CL1045" s="24"/>
      <c r="CM1045" s="24"/>
      <c r="CN1045" s="24"/>
      <c r="CO1045" s="24"/>
      <c r="CP1045" s="24"/>
      <c r="CQ1045" s="24"/>
      <c r="CR1045" s="24"/>
      <c r="CS1045" s="24"/>
      <c r="CT1045" s="248"/>
      <c r="CU1045" s="11"/>
      <c r="CV1045" s="11"/>
      <c r="CW1045" s="11"/>
      <c r="CX1045" s="25"/>
      <c r="CY1045" s="25"/>
      <c r="CZ1045" s="25"/>
      <c r="DA1045" s="11"/>
      <c r="DB1045" s="11"/>
      <c r="DC1045" s="11"/>
      <c r="DD1045" s="11"/>
      <c r="DE1045" s="11"/>
      <c r="DF1045" s="11"/>
      <c r="DG1045" s="11"/>
      <c r="DH1045" s="11"/>
      <c r="DI1045" s="11"/>
      <c r="DJ1045" s="11"/>
      <c r="DK1045" s="11"/>
      <c r="DL1045" s="11"/>
      <c r="DM1045" s="11"/>
      <c r="DN1045" s="11"/>
      <c r="DO1045" s="11"/>
      <c r="DP1045" s="11"/>
      <c r="DQ1045" s="11"/>
      <c r="DR1045" s="11"/>
      <c r="DS1045" s="11"/>
      <c r="DT1045" s="11"/>
      <c r="DU1045" s="11"/>
      <c r="DV1045" s="11"/>
      <c r="DW1045" s="11"/>
      <c r="DX1045" s="11"/>
      <c r="DY1045" s="11"/>
      <c r="DZ1045" s="11"/>
      <c r="EA1045" s="11"/>
      <c r="EB1045" s="11"/>
    </row>
    <row r="1046" spans="1:132" s="9" customFormat="1" ht="12.75" x14ac:dyDescent="0.2">
      <c r="A1046" s="14"/>
      <c r="B1046" s="36"/>
      <c r="C1046" s="36"/>
      <c r="D1046" s="10"/>
      <c r="E1046" s="77"/>
      <c r="G1046" s="250"/>
      <c r="H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250"/>
      <c r="AM1046" s="8"/>
      <c r="AN1046" s="8"/>
      <c r="AO1046" s="8"/>
      <c r="AP1046" s="8"/>
      <c r="AQ1046" s="8"/>
      <c r="AR1046" s="8"/>
      <c r="AS1046" s="8"/>
      <c r="AT1046" s="8"/>
      <c r="AU1046" s="8"/>
      <c r="AV1046" s="8"/>
      <c r="AW1046" s="8"/>
      <c r="AX1046" s="8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8"/>
      <c r="BN1046" s="8"/>
      <c r="BO1046" s="8"/>
      <c r="BP1046" s="8"/>
      <c r="BQ1046" s="250"/>
      <c r="BR1046" s="11"/>
      <c r="BS1046" s="11"/>
      <c r="BT1046" s="11"/>
      <c r="BU1046" s="21"/>
      <c r="BV1046" s="24"/>
      <c r="BW1046" s="24"/>
      <c r="BX1046" s="24"/>
      <c r="BY1046" s="24"/>
      <c r="BZ1046" s="24"/>
      <c r="CA1046" s="24"/>
      <c r="CB1046" s="24"/>
      <c r="CC1046" s="24"/>
      <c r="CD1046" s="24"/>
      <c r="CE1046" s="24"/>
      <c r="CF1046" s="24"/>
      <c r="CG1046" s="24"/>
      <c r="CH1046" s="24"/>
      <c r="CI1046" s="24"/>
      <c r="CJ1046" s="24"/>
      <c r="CK1046" s="24"/>
      <c r="CL1046" s="24"/>
      <c r="CM1046" s="24"/>
      <c r="CN1046" s="24"/>
      <c r="CO1046" s="24"/>
      <c r="CP1046" s="24"/>
      <c r="CQ1046" s="24"/>
      <c r="CR1046" s="24"/>
      <c r="CS1046" s="24"/>
      <c r="CT1046" s="248"/>
      <c r="CU1046" s="11"/>
      <c r="CV1046" s="11"/>
      <c r="CW1046" s="11"/>
      <c r="CX1046" s="25"/>
      <c r="CY1046" s="25"/>
      <c r="CZ1046" s="25"/>
      <c r="DA1046" s="11"/>
      <c r="DB1046" s="11"/>
      <c r="DC1046" s="11"/>
      <c r="DD1046" s="11"/>
      <c r="DE1046" s="11"/>
      <c r="DF1046" s="11"/>
      <c r="DG1046" s="11"/>
      <c r="DH1046" s="11"/>
      <c r="DI1046" s="11"/>
      <c r="DJ1046" s="11"/>
      <c r="DK1046" s="11"/>
      <c r="DL1046" s="11"/>
      <c r="DM1046" s="11"/>
      <c r="DN1046" s="11"/>
      <c r="DO1046" s="11"/>
      <c r="DP1046" s="11"/>
      <c r="DQ1046" s="11"/>
      <c r="DR1046" s="11"/>
      <c r="DS1046" s="11"/>
      <c r="DT1046" s="11"/>
      <c r="DU1046" s="11"/>
      <c r="DV1046" s="11"/>
      <c r="DW1046" s="11"/>
      <c r="DX1046" s="11"/>
      <c r="DY1046" s="11"/>
      <c r="DZ1046" s="11"/>
      <c r="EA1046" s="11"/>
      <c r="EB1046" s="11"/>
    </row>
    <row r="1047" spans="1:132" s="9" customFormat="1" ht="12.75" x14ac:dyDescent="0.2">
      <c r="A1047" s="14"/>
      <c r="B1047" s="36"/>
      <c r="C1047" s="36"/>
      <c r="D1047" s="10"/>
      <c r="E1047" s="77"/>
      <c r="G1047" s="250"/>
      <c r="H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250"/>
      <c r="AM1047" s="8"/>
      <c r="AN1047" s="8"/>
      <c r="AO1047" s="8"/>
      <c r="AP1047" s="8"/>
      <c r="AQ1047" s="8"/>
      <c r="AR1047" s="8"/>
      <c r="AS1047" s="8"/>
      <c r="AT1047" s="8"/>
      <c r="AU1047" s="8"/>
      <c r="AV1047" s="8"/>
      <c r="AW1047" s="8"/>
      <c r="AX1047" s="8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8"/>
      <c r="BN1047" s="8"/>
      <c r="BO1047" s="8"/>
      <c r="BP1047" s="8"/>
      <c r="BQ1047" s="250"/>
      <c r="BR1047" s="11"/>
      <c r="BS1047" s="11"/>
      <c r="BT1047" s="11"/>
      <c r="BU1047" s="21"/>
      <c r="BV1047" s="24"/>
      <c r="BW1047" s="24"/>
      <c r="BX1047" s="24"/>
      <c r="BY1047" s="24"/>
      <c r="BZ1047" s="24"/>
      <c r="CA1047" s="24"/>
      <c r="CB1047" s="24"/>
      <c r="CC1047" s="24"/>
      <c r="CD1047" s="24"/>
      <c r="CE1047" s="24"/>
      <c r="CF1047" s="24"/>
      <c r="CG1047" s="24"/>
      <c r="CH1047" s="24"/>
      <c r="CI1047" s="24"/>
      <c r="CJ1047" s="24"/>
      <c r="CK1047" s="24"/>
      <c r="CL1047" s="24"/>
      <c r="CM1047" s="24"/>
      <c r="CN1047" s="24"/>
      <c r="CO1047" s="24"/>
      <c r="CP1047" s="24"/>
      <c r="CQ1047" s="24"/>
      <c r="CR1047" s="24"/>
      <c r="CS1047" s="24"/>
      <c r="CT1047" s="248"/>
      <c r="CU1047" s="11"/>
      <c r="CV1047" s="11"/>
      <c r="CW1047" s="11"/>
      <c r="CX1047" s="25"/>
      <c r="CY1047" s="25"/>
      <c r="CZ1047" s="25"/>
      <c r="DA1047" s="11"/>
      <c r="DB1047" s="11"/>
      <c r="DC1047" s="11"/>
      <c r="DD1047" s="11"/>
      <c r="DE1047" s="11"/>
      <c r="DF1047" s="11"/>
      <c r="DG1047" s="11"/>
      <c r="DH1047" s="11"/>
      <c r="DI1047" s="11"/>
      <c r="DJ1047" s="11"/>
      <c r="DK1047" s="11"/>
      <c r="DL1047" s="11"/>
      <c r="DM1047" s="11"/>
      <c r="DN1047" s="11"/>
      <c r="DO1047" s="11"/>
      <c r="DP1047" s="11"/>
      <c r="DQ1047" s="11"/>
      <c r="DR1047" s="11"/>
      <c r="DS1047" s="11"/>
      <c r="DT1047" s="11"/>
      <c r="DU1047" s="11"/>
      <c r="DV1047" s="11"/>
      <c r="DW1047" s="11"/>
      <c r="DX1047" s="11"/>
      <c r="DY1047" s="11"/>
      <c r="DZ1047" s="11"/>
      <c r="EA1047" s="11"/>
      <c r="EB1047" s="11"/>
    </row>
    <row r="1048" spans="1:132" s="9" customFormat="1" ht="12.75" x14ac:dyDescent="0.2">
      <c r="A1048" s="14"/>
      <c r="B1048" s="36"/>
      <c r="C1048" s="36"/>
      <c r="D1048" s="10"/>
      <c r="E1048" s="77"/>
      <c r="G1048" s="250"/>
      <c r="H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250"/>
      <c r="AM1048" s="8"/>
      <c r="AN1048" s="8"/>
      <c r="AO1048" s="8"/>
      <c r="AP1048" s="8"/>
      <c r="AQ1048" s="8"/>
      <c r="AR1048" s="8"/>
      <c r="AS1048" s="8"/>
      <c r="AT1048" s="8"/>
      <c r="AU1048" s="8"/>
      <c r="AV1048" s="8"/>
      <c r="AW1048" s="8"/>
      <c r="AX1048" s="8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8"/>
      <c r="BN1048" s="8"/>
      <c r="BO1048" s="8"/>
      <c r="BP1048" s="8"/>
      <c r="BQ1048" s="250"/>
      <c r="BR1048" s="11"/>
      <c r="BS1048" s="11"/>
      <c r="BT1048" s="11"/>
      <c r="BU1048" s="21"/>
      <c r="BV1048" s="24"/>
      <c r="BW1048" s="24"/>
      <c r="BX1048" s="24"/>
      <c r="BY1048" s="24"/>
      <c r="BZ1048" s="24"/>
      <c r="CA1048" s="24"/>
      <c r="CB1048" s="24"/>
      <c r="CC1048" s="24"/>
      <c r="CD1048" s="24"/>
      <c r="CE1048" s="24"/>
      <c r="CF1048" s="24"/>
      <c r="CG1048" s="24"/>
      <c r="CH1048" s="24"/>
      <c r="CI1048" s="24"/>
      <c r="CJ1048" s="24"/>
      <c r="CK1048" s="24"/>
      <c r="CL1048" s="24"/>
      <c r="CM1048" s="24"/>
      <c r="CN1048" s="24"/>
      <c r="CO1048" s="24"/>
      <c r="CP1048" s="24"/>
      <c r="CQ1048" s="24"/>
      <c r="CR1048" s="24"/>
      <c r="CS1048" s="24"/>
      <c r="CT1048" s="248"/>
      <c r="CU1048" s="11"/>
      <c r="CV1048" s="11"/>
      <c r="CW1048" s="11"/>
      <c r="CX1048" s="25"/>
      <c r="CY1048" s="25"/>
      <c r="CZ1048" s="25"/>
      <c r="DA1048" s="11"/>
      <c r="DB1048" s="11"/>
      <c r="DC1048" s="11"/>
      <c r="DD1048" s="11"/>
      <c r="DE1048" s="11"/>
      <c r="DF1048" s="11"/>
      <c r="DG1048" s="11"/>
      <c r="DH1048" s="11"/>
      <c r="DI1048" s="11"/>
      <c r="DJ1048" s="11"/>
      <c r="DK1048" s="11"/>
      <c r="DL1048" s="11"/>
      <c r="DM1048" s="11"/>
      <c r="DN1048" s="11"/>
      <c r="DO1048" s="11"/>
      <c r="DP1048" s="11"/>
      <c r="DQ1048" s="11"/>
      <c r="DR1048" s="11"/>
      <c r="DS1048" s="11"/>
      <c r="DT1048" s="11"/>
      <c r="DU1048" s="11"/>
      <c r="DV1048" s="11"/>
      <c r="DW1048" s="11"/>
      <c r="DX1048" s="11"/>
      <c r="DY1048" s="11"/>
      <c r="DZ1048" s="11"/>
      <c r="EA1048" s="11"/>
      <c r="EB1048" s="11"/>
    </row>
    <row r="1049" spans="1:132" s="9" customFormat="1" ht="12.75" x14ac:dyDescent="0.2">
      <c r="A1049" s="14"/>
      <c r="B1049" s="36"/>
      <c r="C1049" s="36"/>
      <c r="D1049" s="10"/>
      <c r="E1049" s="77"/>
      <c r="G1049" s="250"/>
      <c r="H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250"/>
      <c r="AM1049" s="8"/>
      <c r="AN1049" s="8"/>
      <c r="AO1049" s="8"/>
      <c r="AP1049" s="8"/>
      <c r="AQ1049" s="8"/>
      <c r="AR1049" s="8"/>
      <c r="AS1049" s="8"/>
      <c r="AT1049" s="8"/>
      <c r="AU1049" s="8"/>
      <c r="AV1049" s="8"/>
      <c r="AW1049" s="8"/>
      <c r="AX1049" s="8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8"/>
      <c r="BN1049" s="8"/>
      <c r="BO1049" s="8"/>
      <c r="BP1049" s="8"/>
      <c r="BQ1049" s="250"/>
      <c r="BR1049" s="11"/>
      <c r="BS1049" s="11"/>
      <c r="BT1049" s="11"/>
      <c r="BU1049" s="21"/>
      <c r="BV1049" s="24"/>
      <c r="BW1049" s="24"/>
      <c r="BX1049" s="24"/>
      <c r="BY1049" s="24"/>
      <c r="BZ1049" s="24"/>
      <c r="CA1049" s="24"/>
      <c r="CB1049" s="24"/>
      <c r="CC1049" s="24"/>
      <c r="CD1049" s="24"/>
      <c r="CE1049" s="24"/>
      <c r="CF1049" s="24"/>
      <c r="CG1049" s="24"/>
      <c r="CH1049" s="24"/>
      <c r="CI1049" s="24"/>
      <c r="CJ1049" s="24"/>
      <c r="CK1049" s="24"/>
      <c r="CL1049" s="24"/>
      <c r="CM1049" s="24"/>
      <c r="CN1049" s="24"/>
      <c r="CO1049" s="24"/>
      <c r="CP1049" s="24"/>
      <c r="CQ1049" s="24"/>
      <c r="CR1049" s="24"/>
      <c r="CS1049" s="24"/>
      <c r="CT1049" s="248"/>
      <c r="CU1049" s="11"/>
      <c r="CV1049" s="11"/>
      <c r="CW1049" s="11"/>
      <c r="CX1049" s="25"/>
      <c r="CY1049" s="25"/>
      <c r="CZ1049" s="25"/>
      <c r="DA1049" s="11"/>
      <c r="DB1049" s="11"/>
      <c r="DC1049" s="11"/>
      <c r="DD1049" s="11"/>
      <c r="DE1049" s="11"/>
      <c r="DF1049" s="11"/>
      <c r="DG1049" s="11"/>
      <c r="DH1049" s="11"/>
      <c r="DI1049" s="11"/>
      <c r="DJ1049" s="11"/>
      <c r="DK1049" s="11"/>
      <c r="DL1049" s="11"/>
      <c r="DM1049" s="11"/>
      <c r="DN1049" s="11"/>
      <c r="DO1049" s="11"/>
      <c r="DP1049" s="11"/>
      <c r="DQ1049" s="11"/>
      <c r="DR1049" s="11"/>
      <c r="DS1049" s="11"/>
      <c r="DT1049" s="11"/>
      <c r="DU1049" s="11"/>
      <c r="DV1049" s="11"/>
      <c r="DW1049" s="11"/>
      <c r="DX1049" s="11"/>
      <c r="DY1049" s="11"/>
      <c r="DZ1049" s="11"/>
      <c r="EA1049" s="11"/>
      <c r="EB1049" s="11"/>
    </row>
    <row r="1050" spans="1:132" s="9" customFormat="1" ht="12.75" x14ac:dyDescent="0.2">
      <c r="A1050" s="14"/>
      <c r="B1050" s="36"/>
      <c r="C1050" s="36"/>
      <c r="D1050" s="10"/>
      <c r="E1050" s="77"/>
      <c r="G1050" s="250"/>
      <c r="H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250"/>
      <c r="AM1050" s="8"/>
      <c r="AN1050" s="8"/>
      <c r="AO1050" s="8"/>
      <c r="AP1050" s="8"/>
      <c r="AQ1050" s="8"/>
      <c r="AR1050" s="8"/>
      <c r="AS1050" s="8"/>
      <c r="AT1050" s="8"/>
      <c r="AU1050" s="8"/>
      <c r="AV1050" s="8"/>
      <c r="AW1050" s="8"/>
      <c r="AX1050" s="8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8"/>
      <c r="BN1050" s="8"/>
      <c r="BO1050" s="8"/>
      <c r="BP1050" s="8"/>
      <c r="BQ1050" s="250"/>
      <c r="BR1050" s="11"/>
      <c r="BS1050" s="11"/>
      <c r="BT1050" s="11"/>
      <c r="BU1050" s="21"/>
      <c r="BV1050" s="24"/>
      <c r="BW1050" s="24"/>
      <c r="BX1050" s="24"/>
      <c r="BY1050" s="24"/>
      <c r="BZ1050" s="24"/>
      <c r="CA1050" s="24"/>
      <c r="CB1050" s="24"/>
      <c r="CC1050" s="24"/>
      <c r="CD1050" s="24"/>
      <c r="CE1050" s="24"/>
      <c r="CF1050" s="24"/>
      <c r="CG1050" s="24"/>
      <c r="CH1050" s="24"/>
      <c r="CI1050" s="24"/>
      <c r="CJ1050" s="24"/>
      <c r="CK1050" s="24"/>
      <c r="CL1050" s="24"/>
      <c r="CM1050" s="24"/>
      <c r="CN1050" s="24"/>
      <c r="CO1050" s="24"/>
      <c r="CP1050" s="24"/>
      <c r="CQ1050" s="24"/>
      <c r="CR1050" s="24"/>
      <c r="CS1050" s="24"/>
      <c r="CT1050" s="248"/>
      <c r="CU1050" s="11"/>
      <c r="CV1050" s="11"/>
      <c r="CW1050" s="11"/>
      <c r="CX1050" s="25"/>
      <c r="CY1050" s="25"/>
      <c r="CZ1050" s="25"/>
      <c r="DA1050" s="11"/>
      <c r="DB1050" s="11"/>
      <c r="DC1050" s="11"/>
      <c r="DD1050" s="11"/>
      <c r="DE1050" s="11"/>
      <c r="DF1050" s="11"/>
      <c r="DG1050" s="11"/>
      <c r="DH1050" s="11"/>
      <c r="DI1050" s="11"/>
      <c r="DJ1050" s="11"/>
      <c r="DK1050" s="11"/>
      <c r="DL1050" s="11"/>
      <c r="DM1050" s="11"/>
      <c r="DN1050" s="11"/>
      <c r="DO1050" s="11"/>
      <c r="DP1050" s="11"/>
      <c r="DQ1050" s="11"/>
      <c r="DR1050" s="11"/>
      <c r="DS1050" s="11"/>
      <c r="DT1050" s="11"/>
      <c r="DU1050" s="11"/>
      <c r="DV1050" s="11"/>
      <c r="DW1050" s="11"/>
      <c r="DX1050" s="11"/>
      <c r="DY1050" s="11"/>
      <c r="DZ1050" s="11"/>
      <c r="EA1050" s="11"/>
      <c r="EB1050" s="11"/>
    </row>
    <row r="1051" spans="1:132" s="9" customFormat="1" ht="12.75" x14ac:dyDescent="0.2">
      <c r="A1051" s="14"/>
      <c r="B1051" s="36"/>
      <c r="C1051" s="36"/>
      <c r="D1051" s="10"/>
      <c r="E1051" s="77"/>
      <c r="G1051" s="250"/>
      <c r="H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250"/>
      <c r="AM1051" s="8"/>
      <c r="AN1051" s="8"/>
      <c r="AO1051" s="8"/>
      <c r="AP1051" s="8"/>
      <c r="AQ1051" s="8"/>
      <c r="AR1051" s="8"/>
      <c r="AS1051" s="8"/>
      <c r="AT1051" s="8"/>
      <c r="AU1051" s="8"/>
      <c r="AV1051" s="8"/>
      <c r="AW1051" s="8"/>
      <c r="AX1051" s="8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8"/>
      <c r="BN1051" s="8"/>
      <c r="BO1051" s="8"/>
      <c r="BP1051" s="8"/>
      <c r="BQ1051" s="250"/>
      <c r="BR1051" s="11"/>
      <c r="BS1051" s="11"/>
      <c r="BT1051" s="11"/>
      <c r="BU1051" s="21"/>
      <c r="BV1051" s="24"/>
      <c r="BW1051" s="24"/>
      <c r="BX1051" s="24"/>
      <c r="BY1051" s="24"/>
      <c r="BZ1051" s="24"/>
      <c r="CA1051" s="24"/>
      <c r="CB1051" s="24"/>
      <c r="CC1051" s="24"/>
      <c r="CD1051" s="24"/>
      <c r="CE1051" s="24"/>
      <c r="CF1051" s="24"/>
      <c r="CG1051" s="24"/>
      <c r="CH1051" s="24"/>
      <c r="CI1051" s="24"/>
      <c r="CJ1051" s="24"/>
      <c r="CK1051" s="24"/>
      <c r="CL1051" s="24"/>
      <c r="CM1051" s="24"/>
      <c r="CN1051" s="24"/>
      <c r="CO1051" s="24"/>
      <c r="CP1051" s="24"/>
      <c r="CQ1051" s="24"/>
      <c r="CR1051" s="24"/>
      <c r="CS1051" s="24"/>
      <c r="CT1051" s="248"/>
      <c r="CU1051" s="11"/>
      <c r="CV1051" s="11"/>
      <c r="CW1051" s="11"/>
      <c r="CX1051" s="25"/>
      <c r="CY1051" s="25"/>
      <c r="CZ1051" s="25"/>
      <c r="DA1051" s="11"/>
      <c r="DB1051" s="11"/>
      <c r="DC1051" s="11"/>
      <c r="DD1051" s="11"/>
      <c r="DE1051" s="11"/>
      <c r="DF1051" s="11"/>
      <c r="DG1051" s="11"/>
      <c r="DH1051" s="11"/>
      <c r="DI1051" s="11"/>
      <c r="DJ1051" s="11"/>
      <c r="DK1051" s="11"/>
      <c r="DL1051" s="11"/>
      <c r="DM1051" s="11"/>
      <c r="DN1051" s="11"/>
      <c r="DO1051" s="11"/>
      <c r="DP1051" s="11"/>
      <c r="DQ1051" s="11"/>
      <c r="DR1051" s="11"/>
      <c r="DS1051" s="11"/>
      <c r="DT1051" s="11"/>
      <c r="DU1051" s="11"/>
      <c r="DV1051" s="11"/>
      <c r="DW1051" s="11"/>
      <c r="DX1051" s="11"/>
      <c r="DY1051" s="11"/>
      <c r="DZ1051" s="11"/>
      <c r="EA1051" s="11"/>
      <c r="EB1051" s="11"/>
    </row>
    <row r="1052" spans="1:132" s="9" customFormat="1" ht="12.75" x14ac:dyDescent="0.2">
      <c r="A1052" s="14"/>
      <c r="B1052" s="36"/>
      <c r="C1052" s="36"/>
      <c r="D1052" s="10"/>
      <c r="E1052" s="77"/>
      <c r="G1052" s="250"/>
      <c r="H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250"/>
      <c r="AM1052" s="8"/>
      <c r="AN1052" s="8"/>
      <c r="AO1052" s="8"/>
      <c r="AP1052" s="8"/>
      <c r="AQ1052" s="8"/>
      <c r="AR1052" s="8"/>
      <c r="AS1052" s="8"/>
      <c r="AT1052" s="8"/>
      <c r="AU1052" s="8"/>
      <c r="AV1052" s="8"/>
      <c r="AW1052" s="8"/>
      <c r="AX1052" s="8"/>
      <c r="AY1052" s="8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8"/>
      <c r="BN1052" s="8"/>
      <c r="BO1052" s="8"/>
      <c r="BP1052" s="8"/>
      <c r="BQ1052" s="250"/>
      <c r="BR1052" s="11"/>
      <c r="BS1052" s="11"/>
      <c r="BT1052" s="11"/>
      <c r="BU1052" s="21"/>
      <c r="BV1052" s="24"/>
      <c r="BW1052" s="24"/>
      <c r="BX1052" s="24"/>
      <c r="BY1052" s="24"/>
      <c r="BZ1052" s="24"/>
      <c r="CA1052" s="24"/>
      <c r="CB1052" s="24"/>
      <c r="CC1052" s="24"/>
      <c r="CD1052" s="24"/>
      <c r="CE1052" s="24"/>
      <c r="CF1052" s="24"/>
      <c r="CG1052" s="24"/>
      <c r="CH1052" s="24"/>
      <c r="CI1052" s="24"/>
      <c r="CJ1052" s="24"/>
      <c r="CK1052" s="24"/>
      <c r="CL1052" s="24"/>
      <c r="CM1052" s="24"/>
      <c r="CN1052" s="24"/>
      <c r="CO1052" s="24"/>
      <c r="CP1052" s="24"/>
      <c r="CQ1052" s="24"/>
      <c r="CR1052" s="24"/>
      <c r="CS1052" s="24"/>
      <c r="CT1052" s="248"/>
      <c r="CU1052" s="11"/>
      <c r="CV1052" s="11"/>
      <c r="CW1052" s="11"/>
      <c r="CX1052" s="25"/>
      <c r="CY1052" s="25"/>
      <c r="CZ1052" s="25"/>
      <c r="DA1052" s="11"/>
      <c r="DB1052" s="11"/>
      <c r="DC1052" s="11"/>
      <c r="DD1052" s="11"/>
      <c r="DE1052" s="11"/>
      <c r="DF1052" s="11"/>
      <c r="DG1052" s="11"/>
      <c r="DH1052" s="11"/>
      <c r="DI1052" s="11"/>
      <c r="DJ1052" s="11"/>
      <c r="DK1052" s="11"/>
      <c r="DL1052" s="11"/>
      <c r="DM1052" s="11"/>
      <c r="DN1052" s="11"/>
      <c r="DO1052" s="11"/>
      <c r="DP1052" s="11"/>
      <c r="DQ1052" s="11"/>
      <c r="DR1052" s="11"/>
      <c r="DS1052" s="11"/>
      <c r="DT1052" s="11"/>
      <c r="DU1052" s="11"/>
      <c r="DV1052" s="11"/>
      <c r="DW1052" s="11"/>
      <c r="DX1052" s="11"/>
      <c r="DY1052" s="11"/>
      <c r="DZ1052" s="11"/>
      <c r="EA1052" s="11"/>
      <c r="EB1052" s="11"/>
    </row>
    <row r="1053" spans="1:132" s="9" customFormat="1" ht="12.75" x14ac:dyDescent="0.2">
      <c r="A1053" s="14"/>
      <c r="B1053" s="36"/>
      <c r="C1053" s="36"/>
      <c r="D1053" s="10"/>
      <c r="E1053" s="77"/>
      <c r="G1053" s="250"/>
      <c r="H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250"/>
      <c r="AM1053" s="8"/>
      <c r="AN1053" s="8"/>
      <c r="AO1053" s="8"/>
      <c r="AP1053" s="8"/>
      <c r="AQ1053" s="8"/>
      <c r="AR1053" s="8"/>
      <c r="AS1053" s="8"/>
      <c r="AT1053" s="8"/>
      <c r="AU1053" s="8"/>
      <c r="AV1053" s="8"/>
      <c r="AW1053" s="8"/>
      <c r="AX1053" s="8"/>
      <c r="AY1053" s="8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8"/>
      <c r="BN1053" s="8"/>
      <c r="BO1053" s="8"/>
      <c r="BP1053" s="8"/>
      <c r="BQ1053" s="250"/>
      <c r="BR1053" s="11"/>
      <c r="BS1053" s="11"/>
      <c r="BT1053" s="11"/>
      <c r="BU1053" s="21"/>
      <c r="BV1053" s="24"/>
      <c r="BW1053" s="24"/>
      <c r="BX1053" s="24"/>
      <c r="BY1053" s="24"/>
      <c r="BZ1053" s="24"/>
      <c r="CA1053" s="24"/>
      <c r="CB1053" s="24"/>
      <c r="CC1053" s="24"/>
      <c r="CD1053" s="24"/>
      <c r="CE1053" s="24"/>
      <c r="CF1053" s="24"/>
      <c r="CG1053" s="24"/>
      <c r="CH1053" s="24"/>
      <c r="CI1053" s="24"/>
      <c r="CJ1053" s="24"/>
      <c r="CK1053" s="24"/>
      <c r="CL1053" s="24"/>
      <c r="CM1053" s="24"/>
      <c r="CN1053" s="24"/>
      <c r="CO1053" s="24"/>
      <c r="CP1053" s="24"/>
      <c r="CQ1053" s="24"/>
      <c r="CR1053" s="24"/>
      <c r="CS1053" s="24"/>
      <c r="CT1053" s="248"/>
      <c r="CU1053" s="11"/>
      <c r="CV1053" s="11"/>
      <c r="CW1053" s="11"/>
      <c r="CX1053" s="25"/>
      <c r="CY1053" s="25"/>
      <c r="CZ1053" s="25"/>
      <c r="DA1053" s="11"/>
      <c r="DB1053" s="11"/>
      <c r="DC1053" s="11"/>
      <c r="DD1053" s="11"/>
      <c r="DE1053" s="11"/>
      <c r="DF1053" s="11"/>
      <c r="DG1053" s="11"/>
      <c r="DH1053" s="11"/>
      <c r="DI1053" s="11"/>
      <c r="DJ1053" s="11"/>
      <c r="DK1053" s="11"/>
      <c r="DL1053" s="11"/>
      <c r="DM1053" s="11"/>
      <c r="DN1053" s="11"/>
      <c r="DO1053" s="11"/>
      <c r="DP1053" s="11"/>
      <c r="DQ1053" s="11"/>
      <c r="DR1053" s="11"/>
      <c r="DS1053" s="11"/>
      <c r="DT1053" s="11"/>
      <c r="DU1053" s="11"/>
      <c r="DV1053" s="11"/>
      <c r="DW1053" s="11"/>
      <c r="DX1053" s="11"/>
      <c r="DY1053" s="11"/>
      <c r="DZ1053" s="11"/>
      <c r="EA1053" s="11"/>
      <c r="EB1053" s="11"/>
    </row>
    <row r="1054" spans="1:132" s="9" customFormat="1" ht="12.75" x14ac:dyDescent="0.2">
      <c r="A1054" s="14"/>
      <c r="B1054" s="36"/>
      <c r="C1054" s="36"/>
      <c r="D1054" s="10"/>
      <c r="E1054" s="77"/>
      <c r="G1054" s="250"/>
      <c r="H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250"/>
      <c r="AM1054" s="8"/>
      <c r="AN1054" s="8"/>
      <c r="AO1054" s="8"/>
      <c r="AP1054" s="8"/>
      <c r="AQ1054" s="8"/>
      <c r="AR1054" s="8"/>
      <c r="AS1054" s="8"/>
      <c r="AT1054" s="8"/>
      <c r="AU1054" s="8"/>
      <c r="AV1054" s="8"/>
      <c r="AW1054" s="8"/>
      <c r="AX1054" s="8"/>
      <c r="AY1054" s="8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8"/>
      <c r="BN1054" s="8"/>
      <c r="BO1054" s="8"/>
      <c r="BP1054" s="8"/>
      <c r="BQ1054" s="250"/>
      <c r="BR1054" s="11"/>
      <c r="BS1054" s="11"/>
      <c r="BT1054" s="11"/>
      <c r="BU1054" s="21"/>
      <c r="BV1054" s="24"/>
      <c r="BW1054" s="24"/>
      <c r="BX1054" s="24"/>
      <c r="BY1054" s="24"/>
      <c r="BZ1054" s="24"/>
      <c r="CA1054" s="24"/>
      <c r="CB1054" s="24"/>
      <c r="CC1054" s="24"/>
      <c r="CD1054" s="24"/>
      <c r="CE1054" s="24"/>
      <c r="CF1054" s="24"/>
      <c r="CG1054" s="24"/>
      <c r="CH1054" s="24"/>
      <c r="CI1054" s="24"/>
      <c r="CJ1054" s="24"/>
      <c r="CK1054" s="24"/>
      <c r="CL1054" s="24"/>
      <c r="CM1054" s="24"/>
      <c r="CN1054" s="24"/>
      <c r="CO1054" s="24"/>
      <c r="CP1054" s="24"/>
      <c r="CQ1054" s="24"/>
      <c r="CR1054" s="24"/>
      <c r="CS1054" s="24"/>
      <c r="CT1054" s="248"/>
      <c r="CU1054" s="11"/>
      <c r="CV1054" s="11"/>
      <c r="CW1054" s="11"/>
      <c r="CX1054" s="25"/>
      <c r="CY1054" s="25"/>
      <c r="CZ1054" s="25"/>
      <c r="DA1054" s="11"/>
      <c r="DB1054" s="11"/>
      <c r="DC1054" s="11"/>
      <c r="DD1054" s="11"/>
      <c r="DE1054" s="11"/>
      <c r="DF1054" s="11"/>
      <c r="DG1054" s="11"/>
      <c r="DH1054" s="11"/>
      <c r="DI1054" s="11"/>
      <c r="DJ1054" s="11"/>
      <c r="DK1054" s="11"/>
      <c r="DL1054" s="11"/>
      <c r="DM1054" s="11"/>
      <c r="DN1054" s="11"/>
      <c r="DO1054" s="11"/>
      <c r="DP1054" s="11"/>
      <c r="DQ1054" s="11"/>
      <c r="DR1054" s="11"/>
      <c r="DS1054" s="11"/>
      <c r="DT1054" s="11"/>
      <c r="DU1054" s="11"/>
      <c r="DV1054" s="11"/>
      <c r="DW1054" s="11"/>
      <c r="DX1054" s="11"/>
      <c r="DY1054" s="11"/>
      <c r="DZ1054" s="11"/>
      <c r="EA1054" s="11"/>
      <c r="EB1054" s="11"/>
    </row>
    <row r="1055" spans="1:132" s="9" customFormat="1" ht="12.75" x14ac:dyDescent="0.2">
      <c r="A1055" s="14"/>
      <c r="B1055" s="36"/>
      <c r="C1055" s="36"/>
      <c r="D1055" s="10"/>
      <c r="E1055" s="77"/>
      <c r="G1055" s="250"/>
      <c r="H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250"/>
      <c r="AM1055" s="8"/>
      <c r="AN1055" s="8"/>
      <c r="AO1055" s="8"/>
      <c r="AP1055" s="8"/>
      <c r="AQ1055" s="8"/>
      <c r="AR1055" s="8"/>
      <c r="AS1055" s="8"/>
      <c r="AT1055" s="8"/>
      <c r="AU1055" s="8"/>
      <c r="AV1055" s="8"/>
      <c r="AW1055" s="8"/>
      <c r="AX1055" s="8"/>
      <c r="AY1055" s="8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8"/>
      <c r="BN1055" s="8"/>
      <c r="BO1055" s="8"/>
      <c r="BP1055" s="8"/>
      <c r="BQ1055" s="250"/>
      <c r="BR1055" s="11"/>
      <c r="BS1055" s="11"/>
      <c r="BT1055" s="11"/>
      <c r="BU1055" s="21"/>
      <c r="BV1055" s="24"/>
      <c r="BW1055" s="24"/>
      <c r="BX1055" s="24"/>
      <c r="BY1055" s="24"/>
      <c r="BZ1055" s="24"/>
      <c r="CA1055" s="24"/>
      <c r="CB1055" s="24"/>
      <c r="CC1055" s="24"/>
      <c r="CD1055" s="24"/>
      <c r="CE1055" s="24"/>
      <c r="CF1055" s="24"/>
      <c r="CG1055" s="24"/>
      <c r="CH1055" s="24"/>
      <c r="CI1055" s="24"/>
      <c r="CJ1055" s="24"/>
      <c r="CK1055" s="24"/>
      <c r="CL1055" s="24"/>
      <c r="CM1055" s="24"/>
      <c r="CN1055" s="24"/>
      <c r="CO1055" s="24"/>
      <c r="CP1055" s="24"/>
      <c r="CQ1055" s="24"/>
      <c r="CR1055" s="24"/>
      <c r="CS1055" s="24"/>
      <c r="CT1055" s="248"/>
      <c r="CU1055" s="11"/>
      <c r="CV1055" s="11"/>
      <c r="CW1055" s="11"/>
      <c r="CX1055" s="25"/>
      <c r="CY1055" s="25"/>
      <c r="CZ1055" s="25"/>
      <c r="DA1055" s="11"/>
      <c r="DB1055" s="11"/>
      <c r="DC1055" s="11"/>
      <c r="DD1055" s="11"/>
      <c r="DE1055" s="11"/>
      <c r="DF1055" s="11"/>
      <c r="DG1055" s="11"/>
      <c r="DH1055" s="11"/>
      <c r="DI1055" s="11"/>
      <c r="DJ1055" s="11"/>
      <c r="DK1055" s="11"/>
      <c r="DL1055" s="11"/>
      <c r="DM1055" s="11"/>
      <c r="DN1055" s="11"/>
      <c r="DO1055" s="11"/>
      <c r="DP1055" s="11"/>
      <c r="DQ1055" s="11"/>
      <c r="DR1055" s="11"/>
      <c r="DS1055" s="11"/>
      <c r="DT1055" s="11"/>
      <c r="DU1055" s="11"/>
      <c r="DV1055" s="11"/>
      <c r="DW1055" s="11"/>
      <c r="DX1055" s="11"/>
      <c r="DY1055" s="11"/>
      <c r="DZ1055" s="11"/>
      <c r="EA1055" s="11"/>
      <c r="EB1055" s="11"/>
    </row>
    <row r="1056" spans="1:132" s="9" customFormat="1" ht="12.75" x14ac:dyDescent="0.2">
      <c r="A1056" s="14"/>
      <c r="B1056" s="36"/>
      <c r="C1056" s="36"/>
      <c r="D1056" s="10"/>
      <c r="E1056" s="77"/>
      <c r="G1056" s="250"/>
      <c r="H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250"/>
      <c r="AM1056" s="8"/>
      <c r="AN1056" s="8"/>
      <c r="AO1056" s="8"/>
      <c r="AP1056" s="8"/>
      <c r="AQ1056" s="8"/>
      <c r="AR1056" s="8"/>
      <c r="AS1056" s="8"/>
      <c r="AT1056" s="8"/>
      <c r="AU1056" s="8"/>
      <c r="AV1056" s="8"/>
      <c r="AW1056" s="8"/>
      <c r="AX1056" s="8"/>
      <c r="AY1056" s="8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8"/>
      <c r="BN1056" s="8"/>
      <c r="BO1056" s="8"/>
      <c r="BP1056" s="8"/>
      <c r="BQ1056" s="250"/>
      <c r="BR1056" s="11"/>
      <c r="BS1056" s="11"/>
      <c r="BT1056" s="11"/>
      <c r="BU1056" s="21"/>
      <c r="BV1056" s="24"/>
      <c r="BW1056" s="24"/>
      <c r="BX1056" s="24"/>
      <c r="BY1056" s="24"/>
      <c r="BZ1056" s="24"/>
      <c r="CA1056" s="24"/>
      <c r="CB1056" s="24"/>
      <c r="CC1056" s="24"/>
      <c r="CD1056" s="24"/>
      <c r="CE1056" s="24"/>
      <c r="CF1056" s="24"/>
      <c r="CG1056" s="24"/>
      <c r="CH1056" s="24"/>
      <c r="CI1056" s="24"/>
      <c r="CJ1056" s="24"/>
      <c r="CK1056" s="24"/>
      <c r="CL1056" s="24"/>
      <c r="CM1056" s="24"/>
      <c r="CN1056" s="24"/>
      <c r="CO1056" s="24"/>
      <c r="CP1056" s="24"/>
      <c r="CQ1056" s="24"/>
      <c r="CR1056" s="24"/>
      <c r="CS1056" s="24"/>
      <c r="CT1056" s="248"/>
      <c r="CU1056" s="11"/>
      <c r="CV1056" s="11"/>
      <c r="CW1056" s="11"/>
      <c r="CX1056" s="25"/>
      <c r="CY1056" s="25"/>
      <c r="CZ1056" s="25"/>
      <c r="DA1056" s="11"/>
      <c r="DB1056" s="11"/>
      <c r="DC1056" s="11"/>
      <c r="DD1056" s="11"/>
      <c r="DE1056" s="11"/>
      <c r="DF1056" s="11"/>
      <c r="DG1056" s="11"/>
      <c r="DH1056" s="11"/>
      <c r="DI1056" s="11"/>
      <c r="DJ1056" s="11"/>
      <c r="DK1056" s="11"/>
      <c r="DL1056" s="11"/>
      <c r="DM1056" s="11"/>
      <c r="DN1056" s="11"/>
      <c r="DO1056" s="11"/>
      <c r="DP1056" s="11"/>
      <c r="DQ1056" s="11"/>
      <c r="DR1056" s="11"/>
      <c r="DS1056" s="11"/>
      <c r="DT1056" s="11"/>
      <c r="DU1056" s="11"/>
      <c r="DV1056" s="11"/>
      <c r="DW1056" s="11"/>
      <c r="DX1056" s="11"/>
      <c r="DY1056" s="11"/>
      <c r="DZ1056" s="11"/>
      <c r="EA1056" s="11"/>
      <c r="EB1056" s="11"/>
    </row>
    <row r="1057" spans="1:132" s="9" customFormat="1" ht="12.75" x14ac:dyDescent="0.2">
      <c r="A1057" s="14"/>
      <c r="B1057" s="36"/>
      <c r="C1057" s="36"/>
      <c r="D1057" s="10"/>
      <c r="E1057" s="77"/>
      <c r="G1057" s="250"/>
      <c r="H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250"/>
      <c r="AM1057" s="8"/>
      <c r="AN1057" s="8"/>
      <c r="AO1057" s="8"/>
      <c r="AP1057" s="8"/>
      <c r="AQ1057" s="8"/>
      <c r="AR1057" s="8"/>
      <c r="AS1057" s="8"/>
      <c r="AT1057" s="8"/>
      <c r="AU1057" s="8"/>
      <c r="AV1057" s="8"/>
      <c r="AW1057" s="8"/>
      <c r="AX1057" s="8"/>
      <c r="AY1057" s="8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8"/>
      <c r="BN1057" s="8"/>
      <c r="BO1057" s="8"/>
      <c r="BP1057" s="8"/>
      <c r="BQ1057" s="250"/>
      <c r="BR1057" s="11"/>
      <c r="BS1057" s="11"/>
      <c r="BT1057" s="11"/>
      <c r="BU1057" s="21"/>
      <c r="BV1057" s="24"/>
      <c r="BW1057" s="24"/>
      <c r="BX1057" s="24"/>
      <c r="BY1057" s="24"/>
      <c r="BZ1057" s="24"/>
      <c r="CA1057" s="24"/>
      <c r="CB1057" s="24"/>
      <c r="CC1057" s="24"/>
      <c r="CD1057" s="24"/>
      <c r="CE1057" s="24"/>
      <c r="CF1057" s="24"/>
      <c r="CG1057" s="24"/>
      <c r="CH1057" s="24"/>
      <c r="CI1057" s="24"/>
      <c r="CJ1057" s="24"/>
      <c r="CK1057" s="24"/>
      <c r="CL1057" s="24"/>
      <c r="CM1057" s="24"/>
      <c r="CN1057" s="24"/>
      <c r="CO1057" s="24"/>
      <c r="CP1057" s="24"/>
      <c r="CQ1057" s="24"/>
      <c r="CR1057" s="24"/>
      <c r="CS1057" s="24"/>
      <c r="CT1057" s="248"/>
      <c r="CU1057" s="11"/>
      <c r="CV1057" s="11"/>
      <c r="CW1057" s="11"/>
      <c r="CX1057" s="25"/>
      <c r="CY1057" s="25"/>
      <c r="CZ1057" s="25"/>
      <c r="DA1057" s="11"/>
      <c r="DB1057" s="11"/>
      <c r="DC1057" s="11"/>
      <c r="DD1057" s="11"/>
      <c r="DE1057" s="11"/>
      <c r="DF1057" s="11"/>
      <c r="DG1057" s="11"/>
      <c r="DH1057" s="11"/>
      <c r="DI1057" s="11"/>
      <c r="DJ1057" s="11"/>
      <c r="DK1057" s="11"/>
      <c r="DL1057" s="11"/>
      <c r="DM1057" s="11"/>
      <c r="DN1057" s="11"/>
      <c r="DO1057" s="11"/>
      <c r="DP1057" s="11"/>
      <c r="DQ1057" s="11"/>
      <c r="DR1057" s="11"/>
      <c r="DS1057" s="11"/>
      <c r="DT1057" s="11"/>
      <c r="DU1057" s="11"/>
      <c r="DV1057" s="11"/>
      <c r="DW1057" s="11"/>
      <c r="DX1057" s="11"/>
      <c r="DY1057" s="11"/>
      <c r="DZ1057" s="11"/>
      <c r="EA1057" s="11"/>
      <c r="EB1057" s="11"/>
    </row>
    <row r="1058" spans="1:132" s="9" customFormat="1" ht="12.75" x14ac:dyDescent="0.2">
      <c r="A1058" s="14"/>
      <c r="B1058" s="36"/>
      <c r="C1058" s="36"/>
      <c r="D1058" s="10"/>
      <c r="E1058" s="77"/>
      <c r="G1058" s="250"/>
      <c r="H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250"/>
      <c r="AM1058" s="8"/>
      <c r="AN1058" s="8"/>
      <c r="AO1058" s="8"/>
      <c r="AP1058" s="8"/>
      <c r="AQ1058" s="8"/>
      <c r="AR1058" s="8"/>
      <c r="AS1058" s="8"/>
      <c r="AT1058" s="8"/>
      <c r="AU1058" s="8"/>
      <c r="AV1058" s="8"/>
      <c r="AW1058" s="8"/>
      <c r="AX1058" s="8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8"/>
      <c r="BN1058" s="8"/>
      <c r="BO1058" s="8"/>
      <c r="BP1058" s="8"/>
      <c r="BQ1058" s="250"/>
      <c r="BR1058" s="11"/>
      <c r="BS1058" s="11"/>
      <c r="BT1058" s="11"/>
      <c r="BU1058" s="21"/>
      <c r="BV1058" s="24"/>
      <c r="BW1058" s="24"/>
      <c r="BX1058" s="24"/>
      <c r="BY1058" s="24"/>
      <c r="BZ1058" s="24"/>
      <c r="CA1058" s="24"/>
      <c r="CB1058" s="24"/>
      <c r="CC1058" s="24"/>
      <c r="CD1058" s="24"/>
      <c r="CE1058" s="24"/>
      <c r="CF1058" s="24"/>
      <c r="CG1058" s="24"/>
      <c r="CH1058" s="24"/>
      <c r="CI1058" s="24"/>
      <c r="CJ1058" s="24"/>
      <c r="CK1058" s="24"/>
      <c r="CL1058" s="24"/>
      <c r="CM1058" s="24"/>
      <c r="CN1058" s="24"/>
      <c r="CO1058" s="24"/>
      <c r="CP1058" s="24"/>
      <c r="CQ1058" s="24"/>
      <c r="CR1058" s="24"/>
      <c r="CS1058" s="24"/>
      <c r="CT1058" s="248"/>
      <c r="CU1058" s="11"/>
      <c r="CV1058" s="11"/>
      <c r="CW1058" s="11"/>
      <c r="CX1058" s="25"/>
      <c r="CY1058" s="25"/>
      <c r="CZ1058" s="25"/>
      <c r="DA1058" s="11"/>
      <c r="DB1058" s="11"/>
      <c r="DC1058" s="11"/>
      <c r="DD1058" s="11"/>
      <c r="DE1058" s="11"/>
      <c r="DF1058" s="11"/>
      <c r="DG1058" s="11"/>
      <c r="DH1058" s="11"/>
      <c r="DI1058" s="11"/>
      <c r="DJ1058" s="11"/>
      <c r="DK1058" s="11"/>
      <c r="DL1058" s="11"/>
      <c r="DM1058" s="11"/>
      <c r="DN1058" s="11"/>
      <c r="DO1058" s="11"/>
      <c r="DP1058" s="11"/>
      <c r="DQ1058" s="11"/>
      <c r="DR1058" s="11"/>
      <c r="DS1058" s="11"/>
      <c r="DT1058" s="11"/>
      <c r="DU1058" s="11"/>
      <c r="DV1058" s="11"/>
      <c r="DW1058" s="11"/>
      <c r="DX1058" s="11"/>
      <c r="DY1058" s="11"/>
      <c r="DZ1058" s="11"/>
      <c r="EA1058" s="11"/>
      <c r="EB1058" s="11"/>
    </row>
    <row r="1059" spans="1:132" s="9" customFormat="1" ht="12.75" x14ac:dyDescent="0.2">
      <c r="A1059" s="14"/>
      <c r="B1059" s="36"/>
      <c r="C1059" s="36"/>
      <c r="D1059" s="10"/>
      <c r="E1059" s="77"/>
      <c r="G1059" s="250"/>
      <c r="H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250"/>
      <c r="AM1059" s="8"/>
      <c r="AN1059" s="8"/>
      <c r="AO1059" s="8"/>
      <c r="AP1059" s="8"/>
      <c r="AQ1059" s="8"/>
      <c r="AR1059" s="8"/>
      <c r="AS1059" s="8"/>
      <c r="AT1059" s="8"/>
      <c r="AU1059" s="8"/>
      <c r="AV1059" s="8"/>
      <c r="AW1059" s="8"/>
      <c r="AX1059" s="8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8"/>
      <c r="BN1059" s="8"/>
      <c r="BO1059" s="8"/>
      <c r="BP1059" s="8"/>
      <c r="BQ1059" s="250"/>
      <c r="BR1059" s="11"/>
      <c r="BS1059" s="11"/>
      <c r="BT1059" s="11"/>
      <c r="BU1059" s="21"/>
      <c r="BV1059" s="24"/>
      <c r="BW1059" s="24"/>
      <c r="BX1059" s="24"/>
      <c r="BY1059" s="24"/>
      <c r="BZ1059" s="24"/>
      <c r="CA1059" s="24"/>
      <c r="CB1059" s="24"/>
      <c r="CC1059" s="24"/>
      <c r="CD1059" s="24"/>
      <c r="CE1059" s="24"/>
      <c r="CF1059" s="24"/>
      <c r="CG1059" s="24"/>
      <c r="CH1059" s="24"/>
      <c r="CI1059" s="24"/>
      <c r="CJ1059" s="24"/>
      <c r="CK1059" s="24"/>
      <c r="CL1059" s="24"/>
      <c r="CM1059" s="24"/>
      <c r="CN1059" s="24"/>
      <c r="CO1059" s="24"/>
      <c r="CP1059" s="24"/>
      <c r="CQ1059" s="24"/>
      <c r="CR1059" s="24"/>
      <c r="CS1059" s="24"/>
      <c r="CT1059" s="248"/>
      <c r="CU1059" s="11"/>
      <c r="CV1059" s="11"/>
      <c r="CW1059" s="11"/>
      <c r="CX1059" s="25"/>
      <c r="CY1059" s="25"/>
      <c r="CZ1059" s="25"/>
      <c r="DA1059" s="11"/>
      <c r="DB1059" s="11"/>
      <c r="DC1059" s="11"/>
      <c r="DD1059" s="11"/>
      <c r="DE1059" s="11"/>
      <c r="DF1059" s="11"/>
      <c r="DG1059" s="11"/>
      <c r="DH1059" s="11"/>
      <c r="DI1059" s="11"/>
      <c r="DJ1059" s="11"/>
      <c r="DK1059" s="11"/>
      <c r="DL1059" s="11"/>
      <c r="DM1059" s="11"/>
      <c r="DN1059" s="11"/>
      <c r="DO1059" s="11"/>
      <c r="DP1059" s="11"/>
      <c r="DQ1059" s="11"/>
      <c r="DR1059" s="11"/>
      <c r="DS1059" s="11"/>
      <c r="DT1059" s="11"/>
      <c r="DU1059" s="11"/>
      <c r="DV1059" s="11"/>
      <c r="DW1059" s="11"/>
      <c r="DX1059" s="11"/>
      <c r="DY1059" s="11"/>
      <c r="DZ1059" s="11"/>
      <c r="EA1059" s="11"/>
      <c r="EB1059" s="11"/>
    </row>
    <row r="1060" spans="1:132" s="9" customFormat="1" ht="12.75" x14ac:dyDescent="0.2">
      <c r="A1060" s="14"/>
      <c r="B1060" s="36"/>
      <c r="C1060" s="36"/>
      <c r="D1060" s="10"/>
      <c r="E1060" s="77"/>
      <c r="G1060" s="250"/>
      <c r="H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250"/>
      <c r="AM1060" s="8"/>
      <c r="AN1060" s="8"/>
      <c r="AO1060" s="8"/>
      <c r="AP1060" s="8"/>
      <c r="AQ1060" s="8"/>
      <c r="AR1060" s="8"/>
      <c r="AS1060" s="8"/>
      <c r="AT1060" s="8"/>
      <c r="AU1060" s="8"/>
      <c r="AV1060" s="8"/>
      <c r="AW1060" s="8"/>
      <c r="AX1060" s="8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8"/>
      <c r="BN1060" s="8"/>
      <c r="BO1060" s="8"/>
      <c r="BP1060" s="8"/>
      <c r="BQ1060" s="250"/>
      <c r="BR1060" s="11"/>
      <c r="BS1060" s="11"/>
      <c r="BT1060" s="11"/>
      <c r="BU1060" s="21"/>
      <c r="BV1060" s="24"/>
      <c r="BW1060" s="24"/>
      <c r="BX1060" s="24"/>
      <c r="BY1060" s="24"/>
      <c r="BZ1060" s="24"/>
      <c r="CA1060" s="24"/>
      <c r="CB1060" s="24"/>
      <c r="CC1060" s="24"/>
      <c r="CD1060" s="24"/>
      <c r="CE1060" s="24"/>
      <c r="CF1060" s="24"/>
      <c r="CG1060" s="24"/>
      <c r="CH1060" s="24"/>
      <c r="CI1060" s="24"/>
      <c r="CJ1060" s="24"/>
      <c r="CK1060" s="24"/>
      <c r="CL1060" s="24"/>
      <c r="CM1060" s="24"/>
      <c r="CN1060" s="24"/>
      <c r="CO1060" s="24"/>
      <c r="CP1060" s="24"/>
      <c r="CQ1060" s="24"/>
      <c r="CR1060" s="24"/>
      <c r="CS1060" s="24"/>
      <c r="CT1060" s="248"/>
      <c r="CU1060" s="11"/>
      <c r="CV1060" s="11"/>
      <c r="CW1060" s="11"/>
      <c r="CX1060" s="25"/>
      <c r="CY1060" s="25"/>
      <c r="CZ1060" s="25"/>
      <c r="DA1060" s="11"/>
      <c r="DB1060" s="11"/>
      <c r="DC1060" s="11"/>
      <c r="DD1060" s="11"/>
      <c r="DE1060" s="11"/>
      <c r="DF1060" s="11"/>
      <c r="DG1060" s="11"/>
      <c r="DH1060" s="11"/>
      <c r="DI1060" s="11"/>
      <c r="DJ1060" s="11"/>
      <c r="DK1060" s="11"/>
      <c r="DL1060" s="11"/>
      <c r="DM1060" s="11"/>
      <c r="DN1060" s="11"/>
      <c r="DO1060" s="11"/>
      <c r="DP1060" s="11"/>
      <c r="DQ1060" s="11"/>
      <c r="DR1060" s="11"/>
      <c r="DS1060" s="11"/>
      <c r="DT1060" s="11"/>
      <c r="DU1060" s="11"/>
      <c r="DV1060" s="11"/>
      <c r="DW1060" s="11"/>
      <c r="DX1060" s="11"/>
      <c r="DY1060" s="11"/>
      <c r="DZ1060" s="11"/>
      <c r="EA1060" s="11"/>
      <c r="EB1060" s="11"/>
    </row>
    <row r="1061" spans="1:132" s="9" customFormat="1" ht="12.75" x14ac:dyDescent="0.2">
      <c r="A1061" s="14"/>
      <c r="B1061" s="36"/>
      <c r="C1061" s="36"/>
      <c r="D1061" s="10"/>
      <c r="E1061" s="77"/>
      <c r="G1061" s="250"/>
      <c r="H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250"/>
      <c r="AM1061" s="8"/>
      <c r="AN1061" s="8"/>
      <c r="AO1061" s="8"/>
      <c r="AP1061" s="8"/>
      <c r="AQ1061" s="8"/>
      <c r="AR1061" s="8"/>
      <c r="AS1061" s="8"/>
      <c r="AT1061" s="8"/>
      <c r="AU1061" s="8"/>
      <c r="AV1061" s="8"/>
      <c r="AW1061" s="8"/>
      <c r="AX1061" s="8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8"/>
      <c r="BN1061" s="8"/>
      <c r="BO1061" s="8"/>
      <c r="BP1061" s="8"/>
      <c r="BQ1061" s="250"/>
      <c r="BR1061" s="11"/>
      <c r="BS1061" s="11"/>
      <c r="BT1061" s="11"/>
      <c r="BU1061" s="21"/>
      <c r="BV1061" s="24"/>
      <c r="BW1061" s="24"/>
      <c r="BX1061" s="24"/>
      <c r="BY1061" s="24"/>
      <c r="BZ1061" s="24"/>
      <c r="CA1061" s="24"/>
      <c r="CB1061" s="24"/>
      <c r="CC1061" s="24"/>
      <c r="CD1061" s="24"/>
      <c r="CE1061" s="24"/>
      <c r="CF1061" s="24"/>
      <c r="CG1061" s="24"/>
      <c r="CH1061" s="24"/>
      <c r="CI1061" s="24"/>
      <c r="CJ1061" s="24"/>
      <c r="CK1061" s="24"/>
      <c r="CL1061" s="24"/>
      <c r="CM1061" s="24"/>
      <c r="CN1061" s="24"/>
      <c r="CO1061" s="24"/>
      <c r="CP1061" s="24"/>
      <c r="CQ1061" s="24"/>
      <c r="CR1061" s="24"/>
      <c r="CS1061" s="24"/>
      <c r="CT1061" s="248"/>
      <c r="CU1061" s="11"/>
      <c r="CV1061" s="11"/>
      <c r="CW1061" s="11"/>
      <c r="CX1061" s="25"/>
      <c r="CY1061" s="25"/>
      <c r="CZ1061" s="25"/>
      <c r="DA1061" s="11"/>
      <c r="DB1061" s="11"/>
      <c r="DC1061" s="11"/>
      <c r="DD1061" s="11"/>
      <c r="DE1061" s="11"/>
      <c r="DF1061" s="11"/>
      <c r="DG1061" s="11"/>
      <c r="DH1061" s="11"/>
      <c r="DI1061" s="11"/>
      <c r="DJ1061" s="11"/>
      <c r="DK1061" s="11"/>
      <c r="DL1061" s="11"/>
      <c r="DM1061" s="11"/>
      <c r="DN1061" s="11"/>
      <c r="DO1061" s="11"/>
      <c r="DP1061" s="11"/>
      <c r="DQ1061" s="11"/>
      <c r="DR1061" s="11"/>
      <c r="DS1061" s="11"/>
      <c r="DT1061" s="11"/>
      <c r="DU1061" s="11"/>
      <c r="DV1061" s="11"/>
      <c r="DW1061" s="11"/>
      <c r="DX1061" s="11"/>
      <c r="DY1061" s="11"/>
      <c r="DZ1061" s="11"/>
      <c r="EA1061" s="11"/>
      <c r="EB1061" s="11"/>
    </row>
    <row r="1062" spans="1:132" s="9" customFormat="1" ht="12.75" x14ac:dyDescent="0.2">
      <c r="A1062" s="14"/>
      <c r="B1062" s="36"/>
      <c r="C1062" s="36"/>
      <c r="D1062" s="10"/>
      <c r="E1062" s="77"/>
      <c r="G1062" s="250"/>
      <c r="H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250"/>
      <c r="AM1062" s="8"/>
      <c r="AN1062" s="8"/>
      <c r="AO1062" s="8"/>
      <c r="AP1062" s="8"/>
      <c r="AQ1062" s="8"/>
      <c r="AR1062" s="8"/>
      <c r="AS1062" s="8"/>
      <c r="AT1062" s="8"/>
      <c r="AU1062" s="8"/>
      <c r="AV1062" s="8"/>
      <c r="AW1062" s="8"/>
      <c r="AX1062" s="8"/>
      <c r="AY1062" s="8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8"/>
      <c r="BN1062" s="8"/>
      <c r="BO1062" s="8"/>
      <c r="BP1062" s="8"/>
      <c r="BQ1062" s="250"/>
      <c r="BR1062" s="11"/>
      <c r="BS1062" s="11"/>
      <c r="BT1062" s="11"/>
      <c r="BU1062" s="21"/>
      <c r="BV1062" s="24"/>
      <c r="BW1062" s="24"/>
      <c r="BX1062" s="24"/>
      <c r="BY1062" s="24"/>
      <c r="BZ1062" s="24"/>
      <c r="CA1062" s="24"/>
      <c r="CB1062" s="24"/>
      <c r="CC1062" s="24"/>
      <c r="CD1062" s="24"/>
      <c r="CE1062" s="24"/>
      <c r="CF1062" s="24"/>
      <c r="CG1062" s="24"/>
      <c r="CH1062" s="24"/>
      <c r="CI1062" s="24"/>
      <c r="CJ1062" s="24"/>
      <c r="CK1062" s="24"/>
      <c r="CL1062" s="24"/>
      <c r="CM1062" s="24"/>
      <c r="CN1062" s="24"/>
      <c r="CO1062" s="24"/>
      <c r="CP1062" s="24"/>
      <c r="CQ1062" s="24"/>
      <c r="CR1062" s="24"/>
      <c r="CS1062" s="24"/>
      <c r="CT1062" s="248"/>
      <c r="CU1062" s="11"/>
      <c r="CV1062" s="11"/>
      <c r="CW1062" s="11"/>
      <c r="CX1062" s="25"/>
      <c r="CY1062" s="25"/>
      <c r="CZ1062" s="25"/>
      <c r="DA1062" s="11"/>
      <c r="DB1062" s="11"/>
      <c r="DC1062" s="11"/>
      <c r="DD1062" s="11"/>
      <c r="DE1062" s="11"/>
      <c r="DF1062" s="11"/>
      <c r="DG1062" s="11"/>
      <c r="DH1062" s="11"/>
      <c r="DI1062" s="11"/>
      <c r="DJ1062" s="11"/>
      <c r="DK1062" s="11"/>
      <c r="DL1062" s="11"/>
      <c r="DM1062" s="11"/>
      <c r="DN1062" s="11"/>
      <c r="DO1062" s="11"/>
      <c r="DP1062" s="11"/>
      <c r="DQ1062" s="11"/>
      <c r="DR1062" s="11"/>
      <c r="DS1062" s="11"/>
      <c r="DT1062" s="11"/>
      <c r="DU1062" s="11"/>
      <c r="DV1062" s="11"/>
      <c r="DW1062" s="11"/>
      <c r="DX1062" s="11"/>
      <c r="DY1062" s="11"/>
      <c r="DZ1062" s="11"/>
      <c r="EA1062" s="11"/>
      <c r="EB1062" s="11"/>
    </row>
    <row r="1063" spans="1:132" s="9" customFormat="1" ht="12.75" x14ac:dyDescent="0.2">
      <c r="A1063" s="14"/>
      <c r="B1063" s="36"/>
      <c r="C1063" s="36"/>
      <c r="D1063" s="10"/>
      <c r="E1063" s="77"/>
      <c r="G1063" s="250"/>
      <c r="H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250"/>
      <c r="AM1063" s="8"/>
      <c r="AN1063" s="8"/>
      <c r="AO1063" s="8"/>
      <c r="AP1063" s="8"/>
      <c r="AQ1063" s="8"/>
      <c r="AR1063" s="8"/>
      <c r="AS1063" s="8"/>
      <c r="AT1063" s="8"/>
      <c r="AU1063" s="8"/>
      <c r="AV1063" s="8"/>
      <c r="AW1063" s="8"/>
      <c r="AX1063" s="8"/>
      <c r="AY1063" s="8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8"/>
      <c r="BN1063" s="8"/>
      <c r="BO1063" s="8"/>
      <c r="BP1063" s="8"/>
      <c r="BQ1063" s="250"/>
      <c r="BR1063" s="11"/>
      <c r="BS1063" s="11"/>
      <c r="BT1063" s="11"/>
      <c r="BU1063" s="21"/>
      <c r="BV1063" s="24"/>
      <c r="BW1063" s="24"/>
      <c r="BX1063" s="24"/>
      <c r="BY1063" s="24"/>
      <c r="BZ1063" s="24"/>
      <c r="CA1063" s="24"/>
      <c r="CB1063" s="24"/>
      <c r="CC1063" s="24"/>
      <c r="CD1063" s="24"/>
      <c r="CE1063" s="24"/>
      <c r="CF1063" s="24"/>
      <c r="CG1063" s="24"/>
      <c r="CH1063" s="24"/>
      <c r="CI1063" s="24"/>
      <c r="CJ1063" s="24"/>
      <c r="CK1063" s="24"/>
      <c r="CL1063" s="24"/>
      <c r="CM1063" s="24"/>
      <c r="CN1063" s="24"/>
      <c r="CO1063" s="24"/>
      <c r="CP1063" s="24"/>
      <c r="CQ1063" s="24"/>
      <c r="CR1063" s="24"/>
      <c r="CS1063" s="24"/>
      <c r="CT1063" s="248"/>
      <c r="CU1063" s="11"/>
      <c r="CV1063" s="11"/>
      <c r="CW1063" s="11"/>
      <c r="CX1063" s="25"/>
      <c r="CY1063" s="25"/>
      <c r="CZ1063" s="25"/>
      <c r="DA1063" s="11"/>
      <c r="DB1063" s="11"/>
      <c r="DC1063" s="11"/>
      <c r="DD1063" s="11"/>
      <c r="DE1063" s="11"/>
      <c r="DF1063" s="11"/>
      <c r="DG1063" s="11"/>
      <c r="DH1063" s="11"/>
      <c r="DI1063" s="11"/>
      <c r="DJ1063" s="11"/>
      <c r="DK1063" s="11"/>
      <c r="DL1063" s="11"/>
      <c r="DM1063" s="11"/>
      <c r="DN1063" s="11"/>
      <c r="DO1063" s="11"/>
      <c r="DP1063" s="11"/>
      <c r="DQ1063" s="11"/>
      <c r="DR1063" s="11"/>
      <c r="DS1063" s="11"/>
      <c r="DT1063" s="11"/>
      <c r="DU1063" s="11"/>
      <c r="DV1063" s="11"/>
      <c r="DW1063" s="11"/>
      <c r="DX1063" s="11"/>
      <c r="DY1063" s="11"/>
      <c r="DZ1063" s="11"/>
      <c r="EA1063" s="11"/>
      <c r="EB1063" s="11"/>
    </row>
    <row r="1064" spans="1:132" s="9" customFormat="1" ht="12.75" x14ac:dyDescent="0.2">
      <c r="A1064" s="14"/>
      <c r="B1064" s="36"/>
      <c r="C1064" s="36"/>
      <c r="D1064" s="10"/>
      <c r="E1064" s="77"/>
      <c r="G1064" s="250"/>
      <c r="H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250"/>
      <c r="AM1064" s="8"/>
      <c r="AN1064" s="8"/>
      <c r="AO1064" s="8"/>
      <c r="AP1064" s="8"/>
      <c r="AQ1064" s="8"/>
      <c r="AR1064" s="8"/>
      <c r="AS1064" s="8"/>
      <c r="AT1064" s="8"/>
      <c r="AU1064" s="8"/>
      <c r="AV1064" s="8"/>
      <c r="AW1064" s="8"/>
      <c r="AX1064" s="8"/>
      <c r="AY1064" s="8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8"/>
      <c r="BN1064" s="8"/>
      <c r="BO1064" s="8"/>
      <c r="BP1064" s="8"/>
      <c r="BQ1064" s="250"/>
      <c r="BR1064" s="11"/>
      <c r="BS1064" s="11"/>
      <c r="BT1064" s="11"/>
      <c r="BU1064" s="21"/>
      <c r="BV1064" s="24"/>
      <c r="BW1064" s="24"/>
      <c r="BX1064" s="24"/>
      <c r="BY1064" s="24"/>
      <c r="BZ1064" s="24"/>
      <c r="CA1064" s="24"/>
      <c r="CB1064" s="24"/>
      <c r="CC1064" s="24"/>
      <c r="CD1064" s="24"/>
      <c r="CE1064" s="24"/>
      <c r="CF1064" s="24"/>
      <c r="CG1064" s="24"/>
      <c r="CH1064" s="24"/>
      <c r="CI1064" s="24"/>
      <c r="CJ1064" s="24"/>
      <c r="CK1064" s="24"/>
      <c r="CL1064" s="24"/>
      <c r="CM1064" s="24"/>
      <c r="CN1064" s="24"/>
      <c r="CO1064" s="24"/>
      <c r="CP1064" s="24"/>
      <c r="CQ1064" s="24"/>
      <c r="CR1064" s="24"/>
      <c r="CS1064" s="24"/>
      <c r="CT1064" s="248"/>
      <c r="CU1064" s="11"/>
      <c r="CV1064" s="11"/>
      <c r="CW1064" s="11"/>
      <c r="CX1064" s="25"/>
      <c r="CY1064" s="25"/>
      <c r="CZ1064" s="25"/>
      <c r="DA1064" s="11"/>
      <c r="DB1064" s="11"/>
      <c r="DC1064" s="11"/>
      <c r="DD1064" s="11"/>
      <c r="DE1064" s="11"/>
      <c r="DF1064" s="11"/>
      <c r="DG1064" s="11"/>
      <c r="DH1064" s="11"/>
      <c r="DI1064" s="11"/>
      <c r="DJ1064" s="11"/>
      <c r="DK1064" s="11"/>
      <c r="DL1064" s="11"/>
      <c r="DM1064" s="11"/>
      <c r="DN1064" s="11"/>
      <c r="DO1064" s="11"/>
      <c r="DP1064" s="11"/>
      <c r="DQ1064" s="11"/>
      <c r="DR1064" s="11"/>
      <c r="DS1064" s="11"/>
      <c r="DT1064" s="11"/>
      <c r="DU1064" s="11"/>
      <c r="DV1064" s="11"/>
      <c r="DW1064" s="11"/>
      <c r="DX1064" s="11"/>
      <c r="DY1064" s="11"/>
      <c r="DZ1064" s="11"/>
      <c r="EA1064" s="11"/>
      <c r="EB1064" s="11"/>
    </row>
    <row r="1065" spans="1:132" s="9" customFormat="1" ht="12.75" x14ac:dyDescent="0.2">
      <c r="A1065" s="14"/>
      <c r="B1065" s="36"/>
      <c r="C1065" s="36"/>
      <c r="D1065" s="10"/>
      <c r="E1065" s="77"/>
      <c r="G1065" s="250"/>
      <c r="H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250"/>
      <c r="AM1065" s="8"/>
      <c r="AN1065" s="8"/>
      <c r="AO1065" s="8"/>
      <c r="AP1065" s="8"/>
      <c r="AQ1065" s="8"/>
      <c r="AR1065" s="8"/>
      <c r="AS1065" s="8"/>
      <c r="AT1065" s="8"/>
      <c r="AU1065" s="8"/>
      <c r="AV1065" s="8"/>
      <c r="AW1065" s="8"/>
      <c r="AX1065" s="8"/>
      <c r="AY1065" s="8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8"/>
      <c r="BN1065" s="8"/>
      <c r="BO1065" s="8"/>
      <c r="BP1065" s="8"/>
      <c r="BQ1065" s="250"/>
      <c r="BR1065" s="11"/>
      <c r="BS1065" s="11"/>
      <c r="BT1065" s="11"/>
      <c r="BU1065" s="21"/>
      <c r="BV1065" s="24"/>
      <c r="BW1065" s="24"/>
      <c r="BX1065" s="24"/>
      <c r="BY1065" s="24"/>
      <c r="BZ1065" s="24"/>
      <c r="CA1065" s="24"/>
      <c r="CB1065" s="24"/>
      <c r="CC1065" s="24"/>
      <c r="CD1065" s="24"/>
      <c r="CE1065" s="24"/>
      <c r="CF1065" s="24"/>
      <c r="CG1065" s="24"/>
      <c r="CH1065" s="24"/>
      <c r="CI1065" s="24"/>
      <c r="CJ1065" s="24"/>
      <c r="CK1065" s="24"/>
      <c r="CL1065" s="24"/>
      <c r="CM1065" s="24"/>
      <c r="CN1065" s="24"/>
      <c r="CO1065" s="24"/>
      <c r="CP1065" s="24"/>
      <c r="CQ1065" s="24"/>
      <c r="CR1065" s="24"/>
      <c r="CS1065" s="24"/>
      <c r="CT1065" s="248"/>
      <c r="CU1065" s="11"/>
      <c r="CV1065" s="11"/>
      <c r="CW1065" s="11"/>
      <c r="CX1065" s="25"/>
      <c r="CY1065" s="25"/>
      <c r="CZ1065" s="25"/>
      <c r="DA1065" s="11"/>
      <c r="DB1065" s="11"/>
      <c r="DC1065" s="11"/>
      <c r="DD1065" s="11"/>
      <c r="DE1065" s="11"/>
      <c r="DF1065" s="11"/>
      <c r="DG1065" s="11"/>
      <c r="DH1065" s="11"/>
      <c r="DI1065" s="11"/>
      <c r="DJ1065" s="11"/>
      <c r="DK1065" s="11"/>
      <c r="DL1065" s="11"/>
      <c r="DM1065" s="11"/>
      <c r="DN1065" s="11"/>
      <c r="DO1065" s="11"/>
      <c r="DP1065" s="11"/>
      <c r="DQ1065" s="11"/>
      <c r="DR1065" s="11"/>
      <c r="DS1065" s="11"/>
      <c r="DT1065" s="11"/>
      <c r="DU1065" s="11"/>
      <c r="DV1065" s="11"/>
      <c r="DW1065" s="11"/>
      <c r="DX1065" s="11"/>
      <c r="DY1065" s="11"/>
      <c r="DZ1065" s="11"/>
      <c r="EA1065" s="11"/>
      <c r="EB1065" s="11"/>
    </row>
    <row r="1066" spans="1:132" s="9" customFormat="1" ht="12.75" x14ac:dyDescent="0.2">
      <c r="A1066" s="14"/>
      <c r="B1066" s="36"/>
      <c r="C1066" s="36"/>
      <c r="D1066" s="10"/>
      <c r="E1066" s="77"/>
      <c r="G1066" s="250"/>
      <c r="H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250"/>
      <c r="AM1066" s="8"/>
      <c r="AN1066" s="8"/>
      <c r="AO1066" s="8"/>
      <c r="AP1066" s="8"/>
      <c r="AQ1066" s="8"/>
      <c r="AR1066" s="8"/>
      <c r="AS1066" s="8"/>
      <c r="AT1066" s="8"/>
      <c r="AU1066" s="8"/>
      <c r="AV1066" s="8"/>
      <c r="AW1066" s="8"/>
      <c r="AX1066" s="8"/>
      <c r="AY1066" s="8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8"/>
      <c r="BN1066" s="8"/>
      <c r="BO1066" s="8"/>
      <c r="BP1066" s="8"/>
      <c r="BQ1066" s="250"/>
      <c r="BR1066" s="11"/>
      <c r="BS1066" s="11"/>
      <c r="BT1066" s="11"/>
      <c r="BU1066" s="21"/>
      <c r="BV1066" s="24"/>
      <c r="BW1066" s="24"/>
      <c r="BX1066" s="24"/>
      <c r="BY1066" s="24"/>
      <c r="BZ1066" s="24"/>
      <c r="CA1066" s="24"/>
      <c r="CB1066" s="24"/>
      <c r="CC1066" s="24"/>
      <c r="CD1066" s="24"/>
      <c r="CE1066" s="24"/>
      <c r="CF1066" s="24"/>
      <c r="CG1066" s="24"/>
      <c r="CH1066" s="24"/>
      <c r="CI1066" s="24"/>
      <c r="CJ1066" s="24"/>
      <c r="CK1066" s="24"/>
      <c r="CL1066" s="24"/>
      <c r="CM1066" s="24"/>
      <c r="CN1066" s="24"/>
      <c r="CO1066" s="24"/>
      <c r="CP1066" s="24"/>
      <c r="CQ1066" s="24"/>
      <c r="CR1066" s="24"/>
      <c r="CS1066" s="24"/>
      <c r="CT1066" s="248"/>
      <c r="CU1066" s="11"/>
      <c r="CV1066" s="11"/>
      <c r="CW1066" s="11"/>
      <c r="CX1066" s="25"/>
      <c r="CY1066" s="25"/>
      <c r="CZ1066" s="25"/>
      <c r="DA1066" s="11"/>
      <c r="DB1066" s="11"/>
      <c r="DC1066" s="11"/>
      <c r="DD1066" s="11"/>
      <c r="DE1066" s="11"/>
      <c r="DF1066" s="11"/>
      <c r="DG1066" s="11"/>
      <c r="DH1066" s="11"/>
      <c r="DI1066" s="11"/>
      <c r="DJ1066" s="11"/>
      <c r="DK1066" s="11"/>
      <c r="DL1066" s="11"/>
      <c r="DM1066" s="11"/>
      <c r="DN1066" s="11"/>
      <c r="DO1066" s="11"/>
      <c r="DP1066" s="11"/>
      <c r="DQ1066" s="11"/>
      <c r="DR1066" s="11"/>
      <c r="DS1066" s="11"/>
      <c r="DT1066" s="11"/>
      <c r="DU1066" s="11"/>
      <c r="DV1066" s="11"/>
      <c r="DW1066" s="11"/>
      <c r="DX1066" s="11"/>
      <c r="DY1066" s="11"/>
      <c r="DZ1066" s="11"/>
      <c r="EA1066" s="11"/>
      <c r="EB1066" s="11"/>
    </row>
    <row r="1067" spans="1:132" s="9" customFormat="1" ht="12.75" x14ac:dyDescent="0.2">
      <c r="A1067" s="14"/>
      <c r="B1067" s="36"/>
      <c r="C1067" s="36"/>
      <c r="D1067" s="10"/>
      <c r="E1067" s="77"/>
      <c r="G1067" s="250"/>
      <c r="H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250"/>
      <c r="AM1067" s="8"/>
      <c r="AN1067" s="8"/>
      <c r="AO1067" s="8"/>
      <c r="AP1067" s="8"/>
      <c r="AQ1067" s="8"/>
      <c r="AR1067" s="8"/>
      <c r="AS1067" s="8"/>
      <c r="AT1067" s="8"/>
      <c r="AU1067" s="8"/>
      <c r="AV1067" s="8"/>
      <c r="AW1067" s="8"/>
      <c r="AX1067" s="8"/>
      <c r="AY1067" s="8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8"/>
      <c r="BN1067" s="8"/>
      <c r="BO1067" s="8"/>
      <c r="BP1067" s="8"/>
      <c r="BQ1067" s="250"/>
      <c r="BR1067" s="11"/>
      <c r="BS1067" s="11"/>
      <c r="BT1067" s="11"/>
      <c r="BU1067" s="21"/>
      <c r="BV1067" s="24"/>
      <c r="BW1067" s="24"/>
      <c r="BX1067" s="24"/>
      <c r="BY1067" s="24"/>
      <c r="BZ1067" s="24"/>
      <c r="CA1067" s="24"/>
      <c r="CB1067" s="24"/>
      <c r="CC1067" s="24"/>
      <c r="CD1067" s="24"/>
      <c r="CE1067" s="24"/>
      <c r="CF1067" s="24"/>
      <c r="CG1067" s="24"/>
      <c r="CH1067" s="24"/>
      <c r="CI1067" s="24"/>
      <c r="CJ1067" s="24"/>
      <c r="CK1067" s="24"/>
      <c r="CL1067" s="24"/>
      <c r="CM1067" s="24"/>
      <c r="CN1067" s="24"/>
      <c r="CO1067" s="24"/>
      <c r="CP1067" s="24"/>
      <c r="CQ1067" s="24"/>
      <c r="CR1067" s="24"/>
      <c r="CS1067" s="24"/>
      <c r="CT1067" s="248"/>
      <c r="CU1067" s="11"/>
      <c r="CV1067" s="11"/>
      <c r="CW1067" s="11"/>
      <c r="CX1067" s="25"/>
      <c r="CY1067" s="25"/>
      <c r="CZ1067" s="25"/>
      <c r="DA1067" s="11"/>
      <c r="DB1067" s="11"/>
      <c r="DC1067" s="11"/>
      <c r="DD1067" s="11"/>
      <c r="DE1067" s="11"/>
      <c r="DF1067" s="11"/>
      <c r="DG1067" s="11"/>
      <c r="DH1067" s="11"/>
      <c r="DI1067" s="11"/>
      <c r="DJ1067" s="11"/>
      <c r="DK1067" s="11"/>
      <c r="DL1067" s="11"/>
      <c r="DM1067" s="11"/>
      <c r="DN1067" s="11"/>
      <c r="DO1067" s="11"/>
      <c r="DP1067" s="11"/>
      <c r="DQ1067" s="11"/>
      <c r="DR1067" s="11"/>
      <c r="DS1067" s="11"/>
      <c r="DT1067" s="11"/>
      <c r="DU1067" s="11"/>
      <c r="DV1067" s="11"/>
      <c r="DW1067" s="11"/>
      <c r="DX1067" s="11"/>
      <c r="DY1067" s="11"/>
      <c r="DZ1067" s="11"/>
      <c r="EA1067" s="11"/>
      <c r="EB1067" s="11"/>
    </row>
    <row r="1068" spans="1:132" s="9" customFormat="1" ht="12.75" x14ac:dyDescent="0.2">
      <c r="A1068" s="14"/>
      <c r="B1068" s="36"/>
      <c r="C1068" s="36"/>
      <c r="D1068" s="10"/>
      <c r="E1068" s="77"/>
      <c r="G1068" s="250"/>
      <c r="H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250"/>
      <c r="AM1068" s="8"/>
      <c r="AN1068" s="8"/>
      <c r="AO1068" s="8"/>
      <c r="AP1068" s="8"/>
      <c r="AQ1068" s="8"/>
      <c r="AR1068" s="8"/>
      <c r="AS1068" s="8"/>
      <c r="AT1068" s="8"/>
      <c r="AU1068" s="8"/>
      <c r="AV1068" s="8"/>
      <c r="AW1068" s="8"/>
      <c r="AX1068" s="8"/>
      <c r="AY1068" s="8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8"/>
      <c r="BN1068" s="8"/>
      <c r="BO1068" s="8"/>
      <c r="BP1068" s="8"/>
      <c r="BQ1068" s="250"/>
      <c r="BR1068" s="11"/>
      <c r="BS1068" s="11"/>
      <c r="BT1068" s="11"/>
      <c r="BU1068" s="21"/>
      <c r="BV1068" s="24"/>
      <c r="BW1068" s="24"/>
      <c r="BX1068" s="24"/>
      <c r="BY1068" s="24"/>
      <c r="BZ1068" s="24"/>
      <c r="CA1068" s="24"/>
      <c r="CB1068" s="24"/>
      <c r="CC1068" s="24"/>
      <c r="CD1068" s="24"/>
      <c r="CE1068" s="24"/>
      <c r="CF1068" s="24"/>
      <c r="CG1068" s="24"/>
      <c r="CH1068" s="24"/>
      <c r="CI1068" s="24"/>
      <c r="CJ1068" s="24"/>
      <c r="CK1068" s="24"/>
      <c r="CL1068" s="24"/>
      <c r="CM1068" s="24"/>
      <c r="CN1068" s="24"/>
      <c r="CO1068" s="24"/>
      <c r="CP1068" s="24"/>
      <c r="CQ1068" s="24"/>
      <c r="CR1068" s="24"/>
      <c r="CS1068" s="24"/>
      <c r="CT1068" s="248"/>
      <c r="CU1068" s="11"/>
      <c r="CV1068" s="11"/>
      <c r="CW1068" s="11"/>
      <c r="CX1068" s="25"/>
      <c r="CY1068" s="25"/>
      <c r="CZ1068" s="25"/>
      <c r="DA1068" s="11"/>
      <c r="DB1068" s="11"/>
      <c r="DC1068" s="11"/>
      <c r="DD1068" s="11"/>
      <c r="DE1068" s="11"/>
      <c r="DF1068" s="11"/>
      <c r="DG1068" s="11"/>
      <c r="DH1068" s="11"/>
      <c r="DI1068" s="11"/>
      <c r="DJ1068" s="11"/>
      <c r="DK1068" s="11"/>
      <c r="DL1068" s="11"/>
      <c r="DM1068" s="11"/>
      <c r="DN1068" s="11"/>
      <c r="DO1068" s="11"/>
      <c r="DP1068" s="11"/>
      <c r="DQ1068" s="11"/>
      <c r="DR1068" s="11"/>
      <c r="DS1068" s="11"/>
      <c r="DT1068" s="11"/>
      <c r="DU1068" s="11"/>
      <c r="DV1068" s="11"/>
      <c r="DW1068" s="11"/>
      <c r="DX1068" s="11"/>
      <c r="DY1068" s="11"/>
      <c r="DZ1068" s="11"/>
      <c r="EA1068" s="11"/>
      <c r="EB1068" s="11"/>
    </row>
    <row r="1069" spans="1:132" s="9" customFormat="1" ht="12.75" x14ac:dyDescent="0.2">
      <c r="A1069" s="14"/>
      <c r="B1069" s="36"/>
      <c r="C1069" s="36"/>
      <c r="D1069" s="10"/>
      <c r="E1069" s="77"/>
      <c r="G1069" s="250"/>
      <c r="H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250"/>
      <c r="AM1069" s="8"/>
      <c r="AN1069" s="8"/>
      <c r="AO1069" s="8"/>
      <c r="AP1069" s="8"/>
      <c r="AQ1069" s="8"/>
      <c r="AR1069" s="8"/>
      <c r="AS1069" s="8"/>
      <c r="AT1069" s="8"/>
      <c r="AU1069" s="8"/>
      <c r="AV1069" s="8"/>
      <c r="AW1069" s="8"/>
      <c r="AX1069" s="8"/>
      <c r="AY1069" s="8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8"/>
      <c r="BN1069" s="8"/>
      <c r="BO1069" s="8"/>
      <c r="BP1069" s="8"/>
      <c r="BQ1069" s="250"/>
      <c r="BR1069" s="11"/>
      <c r="BS1069" s="11"/>
      <c r="BT1069" s="11"/>
      <c r="BU1069" s="21"/>
      <c r="BV1069" s="24"/>
      <c r="BW1069" s="24"/>
      <c r="BX1069" s="24"/>
      <c r="BY1069" s="24"/>
      <c r="BZ1069" s="24"/>
      <c r="CA1069" s="24"/>
      <c r="CB1069" s="24"/>
      <c r="CC1069" s="24"/>
      <c r="CD1069" s="24"/>
      <c r="CE1069" s="24"/>
      <c r="CF1069" s="24"/>
      <c r="CG1069" s="24"/>
      <c r="CH1069" s="24"/>
      <c r="CI1069" s="24"/>
      <c r="CJ1069" s="24"/>
      <c r="CK1069" s="24"/>
      <c r="CL1069" s="24"/>
      <c r="CM1069" s="24"/>
      <c r="CN1069" s="24"/>
      <c r="CO1069" s="24"/>
      <c r="CP1069" s="24"/>
      <c r="CQ1069" s="24"/>
      <c r="CR1069" s="24"/>
      <c r="CS1069" s="24"/>
      <c r="CT1069" s="248"/>
      <c r="CU1069" s="11"/>
      <c r="CV1069" s="11"/>
      <c r="CW1069" s="11"/>
      <c r="CX1069" s="25"/>
      <c r="CY1069" s="25"/>
      <c r="CZ1069" s="25"/>
      <c r="DA1069" s="11"/>
      <c r="DB1069" s="11"/>
      <c r="DC1069" s="11"/>
      <c r="DD1069" s="11"/>
      <c r="DE1069" s="11"/>
      <c r="DF1069" s="11"/>
      <c r="DG1069" s="11"/>
      <c r="DH1069" s="11"/>
      <c r="DI1069" s="11"/>
      <c r="DJ1069" s="11"/>
      <c r="DK1069" s="11"/>
      <c r="DL1069" s="11"/>
      <c r="DM1069" s="11"/>
      <c r="DN1069" s="11"/>
      <c r="DO1069" s="11"/>
      <c r="DP1069" s="11"/>
      <c r="DQ1069" s="11"/>
      <c r="DR1069" s="11"/>
      <c r="DS1069" s="11"/>
      <c r="DT1069" s="11"/>
      <c r="DU1069" s="11"/>
      <c r="DV1069" s="11"/>
      <c r="DW1069" s="11"/>
      <c r="DX1069" s="11"/>
      <c r="DY1069" s="11"/>
      <c r="DZ1069" s="11"/>
      <c r="EA1069" s="11"/>
      <c r="EB1069" s="11"/>
    </row>
    <row r="1070" spans="1:132" s="9" customFormat="1" ht="12.75" x14ac:dyDescent="0.2">
      <c r="A1070" s="14"/>
      <c r="B1070" s="36"/>
      <c r="C1070" s="36"/>
      <c r="D1070" s="10"/>
      <c r="E1070" s="77"/>
      <c r="G1070" s="250"/>
      <c r="H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250"/>
      <c r="AM1070" s="8"/>
      <c r="AN1070" s="8"/>
      <c r="AO1070" s="8"/>
      <c r="AP1070" s="8"/>
      <c r="AQ1070" s="8"/>
      <c r="AR1070" s="8"/>
      <c r="AS1070" s="8"/>
      <c r="AT1070" s="8"/>
      <c r="AU1070" s="8"/>
      <c r="AV1070" s="8"/>
      <c r="AW1070" s="8"/>
      <c r="AX1070" s="8"/>
      <c r="AY1070" s="8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8"/>
      <c r="BN1070" s="8"/>
      <c r="BO1070" s="8"/>
      <c r="BP1070" s="8"/>
      <c r="BQ1070" s="250"/>
      <c r="BR1070" s="11"/>
      <c r="BS1070" s="11"/>
      <c r="BT1070" s="11"/>
      <c r="BU1070" s="21"/>
      <c r="BV1070" s="24"/>
      <c r="BW1070" s="24"/>
      <c r="BX1070" s="24"/>
      <c r="BY1070" s="24"/>
      <c r="BZ1070" s="24"/>
      <c r="CA1070" s="24"/>
      <c r="CB1070" s="24"/>
      <c r="CC1070" s="24"/>
      <c r="CD1070" s="24"/>
      <c r="CE1070" s="24"/>
      <c r="CF1070" s="24"/>
      <c r="CG1070" s="24"/>
      <c r="CH1070" s="24"/>
      <c r="CI1070" s="24"/>
      <c r="CJ1070" s="24"/>
      <c r="CK1070" s="24"/>
      <c r="CL1070" s="24"/>
      <c r="CM1070" s="24"/>
      <c r="CN1070" s="24"/>
      <c r="CO1070" s="24"/>
      <c r="CP1070" s="24"/>
      <c r="CQ1070" s="24"/>
      <c r="CR1070" s="24"/>
      <c r="CS1070" s="24"/>
      <c r="CT1070" s="248"/>
      <c r="CU1070" s="11"/>
      <c r="CV1070" s="11"/>
      <c r="CW1070" s="11"/>
      <c r="CX1070" s="25"/>
      <c r="CY1070" s="25"/>
      <c r="CZ1070" s="25"/>
      <c r="DA1070" s="11"/>
      <c r="DB1070" s="11"/>
      <c r="DC1070" s="11"/>
      <c r="DD1070" s="11"/>
      <c r="DE1070" s="11"/>
      <c r="DF1070" s="11"/>
      <c r="DG1070" s="11"/>
      <c r="DH1070" s="11"/>
      <c r="DI1070" s="11"/>
      <c r="DJ1070" s="11"/>
      <c r="DK1070" s="11"/>
      <c r="DL1070" s="11"/>
      <c r="DM1070" s="11"/>
      <c r="DN1070" s="11"/>
      <c r="DO1070" s="11"/>
      <c r="DP1070" s="11"/>
      <c r="DQ1070" s="11"/>
      <c r="DR1070" s="11"/>
      <c r="DS1070" s="11"/>
      <c r="DT1070" s="11"/>
      <c r="DU1070" s="11"/>
      <c r="DV1070" s="11"/>
      <c r="DW1070" s="11"/>
      <c r="DX1070" s="11"/>
      <c r="DY1070" s="11"/>
      <c r="DZ1070" s="11"/>
      <c r="EA1070" s="11"/>
      <c r="EB1070" s="11"/>
    </row>
    <row r="1071" spans="1:132" s="9" customFormat="1" ht="12.75" x14ac:dyDescent="0.2">
      <c r="A1071" s="14"/>
      <c r="B1071" s="36"/>
      <c r="C1071" s="36"/>
      <c r="D1071" s="10"/>
      <c r="E1071" s="77"/>
      <c r="G1071" s="250"/>
      <c r="H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250"/>
      <c r="AM1071" s="8"/>
      <c r="AN1071" s="8"/>
      <c r="AO1071" s="8"/>
      <c r="AP1071" s="8"/>
      <c r="AQ1071" s="8"/>
      <c r="AR1071" s="8"/>
      <c r="AS1071" s="8"/>
      <c r="AT1071" s="8"/>
      <c r="AU1071" s="8"/>
      <c r="AV1071" s="8"/>
      <c r="AW1071" s="8"/>
      <c r="AX1071" s="8"/>
      <c r="AY1071" s="8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8"/>
      <c r="BN1071" s="8"/>
      <c r="BO1071" s="8"/>
      <c r="BP1071" s="8"/>
      <c r="BQ1071" s="250"/>
      <c r="BR1071" s="11"/>
      <c r="BS1071" s="11"/>
      <c r="BT1071" s="11"/>
      <c r="BU1071" s="21"/>
      <c r="BV1071" s="24"/>
      <c r="BW1071" s="24"/>
      <c r="BX1071" s="24"/>
      <c r="BY1071" s="24"/>
      <c r="BZ1071" s="24"/>
      <c r="CA1071" s="24"/>
      <c r="CB1071" s="24"/>
      <c r="CC1071" s="24"/>
      <c r="CD1071" s="24"/>
      <c r="CE1071" s="24"/>
      <c r="CF1071" s="24"/>
      <c r="CG1071" s="24"/>
      <c r="CH1071" s="24"/>
      <c r="CI1071" s="24"/>
      <c r="CJ1071" s="24"/>
      <c r="CK1071" s="24"/>
      <c r="CL1071" s="24"/>
      <c r="CM1071" s="24"/>
      <c r="CN1071" s="24"/>
      <c r="CO1071" s="24"/>
      <c r="CP1071" s="24"/>
      <c r="CQ1071" s="24"/>
      <c r="CR1071" s="24"/>
      <c r="CS1071" s="24"/>
      <c r="CT1071" s="248"/>
      <c r="CU1071" s="11"/>
      <c r="CV1071" s="11"/>
      <c r="CW1071" s="11"/>
      <c r="CX1071" s="25"/>
      <c r="CY1071" s="25"/>
      <c r="CZ1071" s="25"/>
      <c r="DA1071" s="11"/>
      <c r="DB1071" s="11"/>
      <c r="DC1071" s="11"/>
      <c r="DD1071" s="11"/>
      <c r="DE1071" s="11"/>
      <c r="DF1071" s="11"/>
      <c r="DG1071" s="11"/>
      <c r="DH1071" s="11"/>
      <c r="DI1071" s="11"/>
      <c r="DJ1071" s="11"/>
      <c r="DK1071" s="11"/>
      <c r="DL1071" s="11"/>
      <c r="DM1071" s="11"/>
      <c r="DN1071" s="11"/>
      <c r="DO1071" s="11"/>
      <c r="DP1071" s="11"/>
      <c r="DQ1071" s="11"/>
      <c r="DR1071" s="11"/>
      <c r="DS1071" s="11"/>
      <c r="DT1071" s="11"/>
      <c r="DU1071" s="11"/>
      <c r="DV1071" s="11"/>
      <c r="DW1071" s="11"/>
      <c r="DX1071" s="11"/>
      <c r="DY1071" s="11"/>
      <c r="DZ1071" s="11"/>
      <c r="EA1071" s="11"/>
      <c r="EB1071" s="11"/>
    </row>
    <row r="1072" spans="1:132" s="9" customFormat="1" ht="12.75" x14ac:dyDescent="0.2">
      <c r="A1072" s="14"/>
      <c r="B1072" s="36"/>
      <c r="C1072" s="36"/>
      <c r="D1072" s="10"/>
      <c r="E1072" s="77"/>
      <c r="G1072" s="250"/>
      <c r="H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250"/>
      <c r="AM1072" s="8"/>
      <c r="AN1072" s="8"/>
      <c r="AO1072" s="8"/>
      <c r="AP1072" s="8"/>
      <c r="AQ1072" s="8"/>
      <c r="AR1072" s="8"/>
      <c r="AS1072" s="8"/>
      <c r="AT1072" s="8"/>
      <c r="AU1072" s="8"/>
      <c r="AV1072" s="8"/>
      <c r="AW1072" s="8"/>
      <c r="AX1072" s="8"/>
      <c r="AY1072" s="8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8"/>
      <c r="BN1072" s="8"/>
      <c r="BO1072" s="8"/>
      <c r="BP1072" s="8"/>
      <c r="BQ1072" s="250"/>
      <c r="BR1072" s="11"/>
      <c r="BS1072" s="11"/>
      <c r="BT1072" s="11"/>
      <c r="BU1072" s="21"/>
      <c r="BV1072" s="24"/>
      <c r="BW1072" s="24"/>
      <c r="BX1072" s="24"/>
      <c r="BY1072" s="24"/>
      <c r="BZ1072" s="24"/>
      <c r="CA1072" s="24"/>
      <c r="CB1072" s="24"/>
      <c r="CC1072" s="24"/>
      <c r="CD1072" s="24"/>
      <c r="CE1072" s="24"/>
      <c r="CF1072" s="24"/>
      <c r="CG1072" s="24"/>
      <c r="CH1072" s="24"/>
      <c r="CI1072" s="24"/>
      <c r="CJ1072" s="24"/>
      <c r="CK1072" s="24"/>
      <c r="CL1072" s="24"/>
      <c r="CM1072" s="24"/>
      <c r="CN1072" s="24"/>
      <c r="CO1072" s="24"/>
      <c r="CP1072" s="24"/>
      <c r="CQ1072" s="24"/>
      <c r="CR1072" s="24"/>
      <c r="CS1072" s="24"/>
      <c r="CT1072" s="248"/>
      <c r="CU1072" s="11"/>
      <c r="CV1072" s="11"/>
      <c r="CW1072" s="11"/>
      <c r="CX1072" s="25"/>
      <c r="CY1072" s="25"/>
      <c r="CZ1072" s="25"/>
      <c r="DA1072" s="11"/>
      <c r="DB1072" s="11"/>
      <c r="DC1072" s="11"/>
      <c r="DD1072" s="11"/>
      <c r="DE1072" s="11"/>
      <c r="DF1072" s="11"/>
      <c r="DG1072" s="11"/>
      <c r="DH1072" s="11"/>
      <c r="DI1072" s="11"/>
      <c r="DJ1072" s="11"/>
      <c r="DK1072" s="11"/>
      <c r="DL1072" s="11"/>
      <c r="DM1072" s="11"/>
      <c r="DN1072" s="11"/>
      <c r="DO1072" s="11"/>
      <c r="DP1072" s="11"/>
      <c r="DQ1072" s="11"/>
      <c r="DR1072" s="11"/>
      <c r="DS1072" s="11"/>
      <c r="DT1072" s="11"/>
      <c r="DU1072" s="11"/>
      <c r="DV1072" s="11"/>
      <c r="DW1072" s="11"/>
      <c r="DX1072" s="11"/>
      <c r="DY1072" s="11"/>
      <c r="DZ1072" s="11"/>
      <c r="EA1072" s="11"/>
      <c r="EB1072" s="11"/>
    </row>
    <row r="1073" spans="1:132" s="9" customFormat="1" ht="12.75" x14ac:dyDescent="0.2">
      <c r="A1073" s="14"/>
      <c r="B1073" s="36"/>
      <c r="C1073" s="36"/>
      <c r="D1073" s="10"/>
      <c r="E1073" s="77"/>
      <c r="G1073" s="250"/>
      <c r="H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250"/>
      <c r="AM1073" s="8"/>
      <c r="AN1073" s="8"/>
      <c r="AO1073" s="8"/>
      <c r="AP1073" s="8"/>
      <c r="AQ1073" s="8"/>
      <c r="AR1073" s="8"/>
      <c r="AS1073" s="8"/>
      <c r="AT1073" s="8"/>
      <c r="AU1073" s="8"/>
      <c r="AV1073" s="8"/>
      <c r="AW1073" s="8"/>
      <c r="AX1073" s="8"/>
      <c r="AY1073" s="8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8"/>
      <c r="BN1073" s="8"/>
      <c r="BO1073" s="8"/>
      <c r="BP1073" s="8"/>
      <c r="BQ1073" s="250"/>
      <c r="BR1073" s="11"/>
      <c r="BS1073" s="11"/>
      <c r="BT1073" s="11"/>
      <c r="BU1073" s="21"/>
      <c r="BV1073" s="24"/>
      <c r="BW1073" s="24"/>
      <c r="BX1073" s="24"/>
      <c r="BY1073" s="24"/>
      <c r="BZ1073" s="24"/>
      <c r="CA1073" s="24"/>
      <c r="CB1073" s="24"/>
      <c r="CC1073" s="24"/>
      <c r="CD1073" s="24"/>
      <c r="CE1073" s="24"/>
      <c r="CF1073" s="24"/>
      <c r="CG1073" s="24"/>
      <c r="CH1073" s="24"/>
      <c r="CI1073" s="24"/>
      <c r="CJ1073" s="24"/>
      <c r="CK1073" s="24"/>
      <c r="CL1073" s="24"/>
      <c r="CM1073" s="24"/>
      <c r="CN1073" s="24"/>
      <c r="CO1073" s="24"/>
      <c r="CP1073" s="24"/>
      <c r="CQ1073" s="24"/>
      <c r="CR1073" s="24"/>
      <c r="CS1073" s="24"/>
      <c r="CT1073" s="248"/>
      <c r="CU1073" s="11"/>
      <c r="CV1073" s="11"/>
      <c r="CW1073" s="11"/>
      <c r="CX1073" s="25"/>
      <c r="CY1073" s="25"/>
      <c r="CZ1073" s="25"/>
      <c r="DA1073" s="11"/>
      <c r="DB1073" s="11"/>
      <c r="DC1073" s="11"/>
      <c r="DD1073" s="11"/>
      <c r="DE1073" s="11"/>
      <c r="DF1073" s="11"/>
      <c r="DG1073" s="11"/>
      <c r="DH1073" s="11"/>
      <c r="DI1073" s="11"/>
      <c r="DJ1073" s="11"/>
      <c r="DK1073" s="11"/>
      <c r="DL1073" s="11"/>
      <c r="DM1073" s="11"/>
      <c r="DN1073" s="11"/>
      <c r="DO1073" s="11"/>
      <c r="DP1073" s="11"/>
      <c r="DQ1073" s="11"/>
      <c r="DR1073" s="11"/>
      <c r="DS1073" s="11"/>
      <c r="DT1073" s="11"/>
      <c r="DU1073" s="11"/>
      <c r="DV1073" s="11"/>
      <c r="DW1073" s="11"/>
      <c r="DX1073" s="11"/>
      <c r="DY1073" s="11"/>
      <c r="DZ1073" s="11"/>
      <c r="EA1073" s="11"/>
      <c r="EB1073" s="11"/>
    </row>
    <row r="1074" spans="1:132" s="9" customFormat="1" ht="12.75" x14ac:dyDescent="0.2">
      <c r="A1074" s="14"/>
      <c r="B1074" s="36"/>
      <c r="C1074" s="36"/>
      <c r="D1074" s="10"/>
      <c r="E1074" s="77"/>
      <c r="G1074" s="250"/>
      <c r="H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250"/>
      <c r="AM1074" s="8"/>
      <c r="AN1074" s="8"/>
      <c r="AO1074" s="8"/>
      <c r="AP1074" s="8"/>
      <c r="AQ1074" s="8"/>
      <c r="AR1074" s="8"/>
      <c r="AS1074" s="8"/>
      <c r="AT1074" s="8"/>
      <c r="AU1074" s="8"/>
      <c r="AV1074" s="8"/>
      <c r="AW1074" s="8"/>
      <c r="AX1074" s="8"/>
      <c r="AY1074" s="8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8"/>
      <c r="BN1074" s="8"/>
      <c r="BO1074" s="8"/>
      <c r="BP1074" s="8"/>
      <c r="BQ1074" s="250"/>
      <c r="BR1074" s="11"/>
      <c r="BS1074" s="11"/>
      <c r="BT1074" s="11"/>
      <c r="BU1074" s="21"/>
      <c r="BV1074" s="24"/>
      <c r="BW1074" s="24"/>
      <c r="BX1074" s="24"/>
      <c r="BY1074" s="24"/>
      <c r="BZ1074" s="24"/>
      <c r="CA1074" s="24"/>
      <c r="CB1074" s="24"/>
      <c r="CC1074" s="24"/>
      <c r="CD1074" s="24"/>
      <c r="CE1074" s="24"/>
      <c r="CF1074" s="24"/>
      <c r="CG1074" s="24"/>
      <c r="CH1074" s="24"/>
      <c r="CI1074" s="24"/>
      <c r="CJ1074" s="24"/>
      <c r="CK1074" s="24"/>
      <c r="CL1074" s="24"/>
      <c r="CM1074" s="24"/>
      <c r="CN1074" s="24"/>
      <c r="CO1074" s="24"/>
      <c r="CP1074" s="24"/>
      <c r="CQ1074" s="24"/>
      <c r="CR1074" s="24"/>
      <c r="CS1074" s="24"/>
      <c r="CT1074" s="248"/>
      <c r="CU1074" s="11"/>
      <c r="CV1074" s="11"/>
      <c r="CW1074" s="11"/>
      <c r="CX1074" s="25"/>
      <c r="CY1074" s="25"/>
      <c r="CZ1074" s="25"/>
      <c r="DA1074" s="11"/>
      <c r="DB1074" s="11"/>
      <c r="DC1074" s="11"/>
      <c r="DD1074" s="11"/>
      <c r="DE1074" s="11"/>
      <c r="DF1074" s="11"/>
      <c r="DG1074" s="11"/>
      <c r="DH1074" s="11"/>
      <c r="DI1074" s="11"/>
      <c r="DJ1074" s="11"/>
      <c r="DK1074" s="11"/>
      <c r="DL1074" s="11"/>
      <c r="DM1074" s="11"/>
      <c r="DN1074" s="11"/>
      <c r="DO1074" s="11"/>
      <c r="DP1074" s="11"/>
      <c r="DQ1074" s="11"/>
      <c r="DR1074" s="11"/>
      <c r="DS1074" s="11"/>
      <c r="DT1074" s="11"/>
      <c r="DU1074" s="11"/>
      <c r="DV1074" s="11"/>
      <c r="DW1074" s="11"/>
      <c r="DX1074" s="11"/>
      <c r="DY1074" s="11"/>
      <c r="DZ1074" s="11"/>
      <c r="EA1074" s="11"/>
      <c r="EB1074" s="11"/>
    </row>
    <row r="1075" spans="1:132" s="9" customFormat="1" ht="12.75" x14ac:dyDescent="0.2">
      <c r="A1075" s="14"/>
      <c r="B1075" s="36"/>
      <c r="C1075" s="36"/>
      <c r="D1075" s="10"/>
      <c r="E1075" s="77"/>
      <c r="G1075" s="250"/>
      <c r="H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250"/>
      <c r="AM1075" s="8"/>
      <c r="AN1075" s="8"/>
      <c r="AO1075" s="8"/>
      <c r="AP1075" s="8"/>
      <c r="AQ1075" s="8"/>
      <c r="AR1075" s="8"/>
      <c r="AS1075" s="8"/>
      <c r="AT1075" s="8"/>
      <c r="AU1075" s="8"/>
      <c r="AV1075" s="8"/>
      <c r="AW1075" s="8"/>
      <c r="AX1075" s="8"/>
      <c r="AY1075" s="8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8"/>
      <c r="BN1075" s="8"/>
      <c r="BO1075" s="8"/>
      <c r="BP1075" s="8"/>
      <c r="BQ1075" s="250"/>
      <c r="BR1075" s="11"/>
      <c r="BS1075" s="11"/>
      <c r="BT1075" s="11"/>
      <c r="BU1075" s="21"/>
      <c r="BV1075" s="24"/>
      <c r="BW1075" s="24"/>
      <c r="BX1075" s="24"/>
      <c r="BY1075" s="24"/>
      <c r="BZ1075" s="24"/>
      <c r="CA1075" s="24"/>
      <c r="CB1075" s="24"/>
      <c r="CC1075" s="24"/>
      <c r="CD1075" s="24"/>
      <c r="CE1075" s="24"/>
      <c r="CF1075" s="24"/>
      <c r="CG1075" s="24"/>
      <c r="CH1075" s="24"/>
      <c r="CI1075" s="24"/>
      <c r="CJ1075" s="24"/>
      <c r="CK1075" s="24"/>
      <c r="CL1075" s="24"/>
      <c r="CM1075" s="24"/>
      <c r="CN1075" s="24"/>
      <c r="CO1075" s="24"/>
      <c r="CP1075" s="24"/>
      <c r="CQ1075" s="24"/>
      <c r="CR1075" s="24"/>
      <c r="CS1075" s="24"/>
      <c r="CT1075" s="248"/>
      <c r="CU1075" s="11"/>
      <c r="CV1075" s="11"/>
      <c r="CW1075" s="11"/>
      <c r="CX1075" s="25"/>
      <c r="CY1075" s="25"/>
      <c r="CZ1075" s="25"/>
      <c r="DA1075" s="11"/>
      <c r="DB1075" s="11"/>
      <c r="DC1075" s="11"/>
      <c r="DD1075" s="11"/>
      <c r="DE1075" s="11"/>
      <c r="DF1075" s="11"/>
      <c r="DG1075" s="11"/>
      <c r="DH1075" s="11"/>
      <c r="DI1075" s="11"/>
      <c r="DJ1075" s="11"/>
      <c r="DK1075" s="11"/>
      <c r="DL1075" s="11"/>
      <c r="DM1075" s="11"/>
      <c r="DN1075" s="11"/>
      <c r="DO1075" s="11"/>
      <c r="DP1075" s="11"/>
      <c r="DQ1075" s="11"/>
      <c r="DR1075" s="11"/>
      <c r="DS1075" s="11"/>
      <c r="DT1075" s="11"/>
      <c r="DU1075" s="11"/>
      <c r="DV1075" s="11"/>
      <c r="DW1075" s="11"/>
      <c r="DX1075" s="11"/>
      <c r="DY1075" s="11"/>
      <c r="DZ1075" s="11"/>
      <c r="EA1075" s="11"/>
      <c r="EB1075" s="11"/>
    </row>
    <row r="1076" spans="1:132" s="9" customFormat="1" ht="12.75" x14ac:dyDescent="0.2">
      <c r="A1076" s="14"/>
      <c r="B1076" s="36"/>
      <c r="C1076" s="36"/>
      <c r="D1076" s="10"/>
      <c r="E1076" s="77"/>
      <c r="G1076" s="250"/>
      <c r="H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250"/>
      <c r="AM1076" s="8"/>
      <c r="AN1076" s="8"/>
      <c r="AO1076" s="8"/>
      <c r="AP1076" s="8"/>
      <c r="AQ1076" s="8"/>
      <c r="AR1076" s="8"/>
      <c r="AS1076" s="8"/>
      <c r="AT1076" s="8"/>
      <c r="AU1076" s="8"/>
      <c r="AV1076" s="8"/>
      <c r="AW1076" s="8"/>
      <c r="AX1076" s="8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8"/>
      <c r="BN1076" s="8"/>
      <c r="BO1076" s="8"/>
      <c r="BP1076" s="8"/>
      <c r="BQ1076" s="250"/>
      <c r="BR1076" s="11"/>
      <c r="BS1076" s="11"/>
      <c r="BT1076" s="11"/>
      <c r="BU1076" s="21"/>
      <c r="BV1076" s="24"/>
      <c r="BW1076" s="24"/>
      <c r="BX1076" s="24"/>
      <c r="BY1076" s="24"/>
      <c r="BZ1076" s="24"/>
      <c r="CA1076" s="24"/>
      <c r="CB1076" s="24"/>
      <c r="CC1076" s="24"/>
      <c r="CD1076" s="24"/>
      <c r="CE1076" s="24"/>
      <c r="CF1076" s="24"/>
      <c r="CG1076" s="24"/>
      <c r="CH1076" s="24"/>
      <c r="CI1076" s="24"/>
      <c r="CJ1076" s="24"/>
      <c r="CK1076" s="24"/>
      <c r="CL1076" s="24"/>
      <c r="CM1076" s="24"/>
      <c r="CN1076" s="24"/>
      <c r="CO1076" s="24"/>
      <c r="CP1076" s="24"/>
      <c r="CQ1076" s="24"/>
      <c r="CR1076" s="24"/>
      <c r="CS1076" s="24"/>
      <c r="CT1076" s="248"/>
      <c r="CU1076" s="11"/>
      <c r="CV1076" s="11"/>
      <c r="CW1076" s="11"/>
      <c r="CX1076" s="25"/>
      <c r="CY1076" s="25"/>
      <c r="CZ1076" s="25"/>
      <c r="DA1076" s="11"/>
      <c r="DB1076" s="11"/>
      <c r="DC1076" s="11"/>
      <c r="DD1076" s="11"/>
      <c r="DE1076" s="11"/>
      <c r="DF1076" s="11"/>
      <c r="DG1076" s="11"/>
      <c r="DH1076" s="11"/>
      <c r="DI1076" s="11"/>
      <c r="DJ1076" s="11"/>
      <c r="DK1076" s="11"/>
      <c r="DL1076" s="11"/>
      <c r="DM1076" s="11"/>
      <c r="DN1076" s="11"/>
      <c r="DO1076" s="11"/>
      <c r="DP1076" s="11"/>
      <c r="DQ1076" s="11"/>
      <c r="DR1076" s="11"/>
      <c r="DS1076" s="11"/>
      <c r="DT1076" s="11"/>
      <c r="DU1076" s="11"/>
      <c r="DV1076" s="11"/>
      <c r="DW1076" s="11"/>
      <c r="DX1076" s="11"/>
      <c r="DY1076" s="11"/>
      <c r="DZ1076" s="11"/>
      <c r="EA1076" s="11"/>
      <c r="EB1076" s="11"/>
    </row>
    <row r="1077" spans="1:132" s="9" customFormat="1" ht="12.75" x14ac:dyDescent="0.2">
      <c r="A1077" s="14"/>
      <c r="B1077" s="36"/>
      <c r="C1077" s="36"/>
      <c r="D1077" s="10"/>
      <c r="E1077" s="77"/>
      <c r="G1077" s="250"/>
      <c r="H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250"/>
      <c r="AM1077" s="8"/>
      <c r="AN1077" s="8"/>
      <c r="AO1077" s="8"/>
      <c r="AP1077" s="8"/>
      <c r="AQ1077" s="8"/>
      <c r="AR1077" s="8"/>
      <c r="AS1077" s="8"/>
      <c r="AT1077" s="8"/>
      <c r="AU1077" s="8"/>
      <c r="AV1077" s="8"/>
      <c r="AW1077" s="8"/>
      <c r="AX1077" s="8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8"/>
      <c r="BN1077" s="8"/>
      <c r="BO1077" s="8"/>
      <c r="BP1077" s="8"/>
      <c r="BQ1077" s="250"/>
      <c r="BR1077" s="11"/>
      <c r="BS1077" s="11"/>
      <c r="BT1077" s="11"/>
      <c r="BU1077" s="21"/>
      <c r="BV1077" s="24"/>
      <c r="BW1077" s="24"/>
      <c r="BX1077" s="24"/>
      <c r="BY1077" s="24"/>
      <c r="BZ1077" s="24"/>
      <c r="CA1077" s="24"/>
      <c r="CB1077" s="24"/>
      <c r="CC1077" s="24"/>
      <c r="CD1077" s="24"/>
      <c r="CE1077" s="24"/>
      <c r="CF1077" s="24"/>
      <c r="CG1077" s="24"/>
      <c r="CH1077" s="24"/>
      <c r="CI1077" s="24"/>
      <c r="CJ1077" s="24"/>
      <c r="CK1077" s="24"/>
      <c r="CL1077" s="24"/>
      <c r="CM1077" s="24"/>
      <c r="CN1077" s="24"/>
      <c r="CO1077" s="24"/>
      <c r="CP1077" s="24"/>
      <c r="CQ1077" s="24"/>
      <c r="CR1077" s="24"/>
      <c r="CS1077" s="24"/>
      <c r="CT1077" s="248"/>
      <c r="CU1077" s="11"/>
      <c r="CV1077" s="11"/>
      <c r="CW1077" s="11"/>
      <c r="CX1077" s="25"/>
      <c r="CY1077" s="25"/>
      <c r="CZ1077" s="25"/>
      <c r="DA1077" s="11"/>
      <c r="DB1077" s="11"/>
      <c r="DC1077" s="11"/>
      <c r="DD1077" s="11"/>
      <c r="DE1077" s="11"/>
      <c r="DF1077" s="11"/>
      <c r="DG1077" s="11"/>
      <c r="DH1077" s="11"/>
      <c r="DI1077" s="11"/>
      <c r="DJ1077" s="11"/>
      <c r="DK1077" s="11"/>
      <c r="DL1077" s="11"/>
      <c r="DM1077" s="11"/>
      <c r="DN1077" s="11"/>
      <c r="DO1077" s="11"/>
      <c r="DP1077" s="11"/>
      <c r="DQ1077" s="11"/>
      <c r="DR1077" s="11"/>
      <c r="DS1077" s="11"/>
      <c r="DT1077" s="11"/>
      <c r="DU1077" s="11"/>
      <c r="DV1077" s="11"/>
      <c r="DW1077" s="11"/>
      <c r="DX1077" s="11"/>
      <c r="DY1077" s="11"/>
      <c r="DZ1077" s="11"/>
      <c r="EA1077" s="11"/>
      <c r="EB1077" s="11"/>
    </row>
    <row r="1078" spans="1:132" s="9" customFormat="1" ht="12.75" x14ac:dyDescent="0.2">
      <c r="A1078" s="14"/>
      <c r="B1078" s="36"/>
      <c r="C1078" s="36"/>
      <c r="D1078" s="10"/>
      <c r="E1078" s="77"/>
      <c r="G1078" s="250"/>
      <c r="H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250"/>
      <c r="AM1078" s="8"/>
      <c r="AN1078" s="8"/>
      <c r="AO1078" s="8"/>
      <c r="AP1078" s="8"/>
      <c r="AQ1078" s="8"/>
      <c r="AR1078" s="8"/>
      <c r="AS1078" s="8"/>
      <c r="AT1078" s="8"/>
      <c r="AU1078" s="8"/>
      <c r="AV1078" s="8"/>
      <c r="AW1078" s="8"/>
      <c r="AX1078" s="8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8"/>
      <c r="BN1078" s="8"/>
      <c r="BO1078" s="8"/>
      <c r="BP1078" s="8"/>
      <c r="BQ1078" s="250"/>
      <c r="BR1078" s="11"/>
      <c r="BS1078" s="11"/>
      <c r="BT1078" s="11"/>
      <c r="BU1078" s="21"/>
      <c r="BV1078" s="24"/>
      <c r="BW1078" s="24"/>
      <c r="BX1078" s="24"/>
      <c r="BY1078" s="24"/>
      <c r="BZ1078" s="24"/>
      <c r="CA1078" s="24"/>
      <c r="CB1078" s="24"/>
      <c r="CC1078" s="24"/>
      <c r="CD1078" s="24"/>
      <c r="CE1078" s="24"/>
      <c r="CF1078" s="24"/>
      <c r="CG1078" s="24"/>
      <c r="CH1078" s="24"/>
      <c r="CI1078" s="24"/>
      <c r="CJ1078" s="24"/>
      <c r="CK1078" s="24"/>
      <c r="CL1078" s="24"/>
      <c r="CM1078" s="24"/>
      <c r="CN1078" s="24"/>
      <c r="CO1078" s="24"/>
      <c r="CP1078" s="24"/>
      <c r="CQ1078" s="24"/>
      <c r="CR1078" s="24"/>
      <c r="CS1078" s="24"/>
      <c r="CT1078" s="248"/>
      <c r="CU1078" s="11"/>
      <c r="CV1078" s="11"/>
      <c r="CW1078" s="11"/>
      <c r="CX1078" s="25"/>
      <c r="CY1078" s="25"/>
      <c r="CZ1078" s="25"/>
      <c r="DA1078" s="11"/>
      <c r="DB1078" s="11"/>
      <c r="DC1078" s="11"/>
      <c r="DD1078" s="11"/>
      <c r="DE1078" s="11"/>
      <c r="DF1078" s="11"/>
      <c r="DG1078" s="11"/>
      <c r="DH1078" s="11"/>
      <c r="DI1078" s="11"/>
      <c r="DJ1078" s="11"/>
      <c r="DK1078" s="11"/>
      <c r="DL1078" s="11"/>
      <c r="DM1078" s="11"/>
      <c r="DN1078" s="11"/>
      <c r="DO1078" s="11"/>
      <c r="DP1078" s="11"/>
      <c r="DQ1078" s="11"/>
      <c r="DR1078" s="11"/>
      <c r="DS1078" s="11"/>
      <c r="DT1078" s="11"/>
      <c r="DU1078" s="11"/>
      <c r="DV1078" s="11"/>
      <c r="DW1078" s="11"/>
      <c r="DX1078" s="11"/>
      <c r="DY1078" s="11"/>
      <c r="DZ1078" s="11"/>
      <c r="EA1078" s="11"/>
      <c r="EB1078" s="11"/>
    </row>
    <row r="1079" spans="1:132" s="9" customFormat="1" ht="12.75" x14ac:dyDescent="0.2">
      <c r="A1079" s="14"/>
      <c r="B1079" s="36"/>
      <c r="C1079" s="36"/>
      <c r="D1079" s="10"/>
      <c r="E1079" s="77"/>
      <c r="G1079" s="250"/>
      <c r="H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250"/>
      <c r="AM1079" s="8"/>
      <c r="AN1079" s="8"/>
      <c r="AO1079" s="8"/>
      <c r="AP1079" s="8"/>
      <c r="AQ1079" s="8"/>
      <c r="AR1079" s="8"/>
      <c r="AS1079" s="8"/>
      <c r="AT1079" s="8"/>
      <c r="AU1079" s="8"/>
      <c r="AV1079" s="8"/>
      <c r="AW1079" s="8"/>
      <c r="AX1079" s="8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8"/>
      <c r="BN1079" s="8"/>
      <c r="BO1079" s="8"/>
      <c r="BP1079" s="8"/>
      <c r="BQ1079" s="250"/>
      <c r="BR1079" s="11"/>
      <c r="BS1079" s="11"/>
      <c r="BT1079" s="11"/>
      <c r="BU1079" s="21"/>
      <c r="BV1079" s="24"/>
      <c r="BW1079" s="24"/>
      <c r="BX1079" s="24"/>
      <c r="BY1079" s="24"/>
      <c r="BZ1079" s="24"/>
      <c r="CA1079" s="24"/>
      <c r="CB1079" s="24"/>
      <c r="CC1079" s="24"/>
      <c r="CD1079" s="24"/>
      <c r="CE1079" s="24"/>
      <c r="CF1079" s="24"/>
      <c r="CG1079" s="24"/>
      <c r="CH1079" s="24"/>
      <c r="CI1079" s="24"/>
      <c r="CJ1079" s="24"/>
      <c r="CK1079" s="24"/>
      <c r="CL1079" s="24"/>
      <c r="CM1079" s="24"/>
      <c r="CN1079" s="24"/>
      <c r="CO1079" s="24"/>
      <c r="CP1079" s="24"/>
      <c r="CQ1079" s="24"/>
      <c r="CR1079" s="24"/>
      <c r="CS1079" s="24"/>
      <c r="CT1079" s="248"/>
      <c r="CU1079" s="11"/>
      <c r="CV1079" s="11"/>
      <c r="CW1079" s="11"/>
      <c r="CX1079" s="25"/>
      <c r="CY1079" s="25"/>
      <c r="CZ1079" s="25"/>
      <c r="DA1079" s="11"/>
      <c r="DB1079" s="11"/>
      <c r="DC1079" s="11"/>
      <c r="DD1079" s="11"/>
      <c r="DE1079" s="11"/>
      <c r="DF1079" s="11"/>
      <c r="DG1079" s="11"/>
      <c r="DH1079" s="11"/>
      <c r="DI1079" s="11"/>
      <c r="DJ1079" s="11"/>
      <c r="DK1079" s="11"/>
      <c r="DL1079" s="11"/>
      <c r="DM1079" s="11"/>
      <c r="DN1079" s="11"/>
      <c r="DO1079" s="11"/>
      <c r="DP1079" s="11"/>
      <c r="DQ1079" s="11"/>
      <c r="DR1079" s="11"/>
      <c r="DS1079" s="11"/>
      <c r="DT1079" s="11"/>
      <c r="DU1079" s="11"/>
      <c r="DV1079" s="11"/>
      <c r="DW1079" s="11"/>
      <c r="DX1079" s="11"/>
      <c r="DY1079" s="11"/>
      <c r="DZ1079" s="11"/>
      <c r="EA1079" s="11"/>
      <c r="EB1079" s="11"/>
    </row>
    <row r="1080" spans="1:132" s="9" customFormat="1" ht="12.75" x14ac:dyDescent="0.2">
      <c r="A1080" s="14"/>
      <c r="B1080" s="36"/>
      <c r="C1080" s="36"/>
      <c r="D1080" s="10"/>
      <c r="E1080" s="77"/>
      <c r="G1080" s="250"/>
      <c r="H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250"/>
      <c r="AM1080" s="8"/>
      <c r="AN1080" s="8"/>
      <c r="AO1080" s="8"/>
      <c r="AP1080" s="8"/>
      <c r="AQ1080" s="8"/>
      <c r="AR1080" s="8"/>
      <c r="AS1080" s="8"/>
      <c r="AT1080" s="8"/>
      <c r="AU1080" s="8"/>
      <c r="AV1080" s="8"/>
      <c r="AW1080" s="8"/>
      <c r="AX1080" s="8"/>
      <c r="AY1080" s="8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8"/>
      <c r="BN1080" s="8"/>
      <c r="BO1080" s="8"/>
      <c r="BP1080" s="8"/>
      <c r="BQ1080" s="250"/>
      <c r="BR1080" s="11"/>
      <c r="BS1080" s="11"/>
      <c r="BT1080" s="11"/>
      <c r="BU1080" s="21"/>
      <c r="BV1080" s="24"/>
      <c r="BW1080" s="24"/>
      <c r="BX1080" s="24"/>
      <c r="BY1080" s="24"/>
      <c r="BZ1080" s="24"/>
      <c r="CA1080" s="24"/>
      <c r="CB1080" s="24"/>
      <c r="CC1080" s="24"/>
      <c r="CD1080" s="24"/>
      <c r="CE1080" s="24"/>
      <c r="CF1080" s="24"/>
      <c r="CG1080" s="24"/>
      <c r="CH1080" s="24"/>
      <c r="CI1080" s="24"/>
      <c r="CJ1080" s="24"/>
      <c r="CK1080" s="24"/>
      <c r="CL1080" s="24"/>
      <c r="CM1080" s="24"/>
      <c r="CN1080" s="24"/>
      <c r="CO1080" s="24"/>
      <c r="CP1080" s="24"/>
      <c r="CQ1080" s="24"/>
      <c r="CR1080" s="24"/>
      <c r="CS1080" s="24"/>
      <c r="CT1080" s="248"/>
      <c r="CU1080" s="11"/>
      <c r="CV1080" s="11"/>
      <c r="CW1080" s="11"/>
      <c r="CX1080" s="25"/>
      <c r="CY1080" s="25"/>
      <c r="CZ1080" s="25"/>
      <c r="DA1080" s="11"/>
      <c r="DB1080" s="11"/>
      <c r="DC1080" s="11"/>
      <c r="DD1080" s="11"/>
      <c r="DE1080" s="11"/>
      <c r="DF1080" s="11"/>
      <c r="DG1080" s="11"/>
      <c r="DH1080" s="11"/>
      <c r="DI1080" s="11"/>
      <c r="DJ1080" s="11"/>
      <c r="DK1080" s="11"/>
      <c r="DL1080" s="11"/>
      <c r="DM1080" s="11"/>
      <c r="DN1080" s="11"/>
      <c r="DO1080" s="11"/>
      <c r="DP1080" s="11"/>
      <c r="DQ1080" s="11"/>
      <c r="DR1080" s="11"/>
      <c r="DS1080" s="11"/>
      <c r="DT1080" s="11"/>
      <c r="DU1080" s="11"/>
      <c r="DV1080" s="11"/>
      <c r="DW1080" s="11"/>
      <c r="DX1080" s="11"/>
      <c r="DY1080" s="11"/>
      <c r="DZ1080" s="11"/>
      <c r="EA1080" s="11"/>
      <c r="EB1080" s="11"/>
    </row>
    <row r="1081" spans="1:132" s="9" customFormat="1" ht="12.75" x14ac:dyDescent="0.2">
      <c r="A1081" s="14"/>
      <c r="B1081" s="36"/>
      <c r="C1081" s="36"/>
      <c r="D1081" s="10"/>
      <c r="E1081" s="77"/>
      <c r="G1081" s="250"/>
      <c r="H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250"/>
      <c r="AM1081" s="8"/>
      <c r="AN1081" s="8"/>
      <c r="AO1081" s="8"/>
      <c r="AP1081" s="8"/>
      <c r="AQ1081" s="8"/>
      <c r="AR1081" s="8"/>
      <c r="AS1081" s="8"/>
      <c r="AT1081" s="8"/>
      <c r="AU1081" s="8"/>
      <c r="AV1081" s="8"/>
      <c r="AW1081" s="8"/>
      <c r="AX1081" s="8"/>
      <c r="AY1081" s="8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8"/>
      <c r="BN1081" s="8"/>
      <c r="BO1081" s="8"/>
      <c r="BP1081" s="8"/>
      <c r="BQ1081" s="250"/>
      <c r="BR1081" s="11"/>
      <c r="BS1081" s="11"/>
      <c r="BT1081" s="11"/>
      <c r="BU1081" s="21"/>
      <c r="BV1081" s="24"/>
      <c r="BW1081" s="24"/>
      <c r="BX1081" s="24"/>
      <c r="BY1081" s="24"/>
      <c r="BZ1081" s="24"/>
      <c r="CA1081" s="24"/>
      <c r="CB1081" s="24"/>
      <c r="CC1081" s="24"/>
      <c r="CD1081" s="24"/>
      <c r="CE1081" s="24"/>
      <c r="CF1081" s="24"/>
      <c r="CG1081" s="24"/>
      <c r="CH1081" s="24"/>
      <c r="CI1081" s="24"/>
      <c r="CJ1081" s="24"/>
      <c r="CK1081" s="24"/>
      <c r="CL1081" s="24"/>
      <c r="CM1081" s="24"/>
      <c r="CN1081" s="24"/>
      <c r="CO1081" s="24"/>
      <c r="CP1081" s="24"/>
      <c r="CQ1081" s="24"/>
      <c r="CR1081" s="24"/>
      <c r="CS1081" s="24"/>
      <c r="CT1081" s="248"/>
      <c r="CU1081" s="11"/>
      <c r="CV1081" s="11"/>
      <c r="CW1081" s="11"/>
      <c r="CX1081" s="25"/>
      <c r="CY1081" s="25"/>
      <c r="CZ1081" s="25"/>
      <c r="DA1081" s="11"/>
      <c r="DB1081" s="11"/>
      <c r="DC1081" s="11"/>
      <c r="DD1081" s="11"/>
      <c r="DE1081" s="11"/>
      <c r="DF1081" s="11"/>
      <c r="DG1081" s="11"/>
      <c r="DH1081" s="11"/>
      <c r="DI1081" s="11"/>
      <c r="DJ1081" s="11"/>
      <c r="DK1081" s="11"/>
      <c r="DL1081" s="11"/>
      <c r="DM1081" s="11"/>
      <c r="DN1081" s="11"/>
      <c r="DO1081" s="11"/>
      <c r="DP1081" s="11"/>
      <c r="DQ1081" s="11"/>
      <c r="DR1081" s="11"/>
      <c r="DS1081" s="11"/>
      <c r="DT1081" s="11"/>
      <c r="DU1081" s="11"/>
      <c r="DV1081" s="11"/>
      <c r="DW1081" s="11"/>
      <c r="DX1081" s="11"/>
      <c r="DY1081" s="11"/>
      <c r="DZ1081" s="11"/>
      <c r="EA1081" s="11"/>
      <c r="EB1081" s="11"/>
    </row>
    <row r="1082" spans="1:132" s="9" customFormat="1" ht="12.75" x14ac:dyDescent="0.2">
      <c r="A1082" s="14"/>
      <c r="B1082" s="36"/>
      <c r="C1082" s="36"/>
      <c r="D1082" s="10"/>
      <c r="E1082" s="77"/>
      <c r="G1082" s="250"/>
      <c r="H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250"/>
      <c r="AM1082" s="8"/>
      <c r="AN1082" s="8"/>
      <c r="AO1082" s="8"/>
      <c r="AP1082" s="8"/>
      <c r="AQ1082" s="8"/>
      <c r="AR1082" s="8"/>
      <c r="AS1082" s="8"/>
      <c r="AT1082" s="8"/>
      <c r="AU1082" s="8"/>
      <c r="AV1082" s="8"/>
      <c r="AW1082" s="8"/>
      <c r="AX1082" s="8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8"/>
      <c r="BN1082" s="8"/>
      <c r="BO1082" s="8"/>
      <c r="BP1082" s="8"/>
      <c r="BQ1082" s="250"/>
      <c r="BR1082" s="11"/>
      <c r="BS1082" s="11"/>
      <c r="BT1082" s="11"/>
      <c r="BU1082" s="21"/>
      <c r="BV1082" s="24"/>
      <c r="BW1082" s="24"/>
      <c r="BX1082" s="24"/>
      <c r="BY1082" s="24"/>
      <c r="BZ1082" s="24"/>
      <c r="CA1082" s="24"/>
      <c r="CB1082" s="24"/>
      <c r="CC1082" s="24"/>
      <c r="CD1082" s="24"/>
      <c r="CE1082" s="24"/>
      <c r="CF1082" s="24"/>
      <c r="CG1082" s="24"/>
      <c r="CH1082" s="24"/>
      <c r="CI1082" s="24"/>
      <c r="CJ1082" s="24"/>
      <c r="CK1082" s="24"/>
      <c r="CL1082" s="24"/>
      <c r="CM1082" s="24"/>
      <c r="CN1082" s="24"/>
      <c r="CO1082" s="24"/>
      <c r="CP1082" s="24"/>
      <c r="CQ1082" s="24"/>
      <c r="CR1082" s="24"/>
      <c r="CS1082" s="24"/>
      <c r="CT1082" s="248"/>
      <c r="CU1082" s="11"/>
      <c r="CV1082" s="11"/>
      <c r="CW1082" s="11"/>
      <c r="CX1082" s="25"/>
      <c r="CY1082" s="25"/>
      <c r="CZ1082" s="25"/>
      <c r="DA1082" s="11"/>
      <c r="DB1082" s="11"/>
      <c r="DC1082" s="11"/>
      <c r="DD1082" s="11"/>
      <c r="DE1082" s="11"/>
      <c r="DF1082" s="11"/>
      <c r="DG1082" s="11"/>
      <c r="DH1082" s="11"/>
      <c r="DI1082" s="11"/>
      <c r="DJ1082" s="11"/>
      <c r="DK1082" s="11"/>
      <c r="DL1082" s="11"/>
      <c r="DM1082" s="11"/>
      <c r="DN1082" s="11"/>
      <c r="DO1082" s="11"/>
      <c r="DP1082" s="11"/>
      <c r="DQ1082" s="11"/>
      <c r="DR1082" s="11"/>
      <c r="DS1082" s="11"/>
      <c r="DT1082" s="11"/>
      <c r="DU1082" s="11"/>
      <c r="DV1082" s="11"/>
      <c r="DW1082" s="11"/>
      <c r="DX1082" s="11"/>
      <c r="DY1082" s="11"/>
      <c r="DZ1082" s="11"/>
      <c r="EA1082" s="11"/>
      <c r="EB1082" s="11"/>
    </row>
    <row r="1083" spans="1:132" s="9" customFormat="1" ht="12.75" x14ac:dyDescent="0.2">
      <c r="A1083" s="14"/>
      <c r="B1083" s="36"/>
      <c r="C1083" s="36"/>
      <c r="D1083" s="10"/>
      <c r="E1083" s="77"/>
      <c r="G1083" s="250"/>
      <c r="H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250"/>
      <c r="AM1083" s="8"/>
      <c r="AN1083" s="8"/>
      <c r="AO1083" s="8"/>
      <c r="AP1083" s="8"/>
      <c r="AQ1083" s="8"/>
      <c r="AR1083" s="8"/>
      <c r="AS1083" s="8"/>
      <c r="AT1083" s="8"/>
      <c r="AU1083" s="8"/>
      <c r="AV1083" s="8"/>
      <c r="AW1083" s="8"/>
      <c r="AX1083" s="8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8"/>
      <c r="BN1083" s="8"/>
      <c r="BO1083" s="8"/>
      <c r="BP1083" s="8"/>
      <c r="BQ1083" s="250"/>
      <c r="BR1083" s="11"/>
      <c r="BS1083" s="11"/>
      <c r="BT1083" s="11"/>
      <c r="BU1083" s="21"/>
      <c r="BV1083" s="24"/>
      <c r="BW1083" s="24"/>
      <c r="BX1083" s="24"/>
      <c r="BY1083" s="24"/>
      <c r="BZ1083" s="24"/>
      <c r="CA1083" s="24"/>
      <c r="CB1083" s="24"/>
      <c r="CC1083" s="24"/>
      <c r="CD1083" s="24"/>
      <c r="CE1083" s="24"/>
      <c r="CF1083" s="24"/>
      <c r="CG1083" s="24"/>
      <c r="CH1083" s="24"/>
      <c r="CI1083" s="24"/>
      <c r="CJ1083" s="24"/>
      <c r="CK1083" s="24"/>
      <c r="CL1083" s="24"/>
      <c r="CM1083" s="24"/>
      <c r="CN1083" s="24"/>
      <c r="CO1083" s="24"/>
      <c r="CP1083" s="24"/>
      <c r="CQ1083" s="24"/>
      <c r="CR1083" s="24"/>
      <c r="CS1083" s="24"/>
      <c r="CT1083" s="248"/>
      <c r="CU1083" s="11"/>
      <c r="CV1083" s="11"/>
      <c r="CW1083" s="11"/>
      <c r="CX1083" s="25"/>
      <c r="CY1083" s="25"/>
      <c r="CZ1083" s="25"/>
      <c r="DA1083" s="11"/>
      <c r="DB1083" s="11"/>
      <c r="DC1083" s="11"/>
      <c r="DD1083" s="11"/>
      <c r="DE1083" s="11"/>
      <c r="DF1083" s="11"/>
      <c r="DG1083" s="11"/>
      <c r="DH1083" s="11"/>
      <c r="DI1083" s="11"/>
      <c r="DJ1083" s="11"/>
      <c r="DK1083" s="11"/>
      <c r="DL1083" s="11"/>
      <c r="DM1083" s="11"/>
      <c r="DN1083" s="11"/>
      <c r="DO1083" s="11"/>
      <c r="DP1083" s="11"/>
      <c r="DQ1083" s="11"/>
      <c r="DR1083" s="11"/>
      <c r="DS1083" s="11"/>
      <c r="DT1083" s="11"/>
      <c r="DU1083" s="11"/>
      <c r="DV1083" s="11"/>
      <c r="DW1083" s="11"/>
      <c r="DX1083" s="11"/>
      <c r="DY1083" s="11"/>
      <c r="DZ1083" s="11"/>
      <c r="EA1083" s="11"/>
      <c r="EB1083" s="11"/>
    </row>
    <row r="1084" spans="1:132" s="9" customFormat="1" ht="12.75" x14ac:dyDescent="0.2">
      <c r="A1084" s="14"/>
      <c r="B1084" s="36"/>
      <c r="C1084" s="36"/>
      <c r="D1084" s="10"/>
      <c r="E1084" s="77"/>
      <c r="G1084" s="250"/>
      <c r="H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250"/>
      <c r="AM1084" s="8"/>
      <c r="AN1084" s="8"/>
      <c r="AO1084" s="8"/>
      <c r="AP1084" s="8"/>
      <c r="AQ1084" s="8"/>
      <c r="AR1084" s="8"/>
      <c r="AS1084" s="8"/>
      <c r="AT1084" s="8"/>
      <c r="AU1084" s="8"/>
      <c r="AV1084" s="8"/>
      <c r="AW1084" s="8"/>
      <c r="AX1084" s="8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8"/>
      <c r="BN1084" s="8"/>
      <c r="BO1084" s="8"/>
      <c r="BP1084" s="8"/>
      <c r="BQ1084" s="250"/>
      <c r="BR1084" s="11"/>
      <c r="BS1084" s="11"/>
      <c r="BT1084" s="11"/>
      <c r="BU1084" s="21"/>
      <c r="BV1084" s="24"/>
      <c r="BW1084" s="24"/>
      <c r="BX1084" s="24"/>
      <c r="BY1084" s="24"/>
      <c r="BZ1084" s="24"/>
      <c r="CA1084" s="24"/>
      <c r="CB1084" s="24"/>
      <c r="CC1084" s="24"/>
      <c r="CD1084" s="24"/>
      <c r="CE1084" s="24"/>
      <c r="CF1084" s="24"/>
      <c r="CG1084" s="24"/>
      <c r="CH1084" s="24"/>
      <c r="CI1084" s="24"/>
      <c r="CJ1084" s="24"/>
      <c r="CK1084" s="24"/>
      <c r="CL1084" s="24"/>
      <c r="CM1084" s="24"/>
      <c r="CN1084" s="24"/>
      <c r="CO1084" s="24"/>
      <c r="CP1084" s="24"/>
      <c r="CQ1084" s="24"/>
      <c r="CR1084" s="24"/>
      <c r="CS1084" s="24"/>
      <c r="CT1084" s="248"/>
      <c r="CU1084" s="11"/>
      <c r="CV1084" s="11"/>
      <c r="CW1084" s="11"/>
      <c r="CX1084" s="25"/>
      <c r="CY1084" s="25"/>
      <c r="CZ1084" s="25"/>
      <c r="DA1084" s="11"/>
      <c r="DB1084" s="11"/>
      <c r="DC1084" s="11"/>
      <c r="DD1084" s="11"/>
      <c r="DE1084" s="11"/>
      <c r="DF1084" s="11"/>
      <c r="DG1084" s="11"/>
      <c r="DH1084" s="11"/>
      <c r="DI1084" s="11"/>
      <c r="DJ1084" s="11"/>
      <c r="DK1084" s="11"/>
      <c r="DL1084" s="11"/>
      <c r="DM1084" s="11"/>
      <c r="DN1084" s="11"/>
      <c r="DO1084" s="11"/>
      <c r="DP1084" s="11"/>
      <c r="DQ1084" s="11"/>
      <c r="DR1084" s="11"/>
      <c r="DS1084" s="11"/>
      <c r="DT1084" s="11"/>
      <c r="DU1084" s="11"/>
      <c r="DV1084" s="11"/>
      <c r="DW1084" s="11"/>
      <c r="DX1084" s="11"/>
      <c r="DY1084" s="11"/>
      <c r="DZ1084" s="11"/>
      <c r="EA1084" s="11"/>
      <c r="EB1084" s="11"/>
    </row>
    <row r="1085" spans="1:132" s="9" customFormat="1" ht="12.75" x14ac:dyDescent="0.2">
      <c r="A1085" s="14"/>
      <c r="B1085" s="36"/>
      <c r="C1085" s="36"/>
      <c r="D1085" s="10"/>
      <c r="E1085" s="77"/>
      <c r="G1085" s="250"/>
      <c r="H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250"/>
      <c r="AM1085" s="8"/>
      <c r="AN1085" s="8"/>
      <c r="AO1085" s="8"/>
      <c r="AP1085" s="8"/>
      <c r="AQ1085" s="8"/>
      <c r="AR1085" s="8"/>
      <c r="AS1085" s="8"/>
      <c r="AT1085" s="8"/>
      <c r="AU1085" s="8"/>
      <c r="AV1085" s="8"/>
      <c r="AW1085" s="8"/>
      <c r="AX1085" s="8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8"/>
      <c r="BN1085" s="8"/>
      <c r="BO1085" s="8"/>
      <c r="BP1085" s="8"/>
      <c r="BQ1085" s="250"/>
      <c r="BR1085" s="11"/>
      <c r="BS1085" s="11"/>
      <c r="BT1085" s="11"/>
      <c r="BU1085" s="21"/>
      <c r="BV1085" s="24"/>
      <c r="BW1085" s="24"/>
      <c r="BX1085" s="24"/>
      <c r="BY1085" s="24"/>
      <c r="BZ1085" s="24"/>
      <c r="CA1085" s="24"/>
      <c r="CB1085" s="24"/>
      <c r="CC1085" s="24"/>
      <c r="CD1085" s="24"/>
      <c r="CE1085" s="24"/>
      <c r="CF1085" s="24"/>
      <c r="CG1085" s="24"/>
      <c r="CH1085" s="24"/>
      <c r="CI1085" s="24"/>
      <c r="CJ1085" s="24"/>
      <c r="CK1085" s="24"/>
      <c r="CL1085" s="24"/>
      <c r="CM1085" s="24"/>
      <c r="CN1085" s="24"/>
      <c r="CO1085" s="24"/>
      <c r="CP1085" s="24"/>
      <c r="CQ1085" s="24"/>
      <c r="CR1085" s="24"/>
      <c r="CS1085" s="24"/>
      <c r="CT1085" s="248"/>
      <c r="CU1085" s="11"/>
      <c r="CV1085" s="11"/>
      <c r="CW1085" s="11"/>
      <c r="CX1085" s="25"/>
      <c r="CY1085" s="25"/>
      <c r="CZ1085" s="25"/>
      <c r="DA1085" s="11"/>
      <c r="DB1085" s="11"/>
      <c r="DC1085" s="11"/>
      <c r="DD1085" s="11"/>
      <c r="DE1085" s="11"/>
      <c r="DF1085" s="11"/>
      <c r="DG1085" s="11"/>
      <c r="DH1085" s="11"/>
      <c r="DI1085" s="11"/>
      <c r="DJ1085" s="11"/>
      <c r="DK1085" s="11"/>
      <c r="DL1085" s="11"/>
      <c r="DM1085" s="11"/>
      <c r="DN1085" s="11"/>
      <c r="DO1085" s="11"/>
      <c r="DP1085" s="11"/>
      <c r="DQ1085" s="11"/>
      <c r="DR1085" s="11"/>
      <c r="DS1085" s="11"/>
      <c r="DT1085" s="11"/>
      <c r="DU1085" s="11"/>
      <c r="DV1085" s="11"/>
      <c r="DW1085" s="11"/>
      <c r="DX1085" s="11"/>
      <c r="DY1085" s="11"/>
      <c r="DZ1085" s="11"/>
      <c r="EA1085" s="11"/>
      <c r="EB1085" s="11"/>
    </row>
    <row r="1086" spans="1:132" s="9" customFormat="1" ht="12.75" x14ac:dyDescent="0.2">
      <c r="A1086" s="14"/>
      <c r="B1086" s="36"/>
      <c r="C1086" s="36"/>
      <c r="D1086" s="10"/>
      <c r="E1086" s="77"/>
      <c r="G1086" s="250"/>
      <c r="H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250"/>
      <c r="AM1086" s="8"/>
      <c r="AN1086" s="8"/>
      <c r="AO1086" s="8"/>
      <c r="AP1086" s="8"/>
      <c r="AQ1086" s="8"/>
      <c r="AR1086" s="8"/>
      <c r="AS1086" s="8"/>
      <c r="AT1086" s="8"/>
      <c r="AU1086" s="8"/>
      <c r="AV1086" s="8"/>
      <c r="AW1086" s="8"/>
      <c r="AX1086" s="8"/>
      <c r="AY1086" s="8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8"/>
      <c r="BN1086" s="8"/>
      <c r="BO1086" s="8"/>
      <c r="BP1086" s="8"/>
      <c r="BQ1086" s="250"/>
      <c r="BR1086" s="11"/>
      <c r="BS1086" s="11"/>
      <c r="BT1086" s="11"/>
      <c r="BU1086" s="21"/>
      <c r="BV1086" s="24"/>
      <c r="BW1086" s="24"/>
      <c r="BX1086" s="24"/>
      <c r="BY1086" s="24"/>
      <c r="BZ1086" s="24"/>
      <c r="CA1086" s="24"/>
      <c r="CB1086" s="24"/>
      <c r="CC1086" s="24"/>
      <c r="CD1086" s="24"/>
      <c r="CE1086" s="24"/>
      <c r="CF1086" s="24"/>
      <c r="CG1086" s="24"/>
      <c r="CH1086" s="24"/>
      <c r="CI1086" s="24"/>
      <c r="CJ1086" s="24"/>
      <c r="CK1086" s="24"/>
      <c r="CL1086" s="24"/>
      <c r="CM1086" s="24"/>
      <c r="CN1086" s="24"/>
      <c r="CO1086" s="24"/>
      <c r="CP1086" s="24"/>
      <c r="CQ1086" s="24"/>
      <c r="CR1086" s="24"/>
      <c r="CS1086" s="24"/>
      <c r="CT1086" s="248"/>
      <c r="CU1086" s="11"/>
      <c r="CV1086" s="11"/>
      <c r="CW1086" s="11"/>
      <c r="CX1086" s="25"/>
      <c r="CY1086" s="25"/>
      <c r="CZ1086" s="25"/>
      <c r="DA1086" s="11"/>
      <c r="DB1086" s="11"/>
      <c r="DC1086" s="11"/>
      <c r="DD1086" s="11"/>
      <c r="DE1086" s="11"/>
      <c r="DF1086" s="11"/>
      <c r="DG1086" s="11"/>
      <c r="DH1086" s="11"/>
      <c r="DI1086" s="11"/>
      <c r="DJ1086" s="11"/>
      <c r="DK1086" s="11"/>
      <c r="DL1086" s="11"/>
      <c r="DM1086" s="11"/>
      <c r="DN1086" s="11"/>
      <c r="DO1086" s="11"/>
      <c r="DP1086" s="11"/>
      <c r="DQ1086" s="11"/>
      <c r="DR1086" s="11"/>
      <c r="DS1086" s="11"/>
      <c r="DT1086" s="11"/>
      <c r="DU1086" s="11"/>
      <c r="DV1086" s="11"/>
      <c r="DW1086" s="11"/>
      <c r="DX1086" s="11"/>
      <c r="DY1086" s="11"/>
      <c r="DZ1086" s="11"/>
      <c r="EA1086" s="11"/>
      <c r="EB1086" s="11"/>
    </row>
    <row r="1087" spans="1:132" s="9" customFormat="1" ht="12.75" x14ac:dyDescent="0.2">
      <c r="A1087" s="14"/>
      <c r="B1087" s="36"/>
      <c r="C1087" s="36"/>
      <c r="D1087" s="10"/>
      <c r="E1087" s="77"/>
      <c r="G1087" s="250"/>
      <c r="H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250"/>
      <c r="AM1087" s="8"/>
      <c r="AN1087" s="8"/>
      <c r="AO1087" s="8"/>
      <c r="AP1087" s="8"/>
      <c r="AQ1087" s="8"/>
      <c r="AR1087" s="8"/>
      <c r="AS1087" s="8"/>
      <c r="AT1087" s="8"/>
      <c r="AU1087" s="8"/>
      <c r="AV1087" s="8"/>
      <c r="AW1087" s="8"/>
      <c r="AX1087" s="8"/>
      <c r="AY1087" s="8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8"/>
      <c r="BN1087" s="8"/>
      <c r="BO1087" s="8"/>
      <c r="BP1087" s="8"/>
      <c r="BQ1087" s="250"/>
      <c r="BR1087" s="11"/>
      <c r="BS1087" s="11"/>
      <c r="BT1087" s="11"/>
      <c r="BU1087" s="21"/>
      <c r="BV1087" s="24"/>
      <c r="BW1087" s="24"/>
      <c r="BX1087" s="24"/>
      <c r="BY1087" s="24"/>
      <c r="BZ1087" s="24"/>
      <c r="CA1087" s="24"/>
      <c r="CB1087" s="24"/>
      <c r="CC1087" s="24"/>
      <c r="CD1087" s="24"/>
      <c r="CE1087" s="24"/>
      <c r="CF1087" s="24"/>
      <c r="CG1087" s="24"/>
      <c r="CH1087" s="24"/>
      <c r="CI1087" s="24"/>
      <c r="CJ1087" s="24"/>
      <c r="CK1087" s="24"/>
      <c r="CL1087" s="24"/>
      <c r="CM1087" s="24"/>
      <c r="CN1087" s="24"/>
      <c r="CO1087" s="24"/>
      <c r="CP1087" s="24"/>
      <c r="CQ1087" s="24"/>
      <c r="CR1087" s="24"/>
      <c r="CS1087" s="24"/>
      <c r="CT1087" s="248"/>
      <c r="CU1087" s="11"/>
      <c r="CV1087" s="11"/>
      <c r="CW1087" s="11"/>
      <c r="CX1087" s="25"/>
      <c r="CY1087" s="25"/>
      <c r="CZ1087" s="25"/>
      <c r="DA1087" s="11"/>
      <c r="DB1087" s="11"/>
      <c r="DC1087" s="11"/>
      <c r="DD1087" s="11"/>
      <c r="DE1087" s="11"/>
      <c r="DF1087" s="11"/>
      <c r="DG1087" s="11"/>
      <c r="DH1087" s="11"/>
      <c r="DI1087" s="11"/>
      <c r="DJ1087" s="11"/>
      <c r="DK1087" s="11"/>
      <c r="DL1087" s="11"/>
      <c r="DM1087" s="11"/>
      <c r="DN1087" s="11"/>
      <c r="DO1087" s="11"/>
      <c r="DP1087" s="11"/>
      <c r="DQ1087" s="11"/>
      <c r="DR1087" s="11"/>
      <c r="DS1087" s="11"/>
      <c r="DT1087" s="11"/>
      <c r="DU1087" s="11"/>
      <c r="DV1087" s="11"/>
      <c r="DW1087" s="11"/>
      <c r="DX1087" s="11"/>
      <c r="DY1087" s="11"/>
      <c r="DZ1087" s="11"/>
      <c r="EA1087" s="11"/>
      <c r="EB1087" s="11"/>
    </row>
    <row r="1088" spans="1:132" s="9" customFormat="1" ht="12.75" x14ac:dyDescent="0.2">
      <c r="A1088" s="14"/>
      <c r="B1088" s="36"/>
      <c r="C1088" s="36"/>
      <c r="D1088" s="10"/>
      <c r="E1088" s="77"/>
      <c r="G1088" s="250"/>
      <c r="H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250"/>
      <c r="AM1088" s="8"/>
      <c r="AN1088" s="8"/>
      <c r="AO1088" s="8"/>
      <c r="AP1088" s="8"/>
      <c r="AQ1088" s="8"/>
      <c r="AR1088" s="8"/>
      <c r="AS1088" s="8"/>
      <c r="AT1088" s="8"/>
      <c r="AU1088" s="8"/>
      <c r="AV1088" s="8"/>
      <c r="AW1088" s="8"/>
      <c r="AX1088" s="8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8"/>
      <c r="BN1088" s="8"/>
      <c r="BO1088" s="8"/>
      <c r="BP1088" s="8"/>
      <c r="BQ1088" s="250"/>
      <c r="BR1088" s="11"/>
      <c r="BS1088" s="11"/>
      <c r="BT1088" s="11"/>
      <c r="BU1088" s="21"/>
      <c r="BV1088" s="24"/>
      <c r="BW1088" s="24"/>
      <c r="BX1088" s="24"/>
      <c r="BY1088" s="24"/>
      <c r="BZ1088" s="24"/>
      <c r="CA1088" s="24"/>
      <c r="CB1088" s="24"/>
      <c r="CC1088" s="24"/>
      <c r="CD1088" s="24"/>
      <c r="CE1088" s="24"/>
      <c r="CF1088" s="24"/>
      <c r="CG1088" s="24"/>
      <c r="CH1088" s="24"/>
      <c r="CI1088" s="24"/>
      <c r="CJ1088" s="24"/>
      <c r="CK1088" s="24"/>
      <c r="CL1088" s="24"/>
      <c r="CM1088" s="24"/>
      <c r="CN1088" s="24"/>
      <c r="CO1088" s="24"/>
      <c r="CP1088" s="24"/>
      <c r="CQ1088" s="24"/>
      <c r="CR1088" s="24"/>
      <c r="CS1088" s="24"/>
      <c r="CT1088" s="248"/>
      <c r="CU1088" s="11"/>
      <c r="CV1088" s="11"/>
      <c r="CW1088" s="11"/>
      <c r="CX1088" s="25"/>
      <c r="CY1088" s="25"/>
      <c r="CZ1088" s="25"/>
      <c r="DA1088" s="11"/>
      <c r="DB1088" s="11"/>
      <c r="DC1088" s="11"/>
      <c r="DD1088" s="11"/>
      <c r="DE1088" s="11"/>
      <c r="DF1088" s="11"/>
      <c r="DG1088" s="11"/>
      <c r="DH1088" s="11"/>
      <c r="DI1088" s="11"/>
      <c r="DJ1088" s="11"/>
      <c r="DK1088" s="11"/>
      <c r="DL1088" s="11"/>
      <c r="DM1088" s="11"/>
      <c r="DN1088" s="11"/>
      <c r="DO1088" s="11"/>
      <c r="DP1088" s="11"/>
      <c r="DQ1088" s="11"/>
      <c r="DR1088" s="11"/>
      <c r="DS1088" s="11"/>
      <c r="DT1088" s="11"/>
      <c r="DU1088" s="11"/>
      <c r="DV1088" s="11"/>
      <c r="DW1088" s="11"/>
      <c r="DX1088" s="11"/>
      <c r="DY1088" s="11"/>
      <c r="DZ1088" s="11"/>
      <c r="EA1088" s="11"/>
      <c r="EB1088" s="11"/>
    </row>
    <row r="1089" spans="1:132" s="9" customFormat="1" ht="12.75" x14ac:dyDescent="0.2">
      <c r="A1089" s="14"/>
      <c r="B1089" s="36"/>
      <c r="C1089" s="36"/>
      <c r="D1089" s="10"/>
      <c r="E1089" s="77"/>
      <c r="G1089" s="250"/>
      <c r="H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250"/>
      <c r="AM1089" s="8"/>
      <c r="AN1089" s="8"/>
      <c r="AO1089" s="8"/>
      <c r="AP1089" s="8"/>
      <c r="AQ1089" s="8"/>
      <c r="AR1089" s="8"/>
      <c r="AS1089" s="8"/>
      <c r="AT1089" s="8"/>
      <c r="AU1089" s="8"/>
      <c r="AV1089" s="8"/>
      <c r="AW1089" s="8"/>
      <c r="AX1089" s="8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8"/>
      <c r="BN1089" s="8"/>
      <c r="BO1089" s="8"/>
      <c r="BP1089" s="8"/>
      <c r="BQ1089" s="250"/>
      <c r="BR1089" s="11"/>
      <c r="BS1089" s="11"/>
      <c r="BT1089" s="11"/>
      <c r="BU1089" s="21"/>
      <c r="BV1089" s="24"/>
      <c r="BW1089" s="24"/>
      <c r="BX1089" s="24"/>
      <c r="BY1089" s="24"/>
      <c r="BZ1089" s="24"/>
      <c r="CA1089" s="24"/>
      <c r="CB1089" s="24"/>
      <c r="CC1089" s="24"/>
      <c r="CD1089" s="24"/>
      <c r="CE1089" s="24"/>
      <c r="CF1089" s="24"/>
      <c r="CG1089" s="24"/>
      <c r="CH1089" s="24"/>
      <c r="CI1089" s="24"/>
      <c r="CJ1089" s="24"/>
      <c r="CK1089" s="24"/>
      <c r="CL1089" s="24"/>
      <c r="CM1089" s="24"/>
      <c r="CN1089" s="24"/>
      <c r="CO1089" s="24"/>
      <c r="CP1089" s="24"/>
      <c r="CQ1089" s="24"/>
      <c r="CR1089" s="24"/>
      <c r="CS1089" s="24"/>
      <c r="CT1089" s="248"/>
      <c r="CU1089" s="11"/>
      <c r="CV1089" s="11"/>
      <c r="CW1089" s="11"/>
      <c r="CX1089" s="25"/>
      <c r="CY1089" s="25"/>
      <c r="CZ1089" s="25"/>
      <c r="DA1089" s="11"/>
      <c r="DB1089" s="11"/>
      <c r="DC1089" s="11"/>
      <c r="DD1089" s="11"/>
      <c r="DE1089" s="11"/>
      <c r="DF1089" s="11"/>
      <c r="DG1089" s="11"/>
      <c r="DH1089" s="11"/>
      <c r="DI1089" s="11"/>
      <c r="DJ1089" s="11"/>
      <c r="DK1089" s="11"/>
      <c r="DL1089" s="11"/>
      <c r="DM1089" s="11"/>
      <c r="DN1089" s="11"/>
      <c r="DO1089" s="11"/>
      <c r="DP1089" s="11"/>
      <c r="DQ1089" s="11"/>
      <c r="DR1089" s="11"/>
      <c r="DS1089" s="11"/>
      <c r="DT1089" s="11"/>
      <c r="DU1089" s="11"/>
      <c r="DV1089" s="11"/>
      <c r="DW1089" s="11"/>
      <c r="DX1089" s="11"/>
      <c r="DY1089" s="11"/>
      <c r="DZ1089" s="11"/>
      <c r="EA1089" s="11"/>
      <c r="EB1089" s="11"/>
    </row>
    <row r="1090" spans="1:132" s="9" customFormat="1" ht="12.75" x14ac:dyDescent="0.2">
      <c r="A1090" s="14"/>
      <c r="B1090" s="36"/>
      <c r="C1090" s="36"/>
      <c r="D1090" s="10"/>
      <c r="E1090" s="77"/>
      <c r="G1090" s="250"/>
      <c r="H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250"/>
      <c r="AM1090" s="8"/>
      <c r="AN1090" s="8"/>
      <c r="AO1090" s="8"/>
      <c r="AP1090" s="8"/>
      <c r="AQ1090" s="8"/>
      <c r="AR1090" s="8"/>
      <c r="AS1090" s="8"/>
      <c r="AT1090" s="8"/>
      <c r="AU1090" s="8"/>
      <c r="AV1090" s="8"/>
      <c r="AW1090" s="8"/>
      <c r="AX1090" s="8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8"/>
      <c r="BN1090" s="8"/>
      <c r="BO1090" s="8"/>
      <c r="BP1090" s="8"/>
      <c r="BQ1090" s="250"/>
      <c r="BR1090" s="11"/>
      <c r="BS1090" s="11"/>
      <c r="BT1090" s="11"/>
      <c r="BU1090" s="21"/>
      <c r="BV1090" s="24"/>
      <c r="BW1090" s="24"/>
      <c r="BX1090" s="24"/>
      <c r="BY1090" s="24"/>
      <c r="BZ1090" s="24"/>
      <c r="CA1090" s="24"/>
      <c r="CB1090" s="24"/>
      <c r="CC1090" s="24"/>
      <c r="CD1090" s="24"/>
      <c r="CE1090" s="24"/>
      <c r="CF1090" s="24"/>
      <c r="CG1090" s="24"/>
      <c r="CH1090" s="24"/>
      <c r="CI1090" s="24"/>
      <c r="CJ1090" s="24"/>
      <c r="CK1090" s="24"/>
      <c r="CL1090" s="24"/>
      <c r="CM1090" s="24"/>
      <c r="CN1090" s="24"/>
      <c r="CO1090" s="24"/>
      <c r="CP1090" s="24"/>
      <c r="CQ1090" s="24"/>
      <c r="CR1090" s="24"/>
      <c r="CS1090" s="24"/>
      <c r="CT1090" s="248"/>
      <c r="CU1090" s="11"/>
      <c r="CV1090" s="11"/>
      <c r="CW1090" s="11"/>
      <c r="CX1090" s="25"/>
      <c r="CY1090" s="25"/>
      <c r="CZ1090" s="25"/>
      <c r="DA1090" s="11"/>
      <c r="DB1090" s="11"/>
      <c r="DC1090" s="11"/>
      <c r="DD1090" s="11"/>
      <c r="DE1090" s="11"/>
      <c r="DF1090" s="11"/>
      <c r="DG1090" s="11"/>
      <c r="DH1090" s="11"/>
      <c r="DI1090" s="11"/>
      <c r="DJ1090" s="11"/>
      <c r="DK1090" s="11"/>
      <c r="DL1090" s="11"/>
      <c r="DM1090" s="11"/>
      <c r="DN1090" s="11"/>
      <c r="DO1090" s="11"/>
      <c r="DP1090" s="11"/>
      <c r="DQ1090" s="11"/>
      <c r="DR1090" s="11"/>
      <c r="DS1090" s="11"/>
      <c r="DT1090" s="11"/>
      <c r="DU1090" s="11"/>
      <c r="DV1090" s="11"/>
      <c r="DW1090" s="11"/>
      <c r="DX1090" s="11"/>
      <c r="DY1090" s="11"/>
      <c r="DZ1090" s="11"/>
      <c r="EA1090" s="11"/>
      <c r="EB1090" s="11"/>
    </row>
    <row r="1091" spans="1:132" s="9" customFormat="1" ht="12.75" x14ac:dyDescent="0.2">
      <c r="A1091" s="14"/>
      <c r="B1091" s="36"/>
      <c r="C1091" s="36"/>
      <c r="D1091" s="10"/>
      <c r="E1091" s="77"/>
      <c r="G1091" s="250"/>
      <c r="H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250"/>
      <c r="AM1091" s="8"/>
      <c r="AN1091" s="8"/>
      <c r="AO1091" s="8"/>
      <c r="AP1091" s="8"/>
      <c r="AQ1091" s="8"/>
      <c r="AR1091" s="8"/>
      <c r="AS1091" s="8"/>
      <c r="AT1091" s="8"/>
      <c r="AU1091" s="8"/>
      <c r="AV1091" s="8"/>
      <c r="AW1091" s="8"/>
      <c r="AX1091" s="8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8"/>
      <c r="BN1091" s="8"/>
      <c r="BO1091" s="8"/>
      <c r="BP1091" s="8"/>
      <c r="BQ1091" s="250"/>
      <c r="BR1091" s="11"/>
      <c r="BS1091" s="11"/>
      <c r="BT1091" s="11"/>
      <c r="BU1091" s="21"/>
      <c r="BV1091" s="24"/>
      <c r="BW1091" s="24"/>
      <c r="BX1091" s="24"/>
      <c r="BY1091" s="24"/>
      <c r="BZ1091" s="24"/>
      <c r="CA1091" s="24"/>
      <c r="CB1091" s="24"/>
      <c r="CC1091" s="24"/>
      <c r="CD1091" s="24"/>
      <c r="CE1091" s="24"/>
      <c r="CF1091" s="24"/>
      <c r="CG1091" s="24"/>
      <c r="CH1091" s="24"/>
      <c r="CI1091" s="24"/>
      <c r="CJ1091" s="24"/>
      <c r="CK1091" s="24"/>
      <c r="CL1091" s="24"/>
      <c r="CM1091" s="24"/>
      <c r="CN1091" s="24"/>
      <c r="CO1091" s="24"/>
      <c r="CP1091" s="24"/>
      <c r="CQ1091" s="24"/>
      <c r="CR1091" s="24"/>
      <c r="CS1091" s="24"/>
      <c r="CT1091" s="248"/>
      <c r="CU1091" s="11"/>
      <c r="CV1091" s="11"/>
      <c r="CW1091" s="11"/>
      <c r="CX1091" s="25"/>
      <c r="CY1091" s="25"/>
      <c r="CZ1091" s="25"/>
      <c r="DA1091" s="11"/>
      <c r="DB1091" s="11"/>
      <c r="DC1091" s="11"/>
      <c r="DD1091" s="11"/>
      <c r="DE1091" s="11"/>
      <c r="DF1091" s="11"/>
      <c r="DG1091" s="11"/>
      <c r="DH1091" s="11"/>
      <c r="DI1091" s="11"/>
      <c r="DJ1091" s="11"/>
      <c r="DK1091" s="11"/>
      <c r="DL1091" s="11"/>
      <c r="DM1091" s="11"/>
      <c r="DN1091" s="11"/>
      <c r="DO1091" s="11"/>
      <c r="DP1091" s="11"/>
      <c r="DQ1091" s="11"/>
      <c r="DR1091" s="11"/>
      <c r="DS1091" s="11"/>
      <c r="DT1091" s="11"/>
      <c r="DU1091" s="11"/>
      <c r="DV1091" s="11"/>
      <c r="DW1091" s="11"/>
      <c r="DX1091" s="11"/>
      <c r="DY1091" s="11"/>
      <c r="DZ1091" s="11"/>
      <c r="EA1091" s="11"/>
      <c r="EB1091" s="11"/>
    </row>
    <row r="1092" spans="1:132" s="9" customFormat="1" ht="12.75" x14ac:dyDescent="0.2">
      <c r="A1092" s="14"/>
      <c r="B1092" s="36"/>
      <c r="C1092" s="36"/>
      <c r="D1092" s="10"/>
      <c r="E1092" s="77"/>
      <c r="G1092" s="250"/>
      <c r="H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250"/>
      <c r="AM1092" s="8"/>
      <c r="AN1092" s="8"/>
      <c r="AO1092" s="8"/>
      <c r="AP1092" s="8"/>
      <c r="AQ1092" s="8"/>
      <c r="AR1092" s="8"/>
      <c r="AS1092" s="8"/>
      <c r="AT1092" s="8"/>
      <c r="AU1092" s="8"/>
      <c r="AV1092" s="8"/>
      <c r="AW1092" s="8"/>
      <c r="AX1092" s="8"/>
      <c r="AY1092" s="8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8"/>
      <c r="BN1092" s="8"/>
      <c r="BO1092" s="8"/>
      <c r="BP1092" s="8"/>
      <c r="BQ1092" s="250"/>
      <c r="BR1092" s="11"/>
      <c r="BS1092" s="11"/>
      <c r="BT1092" s="11"/>
      <c r="BU1092" s="21"/>
      <c r="BV1092" s="24"/>
      <c r="BW1092" s="24"/>
      <c r="BX1092" s="24"/>
      <c r="BY1092" s="24"/>
      <c r="BZ1092" s="24"/>
      <c r="CA1092" s="24"/>
      <c r="CB1092" s="24"/>
      <c r="CC1092" s="24"/>
      <c r="CD1092" s="24"/>
      <c r="CE1092" s="24"/>
      <c r="CF1092" s="24"/>
      <c r="CG1092" s="24"/>
      <c r="CH1092" s="24"/>
      <c r="CI1092" s="24"/>
      <c r="CJ1092" s="24"/>
      <c r="CK1092" s="24"/>
      <c r="CL1092" s="24"/>
      <c r="CM1092" s="24"/>
      <c r="CN1092" s="24"/>
      <c r="CO1092" s="24"/>
      <c r="CP1092" s="24"/>
      <c r="CQ1092" s="24"/>
      <c r="CR1092" s="24"/>
      <c r="CS1092" s="24"/>
      <c r="CT1092" s="248"/>
      <c r="CU1092" s="11"/>
      <c r="CV1092" s="11"/>
      <c r="CW1092" s="11"/>
      <c r="CX1092" s="25"/>
      <c r="CY1092" s="25"/>
      <c r="CZ1092" s="25"/>
      <c r="DA1092" s="11"/>
      <c r="DB1092" s="11"/>
      <c r="DC1092" s="11"/>
      <c r="DD1092" s="11"/>
      <c r="DE1092" s="11"/>
      <c r="DF1092" s="11"/>
      <c r="DG1092" s="11"/>
      <c r="DH1092" s="11"/>
      <c r="DI1092" s="11"/>
      <c r="DJ1092" s="11"/>
      <c r="DK1092" s="11"/>
      <c r="DL1092" s="11"/>
      <c r="DM1092" s="11"/>
      <c r="DN1092" s="11"/>
      <c r="DO1092" s="11"/>
      <c r="DP1092" s="11"/>
      <c r="DQ1092" s="11"/>
      <c r="DR1092" s="11"/>
      <c r="DS1092" s="11"/>
      <c r="DT1092" s="11"/>
      <c r="DU1092" s="11"/>
      <c r="DV1092" s="11"/>
      <c r="DW1092" s="11"/>
      <c r="DX1092" s="11"/>
      <c r="DY1092" s="11"/>
      <c r="DZ1092" s="11"/>
      <c r="EA1092" s="11"/>
      <c r="EB1092" s="11"/>
    </row>
    <row r="1093" spans="1:132" s="9" customFormat="1" ht="12.75" x14ac:dyDescent="0.2">
      <c r="A1093" s="14"/>
      <c r="B1093" s="36"/>
      <c r="C1093" s="36"/>
      <c r="D1093" s="10"/>
      <c r="E1093" s="77"/>
      <c r="G1093" s="250"/>
      <c r="H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250"/>
      <c r="AM1093" s="8"/>
      <c r="AN1093" s="8"/>
      <c r="AO1093" s="8"/>
      <c r="AP1093" s="8"/>
      <c r="AQ1093" s="8"/>
      <c r="AR1093" s="8"/>
      <c r="AS1093" s="8"/>
      <c r="AT1093" s="8"/>
      <c r="AU1093" s="8"/>
      <c r="AV1093" s="8"/>
      <c r="AW1093" s="8"/>
      <c r="AX1093" s="8"/>
      <c r="AY1093" s="8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8"/>
      <c r="BN1093" s="8"/>
      <c r="BO1093" s="8"/>
      <c r="BP1093" s="8"/>
      <c r="BQ1093" s="250"/>
      <c r="BR1093" s="11"/>
      <c r="BS1093" s="11"/>
      <c r="BT1093" s="11"/>
      <c r="BU1093" s="21"/>
      <c r="BV1093" s="24"/>
      <c r="BW1093" s="24"/>
      <c r="BX1093" s="24"/>
      <c r="BY1093" s="24"/>
      <c r="BZ1093" s="24"/>
      <c r="CA1093" s="24"/>
      <c r="CB1093" s="24"/>
      <c r="CC1093" s="24"/>
      <c r="CD1093" s="24"/>
      <c r="CE1093" s="24"/>
      <c r="CF1093" s="24"/>
      <c r="CG1093" s="24"/>
      <c r="CH1093" s="24"/>
      <c r="CI1093" s="24"/>
      <c r="CJ1093" s="24"/>
      <c r="CK1093" s="24"/>
      <c r="CL1093" s="24"/>
      <c r="CM1093" s="24"/>
      <c r="CN1093" s="24"/>
      <c r="CO1093" s="24"/>
      <c r="CP1093" s="24"/>
      <c r="CQ1093" s="24"/>
      <c r="CR1093" s="24"/>
      <c r="CS1093" s="24"/>
      <c r="CT1093" s="248"/>
      <c r="CU1093" s="11"/>
      <c r="CV1093" s="11"/>
      <c r="CW1093" s="11"/>
      <c r="CX1093" s="25"/>
      <c r="CY1093" s="25"/>
      <c r="CZ1093" s="25"/>
      <c r="DA1093" s="11"/>
      <c r="DB1093" s="11"/>
      <c r="DC1093" s="11"/>
      <c r="DD1093" s="11"/>
      <c r="DE1093" s="11"/>
      <c r="DF1093" s="11"/>
      <c r="DG1093" s="11"/>
      <c r="DH1093" s="11"/>
      <c r="DI1093" s="11"/>
      <c r="DJ1093" s="11"/>
      <c r="DK1093" s="11"/>
      <c r="DL1093" s="11"/>
      <c r="DM1093" s="11"/>
      <c r="DN1093" s="11"/>
      <c r="DO1093" s="11"/>
      <c r="DP1093" s="11"/>
      <c r="DQ1093" s="11"/>
      <c r="DR1093" s="11"/>
      <c r="DS1093" s="11"/>
      <c r="DT1093" s="11"/>
      <c r="DU1093" s="11"/>
      <c r="DV1093" s="11"/>
      <c r="DW1093" s="11"/>
      <c r="DX1093" s="11"/>
      <c r="DY1093" s="11"/>
      <c r="DZ1093" s="11"/>
      <c r="EA1093" s="11"/>
      <c r="EB1093" s="11"/>
    </row>
    <row r="1094" spans="1:132" s="9" customFormat="1" ht="12.75" x14ac:dyDescent="0.2">
      <c r="A1094" s="14"/>
      <c r="B1094" s="36"/>
      <c r="C1094" s="36"/>
      <c r="D1094" s="10"/>
      <c r="E1094" s="77"/>
      <c r="G1094" s="250"/>
      <c r="H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250"/>
      <c r="AM1094" s="8"/>
      <c r="AN1094" s="8"/>
      <c r="AO1094" s="8"/>
      <c r="AP1094" s="8"/>
      <c r="AQ1094" s="8"/>
      <c r="AR1094" s="8"/>
      <c r="AS1094" s="8"/>
      <c r="AT1094" s="8"/>
      <c r="AU1094" s="8"/>
      <c r="AV1094" s="8"/>
      <c r="AW1094" s="8"/>
      <c r="AX1094" s="8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8"/>
      <c r="BN1094" s="8"/>
      <c r="BO1094" s="8"/>
      <c r="BP1094" s="8"/>
      <c r="BQ1094" s="250"/>
      <c r="BR1094" s="11"/>
      <c r="BS1094" s="11"/>
      <c r="BT1094" s="11"/>
      <c r="BU1094" s="21"/>
      <c r="BV1094" s="24"/>
      <c r="BW1094" s="24"/>
      <c r="BX1094" s="24"/>
      <c r="BY1094" s="24"/>
      <c r="BZ1094" s="24"/>
      <c r="CA1094" s="24"/>
      <c r="CB1094" s="24"/>
      <c r="CC1094" s="24"/>
      <c r="CD1094" s="24"/>
      <c r="CE1094" s="24"/>
      <c r="CF1094" s="24"/>
      <c r="CG1094" s="24"/>
      <c r="CH1094" s="24"/>
      <c r="CI1094" s="24"/>
      <c r="CJ1094" s="24"/>
      <c r="CK1094" s="24"/>
      <c r="CL1094" s="24"/>
      <c r="CM1094" s="24"/>
      <c r="CN1094" s="24"/>
      <c r="CO1094" s="24"/>
      <c r="CP1094" s="24"/>
      <c r="CQ1094" s="24"/>
      <c r="CR1094" s="24"/>
      <c r="CS1094" s="24"/>
      <c r="CT1094" s="248"/>
      <c r="CU1094" s="11"/>
      <c r="CV1094" s="11"/>
      <c r="CW1094" s="11"/>
      <c r="CX1094" s="25"/>
      <c r="CY1094" s="25"/>
      <c r="CZ1094" s="25"/>
      <c r="DA1094" s="11"/>
      <c r="DB1094" s="11"/>
      <c r="DC1094" s="11"/>
      <c r="DD1094" s="11"/>
      <c r="DE1094" s="11"/>
      <c r="DF1094" s="11"/>
      <c r="DG1094" s="11"/>
      <c r="DH1094" s="11"/>
      <c r="DI1094" s="11"/>
      <c r="DJ1094" s="11"/>
      <c r="DK1094" s="11"/>
      <c r="DL1094" s="11"/>
      <c r="DM1094" s="11"/>
      <c r="DN1094" s="11"/>
      <c r="DO1094" s="11"/>
      <c r="DP1094" s="11"/>
      <c r="DQ1094" s="11"/>
      <c r="DR1094" s="11"/>
      <c r="DS1094" s="11"/>
      <c r="DT1094" s="11"/>
      <c r="DU1094" s="11"/>
      <c r="DV1094" s="11"/>
      <c r="DW1094" s="11"/>
      <c r="DX1094" s="11"/>
      <c r="DY1094" s="11"/>
      <c r="DZ1094" s="11"/>
      <c r="EA1094" s="11"/>
      <c r="EB1094" s="11"/>
    </row>
    <row r="1095" spans="1:132" s="9" customFormat="1" ht="12.75" x14ac:dyDescent="0.2">
      <c r="A1095" s="14"/>
      <c r="B1095" s="36"/>
      <c r="C1095" s="36"/>
      <c r="D1095" s="10"/>
      <c r="E1095" s="77"/>
      <c r="G1095" s="250"/>
      <c r="H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250"/>
      <c r="AM1095" s="8"/>
      <c r="AN1095" s="8"/>
      <c r="AO1095" s="8"/>
      <c r="AP1095" s="8"/>
      <c r="AQ1095" s="8"/>
      <c r="AR1095" s="8"/>
      <c r="AS1095" s="8"/>
      <c r="AT1095" s="8"/>
      <c r="AU1095" s="8"/>
      <c r="AV1095" s="8"/>
      <c r="AW1095" s="8"/>
      <c r="AX1095" s="8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8"/>
      <c r="BN1095" s="8"/>
      <c r="BO1095" s="8"/>
      <c r="BP1095" s="8"/>
      <c r="BQ1095" s="250"/>
      <c r="BR1095" s="11"/>
      <c r="BS1095" s="11"/>
      <c r="BT1095" s="11"/>
      <c r="BU1095" s="21"/>
      <c r="BV1095" s="24"/>
      <c r="BW1095" s="24"/>
      <c r="BX1095" s="24"/>
      <c r="BY1095" s="24"/>
      <c r="BZ1095" s="24"/>
      <c r="CA1095" s="24"/>
      <c r="CB1095" s="24"/>
      <c r="CC1095" s="24"/>
      <c r="CD1095" s="24"/>
      <c r="CE1095" s="24"/>
      <c r="CF1095" s="24"/>
      <c r="CG1095" s="24"/>
      <c r="CH1095" s="24"/>
      <c r="CI1095" s="24"/>
      <c r="CJ1095" s="24"/>
      <c r="CK1095" s="24"/>
      <c r="CL1095" s="24"/>
      <c r="CM1095" s="24"/>
      <c r="CN1095" s="24"/>
      <c r="CO1095" s="24"/>
      <c r="CP1095" s="24"/>
      <c r="CQ1095" s="24"/>
      <c r="CR1095" s="24"/>
      <c r="CS1095" s="24"/>
      <c r="CT1095" s="248"/>
      <c r="CU1095" s="11"/>
      <c r="CV1095" s="11"/>
      <c r="CW1095" s="11"/>
      <c r="CX1095" s="25"/>
      <c r="CY1095" s="25"/>
      <c r="CZ1095" s="25"/>
      <c r="DA1095" s="11"/>
      <c r="DB1095" s="11"/>
      <c r="DC1095" s="11"/>
      <c r="DD1095" s="11"/>
      <c r="DE1095" s="11"/>
      <c r="DF1095" s="11"/>
      <c r="DG1095" s="11"/>
      <c r="DH1095" s="11"/>
      <c r="DI1095" s="11"/>
      <c r="DJ1095" s="11"/>
      <c r="DK1095" s="11"/>
      <c r="DL1095" s="11"/>
      <c r="DM1095" s="11"/>
      <c r="DN1095" s="11"/>
      <c r="DO1095" s="11"/>
      <c r="DP1095" s="11"/>
      <c r="DQ1095" s="11"/>
      <c r="DR1095" s="11"/>
      <c r="DS1095" s="11"/>
      <c r="DT1095" s="11"/>
      <c r="DU1095" s="11"/>
      <c r="DV1095" s="11"/>
      <c r="DW1095" s="11"/>
      <c r="DX1095" s="11"/>
      <c r="DY1095" s="11"/>
      <c r="DZ1095" s="11"/>
      <c r="EA1095" s="11"/>
      <c r="EB1095" s="11"/>
    </row>
    <row r="1096" spans="1:132" s="9" customFormat="1" ht="12.75" x14ac:dyDescent="0.2">
      <c r="A1096" s="14"/>
      <c r="B1096" s="36"/>
      <c r="C1096" s="36"/>
      <c r="D1096" s="10"/>
      <c r="E1096" s="77"/>
      <c r="G1096" s="250"/>
      <c r="H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250"/>
      <c r="AM1096" s="8"/>
      <c r="AN1096" s="8"/>
      <c r="AO1096" s="8"/>
      <c r="AP1096" s="8"/>
      <c r="AQ1096" s="8"/>
      <c r="AR1096" s="8"/>
      <c r="AS1096" s="8"/>
      <c r="AT1096" s="8"/>
      <c r="AU1096" s="8"/>
      <c r="AV1096" s="8"/>
      <c r="AW1096" s="8"/>
      <c r="AX1096" s="8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8"/>
      <c r="BN1096" s="8"/>
      <c r="BO1096" s="8"/>
      <c r="BP1096" s="8"/>
      <c r="BQ1096" s="250"/>
      <c r="BR1096" s="11"/>
      <c r="BS1096" s="11"/>
      <c r="BT1096" s="11"/>
      <c r="BU1096" s="21"/>
      <c r="BV1096" s="24"/>
      <c r="BW1096" s="24"/>
      <c r="BX1096" s="24"/>
      <c r="BY1096" s="24"/>
      <c r="BZ1096" s="24"/>
      <c r="CA1096" s="24"/>
      <c r="CB1096" s="24"/>
      <c r="CC1096" s="24"/>
      <c r="CD1096" s="24"/>
      <c r="CE1096" s="24"/>
      <c r="CF1096" s="24"/>
      <c r="CG1096" s="24"/>
      <c r="CH1096" s="24"/>
      <c r="CI1096" s="24"/>
      <c r="CJ1096" s="24"/>
      <c r="CK1096" s="24"/>
      <c r="CL1096" s="24"/>
      <c r="CM1096" s="24"/>
      <c r="CN1096" s="24"/>
      <c r="CO1096" s="24"/>
      <c r="CP1096" s="24"/>
      <c r="CQ1096" s="24"/>
      <c r="CR1096" s="24"/>
      <c r="CS1096" s="24"/>
      <c r="CT1096" s="248"/>
      <c r="CU1096" s="11"/>
      <c r="CV1096" s="11"/>
      <c r="CW1096" s="11"/>
      <c r="CX1096" s="25"/>
      <c r="CY1096" s="25"/>
      <c r="CZ1096" s="25"/>
      <c r="DA1096" s="11"/>
      <c r="DB1096" s="11"/>
      <c r="DC1096" s="11"/>
      <c r="DD1096" s="11"/>
      <c r="DE1096" s="11"/>
      <c r="DF1096" s="11"/>
      <c r="DG1096" s="11"/>
      <c r="DH1096" s="11"/>
      <c r="DI1096" s="11"/>
      <c r="DJ1096" s="11"/>
      <c r="DK1096" s="11"/>
      <c r="DL1096" s="11"/>
      <c r="DM1096" s="11"/>
      <c r="DN1096" s="11"/>
      <c r="DO1096" s="11"/>
      <c r="DP1096" s="11"/>
      <c r="DQ1096" s="11"/>
      <c r="DR1096" s="11"/>
      <c r="DS1096" s="11"/>
      <c r="DT1096" s="11"/>
      <c r="DU1096" s="11"/>
      <c r="DV1096" s="11"/>
      <c r="DW1096" s="11"/>
      <c r="DX1096" s="11"/>
      <c r="DY1096" s="11"/>
      <c r="DZ1096" s="11"/>
      <c r="EA1096" s="11"/>
      <c r="EB1096" s="11"/>
    </row>
    <row r="1097" spans="1:132" s="9" customFormat="1" ht="12.75" x14ac:dyDescent="0.2">
      <c r="A1097" s="14"/>
      <c r="B1097" s="36"/>
      <c r="C1097" s="36"/>
      <c r="D1097" s="10"/>
      <c r="E1097" s="77"/>
      <c r="G1097" s="250"/>
      <c r="H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250"/>
      <c r="AM1097" s="8"/>
      <c r="AN1097" s="8"/>
      <c r="AO1097" s="8"/>
      <c r="AP1097" s="8"/>
      <c r="AQ1097" s="8"/>
      <c r="AR1097" s="8"/>
      <c r="AS1097" s="8"/>
      <c r="AT1097" s="8"/>
      <c r="AU1097" s="8"/>
      <c r="AV1097" s="8"/>
      <c r="AW1097" s="8"/>
      <c r="AX1097" s="8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8"/>
      <c r="BN1097" s="8"/>
      <c r="BO1097" s="8"/>
      <c r="BP1097" s="8"/>
      <c r="BQ1097" s="250"/>
      <c r="BR1097" s="11"/>
      <c r="BS1097" s="11"/>
      <c r="BT1097" s="11"/>
      <c r="BU1097" s="21"/>
      <c r="BV1097" s="24"/>
      <c r="BW1097" s="24"/>
      <c r="BX1097" s="24"/>
      <c r="BY1097" s="24"/>
      <c r="BZ1097" s="24"/>
      <c r="CA1097" s="24"/>
      <c r="CB1097" s="24"/>
      <c r="CC1097" s="24"/>
      <c r="CD1097" s="24"/>
      <c r="CE1097" s="24"/>
      <c r="CF1097" s="24"/>
      <c r="CG1097" s="24"/>
      <c r="CH1097" s="24"/>
      <c r="CI1097" s="24"/>
      <c r="CJ1097" s="24"/>
      <c r="CK1097" s="24"/>
      <c r="CL1097" s="24"/>
      <c r="CM1097" s="24"/>
      <c r="CN1097" s="24"/>
      <c r="CO1097" s="24"/>
      <c r="CP1097" s="24"/>
      <c r="CQ1097" s="24"/>
      <c r="CR1097" s="24"/>
      <c r="CS1097" s="24"/>
      <c r="CT1097" s="248"/>
      <c r="CU1097" s="11"/>
      <c r="CV1097" s="11"/>
      <c r="CW1097" s="11"/>
      <c r="CX1097" s="25"/>
      <c r="CY1097" s="25"/>
      <c r="CZ1097" s="25"/>
      <c r="DA1097" s="11"/>
      <c r="DB1097" s="11"/>
      <c r="DC1097" s="11"/>
      <c r="DD1097" s="11"/>
      <c r="DE1097" s="11"/>
      <c r="DF1097" s="11"/>
      <c r="DG1097" s="11"/>
      <c r="DH1097" s="11"/>
      <c r="DI1097" s="11"/>
      <c r="DJ1097" s="11"/>
      <c r="DK1097" s="11"/>
      <c r="DL1097" s="11"/>
      <c r="DM1097" s="11"/>
      <c r="DN1097" s="11"/>
      <c r="DO1097" s="11"/>
      <c r="DP1097" s="11"/>
      <c r="DQ1097" s="11"/>
      <c r="DR1097" s="11"/>
      <c r="DS1097" s="11"/>
      <c r="DT1097" s="11"/>
      <c r="DU1097" s="11"/>
      <c r="DV1097" s="11"/>
      <c r="DW1097" s="11"/>
      <c r="DX1097" s="11"/>
      <c r="DY1097" s="11"/>
      <c r="DZ1097" s="11"/>
      <c r="EA1097" s="11"/>
      <c r="EB1097" s="11"/>
    </row>
    <row r="1098" spans="1:132" s="9" customFormat="1" ht="12.75" x14ac:dyDescent="0.2">
      <c r="A1098" s="14"/>
      <c r="B1098" s="36"/>
      <c r="C1098" s="36"/>
      <c r="D1098" s="10"/>
      <c r="E1098" s="77"/>
      <c r="G1098" s="250"/>
      <c r="H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250"/>
      <c r="AM1098" s="8"/>
      <c r="AN1098" s="8"/>
      <c r="AO1098" s="8"/>
      <c r="AP1098" s="8"/>
      <c r="AQ1098" s="8"/>
      <c r="AR1098" s="8"/>
      <c r="AS1098" s="8"/>
      <c r="AT1098" s="8"/>
      <c r="AU1098" s="8"/>
      <c r="AV1098" s="8"/>
      <c r="AW1098" s="8"/>
      <c r="AX1098" s="8"/>
      <c r="AY1098" s="8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8"/>
      <c r="BN1098" s="8"/>
      <c r="BO1098" s="8"/>
      <c r="BP1098" s="8"/>
      <c r="BQ1098" s="250"/>
      <c r="BR1098" s="11"/>
      <c r="BS1098" s="11"/>
      <c r="BT1098" s="11"/>
      <c r="BU1098" s="21"/>
      <c r="BV1098" s="24"/>
      <c r="BW1098" s="24"/>
      <c r="BX1098" s="24"/>
      <c r="BY1098" s="24"/>
      <c r="BZ1098" s="24"/>
      <c r="CA1098" s="24"/>
      <c r="CB1098" s="24"/>
      <c r="CC1098" s="24"/>
      <c r="CD1098" s="24"/>
      <c r="CE1098" s="24"/>
      <c r="CF1098" s="24"/>
      <c r="CG1098" s="24"/>
      <c r="CH1098" s="24"/>
      <c r="CI1098" s="24"/>
      <c r="CJ1098" s="24"/>
      <c r="CK1098" s="24"/>
      <c r="CL1098" s="24"/>
      <c r="CM1098" s="24"/>
      <c r="CN1098" s="24"/>
      <c r="CO1098" s="24"/>
      <c r="CP1098" s="24"/>
      <c r="CQ1098" s="24"/>
      <c r="CR1098" s="24"/>
      <c r="CS1098" s="24"/>
      <c r="CT1098" s="248"/>
      <c r="CU1098" s="11"/>
      <c r="CV1098" s="11"/>
      <c r="CW1098" s="11"/>
      <c r="CX1098" s="25"/>
      <c r="CY1098" s="25"/>
      <c r="CZ1098" s="25"/>
      <c r="DA1098" s="11"/>
      <c r="DB1098" s="11"/>
      <c r="DC1098" s="11"/>
      <c r="DD1098" s="11"/>
      <c r="DE1098" s="11"/>
      <c r="DF1098" s="11"/>
      <c r="DG1098" s="11"/>
      <c r="DH1098" s="11"/>
      <c r="DI1098" s="11"/>
      <c r="DJ1098" s="11"/>
      <c r="DK1098" s="11"/>
      <c r="DL1098" s="11"/>
      <c r="DM1098" s="11"/>
      <c r="DN1098" s="11"/>
      <c r="DO1098" s="11"/>
      <c r="DP1098" s="11"/>
      <c r="DQ1098" s="11"/>
      <c r="DR1098" s="11"/>
      <c r="DS1098" s="11"/>
      <c r="DT1098" s="11"/>
      <c r="DU1098" s="11"/>
      <c r="DV1098" s="11"/>
      <c r="DW1098" s="11"/>
      <c r="DX1098" s="11"/>
      <c r="DY1098" s="11"/>
      <c r="DZ1098" s="11"/>
      <c r="EA1098" s="11"/>
      <c r="EB1098" s="11"/>
    </row>
    <row r="1099" spans="1:132" s="9" customFormat="1" ht="12.75" x14ac:dyDescent="0.2">
      <c r="A1099" s="14"/>
      <c r="B1099" s="36"/>
      <c r="C1099" s="36"/>
      <c r="D1099" s="10"/>
      <c r="E1099" s="77"/>
      <c r="G1099" s="250"/>
      <c r="H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250"/>
      <c r="AM1099" s="8"/>
      <c r="AN1099" s="8"/>
      <c r="AO1099" s="8"/>
      <c r="AP1099" s="8"/>
      <c r="AQ1099" s="8"/>
      <c r="AR1099" s="8"/>
      <c r="AS1099" s="8"/>
      <c r="AT1099" s="8"/>
      <c r="AU1099" s="8"/>
      <c r="AV1099" s="8"/>
      <c r="AW1099" s="8"/>
      <c r="AX1099" s="8"/>
      <c r="AY1099" s="8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8"/>
      <c r="BN1099" s="8"/>
      <c r="BO1099" s="8"/>
      <c r="BP1099" s="8"/>
      <c r="BQ1099" s="250"/>
      <c r="BR1099" s="11"/>
      <c r="BS1099" s="11"/>
      <c r="BT1099" s="11"/>
      <c r="BU1099" s="21"/>
      <c r="BV1099" s="24"/>
      <c r="BW1099" s="24"/>
      <c r="BX1099" s="24"/>
      <c r="BY1099" s="24"/>
      <c r="BZ1099" s="24"/>
      <c r="CA1099" s="24"/>
      <c r="CB1099" s="24"/>
      <c r="CC1099" s="24"/>
      <c r="CD1099" s="24"/>
      <c r="CE1099" s="24"/>
      <c r="CF1099" s="24"/>
      <c r="CG1099" s="24"/>
      <c r="CH1099" s="24"/>
      <c r="CI1099" s="24"/>
      <c r="CJ1099" s="24"/>
      <c r="CK1099" s="24"/>
      <c r="CL1099" s="24"/>
      <c r="CM1099" s="24"/>
      <c r="CN1099" s="24"/>
      <c r="CO1099" s="24"/>
      <c r="CP1099" s="24"/>
      <c r="CQ1099" s="24"/>
      <c r="CR1099" s="24"/>
      <c r="CS1099" s="24"/>
      <c r="CT1099" s="248"/>
      <c r="CU1099" s="11"/>
      <c r="CV1099" s="11"/>
      <c r="CW1099" s="11"/>
      <c r="CX1099" s="25"/>
      <c r="CY1099" s="25"/>
      <c r="CZ1099" s="25"/>
      <c r="DA1099" s="11"/>
      <c r="DB1099" s="11"/>
      <c r="DC1099" s="11"/>
      <c r="DD1099" s="11"/>
      <c r="DE1099" s="11"/>
      <c r="DF1099" s="11"/>
      <c r="DG1099" s="11"/>
      <c r="DH1099" s="11"/>
      <c r="DI1099" s="11"/>
      <c r="DJ1099" s="11"/>
      <c r="DK1099" s="11"/>
      <c r="DL1099" s="11"/>
      <c r="DM1099" s="11"/>
      <c r="DN1099" s="11"/>
      <c r="DO1099" s="11"/>
      <c r="DP1099" s="11"/>
      <c r="DQ1099" s="11"/>
      <c r="DR1099" s="11"/>
      <c r="DS1099" s="11"/>
      <c r="DT1099" s="11"/>
      <c r="DU1099" s="11"/>
      <c r="DV1099" s="11"/>
      <c r="DW1099" s="11"/>
      <c r="DX1099" s="11"/>
      <c r="DY1099" s="11"/>
      <c r="DZ1099" s="11"/>
      <c r="EA1099" s="11"/>
      <c r="EB1099" s="11"/>
    </row>
    <row r="1100" spans="1:132" s="9" customFormat="1" ht="12.75" x14ac:dyDescent="0.2">
      <c r="A1100" s="14"/>
      <c r="B1100" s="36"/>
      <c r="C1100" s="36"/>
      <c r="D1100" s="10"/>
      <c r="E1100" s="77"/>
      <c r="G1100" s="250"/>
      <c r="H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250"/>
      <c r="AM1100" s="8"/>
      <c r="AN1100" s="8"/>
      <c r="AO1100" s="8"/>
      <c r="AP1100" s="8"/>
      <c r="AQ1100" s="8"/>
      <c r="AR1100" s="8"/>
      <c r="AS1100" s="8"/>
      <c r="AT1100" s="8"/>
      <c r="AU1100" s="8"/>
      <c r="AV1100" s="8"/>
      <c r="AW1100" s="8"/>
      <c r="AX1100" s="8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8"/>
      <c r="BN1100" s="8"/>
      <c r="BO1100" s="8"/>
      <c r="BP1100" s="8"/>
      <c r="BQ1100" s="250"/>
      <c r="BR1100" s="11"/>
      <c r="BS1100" s="11"/>
      <c r="BT1100" s="11"/>
      <c r="BU1100" s="21"/>
      <c r="BV1100" s="24"/>
      <c r="BW1100" s="24"/>
      <c r="BX1100" s="24"/>
      <c r="BY1100" s="24"/>
      <c r="BZ1100" s="24"/>
      <c r="CA1100" s="24"/>
      <c r="CB1100" s="24"/>
      <c r="CC1100" s="24"/>
      <c r="CD1100" s="24"/>
      <c r="CE1100" s="24"/>
      <c r="CF1100" s="24"/>
      <c r="CG1100" s="24"/>
      <c r="CH1100" s="24"/>
      <c r="CI1100" s="24"/>
      <c r="CJ1100" s="24"/>
      <c r="CK1100" s="24"/>
      <c r="CL1100" s="24"/>
      <c r="CM1100" s="24"/>
      <c r="CN1100" s="24"/>
      <c r="CO1100" s="24"/>
      <c r="CP1100" s="24"/>
      <c r="CQ1100" s="24"/>
      <c r="CR1100" s="24"/>
      <c r="CS1100" s="24"/>
      <c r="CT1100" s="248"/>
      <c r="CU1100" s="11"/>
      <c r="CV1100" s="11"/>
      <c r="CW1100" s="11"/>
      <c r="CX1100" s="25"/>
      <c r="CY1100" s="25"/>
      <c r="CZ1100" s="25"/>
      <c r="DA1100" s="11"/>
      <c r="DB1100" s="11"/>
      <c r="DC1100" s="11"/>
      <c r="DD1100" s="11"/>
      <c r="DE1100" s="11"/>
      <c r="DF1100" s="11"/>
      <c r="DG1100" s="11"/>
      <c r="DH1100" s="11"/>
      <c r="DI1100" s="11"/>
      <c r="DJ1100" s="11"/>
      <c r="DK1100" s="11"/>
      <c r="DL1100" s="11"/>
      <c r="DM1100" s="11"/>
      <c r="DN1100" s="11"/>
      <c r="DO1100" s="11"/>
      <c r="DP1100" s="11"/>
      <c r="DQ1100" s="11"/>
      <c r="DR1100" s="11"/>
      <c r="DS1100" s="11"/>
      <c r="DT1100" s="11"/>
      <c r="DU1100" s="11"/>
      <c r="DV1100" s="11"/>
      <c r="DW1100" s="11"/>
      <c r="DX1100" s="11"/>
      <c r="DY1100" s="11"/>
      <c r="DZ1100" s="11"/>
      <c r="EA1100" s="11"/>
      <c r="EB1100" s="11"/>
    </row>
    <row r="1101" spans="1:132" s="9" customFormat="1" ht="12.75" x14ac:dyDescent="0.2">
      <c r="A1101" s="14"/>
      <c r="B1101" s="36"/>
      <c r="C1101" s="36"/>
      <c r="D1101" s="10"/>
      <c r="E1101" s="77"/>
      <c r="G1101" s="250"/>
      <c r="H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250"/>
      <c r="AM1101" s="8"/>
      <c r="AN1101" s="8"/>
      <c r="AO1101" s="8"/>
      <c r="AP1101" s="8"/>
      <c r="AQ1101" s="8"/>
      <c r="AR1101" s="8"/>
      <c r="AS1101" s="8"/>
      <c r="AT1101" s="8"/>
      <c r="AU1101" s="8"/>
      <c r="AV1101" s="8"/>
      <c r="AW1101" s="8"/>
      <c r="AX1101" s="8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8"/>
      <c r="BN1101" s="8"/>
      <c r="BO1101" s="8"/>
      <c r="BP1101" s="8"/>
      <c r="BQ1101" s="250"/>
      <c r="BR1101" s="11"/>
      <c r="BS1101" s="11"/>
      <c r="BT1101" s="11"/>
      <c r="BU1101" s="21"/>
      <c r="BV1101" s="24"/>
      <c r="BW1101" s="24"/>
      <c r="BX1101" s="24"/>
      <c r="BY1101" s="24"/>
      <c r="BZ1101" s="24"/>
      <c r="CA1101" s="24"/>
      <c r="CB1101" s="24"/>
      <c r="CC1101" s="24"/>
      <c r="CD1101" s="24"/>
      <c r="CE1101" s="24"/>
      <c r="CF1101" s="24"/>
      <c r="CG1101" s="24"/>
      <c r="CH1101" s="24"/>
      <c r="CI1101" s="24"/>
      <c r="CJ1101" s="24"/>
      <c r="CK1101" s="24"/>
      <c r="CL1101" s="24"/>
      <c r="CM1101" s="24"/>
      <c r="CN1101" s="24"/>
      <c r="CO1101" s="24"/>
      <c r="CP1101" s="24"/>
      <c r="CQ1101" s="24"/>
      <c r="CR1101" s="24"/>
      <c r="CS1101" s="24"/>
      <c r="CT1101" s="248"/>
      <c r="CU1101" s="11"/>
      <c r="CV1101" s="11"/>
      <c r="CW1101" s="11"/>
      <c r="CX1101" s="25"/>
      <c r="CY1101" s="25"/>
      <c r="CZ1101" s="25"/>
      <c r="DA1101" s="11"/>
      <c r="DB1101" s="11"/>
      <c r="DC1101" s="11"/>
      <c r="DD1101" s="11"/>
      <c r="DE1101" s="11"/>
      <c r="DF1101" s="11"/>
      <c r="DG1101" s="11"/>
      <c r="DH1101" s="11"/>
      <c r="DI1101" s="11"/>
      <c r="DJ1101" s="11"/>
      <c r="DK1101" s="11"/>
      <c r="DL1101" s="11"/>
      <c r="DM1101" s="11"/>
      <c r="DN1101" s="11"/>
      <c r="DO1101" s="11"/>
      <c r="DP1101" s="11"/>
      <c r="DQ1101" s="11"/>
      <c r="DR1101" s="11"/>
      <c r="DS1101" s="11"/>
      <c r="DT1101" s="11"/>
      <c r="DU1101" s="11"/>
      <c r="DV1101" s="11"/>
      <c r="DW1101" s="11"/>
      <c r="DX1101" s="11"/>
      <c r="DY1101" s="11"/>
      <c r="DZ1101" s="11"/>
      <c r="EA1101" s="11"/>
      <c r="EB1101" s="11"/>
    </row>
    <row r="1102" spans="1:132" s="9" customFormat="1" ht="12.75" x14ac:dyDescent="0.2">
      <c r="A1102" s="14"/>
      <c r="B1102" s="36"/>
      <c r="C1102" s="36"/>
      <c r="D1102" s="10"/>
      <c r="E1102" s="77"/>
      <c r="G1102" s="250"/>
      <c r="H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250"/>
      <c r="AM1102" s="8"/>
      <c r="AN1102" s="8"/>
      <c r="AO1102" s="8"/>
      <c r="AP1102" s="8"/>
      <c r="AQ1102" s="8"/>
      <c r="AR1102" s="8"/>
      <c r="AS1102" s="8"/>
      <c r="AT1102" s="8"/>
      <c r="AU1102" s="8"/>
      <c r="AV1102" s="8"/>
      <c r="AW1102" s="8"/>
      <c r="AX1102" s="8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8"/>
      <c r="BN1102" s="8"/>
      <c r="BO1102" s="8"/>
      <c r="BP1102" s="8"/>
      <c r="BQ1102" s="250"/>
      <c r="BR1102" s="11"/>
      <c r="BS1102" s="11"/>
      <c r="BT1102" s="11"/>
      <c r="BU1102" s="21"/>
      <c r="BV1102" s="24"/>
      <c r="BW1102" s="24"/>
      <c r="BX1102" s="24"/>
      <c r="BY1102" s="24"/>
      <c r="BZ1102" s="24"/>
      <c r="CA1102" s="24"/>
      <c r="CB1102" s="24"/>
      <c r="CC1102" s="24"/>
      <c r="CD1102" s="24"/>
      <c r="CE1102" s="24"/>
      <c r="CF1102" s="24"/>
      <c r="CG1102" s="24"/>
      <c r="CH1102" s="24"/>
      <c r="CI1102" s="24"/>
      <c r="CJ1102" s="24"/>
      <c r="CK1102" s="24"/>
      <c r="CL1102" s="24"/>
      <c r="CM1102" s="24"/>
      <c r="CN1102" s="24"/>
      <c r="CO1102" s="24"/>
      <c r="CP1102" s="24"/>
      <c r="CQ1102" s="24"/>
      <c r="CR1102" s="24"/>
      <c r="CS1102" s="24"/>
      <c r="CT1102" s="248"/>
      <c r="CU1102" s="11"/>
      <c r="CV1102" s="11"/>
      <c r="CW1102" s="11"/>
      <c r="CX1102" s="25"/>
      <c r="CY1102" s="25"/>
      <c r="CZ1102" s="25"/>
      <c r="DA1102" s="11"/>
      <c r="DB1102" s="11"/>
      <c r="DC1102" s="11"/>
      <c r="DD1102" s="11"/>
      <c r="DE1102" s="11"/>
      <c r="DF1102" s="11"/>
      <c r="DG1102" s="11"/>
      <c r="DH1102" s="11"/>
      <c r="DI1102" s="11"/>
      <c r="DJ1102" s="11"/>
      <c r="DK1102" s="11"/>
      <c r="DL1102" s="11"/>
      <c r="DM1102" s="11"/>
      <c r="DN1102" s="11"/>
      <c r="DO1102" s="11"/>
      <c r="DP1102" s="11"/>
      <c r="DQ1102" s="11"/>
      <c r="DR1102" s="11"/>
      <c r="DS1102" s="11"/>
      <c r="DT1102" s="11"/>
      <c r="DU1102" s="11"/>
      <c r="DV1102" s="11"/>
      <c r="DW1102" s="11"/>
      <c r="DX1102" s="11"/>
      <c r="DY1102" s="11"/>
      <c r="DZ1102" s="11"/>
      <c r="EA1102" s="11"/>
      <c r="EB1102" s="11"/>
    </row>
    <row r="1103" spans="1:132" s="9" customFormat="1" ht="12.75" x14ac:dyDescent="0.2">
      <c r="A1103" s="14"/>
      <c r="B1103" s="36"/>
      <c r="C1103" s="36"/>
      <c r="D1103" s="10"/>
      <c r="E1103" s="77"/>
      <c r="G1103" s="250"/>
      <c r="H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250"/>
      <c r="AM1103" s="8"/>
      <c r="AN1103" s="8"/>
      <c r="AO1103" s="8"/>
      <c r="AP1103" s="8"/>
      <c r="AQ1103" s="8"/>
      <c r="AR1103" s="8"/>
      <c r="AS1103" s="8"/>
      <c r="AT1103" s="8"/>
      <c r="AU1103" s="8"/>
      <c r="AV1103" s="8"/>
      <c r="AW1103" s="8"/>
      <c r="AX1103" s="8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8"/>
      <c r="BN1103" s="8"/>
      <c r="BO1103" s="8"/>
      <c r="BP1103" s="8"/>
      <c r="BQ1103" s="250"/>
      <c r="BR1103" s="11"/>
      <c r="BS1103" s="11"/>
      <c r="BT1103" s="11"/>
      <c r="BU1103" s="21"/>
      <c r="BV1103" s="24"/>
      <c r="BW1103" s="24"/>
      <c r="BX1103" s="24"/>
      <c r="BY1103" s="24"/>
      <c r="BZ1103" s="24"/>
      <c r="CA1103" s="24"/>
      <c r="CB1103" s="24"/>
      <c r="CC1103" s="24"/>
      <c r="CD1103" s="24"/>
      <c r="CE1103" s="24"/>
      <c r="CF1103" s="24"/>
      <c r="CG1103" s="24"/>
      <c r="CH1103" s="24"/>
      <c r="CI1103" s="24"/>
      <c r="CJ1103" s="24"/>
      <c r="CK1103" s="24"/>
      <c r="CL1103" s="24"/>
      <c r="CM1103" s="24"/>
      <c r="CN1103" s="24"/>
      <c r="CO1103" s="24"/>
      <c r="CP1103" s="24"/>
      <c r="CQ1103" s="24"/>
      <c r="CR1103" s="24"/>
      <c r="CS1103" s="24"/>
      <c r="CT1103" s="248"/>
      <c r="CU1103" s="11"/>
      <c r="CV1103" s="11"/>
      <c r="CW1103" s="11"/>
      <c r="CX1103" s="25"/>
      <c r="CY1103" s="25"/>
      <c r="CZ1103" s="25"/>
      <c r="DA1103" s="11"/>
      <c r="DB1103" s="11"/>
      <c r="DC1103" s="11"/>
      <c r="DD1103" s="11"/>
      <c r="DE1103" s="11"/>
      <c r="DF1103" s="11"/>
      <c r="DG1103" s="11"/>
      <c r="DH1103" s="11"/>
      <c r="DI1103" s="11"/>
      <c r="DJ1103" s="11"/>
      <c r="DK1103" s="11"/>
      <c r="DL1103" s="11"/>
      <c r="DM1103" s="11"/>
      <c r="DN1103" s="11"/>
      <c r="DO1103" s="11"/>
      <c r="DP1103" s="11"/>
      <c r="DQ1103" s="11"/>
      <c r="DR1103" s="11"/>
      <c r="DS1103" s="11"/>
      <c r="DT1103" s="11"/>
      <c r="DU1103" s="11"/>
      <c r="DV1103" s="11"/>
      <c r="DW1103" s="11"/>
      <c r="DX1103" s="11"/>
      <c r="DY1103" s="11"/>
      <c r="DZ1103" s="11"/>
      <c r="EA1103" s="11"/>
      <c r="EB1103" s="11"/>
    </row>
    <row r="1104" spans="1:132" s="9" customFormat="1" ht="12.75" x14ac:dyDescent="0.2">
      <c r="A1104" s="14"/>
      <c r="B1104" s="36"/>
      <c r="C1104" s="36"/>
      <c r="D1104" s="10"/>
      <c r="E1104" s="77"/>
      <c r="G1104" s="250"/>
      <c r="H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250"/>
      <c r="AM1104" s="8"/>
      <c r="AN1104" s="8"/>
      <c r="AO1104" s="8"/>
      <c r="AP1104" s="8"/>
      <c r="AQ1104" s="8"/>
      <c r="AR1104" s="8"/>
      <c r="AS1104" s="8"/>
      <c r="AT1104" s="8"/>
      <c r="AU1104" s="8"/>
      <c r="AV1104" s="8"/>
      <c r="AW1104" s="8"/>
      <c r="AX1104" s="8"/>
      <c r="AY1104" s="8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8"/>
      <c r="BN1104" s="8"/>
      <c r="BO1104" s="8"/>
      <c r="BP1104" s="8"/>
      <c r="BQ1104" s="250"/>
      <c r="BR1104" s="11"/>
      <c r="BS1104" s="11"/>
      <c r="BT1104" s="11"/>
      <c r="BU1104" s="21"/>
      <c r="BV1104" s="24"/>
      <c r="BW1104" s="24"/>
      <c r="BX1104" s="24"/>
      <c r="BY1104" s="24"/>
      <c r="BZ1104" s="24"/>
      <c r="CA1104" s="24"/>
      <c r="CB1104" s="24"/>
      <c r="CC1104" s="24"/>
      <c r="CD1104" s="24"/>
      <c r="CE1104" s="24"/>
      <c r="CF1104" s="24"/>
      <c r="CG1104" s="24"/>
      <c r="CH1104" s="24"/>
      <c r="CI1104" s="24"/>
      <c r="CJ1104" s="24"/>
      <c r="CK1104" s="24"/>
      <c r="CL1104" s="24"/>
      <c r="CM1104" s="24"/>
      <c r="CN1104" s="24"/>
      <c r="CO1104" s="24"/>
      <c r="CP1104" s="24"/>
      <c r="CQ1104" s="24"/>
      <c r="CR1104" s="24"/>
      <c r="CS1104" s="24"/>
      <c r="CT1104" s="248"/>
      <c r="CU1104" s="11"/>
      <c r="CV1104" s="11"/>
      <c r="CW1104" s="11"/>
      <c r="CX1104" s="25"/>
      <c r="CY1104" s="25"/>
      <c r="CZ1104" s="25"/>
      <c r="DA1104" s="11"/>
      <c r="DB1104" s="11"/>
      <c r="DC1104" s="11"/>
      <c r="DD1104" s="11"/>
      <c r="DE1104" s="11"/>
      <c r="DF1104" s="11"/>
      <c r="DG1104" s="11"/>
      <c r="DH1104" s="11"/>
      <c r="DI1104" s="11"/>
      <c r="DJ1104" s="11"/>
      <c r="DK1104" s="11"/>
      <c r="DL1104" s="11"/>
      <c r="DM1104" s="11"/>
      <c r="DN1104" s="11"/>
      <c r="DO1104" s="11"/>
      <c r="DP1104" s="11"/>
      <c r="DQ1104" s="11"/>
      <c r="DR1104" s="11"/>
      <c r="DS1104" s="11"/>
      <c r="DT1104" s="11"/>
      <c r="DU1104" s="11"/>
      <c r="DV1104" s="11"/>
      <c r="DW1104" s="11"/>
      <c r="DX1104" s="11"/>
      <c r="DY1104" s="11"/>
      <c r="DZ1104" s="11"/>
      <c r="EA1104" s="11"/>
      <c r="EB1104" s="11"/>
    </row>
    <row r="1105" spans="1:132" s="9" customFormat="1" ht="12.75" x14ac:dyDescent="0.2">
      <c r="A1105" s="14"/>
      <c r="B1105" s="36"/>
      <c r="C1105" s="36"/>
      <c r="D1105" s="10"/>
      <c r="E1105" s="77"/>
      <c r="G1105" s="250"/>
      <c r="H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250"/>
      <c r="AM1105" s="8"/>
      <c r="AN1105" s="8"/>
      <c r="AO1105" s="8"/>
      <c r="AP1105" s="8"/>
      <c r="AQ1105" s="8"/>
      <c r="AR1105" s="8"/>
      <c r="AS1105" s="8"/>
      <c r="AT1105" s="8"/>
      <c r="AU1105" s="8"/>
      <c r="AV1105" s="8"/>
      <c r="AW1105" s="8"/>
      <c r="AX1105" s="8"/>
      <c r="AY1105" s="8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8"/>
      <c r="BN1105" s="8"/>
      <c r="BO1105" s="8"/>
      <c r="BP1105" s="8"/>
      <c r="BQ1105" s="250"/>
      <c r="BR1105" s="11"/>
      <c r="BS1105" s="11"/>
      <c r="BT1105" s="11"/>
      <c r="BU1105" s="21"/>
      <c r="BV1105" s="24"/>
      <c r="BW1105" s="24"/>
      <c r="BX1105" s="24"/>
      <c r="BY1105" s="24"/>
      <c r="BZ1105" s="24"/>
      <c r="CA1105" s="24"/>
      <c r="CB1105" s="24"/>
      <c r="CC1105" s="24"/>
      <c r="CD1105" s="24"/>
      <c r="CE1105" s="24"/>
      <c r="CF1105" s="24"/>
      <c r="CG1105" s="24"/>
      <c r="CH1105" s="24"/>
      <c r="CI1105" s="24"/>
      <c r="CJ1105" s="24"/>
      <c r="CK1105" s="24"/>
      <c r="CL1105" s="24"/>
      <c r="CM1105" s="24"/>
      <c r="CN1105" s="24"/>
      <c r="CO1105" s="24"/>
      <c r="CP1105" s="24"/>
      <c r="CQ1105" s="24"/>
      <c r="CR1105" s="24"/>
      <c r="CS1105" s="24"/>
      <c r="CT1105" s="248"/>
      <c r="CU1105" s="11"/>
      <c r="CV1105" s="11"/>
      <c r="CW1105" s="11"/>
      <c r="CX1105" s="25"/>
      <c r="CY1105" s="25"/>
      <c r="CZ1105" s="25"/>
      <c r="DA1105" s="11"/>
      <c r="DB1105" s="11"/>
      <c r="DC1105" s="11"/>
      <c r="DD1105" s="11"/>
      <c r="DE1105" s="11"/>
      <c r="DF1105" s="11"/>
      <c r="DG1105" s="11"/>
      <c r="DH1105" s="11"/>
      <c r="DI1105" s="11"/>
      <c r="DJ1105" s="11"/>
      <c r="DK1105" s="11"/>
      <c r="DL1105" s="11"/>
      <c r="DM1105" s="11"/>
      <c r="DN1105" s="11"/>
      <c r="DO1105" s="11"/>
      <c r="DP1105" s="11"/>
      <c r="DQ1105" s="11"/>
      <c r="DR1105" s="11"/>
      <c r="DS1105" s="11"/>
      <c r="DT1105" s="11"/>
      <c r="DU1105" s="11"/>
      <c r="DV1105" s="11"/>
      <c r="DW1105" s="11"/>
      <c r="DX1105" s="11"/>
      <c r="DY1105" s="11"/>
      <c r="DZ1105" s="11"/>
      <c r="EA1105" s="11"/>
      <c r="EB1105" s="11"/>
    </row>
    <row r="1106" spans="1:132" s="9" customFormat="1" ht="12.75" x14ac:dyDescent="0.2">
      <c r="A1106" s="14"/>
      <c r="B1106" s="36"/>
      <c r="C1106" s="36"/>
      <c r="D1106" s="10"/>
      <c r="E1106" s="77"/>
      <c r="G1106" s="250"/>
      <c r="H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250"/>
      <c r="AM1106" s="8"/>
      <c r="AN1106" s="8"/>
      <c r="AO1106" s="8"/>
      <c r="AP1106" s="8"/>
      <c r="AQ1106" s="8"/>
      <c r="AR1106" s="8"/>
      <c r="AS1106" s="8"/>
      <c r="AT1106" s="8"/>
      <c r="AU1106" s="8"/>
      <c r="AV1106" s="8"/>
      <c r="AW1106" s="8"/>
      <c r="AX1106" s="8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8"/>
      <c r="BN1106" s="8"/>
      <c r="BO1106" s="8"/>
      <c r="BP1106" s="8"/>
      <c r="BQ1106" s="250"/>
      <c r="BR1106" s="11"/>
      <c r="BS1106" s="11"/>
      <c r="BT1106" s="11"/>
      <c r="BU1106" s="21"/>
      <c r="BV1106" s="24"/>
      <c r="BW1106" s="24"/>
      <c r="BX1106" s="24"/>
      <c r="BY1106" s="24"/>
      <c r="BZ1106" s="24"/>
      <c r="CA1106" s="24"/>
      <c r="CB1106" s="24"/>
      <c r="CC1106" s="24"/>
      <c r="CD1106" s="24"/>
      <c r="CE1106" s="24"/>
      <c r="CF1106" s="24"/>
      <c r="CG1106" s="24"/>
      <c r="CH1106" s="24"/>
      <c r="CI1106" s="24"/>
      <c r="CJ1106" s="24"/>
      <c r="CK1106" s="24"/>
      <c r="CL1106" s="24"/>
      <c r="CM1106" s="24"/>
      <c r="CN1106" s="24"/>
      <c r="CO1106" s="24"/>
      <c r="CP1106" s="24"/>
      <c r="CQ1106" s="24"/>
      <c r="CR1106" s="24"/>
      <c r="CS1106" s="24"/>
      <c r="CT1106" s="248"/>
      <c r="CU1106" s="11"/>
      <c r="CV1106" s="11"/>
      <c r="CW1106" s="11"/>
      <c r="CX1106" s="25"/>
      <c r="CY1106" s="25"/>
      <c r="CZ1106" s="25"/>
      <c r="DA1106" s="11"/>
      <c r="DB1106" s="11"/>
      <c r="DC1106" s="11"/>
      <c r="DD1106" s="11"/>
      <c r="DE1106" s="11"/>
      <c r="DF1106" s="11"/>
      <c r="DG1106" s="11"/>
      <c r="DH1106" s="11"/>
      <c r="DI1106" s="11"/>
      <c r="DJ1106" s="11"/>
      <c r="DK1106" s="11"/>
      <c r="DL1106" s="11"/>
      <c r="DM1106" s="11"/>
      <c r="DN1106" s="11"/>
      <c r="DO1106" s="11"/>
      <c r="DP1106" s="11"/>
      <c r="DQ1106" s="11"/>
      <c r="DR1106" s="11"/>
      <c r="DS1106" s="11"/>
      <c r="DT1106" s="11"/>
      <c r="DU1106" s="11"/>
      <c r="DV1106" s="11"/>
      <c r="DW1106" s="11"/>
      <c r="DX1106" s="11"/>
      <c r="DY1106" s="11"/>
      <c r="DZ1106" s="11"/>
      <c r="EA1106" s="11"/>
      <c r="EB1106" s="11"/>
    </row>
    <row r="1107" spans="1:132" s="9" customFormat="1" ht="12.75" x14ac:dyDescent="0.2">
      <c r="A1107" s="14"/>
      <c r="B1107" s="36"/>
      <c r="C1107" s="36"/>
      <c r="D1107" s="10"/>
      <c r="E1107" s="77"/>
      <c r="G1107" s="250"/>
      <c r="H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250"/>
      <c r="AM1107" s="8"/>
      <c r="AN1107" s="8"/>
      <c r="AO1107" s="8"/>
      <c r="AP1107" s="8"/>
      <c r="AQ1107" s="8"/>
      <c r="AR1107" s="8"/>
      <c r="AS1107" s="8"/>
      <c r="AT1107" s="8"/>
      <c r="AU1107" s="8"/>
      <c r="AV1107" s="8"/>
      <c r="AW1107" s="8"/>
      <c r="AX1107" s="8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8"/>
      <c r="BN1107" s="8"/>
      <c r="BO1107" s="8"/>
      <c r="BP1107" s="8"/>
      <c r="BQ1107" s="250"/>
      <c r="BR1107" s="11"/>
      <c r="BS1107" s="11"/>
      <c r="BT1107" s="11"/>
      <c r="BU1107" s="21"/>
      <c r="BV1107" s="24"/>
      <c r="BW1107" s="24"/>
      <c r="BX1107" s="24"/>
      <c r="BY1107" s="24"/>
      <c r="BZ1107" s="24"/>
      <c r="CA1107" s="24"/>
      <c r="CB1107" s="24"/>
      <c r="CC1107" s="24"/>
      <c r="CD1107" s="24"/>
      <c r="CE1107" s="24"/>
      <c r="CF1107" s="24"/>
      <c r="CG1107" s="24"/>
      <c r="CH1107" s="24"/>
      <c r="CI1107" s="24"/>
      <c r="CJ1107" s="24"/>
      <c r="CK1107" s="24"/>
      <c r="CL1107" s="24"/>
      <c r="CM1107" s="24"/>
      <c r="CN1107" s="24"/>
      <c r="CO1107" s="24"/>
      <c r="CP1107" s="24"/>
      <c r="CQ1107" s="24"/>
      <c r="CR1107" s="24"/>
      <c r="CS1107" s="24"/>
      <c r="CT1107" s="248"/>
      <c r="CU1107" s="11"/>
      <c r="CV1107" s="11"/>
      <c r="CW1107" s="11"/>
      <c r="CX1107" s="25"/>
      <c r="CY1107" s="25"/>
      <c r="CZ1107" s="25"/>
      <c r="DA1107" s="11"/>
      <c r="DB1107" s="11"/>
      <c r="DC1107" s="11"/>
      <c r="DD1107" s="11"/>
      <c r="DE1107" s="11"/>
      <c r="DF1107" s="11"/>
      <c r="DG1107" s="11"/>
      <c r="DH1107" s="11"/>
      <c r="DI1107" s="11"/>
      <c r="DJ1107" s="11"/>
      <c r="DK1107" s="11"/>
      <c r="DL1107" s="11"/>
      <c r="DM1107" s="11"/>
      <c r="DN1107" s="11"/>
      <c r="DO1107" s="11"/>
      <c r="DP1107" s="11"/>
      <c r="DQ1107" s="11"/>
      <c r="DR1107" s="11"/>
      <c r="DS1107" s="11"/>
      <c r="DT1107" s="11"/>
      <c r="DU1107" s="11"/>
      <c r="DV1107" s="11"/>
      <c r="DW1107" s="11"/>
      <c r="DX1107" s="11"/>
      <c r="DY1107" s="11"/>
      <c r="DZ1107" s="11"/>
      <c r="EA1107" s="11"/>
      <c r="EB1107" s="11"/>
    </row>
    <row r="1108" spans="1:132" s="9" customFormat="1" ht="12.75" x14ac:dyDescent="0.2">
      <c r="A1108" s="14"/>
      <c r="B1108" s="36"/>
      <c r="C1108" s="36"/>
      <c r="D1108" s="10"/>
      <c r="E1108" s="77"/>
      <c r="G1108" s="250"/>
      <c r="H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250"/>
      <c r="AM1108" s="8"/>
      <c r="AN1108" s="8"/>
      <c r="AO1108" s="8"/>
      <c r="AP1108" s="8"/>
      <c r="AQ1108" s="8"/>
      <c r="AR1108" s="8"/>
      <c r="AS1108" s="8"/>
      <c r="AT1108" s="8"/>
      <c r="AU1108" s="8"/>
      <c r="AV1108" s="8"/>
      <c r="AW1108" s="8"/>
      <c r="AX1108" s="8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8"/>
      <c r="BN1108" s="8"/>
      <c r="BO1108" s="8"/>
      <c r="BP1108" s="8"/>
      <c r="BQ1108" s="250"/>
      <c r="BR1108" s="11"/>
      <c r="BS1108" s="11"/>
      <c r="BT1108" s="11"/>
      <c r="BU1108" s="21"/>
      <c r="BV1108" s="24"/>
      <c r="BW1108" s="24"/>
      <c r="BX1108" s="24"/>
      <c r="BY1108" s="24"/>
      <c r="BZ1108" s="24"/>
      <c r="CA1108" s="24"/>
      <c r="CB1108" s="24"/>
      <c r="CC1108" s="24"/>
      <c r="CD1108" s="24"/>
      <c r="CE1108" s="24"/>
      <c r="CF1108" s="24"/>
      <c r="CG1108" s="24"/>
      <c r="CH1108" s="24"/>
      <c r="CI1108" s="24"/>
      <c r="CJ1108" s="24"/>
      <c r="CK1108" s="24"/>
      <c r="CL1108" s="24"/>
      <c r="CM1108" s="24"/>
      <c r="CN1108" s="24"/>
      <c r="CO1108" s="24"/>
      <c r="CP1108" s="24"/>
      <c r="CQ1108" s="24"/>
      <c r="CR1108" s="24"/>
      <c r="CS1108" s="24"/>
      <c r="CT1108" s="248"/>
      <c r="CU1108" s="11"/>
      <c r="CV1108" s="11"/>
      <c r="CW1108" s="11"/>
      <c r="CX1108" s="25"/>
      <c r="CY1108" s="25"/>
      <c r="CZ1108" s="25"/>
      <c r="DA1108" s="11"/>
      <c r="DB1108" s="11"/>
      <c r="DC1108" s="11"/>
      <c r="DD1108" s="11"/>
      <c r="DE1108" s="11"/>
      <c r="DF1108" s="11"/>
      <c r="DG1108" s="11"/>
      <c r="DH1108" s="11"/>
      <c r="DI1108" s="11"/>
      <c r="DJ1108" s="11"/>
      <c r="DK1108" s="11"/>
      <c r="DL1108" s="11"/>
      <c r="DM1108" s="11"/>
      <c r="DN1108" s="11"/>
      <c r="DO1108" s="11"/>
      <c r="DP1108" s="11"/>
      <c r="DQ1108" s="11"/>
      <c r="DR1108" s="11"/>
      <c r="DS1108" s="11"/>
      <c r="DT1108" s="11"/>
      <c r="DU1108" s="11"/>
      <c r="DV1108" s="11"/>
      <c r="DW1108" s="11"/>
      <c r="DX1108" s="11"/>
      <c r="DY1108" s="11"/>
      <c r="DZ1108" s="11"/>
      <c r="EA1108" s="11"/>
      <c r="EB1108" s="11"/>
    </row>
    <row r="1109" spans="1:132" s="9" customFormat="1" ht="12.75" x14ac:dyDescent="0.2">
      <c r="A1109" s="14"/>
      <c r="B1109" s="36"/>
      <c r="C1109" s="36"/>
      <c r="D1109" s="10"/>
      <c r="E1109" s="77"/>
      <c r="G1109" s="250"/>
      <c r="H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250"/>
      <c r="AM1109" s="8"/>
      <c r="AN1109" s="8"/>
      <c r="AO1109" s="8"/>
      <c r="AP1109" s="8"/>
      <c r="AQ1109" s="8"/>
      <c r="AR1109" s="8"/>
      <c r="AS1109" s="8"/>
      <c r="AT1109" s="8"/>
      <c r="AU1109" s="8"/>
      <c r="AV1109" s="8"/>
      <c r="AW1109" s="8"/>
      <c r="AX1109" s="8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8"/>
      <c r="BN1109" s="8"/>
      <c r="BO1109" s="8"/>
      <c r="BP1109" s="8"/>
      <c r="BQ1109" s="250"/>
      <c r="BR1109" s="11"/>
      <c r="BS1109" s="11"/>
      <c r="BT1109" s="11"/>
      <c r="BU1109" s="21"/>
      <c r="BV1109" s="24"/>
      <c r="BW1109" s="24"/>
      <c r="BX1109" s="24"/>
      <c r="BY1109" s="24"/>
      <c r="BZ1109" s="24"/>
      <c r="CA1109" s="24"/>
      <c r="CB1109" s="24"/>
      <c r="CC1109" s="24"/>
      <c r="CD1109" s="24"/>
      <c r="CE1109" s="24"/>
      <c r="CF1109" s="24"/>
      <c r="CG1109" s="24"/>
      <c r="CH1109" s="24"/>
      <c r="CI1109" s="24"/>
      <c r="CJ1109" s="24"/>
      <c r="CK1109" s="24"/>
      <c r="CL1109" s="24"/>
      <c r="CM1109" s="24"/>
      <c r="CN1109" s="24"/>
      <c r="CO1109" s="24"/>
      <c r="CP1109" s="24"/>
      <c r="CQ1109" s="24"/>
      <c r="CR1109" s="24"/>
      <c r="CS1109" s="24"/>
      <c r="CT1109" s="248"/>
      <c r="CU1109" s="11"/>
      <c r="CV1109" s="11"/>
      <c r="CW1109" s="11"/>
      <c r="CX1109" s="25"/>
      <c r="CY1109" s="25"/>
      <c r="CZ1109" s="25"/>
      <c r="DA1109" s="11"/>
      <c r="DB1109" s="11"/>
      <c r="DC1109" s="11"/>
      <c r="DD1109" s="11"/>
      <c r="DE1109" s="11"/>
      <c r="DF1109" s="11"/>
      <c r="DG1109" s="11"/>
      <c r="DH1109" s="11"/>
      <c r="DI1109" s="11"/>
      <c r="DJ1109" s="11"/>
      <c r="DK1109" s="11"/>
      <c r="DL1109" s="11"/>
      <c r="DM1109" s="11"/>
      <c r="DN1109" s="11"/>
      <c r="DO1109" s="11"/>
      <c r="DP1109" s="11"/>
      <c r="DQ1109" s="11"/>
      <c r="DR1109" s="11"/>
      <c r="DS1109" s="11"/>
      <c r="DT1109" s="11"/>
      <c r="DU1109" s="11"/>
      <c r="DV1109" s="11"/>
      <c r="DW1109" s="11"/>
      <c r="DX1109" s="11"/>
      <c r="DY1109" s="11"/>
      <c r="DZ1109" s="11"/>
      <c r="EA1109" s="11"/>
      <c r="EB1109" s="11"/>
    </row>
    <row r="1110" spans="1:132" s="9" customFormat="1" ht="12.75" x14ac:dyDescent="0.2">
      <c r="A1110" s="14"/>
      <c r="B1110" s="36"/>
      <c r="C1110" s="36"/>
      <c r="D1110" s="10"/>
      <c r="E1110" s="77"/>
      <c r="G1110" s="250"/>
      <c r="H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250"/>
      <c r="AM1110" s="8"/>
      <c r="AN1110" s="8"/>
      <c r="AO1110" s="8"/>
      <c r="AP1110" s="8"/>
      <c r="AQ1110" s="8"/>
      <c r="AR1110" s="8"/>
      <c r="AS1110" s="8"/>
      <c r="AT1110" s="8"/>
      <c r="AU1110" s="8"/>
      <c r="AV1110" s="8"/>
      <c r="AW1110" s="8"/>
      <c r="AX1110" s="8"/>
      <c r="AY1110" s="8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8"/>
      <c r="BN1110" s="8"/>
      <c r="BO1110" s="8"/>
      <c r="BP1110" s="8"/>
      <c r="BQ1110" s="250"/>
      <c r="BR1110" s="11"/>
      <c r="BS1110" s="11"/>
      <c r="BT1110" s="11"/>
      <c r="BU1110" s="21"/>
      <c r="BV1110" s="24"/>
      <c r="BW1110" s="24"/>
      <c r="BX1110" s="24"/>
      <c r="BY1110" s="24"/>
      <c r="BZ1110" s="24"/>
      <c r="CA1110" s="24"/>
      <c r="CB1110" s="24"/>
      <c r="CC1110" s="24"/>
      <c r="CD1110" s="24"/>
      <c r="CE1110" s="24"/>
      <c r="CF1110" s="24"/>
      <c r="CG1110" s="24"/>
      <c r="CH1110" s="24"/>
      <c r="CI1110" s="24"/>
      <c r="CJ1110" s="24"/>
      <c r="CK1110" s="24"/>
      <c r="CL1110" s="24"/>
      <c r="CM1110" s="24"/>
      <c r="CN1110" s="24"/>
      <c r="CO1110" s="24"/>
      <c r="CP1110" s="24"/>
      <c r="CQ1110" s="24"/>
      <c r="CR1110" s="24"/>
      <c r="CS1110" s="24"/>
      <c r="CT1110" s="248"/>
      <c r="CU1110" s="11"/>
      <c r="CV1110" s="11"/>
      <c r="CW1110" s="11"/>
      <c r="CX1110" s="25"/>
      <c r="CY1110" s="25"/>
      <c r="CZ1110" s="25"/>
      <c r="DA1110" s="11"/>
      <c r="DB1110" s="11"/>
      <c r="DC1110" s="11"/>
      <c r="DD1110" s="11"/>
      <c r="DE1110" s="11"/>
      <c r="DF1110" s="11"/>
      <c r="DG1110" s="11"/>
      <c r="DH1110" s="11"/>
      <c r="DI1110" s="11"/>
      <c r="DJ1110" s="11"/>
      <c r="DK1110" s="11"/>
      <c r="DL1110" s="11"/>
      <c r="DM1110" s="11"/>
      <c r="DN1110" s="11"/>
      <c r="DO1110" s="11"/>
      <c r="DP1110" s="11"/>
      <c r="DQ1110" s="11"/>
      <c r="DR1110" s="11"/>
      <c r="DS1110" s="11"/>
      <c r="DT1110" s="11"/>
      <c r="DU1110" s="11"/>
      <c r="DV1110" s="11"/>
      <c r="DW1110" s="11"/>
      <c r="DX1110" s="11"/>
      <c r="DY1110" s="11"/>
      <c r="DZ1110" s="11"/>
      <c r="EA1110" s="11"/>
      <c r="EB1110" s="11"/>
    </row>
    <row r="1111" spans="1:132" s="9" customFormat="1" ht="12.75" x14ac:dyDescent="0.2">
      <c r="A1111" s="14"/>
      <c r="B1111" s="36"/>
      <c r="C1111" s="36"/>
      <c r="D1111" s="10"/>
      <c r="E1111" s="77"/>
      <c r="G1111" s="250"/>
      <c r="H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250"/>
      <c r="AM1111" s="8"/>
      <c r="AN1111" s="8"/>
      <c r="AO1111" s="8"/>
      <c r="AP1111" s="8"/>
      <c r="AQ1111" s="8"/>
      <c r="AR1111" s="8"/>
      <c r="AS1111" s="8"/>
      <c r="AT1111" s="8"/>
      <c r="AU1111" s="8"/>
      <c r="AV1111" s="8"/>
      <c r="AW1111" s="8"/>
      <c r="AX1111" s="8"/>
      <c r="AY1111" s="8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8"/>
      <c r="BN1111" s="8"/>
      <c r="BO1111" s="8"/>
      <c r="BP1111" s="8"/>
      <c r="BQ1111" s="250"/>
      <c r="BR1111" s="11"/>
      <c r="BS1111" s="11"/>
      <c r="BT1111" s="11"/>
      <c r="BU1111" s="21"/>
      <c r="BV1111" s="24"/>
      <c r="BW1111" s="24"/>
      <c r="BX1111" s="24"/>
      <c r="BY1111" s="24"/>
      <c r="BZ1111" s="24"/>
      <c r="CA1111" s="24"/>
      <c r="CB1111" s="24"/>
      <c r="CC1111" s="24"/>
      <c r="CD1111" s="24"/>
      <c r="CE1111" s="24"/>
      <c r="CF1111" s="24"/>
      <c r="CG1111" s="24"/>
      <c r="CH1111" s="24"/>
      <c r="CI1111" s="24"/>
      <c r="CJ1111" s="24"/>
      <c r="CK1111" s="24"/>
      <c r="CL1111" s="24"/>
      <c r="CM1111" s="24"/>
      <c r="CN1111" s="24"/>
      <c r="CO1111" s="24"/>
      <c r="CP1111" s="24"/>
      <c r="CQ1111" s="24"/>
      <c r="CR1111" s="24"/>
      <c r="CS1111" s="24"/>
      <c r="CT1111" s="248"/>
      <c r="CU1111" s="11"/>
      <c r="CV1111" s="11"/>
      <c r="CW1111" s="11"/>
      <c r="CX1111" s="25"/>
      <c r="CY1111" s="25"/>
      <c r="CZ1111" s="25"/>
      <c r="DA1111" s="11"/>
      <c r="DB1111" s="11"/>
      <c r="DC1111" s="11"/>
      <c r="DD1111" s="11"/>
      <c r="DE1111" s="11"/>
      <c r="DF1111" s="11"/>
      <c r="DG1111" s="11"/>
      <c r="DH1111" s="11"/>
      <c r="DI1111" s="11"/>
      <c r="DJ1111" s="11"/>
      <c r="DK1111" s="11"/>
      <c r="DL1111" s="11"/>
      <c r="DM1111" s="11"/>
      <c r="DN1111" s="11"/>
      <c r="DO1111" s="11"/>
      <c r="DP1111" s="11"/>
      <c r="DQ1111" s="11"/>
      <c r="DR1111" s="11"/>
      <c r="DS1111" s="11"/>
      <c r="DT1111" s="11"/>
      <c r="DU1111" s="11"/>
      <c r="DV1111" s="11"/>
      <c r="DW1111" s="11"/>
      <c r="DX1111" s="11"/>
      <c r="DY1111" s="11"/>
      <c r="DZ1111" s="11"/>
      <c r="EA1111" s="11"/>
      <c r="EB1111" s="11"/>
    </row>
    <row r="1112" spans="1:132" s="9" customFormat="1" ht="12.75" x14ac:dyDescent="0.2">
      <c r="A1112" s="14"/>
      <c r="B1112" s="36"/>
      <c r="C1112" s="36"/>
      <c r="D1112" s="10"/>
      <c r="E1112" s="77"/>
      <c r="G1112" s="250"/>
      <c r="H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250"/>
      <c r="AM1112" s="8"/>
      <c r="AN1112" s="8"/>
      <c r="AO1112" s="8"/>
      <c r="AP1112" s="8"/>
      <c r="AQ1112" s="8"/>
      <c r="AR1112" s="8"/>
      <c r="AS1112" s="8"/>
      <c r="AT1112" s="8"/>
      <c r="AU1112" s="8"/>
      <c r="AV1112" s="8"/>
      <c r="AW1112" s="8"/>
      <c r="AX1112" s="8"/>
      <c r="AY1112" s="8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8"/>
      <c r="BN1112" s="8"/>
      <c r="BO1112" s="8"/>
      <c r="BP1112" s="8"/>
      <c r="BQ1112" s="250"/>
      <c r="BR1112" s="11"/>
      <c r="BS1112" s="11"/>
      <c r="BT1112" s="11"/>
      <c r="BU1112" s="21"/>
      <c r="BV1112" s="24"/>
      <c r="BW1112" s="24"/>
      <c r="BX1112" s="24"/>
      <c r="BY1112" s="24"/>
      <c r="BZ1112" s="24"/>
      <c r="CA1112" s="24"/>
      <c r="CB1112" s="24"/>
      <c r="CC1112" s="24"/>
      <c r="CD1112" s="24"/>
      <c r="CE1112" s="24"/>
      <c r="CF1112" s="24"/>
      <c r="CG1112" s="24"/>
      <c r="CH1112" s="24"/>
      <c r="CI1112" s="24"/>
      <c r="CJ1112" s="24"/>
      <c r="CK1112" s="24"/>
      <c r="CL1112" s="24"/>
      <c r="CM1112" s="24"/>
      <c r="CN1112" s="24"/>
      <c r="CO1112" s="24"/>
      <c r="CP1112" s="24"/>
      <c r="CQ1112" s="24"/>
      <c r="CR1112" s="24"/>
      <c r="CS1112" s="24"/>
      <c r="CT1112" s="248"/>
      <c r="CU1112" s="11"/>
      <c r="CV1112" s="11"/>
      <c r="CW1112" s="11"/>
      <c r="CX1112" s="25"/>
      <c r="CY1112" s="25"/>
      <c r="CZ1112" s="25"/>
      <c r="DA1112" s="11"/>
      <c r="DB1112" s="11"/>
      <c r="DC1112" s="11"/>
      <c r="DD1112" s="11"/>
      <c r="DE1112" s="11"/>
      <c r="DF1112" s="11"/>
      <c r="DG1112" s="11"/>
      <c r="DH1112" s="11"/>
      <c r="DI1112" s="11"/>
      <c r="DJ1112" s="11"/>
      <c r="DK1112" s="11"/>
      <c r="DL1112" s="11"/>
      <c r="DM1112" s="11"/>
      <c r="DN1112" s="11"/>
      <c r="DO1112" s="11"/>
      <c r="DP1112" s="11"/>
      <c r="DQ1112" s="11"/>
      <c r="DR1112" s="11"/>
      <c r="DS1112" s="11"/>
      <c r="DT1112" s="11"/>
      <c r="DU1112" s="11"/>
      <c r="DV1112" s="11"/>
      <c r="DW1112" s="11"/>
      <c r="DX1112" s="11"/>
      <c r="DY1112" s="11"/>
      <c r="DZ1112" s="11"/>
      <c r="EA1112" s="11"/>
      <c r="EB1112" s="11"/>
    </row>
    <row r="1113" spans="1:132" s="9" customFormat="1" ht="12.75" x14ac:dyDescent="0.2">
      <c r="A1113" s="14"/>
      <c r="B1113" s="36"/>
      <c r="C1113" s="36"/>
      <c r="D1113" s="10"/>
      <c r="E1113" s="77"/>
      <c r="G1113" s="250"/>
      <c r="H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250"/>
      <c r="AM1113" s="8"/>
      <c r="AN1113" s="8"/>
      <c r="AO1113" s="8"/>
      <c r="AP1113" s="8"/>
      <c r="AQ1113" s="8"/>
      <c r="AR1113" s="8"/>
      <c r="AS1113" s="8"/>
      <c r="AT1113" s="8"/>
      <c r="AU1113" s="8"/>
      <c r="AV1113" s="8"/>
      <c r="AW1113" s="8"/>
      <c r="AX1113" s="8"/>
      <c r="AY1113" s="8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8"/>
      <c r="BN1113" s="8"/>
      <c r="BO1113" s="8"/>
      <c r="BP1113" s="8"/>
      <c r="BQ1113" s="250"/>
      <c r="BR1113" s="11"/>
      <c r="BS1113" s="11"/>
      <c r="BT1113" s="11"/>
      <c r="BU1113" s="21"/>
      <c r="BV1113" s="24"/>
      <c r="BW1113" s="24"/>
      <c r="BX1113" s="24"/>
      <c r="BY1113" s="24"/>
      <c r="BZ1113" s="24"/>
      <c r="CA1113" s="24"/>
      <c r="CB1113" s="24"/>
      <c r="CC1113" s="24"/>
      <c r="CD1113" s="24"/>
      <c r="CE1113" s="24"/>
      <c r="CF1113" s="24"/>
      <c r="CG1113" s="24"/>
      <c r="CH1113" s="24"/>
      <c r="CI1113" s="24"/>
      <c r="CJ1113" s="24"/>
      <c r="CK1113" s="24"/>
      <c r="CL1113" s="24"/>
      <c r="CM1113" s="24"/>
      <c r="CN1113" s="24"/>
      <c r="CO1113" s="24"/>
      <c r="CP1113" s="24"/>
      <c r="CQ1113" s="24"/>
      <c r="CR1113" s="24"/>
      <c r="CS1113" s="24"/>
      <c r="CT1113" s="248"/>
      <c r="CU1113" s="11"/>
      <c r="CV1113" s="11"/>
      <c r="CW1113" s="11"/>
      <c r="CX1113" s="25"/>
      <c r="CY1113" s="25"/>
      <c r="CZ1113" s="25"/>
      <c r="DA1113" s="11"/>
      <c r="DB1113" s="11"/>
      <c r="DC1113" s="11"/>
      <c r="DD1113" s="11"/>
      <c r="DE1113" s="11"/>
      <c r="DF1113" s="11"/>
      <c r="DG1113" s="11"/>
      <c r="DH1113" s="11"/>
      <c r="DI1113" s="11"/>
      <c r="DJ1113" s="11"/>
      <c r="DK1113" s="11"/>
      <c r="DL1113" s="11"/>
      <c r="DM1113" s="11"/>
      <c r="DN1113" s="11"/>
      <c r="DO1113" s="11"/>
      <c r="DP1113" s="11"/>
      <c r="DQ1113" s="11"/>
      <c r="DR1113" s="11"/>
      <c r="DS1113" s="11"/>
      <c r="DT1113" s="11"/>
      <c r="DU1113" s="11"/>
      <c r="DV1113" s="11"/>
      <c r="DW1113" s="11"/>
      <c r="DX1113" s="11"/>
      <c r="DY1113" s="11"/>
      <c r="DZ1113" s="11"/>
      <c r="EA1113" s="11"/>
      <c r="EB1113" s="11"/>
    </row>
    <row r="1114" spans="1:132" s="9" customFormat="1" ht="12.75" x14ac:dyDescent="0.2">
      <c r="A1114" s="14"/>
      <c r="B1114" s="36"/>
      <c r="C1114" s="36"/>
      <c r="D1114" s="10"/>
      <c r="E1114" s="77"/>
      <c r="G1114" s="250"/>
      <c r="H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250"/>
      <c r="AM1114" s="8"/>
      <c r="AN1114" s="8"/>
      <c r="AO1114" s="8"/>
      <c r="AP1114" s="8"/>
      <c r="AQ1114" s="8"/>
      <c r="AR1114" s="8"/>
      <c r="AS1114" s="8"/>
      <c r="AT1114" s="8"/>
      <c r="AU1114" s="8"/>
      <c r="AV1114" s="8"/>
      <c r="AW1114" s="8"/>
      <c r="AX1114" s="8"/>
      <c r="AY1114" s="8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8"/>
      <c r="BN1114" s="8"/>
      <c r="BO1114" s="8"/>
      <c r="BP1114" s="8"/>
      <c r="BQ1114" s="250"/>
      <c r="BR1114" s="11"/>
      <c r="BS1114" s="11"/>
      <c r="BT1114" s="11"/>
      <c r="BU1114" s="21"/>
      <c r="BV1114" s="24"/>
      <c r="BW1114" s="24"/>
      <c r="BX1114" s="24"/>
      <c r="BY1114" s="24"/>
      <c r="BZ1114" s="24"/>
      <c r="CA1114" s="24"/>
      <c r="CB1114" s="24"/>
      <c r="CC1114" s="24"/>
      <c r="CD1114" s="24"/>
      <c r="CE1114" s="24"/>
      <c r="CF1114" s="24"/>
      <c r="CG1114" s="24"/>
      <c r="CH1114" s="24"/>
      <c r="CI1114" s="24"/>
      <c r="CJ1114" s="24"/>
      <c r="CK1114" s="24"/>
      <c r="CL1114" s="24"/>
      <c r="CM1114" s="24"/>
      <c r="CN1114" s="24"/>
      <c r="CO1114" s="24"/>
      <c r="CP1114" s="24"/>
      <c r="CQ1114" s="24"/>
      <c r="CR1114" s="24"/>
      <c r="CS1114" s="24"/>
      <c r="CT1114" s="248"/>
      <c r="CU1114" s="11"/>
      <c r="CV1114" s="11"/>
      <c r="CW1114" s="11"/>
      <c r="CX1114" s="25"/>
      <c r="CY1114" s="25"/>
      <c r="CZ1114" s="25"/>
      <c r="DA1114" s="11"/>
      <c r="DB1114" s="11"/>
      <c r="DC1114" s="11"/>
      <c r="DD1114" s="11"/>
      <c r="DE1114" s="11"/>
      <c r="DF1114" s="11"/>
      <c r="DG1114" s="11"/>
      <c r="DH1114" s="11"/>
      <c r="DI1114" s="11"/>
      <c r="DJ1114" s="11"/>
      <c r="DK1114" s="11"/>
      <c r="DL1114" s="11"/>
      <c r="DM1114" s="11"/>
      <c r="DN1114" s="11"/>
      <c r="DO1114" s="11"/>
      <c r="DP1114" s="11"/>
      <c r="DQ1114" s="11"/>
      <c r="DR1114" s="11"/>
      <c r="DS1114" s="11"/>
      <c r="DT1114" s="11"/>
      <c r="DU1114" s="11"/>
      <c r="DV1114" s="11"/>
      <c r="DW1114" s="11"/>
      <c r="DX1114" s="11"/>
      <c r="DY1114" s="11"/>
      <c r="DZ1114" s="11"/>
      <c r="EA1114" s="11"/>
      <c r="EB1114" s="11"/>
    </row>
    <row r="1115" spans="1:132" s="9" customFormat="1" ht="12.75" x14ac:dyDescent="0.2">
      <c r="A1115" s="14"/>
      <c r="B1115" s="36"/>
      <c r="C1115" s="36"/>
      <c r="D1115" s="10"/>
      <c r="E1115" s="77"/>
      <c r="G1115" s="250"/>
      <c r="H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250"/>
      <c r="AM1115" s="8"/>
      <c r="AN1115" s="8"/>
      <c r="AO1115" s="8"/>
      <c r="AP1115" s="8"/>
      <c r="AQ1115" s="8"/>
      <c r="AR1115" s="8"/>
      <c r="AS1115" s="8"/>
      <c r="AT1115" s="8"/>
      <c r="AU1115" s="8"/>
      <c r="AV1115" s="8"/>
      <c r="AW1115" s="8"/>
      <c r="AX1115" s="8"/>
      <c r="AY1115" s="8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8"/>
      <c r="BN1115" s="8"/>
      <c r="BO1115" s="8"/>
      <c r="BP1115" s="8"/>
      <c r="BQ1115" s="250"/>
      <c r="BR1115" s="11"/>
      <c r="BS1115" s="11"/>
      <c r="BT1115" s="11"/>
      <c r="BU1115" s="21"/>
      <c r="BV1115" s="24"/>
      <c r="BW1115" s="24"/>
      <c r="BX1115" s="24"/>
      <c r="BY1115" s="24"/>
      <c r="BZ1115" s="24"/>
      <c r="CA1115" s="24"/>
      <c r="CB1115" s="24"/>
      <c r="CC1115" s="24"/>
      <c r="CD1115" s="24"/>
      <c r="CE1115" s="24"/>
      <c r="CF1115" s="24"/>
      <c r="CG1115" s="24"/>
      <c r="CH1115" s="24"/>
      <c r="CI1115" s="24"/>
      <c r="CJ1115" s="24"/>
      <c r="CK1115" s="24"/>
      <c r="CL1115" s="24"/>
      <c r="CM1115" s="24"/>
      <c r="CN1115" s="24"/>
      <c r="CO1115" s="24"/>
      <c r="CP1115" s="24"/>
      <c r="CQ1115" s="24"/>
      <c r="CR1115" s="24"/>
      <c r="CS1115" s="24"/>
      <c r="CT1115" s="248"/>
      <c r="CU1115" s="11"/>
      <c r="CV1115" s="11"/>
      <c r="CW1115" s="11"/>
      <c r="CX1115" s="25"/>
      <c r="CY1115" s="25"/>
      <c r="CZ1115" s="25"/>
      <c r="DA1115" s="11"/>
      <c r="DB1115" s="11"/>
      <c r="DC1115" s="11"/>
      <c r="DD1115" s="11"/>
      <c r="DE1115" s="11"/>
      <c r="DF1115" s="11"/>
      <c r="DG1115" s="11"/>
      <c r="DH1115" s="11"/>
      <c r="DI1115" s="11"/>
      <c r="DJ1115" s="11"/>
      <c r="DK1115" s="11"/>
      <c r="DL1115" s="11"/>
      <c r="DM1115" s="11"/>
      <c r="DN1115" s="11"/>
      <c r="DO1115" s="11"/>
      <c r="DP1115" s="11"/>
      <c r="DQ1115" s="11"/>
      <c r="DR1115" s="11"/>
      <c r="DS1115" s="11"/>
      <c r="DT1115" s="11"/>
      <c r="DU1115" s="11"/>
      <c r="DV1115" s="11"/>
      <c r="DW1115" s="11"/>
      <c r="DX1115" s="11"/>
      <c r="DY1115" s="11"/>
      <c r="DZ1115" s="11"/>
      <c r="EA1115" s="11"/>
      <c r="EB1115" s="11"/>
    </row>
    <row r="1116" spans="1:132" s="9" customFormat="1" ht="12.75" x14ac:dyDescent="0.2">
      <c r="A1116" s="14"/>
      <c r="B1116" s="36"/>
      <c r="C1116" s="36"/>
      <c r="D1116" s="10"/>
      <c r="E1116" s="77"/>
      <c r="G1116" s="250"/>
      <c r="H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250"/>
      <c r="AM1116" s="8"/>
      <c r="AN1116" s="8"/>
      <c r="AO1116" s="8"/>
      <c r="AP1116" s="8"/>
      <c r="AQ1116" s="8"/>
      <c r="AR1116" s="8"/>
      <c r="AS1116" s="8"/>
      <c r="AT1116" s="8"/>
      <c r="AU1116" s="8"/>
      <c r="AV1116" s="8"/>
      <c r="AW1116" s="8"/>
      <c r="AX1116" s="8"/>
      <c r="AY1116" s="8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8"/>
      <c r="BN1116" s="8"/>
      <c r="BO1116" s="8"/>
      <c r="BP1116" s="8"/>
      <c r="BQ1116" s="250"/>
      <c r="BR1116" s="11"/>
      <c r="BS1116" s="11"/>
      <c r="BT1116" s="11"/>
      <c r="BU1116" s="21"/>
      <c r="BV1116" s="24"/>
      <c r="BW1116" s="24"/>
      <c r="BX1116" s="24"/>
      <c r="BY1116" s="24"/>
      <c r="BZ1116" s="24"/>
      <c r="CA1116" s="24"/>
      <c r="CB1116" s="24"/>
      <c r="CC1116" s="24"/>
      <c r="CD1116" s="24"/>
      <c r="CE1116" s="24"/>
      <c r="CF1116" s="24"/>
      <c r="CG1116" s="24"/>
      <c r="CH1116" s="24"/>
      <c r="CI1116" s="24"/>
      <c r="CJ1116" s="24"/>
      <c r="CK1116" s="24"/>
      <c r="CL1116" s="24"/>
      <c r="CM1116" s="24"/>
      <c r="CN1116" s="24"/>
      <c r="CO1116" s="24"/>
      <c r="CP1116" s="24"/>
      <c r="CQ1116" s="24"/>
      <c r="CR1116" s="24"/>
      <c r="CS1116" s="24"/>
      <c r="CT1116" s="248"/>
      <c r="CU1116" s="11"/>
      <c r="CV1116" s="11"/>
      <c r="CW1116" s="11"/>
      <c r="CX1116" s="25"/>
      <c r="CY1116" s="25"/>
      <c r="CZ1116" s="25"/>
      <c r="DA1116" s="11"/>
      <c r="DB1116" s="11"/>
      <c r="DC1116" s="11"/>
      <c r="DD1116" s="11"/>
      <c r="DE1116" s="11"/>
      <c r="DF1116" s="11"/>
      <c r="DG1116" s="11"/>
      <c r="DH1116" s="11"/>
      <c r="DI1116" s="11"/>
      <c r="DJ1116" s="11"/>
      <c r="DK1116" s="11"/>
      <c r="DL1116" s="11"/>
      <c r="DM1116" s="11"/>
      <c r="DN1116" s="11"/>
      <c r="DO1116" s="11"/>
      <c r="DP1116" s="11"/>
      <c r="DQ1116" s="11"/>
      <c r="DR1116" s="11"/>
      <c r="DS1116" s="11"/>
      <c r="DT1116" s="11"/>
      <c r="DU1116" s="11"/>
      <c r="DV1116" s="11"/>
      <c r="DW1116" s="11"/>
      <c r="DX1116" s="11"/>
      <c r="DY1116" s="11"/>
      <c r="DZ1116" s="11"/>
      <c r="EA1116" s="11"/>
      <c r="EB1116" s="11"/>
    </row>
    <row r="1117" spans="1:132" s="9" customFormat="1" ht="12.75" x14ac:dyDescent="0.2">
      <c r="A1117" s="14"/>
      <c r="B1117" s="36"/>
      <c r="C1117" s="36"/>
      <c r="D1117" s="10"/>
      <c r="E1117" s="77"/>
      <c r="G1117" s="250"/>
      <c r="H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250"/>
      <c r="AM1117" s="8"/>
      <c r="AN1117" s="8"/>
      <c r="AO1117" s="8"/>
      <c r="AP1117" s="8"/>
      <c r="AQ1117" s="8"/>
      <c r="AR1117" s="8"/>
      <c r="AS1117" s="8"/>
      <c r="AT1117" s="8"/>
      <c r="AU1117" s="8"/>
      <c r="AV1117" s="8"/>
      <c r="AW1117" s="8"/>
      <c r="AX1117" s="8"/>
      <c r="AY1117" s="8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8"/>
      <c r="BN1117" s="8"/>
      <c r="BO1117" s="8"/>
      <c r="BP1117" s="8"/>
      <c r="BQ1117" s="250"/>
      <c r="BR1117" s="11"/>
      <c r="BS1117" s="11"/>
      <c r="BT1117" s="11"/>
      <c r="BU1117" s="21"/>
      <c r="BV1117" s="24"/>
      <c r="BW1117" s="24"/>
      <c r="BX1117" s="24"/>
      <c r="BY1117" s="24"/>
      <c r="BZ1117" s="24"/>
      <c r="CA1117" s="24"/>
      <c r="CB1117" s="24"/>
      <c r="CC1117" s="24"/>
      <c r="CD1117" s="24"/>
      <c r="CE1117" s="24"/>
      <c r="CF1117" s="24"/>
      <c r="CG1117" s="24"/>
      <c r="CH1117" s="24"/>
      <c r="CI1117" s="24"/>
      <c r="CJ1117" s="24"/>
      <c r="CK1117" s="24"/>
      <c r="CL1117" s="24"/>
      <c r="CM1117" s="24"/>
      <c r="CN1117" s="24"/>
      <c r="CO1117" s="24"/>
      <c r="CP1117" s="24"/>
      <c r="CQ1117" s="24"/>
      <c r="CR1117" s="24"/>
      <c r="CS1117" s="24"/>
      <c r="CT1117" s="248"/>
      <c r="CU1117" s="11"/>
      <c r="CV1117" s="11"/>
      <c r="CW1117" s="11"/>
      <c r="CX1117" s="25"/>
      <c r="CY1117" s="25"/>
      <c r="CZ1117" s="25"/>
      <c r="DA1117" s="11"/>
      <c r="DB1117" s="11"/>
      <c r="DC1117" s="11"/>
      <c r="DD1117" s="11"/>
      <c r="DE1117" s="11"/>
      <c r="DF1117" s="11"/>
      <c r="DG1117" s="11"/>
      <c r="DH1117" s="11"/>
      <c r="DI1117" s="11"/>
      <c r="DJ1117" s="11"/>
      <c r="DK1117" s="11"/>
      <c r="DL1117" s="11"/>
      <c r="DM1117" s="11"/>
      <c r="DN1117" s="11"/>
      <c r="DO1117" s="11"/>
      <c r="DP1117" s="11"/>
      <c r="DQ1117" s="11"/>
      <c r="DR1117" s="11"/>
      <c r="DS1117" s="11"/>
      <c r="DT1117" s="11"/>
      <c r="DU1117" s="11"/>
      <c r="DV1117" s="11"/>
      <c r="DW1117" s="11"/>
      <c r="DX1117" s="11"/>
      <c r="DY1117" s="11"/>
      <c r="DZ1117" s="11"/>
      <c r="EA1117" s="11"/>
      <c r="EB1117" s="11"/>
    </row>
    <row r="1118" spans="1:132" s="9" customFormat="1" ht="12.75" x14ac:dyDescent="0.2">
      <c r="A1118" s="14"/>
      <c r="B1118" s="36"/>
      <c r="C1118" s="36"/>
      <c r="D1118" s="10"/>
      <c r="E1118" s="77"/>
      <c r="G1118" s="250"/>
      <c r="H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250"/>
      <c r="AM1118" s="8"/>
      <c r="AN1118" s="8"/>
      <c r="AO1118" s="8"/>
      <c r="AP1118" s="8"/>
      <c r="AQ1118" s="8"/>
      <c r="AR1118" s="8"/>
      <c r="AS1118" s="8"/>
      <c r="AT1118" s="8"/>
      <c r="AU1118" s="8"/>
      <c r="AV1118" s="8"/>
      <c r="AW1118" s="8"/>
      <c r="AX1118" s="8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8"/>
      <c r="BN1118" s="8"/>
      <c r="BO1118" s="8"/>
      <c r="BP1118" s="8"/>
      <c r="BQ1118" s="250"/>
      <c r="BR1118" s="11"/>
      <c r="BS1118" s="11"/>
      <c r="BT1118" s="11"/>
      <c r="BU1118" s="21"/>
      <c r="BV1118" s="24"/>
      <c r="BW1118" s="24"/>
      <c r="BX1118" s="24"/>
      <c r="BY1118" s="24"/>
      <c r="BZ1118" s="24"/>
      <c r="CA1118" s="24"/>
      <c r="CB1118" s="24"/>
      <c r="CC1118" s="24"/>
      <c r="CD1118" s="24"/>
      <c r="CE1118" s="24"/>
      <c r="CF1118" s="24"/>
      <c r="CG1118" s="24"/>
      <c r="CH1118" s="24"/>
      <c r="CI1118" s="24"/>
      <c r="CJ1118" s="24"/>
      <c r="CK1118" s="24"/>
      <c r="CL1118" s="24"/>
      <c r="CM1118" s="24"/>
      <c r="CN1118" s="24"/>
      <c r="CO1118" s="24"/>
      <c r="CP1118" s="24"/>
      <c r="CQ1118" s="24"/>
      <c r="CR1118" s="24"/>
      <c r="CS1118" s="24"/>
      <c r="CT1118" s="248"/>
      <c r="CU1118" s="11"/>
      <c r="CV1118" s="11"/>
      <c r="CW1118" s="11"/>
      <c r="CX1118" s="25"/>
      <c r="CY1118" s="25"/>
      <c r="CZ1118" s="25"/>
      <c r="DA1118" s="11"/>
      <c r="DB1118" s="11"/>
      <c r="DC1118" s="11"/>
      <c r="DD1118" s="11"/>
      <c r="DE1118" s="11"/>
      <c r="DF1118" s="11"/>
      <c r="DG1118" s="11"/>
      <c r="DH1118" s="11"/>
      <c r="DI1118" s="11"/>
      <c r="DJ1118" s="11"/>
      <c r="DK1118" s="11"/>
      <c r="DL1118" s="11"/>
      <c r="DM1118" s="11"/>
      <c r="DN1118" s="11"/>
      <c r="DO1118" s="11"/>
      <c r="DP1118" s="11"/>
      <c r="DQ1118" s="11"/>
      <c r="DR1118" s="11"/>
      <c r="DS1118" s="11"/>
      <c r="DT1118" s="11"/>
      <c r="DU1118" s="11"/>
      <c r="DV1118" s="11"/>
      <c r="DW1118" s="11"/>
      <c r="DX1118" s="11"/>
      <c r="DY1118" s="11"/>
      <c r="DZ1118" s="11"/>
      <c r="EA1118" s="11"/>
      <c r="EB1118" s="11"/>
    </row>
    <row r="1119" spans="1:132" s="9" customFormat="1" ht="12.75" x14ac:dyDescent="0.2">
      <c r="A1119" s="14"/>
      <c r="B1119" s="36"/>
      <c r="C1119" s="36"/>
      <c r="D1119" s="10"/>
      <c r="E1119" s="77"/>
      <c r="G1119" s="250"/>
      <c r="H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250"/>
      <c r="AM1119" s="8"/>
      <c r="AN1119" s="8"/>
      <c r="AO1119" s="8"/>
      <c r="AP1119" s="8"/>
      <c r="AQ1119" s="8"/>
      <c r="AR1119" s="8"/>
      <c r="AS1119" s="8"/>
      <c r="AT1119" s="8"/>
      <c r="AU1119" s="8"/>
      <c r="AV1119" s="8"/>
      <c r="AW1119" s="8"/>
      <c r="AX1119" s="8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8"/>
      <c r="BN1119" s="8"/>
      <c r="BO1119" s="8"/>
      <c r="BP1119" s="8"/>
      <c r="BQ1119" s="250"/>
      <c r="BR1119" s="11"/>
      <c r="BS1119" s="11"/>
      <c r="BT1119" s="11"/>
      <c r="BU1119" s="21"/>
      <c r="BV1119" s="24"/>
      <c r="BW1119" s="24"/>
      <c r="BX1119" s="24"/>
      <c r="BY1119" s="24"/>
      <c r="BZ1119" s="24"/>
      <c r="CA1119" s="24"/>
      <c r="CB1119" s="24"/>
      <c r="CC1119" s="24"/>
      <c r="CD1119" s="24"/>
      <c r="CE1119" s="24"/>
      <c r="CF1119" s="24"/>
      <c r="CG1119" s="24"/>
      <c r="CH1119" s="24"/>
      <c r="CI1119" s="24"/>
      <c r="CJ1119" s="24"/>
      <c r="CK1119" s="24"/>
      <c r="CL1119" s="24"/>
      <c r="CM1119" s="24"/>
      <c r="CN1119" s="24"/>
      <c r="CO1119" s="24"/>
      <c r="CP1119" s="24"/>
      <c r="CQ1119" s="24"/>
      <c r="CR1119" s="24"/>
      <c r="CS1119" s="24"/>
      <c r="CT1119" s="248"/>
      <c r="CU1119" s="11"/>
      <c r="CV1119" s="11"/>
      <c r="CW1119" s="11"/>
      <c r="CX1119" s="25"/>
      <c r="CY1119" s="25"/>
      <c r="CZ1119" s="25"/>
      <c r="DA1119" s="11"/>
      <c r="DB1119" s="11"/>
      <c r="DC1119" s="11"/>
      <c r="DD1119" s="11"/>
      <c r="DE1119" s="11"/>
      <c r="DF1119" s="11"/>
      <c r="DG1119" s="11"/>
      <c r="DH1119" s="11"/>
      <c r="DI1119" s="11"/>
      <c r="DJ1119" s="11"/>
      <c r="DK1119" s="11"/>
      <c r="DL1119" s="11"/>
      <c r="DM1119" s="11"/>
      <c r="DN1119" s="11"/>
      <c r="DO1119" s="11"/>
      <c r="DP1119" s="11"/>
      <c r="DQ1119" s="11"/>
      <c r="DR1119" s="11"/>
      <c r="DS1119" s="11"/>
      <c r="DT1119" s="11"/>
      <c r="DU1119" s="11"/>
      <c r="DV1119" s="11"/>
      <c r="DW1119" s="11"/>
      <c r="DX1119" s="11"/>
      <c r="DY1119" s="11"/>
      <c r="DZ1119" s="11"/>
      <c r="EA1119" s="11"/>
      <c r="EB1119" s="11"/>
    </row>
    <row r="1120" spans="1:132" s="9" customFormat="1" ht="12.75" x14ac:dyDescent="0.2">
      <c r="A1120" s="14"/>
      <c r="B1120" s="36"/>
      <c r="C1120" s="36"/>
      <c r="D1120" s="10"/>
      <c r="E1120" s="77"/>
      <c r="G1120" s="250"/>
      <c r="H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250"/>
      <c r="AM1120" s="8"/>
      <c r="AN1120" s="8"/>
      <c r="AO1120" s="8"/>
      <c r="AP1120" s="8"/>
      <c r="AQ1120" s="8"/>
      <c r="AR1120" s="8"/>
      <c r="AS1120" s="8"/>
      <c r="AT1120" s="8"/>
      <c r="AU1120" s="8"/>
      <c r="AV1120" s="8"/>
      <c r="AW1120" s="8"/>
      <c r="AX1120" s="8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8"/>
      <c r="BN1120" s="8"/>
      <c r="BO1120" s="8"/>
      <c r="BP1120" s="8"/>
      <c r="BQ1120" s="250"/>
      <c r="BR1120" s="11"/>
      <c r="BS1120" s="11"/>
      <c r="BT1120" s="11"/>
      <c r="BU1120" s="21"/>
      <c r="BV1120" s="24"/>
      <c r="BW1120" s="24"/>
      <c r="BX1120" s="24"/>
      <c r="BY1120" s="24"/>
      <c r="BZ1120" s="24"/>
      <c r="CA1120" s="24"/>
      <c r="CB1120" s="24"/>
      <c r="CC1120" s="24"/>
      <c r="CD1120" s="24"/>
      <c r="CE1120" s="24"/>
      <c r="CF1120" s="24"/>
      <c r="CG1120" s="24"/>
      <c r="CH1120" s="24"/>
      <c r="CI1120" s="24"/>
      <c r="CJ1120" s="24"/>
      <c r="CK1120" s="24"/>
      <c r="CL1120" s="24"/>
      <c r="CM1120" s="24"/>
      <c r="CN1120" s="24"/>
      <c r="CO1120" s="24"/>
      <c r="CP1120" s="24"/>
      <c r="CQ1120" s="24"/>
      <c r="CR1120" s="24"/>
      <c r="CS1120" s="24"/>
      <c r="CT1120" s="248"/>
      <c r="CU1120" s="11"/>
      <c r="CV1120" s="11"/>
      <c r="CW1120" s="11"/>
      <c r="CX1120" s="25"/>
      <c r="CY1120" s="25"/>
      <c r="CZ1120" s="25"/>
      <c r="DA1120" s="11"/>
      <c r="DB1120" s="11"/>
      <c r="DC1120" s="11"/>
      <c r="DD1120" s="11"/>
      <c r="DE1120" s="11"/>
      <c r="DF1120" s="11"/>
      <c r="DG1120" s="11"/>
      <c r="DH1120" s="11"/>
      <c r="DI1120" s="11"/>
      <c r="DJ1120" s="11"/>
      <c r="DK1120" s="11"/>
      <c r="DL1120" s="11"/>
      <c r="DM1120" s="11"/>
      <c r="DN1120" s="11"/>
      <c r="DO1120" s="11"/>
      <c r="DP1120" s="11"/>
      <c r="DQ1120" s="11"/>
      <c r="DR1120" s="11"/>
      <c r="DS1120" s="11"/>
      <c r="DT1120" s="11"/>
      <c r="DU1120" s="11"/>
      <c r="DV1120" s="11"/>
      <c r="DW1120" s="11"/>
      <c r="DX1120" s="11"/>
      <c r="DY1120" s="11"/>
      <c r="DZ1120" s="11"/>
      <c r="EA1120" s="11"/>
      <c r="EB1120" s="11"/>
    </row>
    <row r="1121" spans="1:132" s="9" customFormat="1" ht="12.75" x14ac:dyDescent="0.2">
      <c r="A1121" s="14"/>
      <c r="B1121" s="36"/>
      <c r="C1121" s="36"/>
      <c r="D1121" s="10"/>
      <c r="E1121" s="77"/>
      <c r="G1121" s="250"/>
      <c r="H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250"/>
      <c r="AM1121" s="8"/>
      <c r="AN1121" s="8"/>
      <c r="AO1121" s="8"/>
      <c r="AP1121" s="8"/>
      <c r="AQ1121" s="8"/>
      <c r="AR1121" s="8"/>
      <c r="AS1121" s="8"/>
      <c r="AT1121" s="8"/>
      <c r="AU1121" s="8"/>
      <c r="AV1121" s="8"/>
      <c r="AW1121" s="8"/>
      <c r="AX1121" s="8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8"/>
      <c r="BN1121" s="8"/>
      <c r="BO1121" s="8"/>
      <c r="BP1121" s="8"/>
      <c r="BQ1121" s="250"/>
      <c r="BR1121" s="11"/>
      <c r="BS1121" s="11"/>
      <c r="BT1121" s="11"/>
      <c r="BU1121" s="21"/>
      <c r="BV1121" s="24"/>
      <c r="BW1121" s="24"/>
      <c r="BX1121" s="24"/>
      <c r="BY1121" s="24"/>
      <c r="BZ1121" s="24"/>
      <c r="CA1121" s="24"/>
      <c r="CB1121" s="24"/>
      <c r="CC1121" s="24"/>
      <c r="CD1121" s="24"/>
      <c r="CE1121" s="24"/>
      <c r="CF1121" s="24"/>
      <c r="CG1121" s="24"/>
      <c r="CH1121" s="24"/>
      <c r="CI1121" s="24"/>
      <c r="CJ1121" s="24"/>
      <c r="CK1121" s="24"/>
      <c r="CL1121" s="24"/>
      <c r="CM1121" s="24"/>
      <c r="CN1121" s="24"/>
      <c r="CO1121" s="24"/>
      <c r="CP1121" s="24"/>
      <c r="CQ1121" s="24"/>
      <c r="CR1121" s="24"/>
      <c r="CS1121" s="24"/>
      <c r="CT1121" s="248"/>
      <c r="CU1121" s="11"/>
      <c r="CV1121" s="11"/>
      <c r="CW1121" s="11"/>
      <c r="CX1121" s="25"/>
      <c r="CY1121" s="25"/>
      <c r="CZ1121" s="25"/>
      <c r="DA1121" s="11"/>
      <c r="DB1121" s="11"/>
      <c r="DC1121" s="11"/>
      <c r="DD1121" s="11"/>
      <c r="DE1121" s="11"/>
      <c r="DF1121" s="11"/>
      <c r="DG1121" s="11"/>
      <c r="DH1121" s="11"/>
      <c r="DI1121" s="11"/>
      <c r="DJ1121" s="11"/>
      <c r="DK1121" s="11"/>
      <c r="DL1121" s="11"/>
      <c r="DM1121" s="11"/>
      <c r="DN1121" s="11"/>
      <c r="DO1121" s="11"/>
      <c r="DP1121" s="11"/>
      <c r="DQ1121" s="11"/>
      <c r="DR1121" s="11"/>
      <c r="DS1121" s="11"/>
      <c r="DT1121" s="11"/>
      <c r="DU1121" s="11"/>
      <c r="DV1121" s="11"/>
      <c r="DW1121" s="11"/>
      <c r="DX1121" s="11"/>
      <c r="DY1121" s="11"/>
      <c r="DZ1121" s="11"/>
      <c r="EA1121" s="11"/>
      <c r="EB1121" s="11"/>
    </row>
    <row r="1122" spans="1:132" s="9" customFormat="1" ht="12.75" x14ac:dyDescent="0.2">
      <c r="A1122" s="14"/>
      <c r="B1122" s="36"/>
      <c r="C1122" s="36"/>
      <c r="D1122" s="10"/>
      <c r="E1122" s="77"/>
      <c r="G1122" s="250"/>
      <c r="H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250"/>
      <c r="AM1122" s="8"/>
      <c r="AN1122" s="8"/>
      <c r="AO1122" s="8"/>
      <c r="AP1122" s="8"/>
      <c r="AQ1122" s="8"/>
      <c r="AR1122" s="8"/>
      <c r="AS1122" s="8"/>
      <c r="AT1122" s="8"/>
      <c r="AU1122" s="8"/>
      <c r="AV1122" s="8"/>
      <c r="AW1122" s="8"/>
      <c r="AX1122" s="8"/>
      <c r="AY1122" s="8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8"/>
      <c r="BN1122" s="8"/>
      <c r="BO1122" s="8"/>
      <c r="BP1122" s="8"/>
      <c r="BQ1122" s="250"/>
      <c r="BR1122" s="11"/>
      <c r="BS1122" s="11"/>
      <c r="BT1122" s="11"/>
      <c r="BU1122" s="21"/>
      <c r="BV1122" s="24"/>
      <c r="BW1122" s="24"/>
      <c r="BX1122" s="24"/>
      <c r="BY1122" s="24"/>
      <c r="BZ1122" s="24"/>
      <c r="CA1122" s="24"/>
      <c r="CB1122" s="24"/>
      <c r="CC1122" s="24"/>
      <c r="CD1122" s="24"/>
      <c r="CE1122" s="24"/>
      <c r="CF1122" s="24"/>
      <c r="CG1122" s="24"/>
      <c r="CH1122" s="24"/>
      <c r="CI1122" s="24"/>
      <c r="CJ1122" s="24"/>
      <c r="CK1122" s="24"/>
      <c r="CL1122" s="24"/>
      <c r="CM1122" s="24"/>
      <c r="CN1122" s="24"/>
      <c r="CO1122" s="24"/>
      <c r="CP1122" s="24"/>
      <c r="CQ1122" s="24"/>
      <c r="CR1122" s="24"/>
      <c r="CS1122" s="24"/>
      <c r="CT1122" s="248"/>
      <c r="CU1122" s="11"/>
      <c r="CV1122" s="11"/>
      <c r="CW1122" s="11"/>
      <c r="CX1122" s="25"/>
      <c r="CY1122" s="25"/>
      <c r="CZ1122" s="25"/>
      <c r="DA1122" s="11"/>
      <c r="DB1122" s="11"/>
      <c r="DC1122" s="11"/>
      <c r="DD1122" s="11"/>
      <c r="DE1122" s="11"/>
      <c r="DF1122" s="11"/>
      <c r="DG1122" s="11"/>
      <c r="DH1122" s="11"/>
      <c r="DI1122" s="11"/>
      <c r="DJ1122" s="11"/>
      <c r="DK1122" s="11"/>
      <c r="DL1122" s="11"/>
      <c r="DM1122" s="11"/>
      <c r="DN1122" s="11"/>
      <c r="DO1122" s="11"/>
      <c r="DP1122" s="11"/>
      <c r="DQ1122" s="11"/>
      <c r="DR1122" s="11"/>
      <c r="DS1122" s="11"/>
      <c r="DT1122" s="11"/>
      <c r="DU1122" s="11"/>
      <c r="DV1122" s="11"/>
      <c r="DW1122" s="11"/>
      <c r="DX1122" s="11"/>
      <c r="DY1122" s="11"/>
      <c r="DZ1122" s="11"/>
      <c r="EA1122" s="11"/>
      <c r="EB1122" s="11"/>
    </row>
    <row r="1123" spans="1:132" s="9" customFormat="1" ht="12.75" x14ac:dyDescent="0.2">
      <c r="A1123" s="14"/>
      <c r="B1123" s="36"/>
      <c r="C1123" s="36"/>
      <c r="D1123" s="10"/>
      <c r="E1123" s="77"/>
      <c r="G1123" s="250"/>
      <c r="H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250"/>
      <c r="AM1123" s="8"/>
      <c r="AN1123" s="8"/>
      <c r="AO1123" s="8"/>
      <c r="AP1123" s="8"/>
      <c r="AQ1123" s="8"/>
      <c r="AR1123" s="8"/>
      <c r="AS1123" s="8"/>
      <c r="AT1123" s="8"/>
      <c r="AU1123" s="8"/>
      <c r="AV1123" s="8"/>
      <c r="AW1123" s="8"/>
      <c r="AX1123" s="8"/>
      <c r="AY1123" s="8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8"/>
      <c r="BN1123" s="8"/>
      <c r="BO1123" s="8"/>
      <c r="BP1123" s="8"/>
      <c r="BQ1123" s="250"/>
      <c r="BR1123" s="11"/>
      <c r="BS1123" s="11"/>
      <c r="BT1123" s="11"/>
      <c r="BU1123" s="21"/>
      <c r="BV1123" s="24"/>
      <c r="BW1123" s="24"/>
      <c r="BX1123" s="24"/>
      <c r="BY1123" s="24"/>
      <c r="BZ1123" s="24"/>
      <c r="CA1123" s="24"/>
      <c r="CB1123" s="24"/>
      <c r="CC1123" s="24"/>
      <c r="CD1123" s="24"/>
      <c r="CE1123" s="24"/>
      <c r="CF1123" s="24"/>
      <c r="CG1123" s="24"/>
      <c r="CH1123" s="24"/>
      <c r="CI1123" s="24"/>
      <c r="CJ1123" s="24"/>
      <c r="CK1123" s="24"/>
      <c r="CL1123" s="24"/>
      <c r="CM1123" s="24"/>
      <c r="CN1123" s="24"/>
      <c r="CO1123" s="24"/>
      <c r="CP1123" s="24"/>
      <c r="CQ1123" s="24"/>
      <c r="CR1123" s="24"/>
      <c r="CS1123" s="24"/>
      <c r="CT1123" s="248"/>
      <c r="CU1123" s="11"/>
      <c r="CV1123" s="11"/>
      <c r="CW1123" s="11"/>
      <c r="CX1123" s="25"/>
      <c r="CY1123" s="25"/>
      <c r="CZ1123" s="25"/>
      <c r="DA1123" s="11"/>
      <c r="DB1123" s="11"/>
      <c r="DC1123" s="11"/>
      <c r="DD1123" s="11"/>
      <c r="DE1123" s="11"/>
      <c r="DF1123" s="11"/>
      <c r="DG1123" s="11"/>
      <c r="DH1123" s="11"/>
      <c r="DI1123" s="11"/>
      <c r="DJ1123" s="11"/>
      <c r="DK1123" s="11"/>
      <c r="DL1123" s="11"/>
      <c r="DM1123" s="11"/>
      <c r="DN1123" s="11"/>
      <c r="DO1123" s="11"/>
      <c r="DP1123" s="11"/>
      <c r="DQ1123" s="11"/>
      <c r="DR1123" s="11"/>
      <c r="DS1123" s="11"/>
      <c r="DT1123" s="11"/>
      <c r="DU1123" s="11"/>
      <c r="DV1123" s="11"/>
      <c r="DW1123" s="11"/>
      <c r="DX1123" s="11"/>
      <c r="DY1123" s="11"/>
      <c r="DZ1123" s="11"/>
      <c r="EA1123" s="11"/>
      <c r="EB1123" s="11"/>
    </row>
    <row r="1124" spans="1:132" s="9" customFormat="1" ht="12.75" x14ac:dyDescent="0.2">
      <c r="A1124" s="14"/>
      <c r="B1124" s="36"/>
      <c r="C1124" s="36"/>
      <c r="D1124" s="10"/>
      <c r="E1124" s="77"/>
      <c r="G1124" s="250"/>
      <c r="H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250"/>
      <c r="AM1124" s="8"/>
      <c r="AN1124" s="8"/>
      <c r="AO1124" s="8"/>
      <c r="AP1124" s="8"/>
      <c r="AQ1124" s="8"/>
      <c r="AR1124" s="8"/>
      <c r="AS1124" s="8"/>
      <c r="AT1124" s="8"/>
      <c r="AU1124" s="8"/>
      <c r="AV1124" s="8"/>
      <c r="AW1124" s="8"/>
      <c r="AX1124" s="8"/>
      <c r="AY1124" s="8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8"/>
      <c r="BN1124" s="8"/>
      <c r="BO1124" s="8"/>
      <c r="BP1124" s="8"/>
      <c r="BQ1124" s="250"/>
      <c r="BR1124" s="11"/>
      <c r="BS1124" s="11"/>
      <c r="BT1124" s="11"/>
      <c r="BU1124" s="21"/>
      <c r="BV1124" s="24"/>
      <c r="BW1124" s="24"/>
      <c r="BX1124" s="24"/>
      <c r="BY1124" s="24"/>
      <c r="BZ1124" s="24"/>
      <c r="CA1124" s="24"/>
      <c r="CB1124" s="24"/>
      <c r="CC1124" s="24"/>
      <c r="CD1124" s="24"/>
      <c r="CE1124" s="24"/>
      <c r="CF1124" s="24"/>
      <c r="CG1124" s="24"/>
      <c r="CH1124" s="24"/>
      <c r="CI1124" s="24"/>
      <c r="CJ1124" s="24"/>
      <c r="CK1124" s="24"/>
      <c r="CL1124" s="24"/>
      <c r="CM1124" s="24"/>
      <c r="CN1124" s="24"/>
      <c r="CO1124" s="24"/>
      <c r="CP1124" s="24"/>
      <c r="CQ1124" s="24"/>
      <c r="CR1124" s="24"/>
      <c r="CS1124" s="24"/>
      <c r="CT1124" s="248"/>
      <c r="CU1124" s="11"/>
      <c r="CV1124" s="11"/>
      <c r="CW1124" s="11"/>
      <c r="CX1124" s="25"/>
      <c r="CY1124" s="25"/>
      <c r="CZ1124" s="25"/>
      <c r="DA1124" s="11"/>
      <c r="DB1124" s="11"/>
      <c r="DC1124" s="11"/>
      <c r="DD1124" s="11"/>
      <c r="DE1124" s="11"/>
      <c r="DF1124" s="11"/>
      <c r="DG1124" s="11"/>
      <c r="DH1124" s="11"/>
      <c r="DI1124" s="11"/>
      <c r="DJ1124" s="11"/>
      <c r="DK1124" s="11"/>
      <c r="DL1124" s="11"/>
      <c r="DM1124" s="11"/>
      <c r="DN1124" s="11"/>
      <c r="DO1124" s="11"/>
      <c r="DP1124" s="11"/>
      <c r="DQ1124" s="11"/>
      <c r="DR1124" s="11"/>
      <c r="DS1124" s="11"/>
      <c r="DT1124" s="11"/>
      <c r="DU1124" s="11"/>
      <c r="DV1124" s="11"/>
      <c r="DW1124" s="11"/>
      <c r="DX1124" s="11"/>
      <c r="DY1124" s="11"/>
      <c r="DZ1124" s="11"/>
      <c r="EA1124" s="11"/>
      <c r="EB1124" s="11"/>
    </row>
    <row r="1125" spans="1:132" s="9" customFormat="1" ht="12.75" x14ac:dyDescent="0.2">
      <c r="A1125" s="14"/>
      <c r="B1125" s="36"/>
      <c r="C1125" s="36"/>
      <c r="D1125" s="10"/>
      <c r="E1125" s="77"/>
      <c r="G1125" s="250"/>
      <c r="H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250"/>
      <c r="AM1125" s="8"/>
      <c r="AN1125" s="8"/>
      <c r="AO1125" s="8"/>
      <c r="AP1125" s="8"/>
      <c r="AQ1125" s="8"/>
      <c r="AR1125" s="8"/>
      <c r="AS1125" s="8"/>
      <c r="AT1125" s="8"/>
      <c r="AU1125" s="8"/>
      <c r="AV1125" s="8"/>
      <c r="AW1125" s="8"/>
      <c r="AX1125" s="8"/>
      <c r="AY1125" s="8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8"/>
      <c r="BN1125" s="8"/>
      <c r="BO1125" s="8"/>
      <c r="BP1125" s="8"/>
      <c r="BQ1125" s="250"/>
      <c r="BR1125" s="11"/>
      <c r="BS1125" s="11"/>
      <c r="BT1125" s="11"/>
      <c r="BU1125" s="21"/>
      <c r="BV1125" s="24"/>
      <c r="BW1125" s="24"/>
      <c r="BX1125" s="24"/>
      <c r="BY1125" s="24"/>
      <c r="BZ1125" s="24"/>
      <c r="CA1125" s="24"/>
      <c r="CB1125" s="24"/>
      <c r="CC1125" s="24"/>
      <c r="CD1125" s="24"/>
      <c r="CE1125" s="24"/>
      <c r="CF1125" s="24"/>
      <c r="CG1125" s="24"/>
      <c r="CH1125" s="24"/>
      <c r="CI1125" s="24"/>
      <c r="CJ1125" s="24"/>
      <c r="CK1125" s="24"/>
      <c r="CL1125" s="24"/>
      <c r="CM1125" s="24"/>
      <c r="CN1125" s="24"/>
      <c r="CO1125" s="24"/>
      <c r="CP1125" s="24"/>
      <c r="CQ1125" s="24"/>
      <c r="CR1125" s="24"/>
      <c r="CS1125" s="24"/>
      <c r="CT1125" s="248"/>
      <c r="CU1125" s="11"/>
      <c r="CV1125" s="11"/>
      <c r="CW1125" s="11"/>
      <c r="CX1125" s="25"/>
      <c r="CY1125" s="25"/>
      <c r="CZ1125" s="25"/>
      <c r="DA1125" s="11"/>
      <c r="DB1125" s="11"/>
      <c r="DC1125" s="11"/>
      <c r="DD1125" s="11"/>
      <c r="DE1125" s="11"/>
      <c r="DF1125" s="11"/>
      <c r="DG1125" s="11"/>
      <c r="DH1125" s="11"/>
      <c r="DI1125" s="11"/>
      <c r="DJ1125" s="11"/>
      <c r="DK1125" s="11"/>
      <c r="DL1125" s="11"/>
      <c r="DM1125" s="11"/>
      <c r="DN1125" s="11"/>
      <c r="DO1125" s="11"/>
      <c r="DP1125" s="11"/>
      <c r="DQ1125" s="11"/>
      <c r="DR1125" s="11"/>
      <c r="DS1125" s="11"/>
      <c r="DT1125" s="11"/>
      <c r="DU1125" s="11"/>
      <c r="DV1125" s="11"/>
      <c r="DW1125" s="11"/>
      <c r="DX1125" s="11"/>
      <c r="DY1125" s="11"/>
      <c r="DZ1125" s="11"/>
      <c r="EA1125" s="11"/>
      <c r="EB1125" s="11"/>
    </row>
    <row r="1126" spans="1:132" s="9" customFormat="1" ht="12.75" x14ac:dyDescent="0.2">
      <c r="A1126" s="14"/>
      <c r="B1126" s="36"/>
      <c r="C1126" s="36"/>
      <c r="D1126" s="10"/>
      <c r="E1126" s="77"/>
      <c r="G1126" s="250"/>
      <c r="H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250"/>
      <c r="AM1126" s="8"/>
      <c r="AN1126" s="8"/>
      <c r="AO1126" s="8"/>
      <c r="AP1126" s="8"/>
      <c r="AQ1126" s="8"/>
      <c r="AR1126" s="8"/>
      <c r="AS1126" s="8"/>
      <c r="AT1126" s="8"/>
      <c r="AU1126" s="8"/>
      <c r="AV1126" s="8"/>
      <c r="AW1126" s="8"/>
      <c r="AX1126" s="8"/>
      <c r="AY1126" s="8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8"/>
      <c r="BN1126" s="8"/>
      <c r="BO1126" s="8"/>
      <c r="BP1126" s="8"/>
      <c r="BQ1126" s="250"/>
      <c r="BR1126" s="11"/>
      <c r="BS1126" s="11"/>
      <c r="BT1126" s="11"/>
      <c r="BU1126" s="21"/>
      <c r="BV1126" s="24"/>
      <c r="BW1126" s="24"/>
      <c r="BX1126" s="24"/>
      <c r="BY1126" s="24"/>
      <c r="BZ1126" s="24"/>
      <c r="CA1126" s="24"/>
      <c r="CB1126" s="24"/>
      <c r="CC1126" s="24"/>
      <c r="CD1126" s="24"/>
      <c r="CE1126" s="24"/>
      <c r="CF1126" s="24"/>
      <c r="CG1126" s="24"/>
      <c r="CH1126" s="24"/>
      <c r="CI1126" s="24"/>
      <c r="CJ1126" s="24"/>
      <c r="CK1126" s="24"/>
      <c r="CL1126" s="24"/>
      <c r="CM1126" s="24"/>
      <c r="CN1126" s="24"/>
      <c r="CO1126" s="24"/>
      <c r="CP1126" s="24"/>
      <c r="CQ1126" s="24"/>
      <c r="CR1126" s="24"/>
      <c r="CS1126" s="24"/>
      <c r="CT1126" s="248"/>
      <c r="CU1126" s="11"/>
      <c r="CV1126" s="11"/>
      <c r="CW1126" s="11"/>
      <c r="CX1126" s="25"/>
      <c r="CY1126" s="25"/>
      <c r="CZ1126" s="25"/>
      <c r="DA1126" s="11"/>
      <c r="DB1126" s="11"/>
      <c r="DC1126" s="11"/>
      <c r="DD1126" s="11"/>
      <c r="DE1126" s="11"/>
      <c r="DF1126" s="11"/>
      <c r="DG1126" s="11"/>
      <c r="DH1126" s="11"/>
      <c r="DI1126" s="11"/>
      <c r="DJ1126" s="11"/>
      <c r="DK1126" s="11"/>
      <c r="DL1126" s="11"/>
      <c r="DM1126" s="11"/>
      <c r="DN1126" s="11"/>
      <c r="DO1126" s="11"/>
      <c r="DP1126" s="11"/>
      <c r="DQ1126" s="11"/>
      <c r="DR1126" s="11"/>
      <c r="DS1126" s="11"/>
      <c r="DT1126" s="11"/>
      <c r="DU1126" s="11"/>
      <c r="DV1126" s="11"/>
      <c r="DW1126" s="11"/>
      <c r="DX1126" s="11"/>
      <c r="DY1126" s="11"/>
      <c r="DZ1126" s="11"/>
      <c r="EA1126" s="11"/>
      <c r="EB1126" s="11"/>
    </row>
    <row r="1127" spans="1:132" s="9" customFormat="1" ht="12.75" x14ac:dyDescent="0.2">
      <c r="A1127" s="14"/>
      <c r="B1127" s="36"/>
      <c r="C1127" s="36"/>
      <c r="D1127" s="10"/>
      <c r="E1127" s="77"/>
      <c r="G1127" s="250"/>
      <c r="H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250"/>
      <c r="AM1127" s="8"/>
      <c r="AN1127" s="8"/>
      <c r="AO1127" s="8"/>
      <c r="AP1127" s="8"/>
      <c r="AQ1127" s="8"/>
      <c r="AR1127" s="8"/>
      <c r="AS1127" s="8"/>
      <c r="AT1127" s="8"/>
      <c r="AU1127" s="8"/>
      <c r="AV1127" s="8"/>
      <c r="AW1127" s="8"/>
      <c r="AX1127" s="8"/>
      <c r="AY1127" s="8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8"/>
      <c r="BN1127" s="8"/>
      <c r="BO1127" s="8"/>
      <c r="BP1127" s="8"/>
      <c r="BQ1127" s="250"/>
      <c r="BR1127" s="11"/>
      <c r="BS1127" s="11"/>
      <c r="BT1127" s="11"/>
      <c r="BU1127" s="21"/>
      <c r="BV1127" s="24"/>
      <c r="BW1127" s="24"/>
      <c r="BX1127" s="24"/>
      <c r="BY1127" s="24"/>
      <c r="BZ1127" s="24"/>
      <c r="CA1127" s="24"/>
      <c r="CB1127" s="24"/>
      <c r="CC1127" s="24"/>
      <c r="CD1127" s="24"/>
      <c r="CE1127" s="24"/>
      <c r="CF1127" s="24"/>
      <c r="CG1127" s="24"/>
      <c r="CH1127" s="24"/>
      <c r="CI1127" s="24"/>
      <c r="CJ1127" s="24"/>
      <c r="CK1127" s="24"/>
      <c r="CL1127" s="24"/>
      <c r="CM1127" s="24"/>
      <c r="CN1127" s="24"/>
      <c r="CO1127" s="24"/>
      <c r="CP1127" s="24"/>
      <c r="CQ1127" s="24"/>
      <c r="CR1127" s="24"/>
      <c r="CS1127" s="24"/>
      <c r="CT1127" s="248"/>
      <c r="CU1127" s="11"/>
      <c r="CV1127" s="11"/>
      <c r="CW1127" s="11"/>
      <c r="CX1127" s="25"/>
      <c r="CY1127" s="25"/>
      <c r="CZ1127" s="25"/>
      <c r="DA1127" s="11"/>
      <c r="DB1127" s="11"/>
      <c r="DC1127" s="11"/>
      <c r="DD1127" s="11"/>
      <c r="DE1127" s="11"/>
      <c r="DF1127" s="11"/>
      <c r="DG1127" s="11"/>
      <c r="DH1127" s="11"/>
      <c r="DI1127" s="11"/>
      <c r="DJ1127" s="11"/>
      <c r="DK1127" s="11"/>
      <c r="DL1127" s="11"/>
      <c r="DM1127" s="11"/>
      <c r="DN1127" s="11"/>
      <c r="DO1127" s="11"/>
      <c r="DP1127" s="11"/>
      <c r="DQ1127" s="11"/>
      <c r="DR1127" s="11"/>
      <c r="DS1127" s="11"/>
      <c r="DT1127" s="11"/>
      <c r="DU1127" s="11"/>
      <c r="DV1127" s="11"/>
      <c r="DW1127" s="11"/>
      <c r="DX1127" s="11"/>
      <c r="DY1127" s="11"/>
      <c r="DZ1127" s="11"/>
      <c r="EA1127" s="11"/>
      <c r="EB1127" s="11"/>
    </row>
    <row r="1128" spans="1:132" s="9" customFormat="1" ht="12.75" x14ac:dyDescent="0.2">
      <c r="A1128" s="14"/>
      <c r="B1128" s="36"/>
      <c r="C1128" s="36"/>
      <c r="D1128" s="10"/>
      <c r="E1128" s="77"/>
      <c r="G1128" s="250"/>
      <c r="H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250"/>
      <c r="AM1128" s="8"/>
      <c r="AN1128" s="8"/>
      <c r="AO1128" s="8"/>
      <c r="AP1128" s="8"/>
      <c r="AQ1128" s="8"/>
      <c r="AR1128" s="8"/>
      <c r="AS1128" s="8"/>
      <c r="AT1128" s="8"/>
      <c r="AU1128" s="8"/>
      <c r="AV1128" s="8"/>
      <c r="AW1128" s="8"/>
      <c r="AX1128" s="8"/>
      <c r="AY1128" s="8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8"/>
      <c r="BN1128" s="8"/>
      <c r="BO1128" s="8"/>
      <c r="BP1128" s="8"/>
      <c r="BQ1128" s="250"/>
      <c r="BR1128" s="11"/>
      <c r="BS1128" s="11"/>
      <c r="BT1128" s="11"/>
      <c r="BU1128" s="21"/>
      <c r="BV1128" s="24"/>
      <c r="BW1128" s="24"/>
      <c r="BX1128" s="24"/>
      <c r="BY1128" s="24"/>
      <c r="BZ1128" s="24"/>
      <c r="CA1128" s="24"/>
      <c r="CB1128" s="24"/>
      <c r="CC1128" s="24"/>
      <c r="CD1128" s="24"/>
      <c r="CE1128" s="24"/>
      <c r="CF1128" s="24"/>
      <c r="CG1128" s="24"/>
      <c r="CH1128" s="24"/>
      <c r="CI1128" s="24"/>
      <c r="CJ1128" s="24"/>
      <c r="CK1128" s="24"/>
      <c r="CL1128" s="24"/>
      <c r="CM1128" s="24"/>
      <c r="CN1128" s="24"/>
      <c r="CO1128" s="24"/>
      <c r="CP1128" s="24"/>
      <c r="CQ1128" s="24"/>
      <c r="CR1128" s="24"/>
      <c r="CS1128" s="24"/>
      <c r="CT1128" s="248"/>
      <c r="CU1128" s="11"/>
      <c r="CV1128" s="11"/>
      <c r="CW1128" s="11"/>
      <c r="CX1128" s="25"/>
      <c r="CY1128" s="25"/>
      <c r="CZ1128" s="25"/>
      <c r="DA1128" s="11"/>
      <c r="DB1128" s="11"/>
      <c r="DC1128" s="11"/>
      <c r="DD1128" s="11"/>
      <c r="DE1128" s="11"/>
      <c r="DF1128" s="11"/>
      <c r="DG1128" s="11"/>
      <c r="DH1128" s="11"/>
      <c r="DI1128" s="11"/>
      <c r="DJ1128" s="11"/>
      <c r="DK1128" s="11"/>
      <c r="DL1128" s="11"/>
      <c r="DM1128" s="11"/>
      <c r="DN1128" s="11"/>
      <c r="DO1128" s="11"/>
      <c r="DP1128" s="11"/>
      <c r="DQ1128" s="11"/>
      <c r="DR1128" s="11"/>
      <c r="DS1128" s="11"/>
      <c r="DT1128" s="11"/>
      <c r="DU1128" s="11"/>
      <c r="DV1128" s="11"/>
      <c r="DW1128" s="11"/>
      <c r="DX1128" s="11"/>
      <c r="DY1128" s="11"/>
      <c r="DZ1128" s="11"/>
      <c r="EA1128" s="11"/>
      <c r="EB1128" s="11"/>
    </row>
    <row r="1129" spans="1:132" s="9" customFormat="1" ht="12.75" x14ac:dyDescent="0.2">
      <c r="A1129" s="14"/>
      <c r="B1129" s="36"/>
      <c r="C1129" s="36"/>
      <c r="D1129" s="10"/>
      <c r="E1129" s="77"/>
      <c r="G1129" s="250"/>
      <c r="H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250"/>
      <c r="AM1129" s="8"/>
      <c r="AN1129" s="8"/>
      <c r="AO1129" s="8"/>
      <c r="AP1129" s="8"/>
      <c r="AQ1129" s="8"/>
      <c r="AR1129" s="8"/>
      <c r="AS1129" s="8"/>
      <c r="AT1129" s="8"/>
      <c r="AU1129" s="8"/>
      <c r="AV1129" s="8"/>
      <c r="AW1129" s="8"/>
      <c r="AX1129" s="8"/>
      <c r="AY1129" s="8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8"/>
      <c r="BN1129" s="8"/>
      <c r="BO1129" s="8"/>
      <c r="BP1129" s="8"/>
      <c r="BQ1129" s="250"/>
      <c r="BR1129" s="11"/>
      <c r="BS1129" s="11"/>
      <c r="BT1129" s="11"/>
      <c r="BU1129" s="21"/>
      <c r="BV1129" s="24"/>
      <c r="BW1129" s="24"/>
      <c r="BX1129" s="24"/>
      <c r="BY1129" s="24"/>
      <c r="BZ1129" s="24"/>
      <c r="CA1129" s="24"/>
      <c r="CB1129" s="24"/>
      <c r="CC1129" s="24"/>
      <c r="CD1129" s="24"/>
      <c r="CE1129" s="24"/>
      <c r="CF1129" s="24"/>
      <c r="CG1129" s="24"/>
      <c r="CH1129" s="24"/>
      <c r="CI1129" s="24"/>
      <c r="CJ1129" s="24"/>
      <c r="CK1129" s="24"/>
      <c r="CL1129" s="24"/>
      <c r="CM1129" s="24"/>
      <c r="CN1129" s="24"/>
      <c r="CO1129" s="24"/>
      <c r="CP1129" s="24"/>
      <c r="CQ1129" s="24"/>
      <c r="CR1129" s="24"/>
      <c r="CS1129" s="24"/>
      <c r="CT1129" s="248"/>
      <c r="CU1129" s="11"/>
      <c r="CV1129" s="11"/>
      <c r="CW1129" s="11"/>
      <c r="CX1129" s="25"/>
      <c r="CY1129" s="25"/>
      <c r="CZ1129" s="25"/>
      <c r="DA1129" s="11"/>
      <c r="DB1129" s="11"/>
      <c r="DC1129" s="11"/>
      <c r="DD1129" s="11"/>
      <c r="DE1129" s="11"/>
      <c r="DF1129" s="11"/>
      <c r="DG1129" s="11"/>
      <c r="DH1129" s="11"/>
      <c r="DI1129" s="11"/>
      <c r="DJ1129" s="11"/>
      <c r="DK1129" s="11"/>
      <c r="DL1129" s="11"/>
      <c r="DM1129" s="11"/>
      <c r="DN1129" s="11"/>
      <c r="DO1129" s="11"/>
      <c r="DP1129" s="11"/>
      <c r="DQ1129" s="11"/>
      <c r="DR1129" s="11"/>
      <c r="DS1129" s="11"/>
      <c r="DT1129" s="11"/>
      <c r="DU1129" s="11"/>
      <c r="DV1129" s="11"/>
      <c r="DW1129" s="11"/>
      <c r="DX1129" s="11"/>
      <c r="DY1129" s="11"/>
      <c r="DZ1129" s="11"/>
      <c r="EA1129" s="11"/>
      <c r="EB1129" s="11"/>
    </row>
    <row r="1130" spans="1:132" s="9" customFormat="1" ht="12.75" x14ac:dyDescent="0.2">
      <c r="A1130" s="14"/>
      <c r="B1130" s="36"/>
      <c r="C1130" s="36"/>
      <c r="D1130" s="10"/>
      <c r="E1130" s="77"/>
      <c r="G1130" s="250"/>
      <c r="H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250"/>
      <c r="AM1130" s="8"/>
      <c r="AN1130" s="8"/>
      <c r="AO1130" s="8"/>
      <c r="AP1130" s="8"/>
      <c r="AQ1130" s="8"/>
      <c r="AR1130" s="8"/>
      <c r="AS1130" s="8"/>
      <c r="AT1130" s="8"/>
      <c r="AU1130" s="8"/>
      <c r="AV1130" s="8"/>
      <c r="AW1130" s="8"/>
      <c r="AX1130" s="8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8"/>
      <c r="BN1130" s="8"/>
      <c r="BO1130" s="8"/>
      <c r="BP1130" s="8"/>
      <c r="BQ1130" s="250"/>
      <c r="BR1130" s="11"/>
      <c r="BS1130" s="11"/>
      <c r="BT1130" s="11"/>
      <c r="BU1130" s="21"/>
      <c r="BV1130" s="24"/>
      <c r="BW1130" s="24"/>
      <c r="BX1130" s="24"/>
      <c r="BY1130" s="24"/>
      <c r="BZ1130" s="24"/>
      <c r="CA1130" s="24"/>
      <c r="CB1130" s="24"/>
      <c r="CC1130" s="24"/>
      <c r="CD1130" s="24"/>
      <c r="CE1130" s="24"/>
      <c r="CF1130" s="24"/>
      <c r="CG1130" s="24"/>
      <c r="CH1130" s="24"/>
      <c r="CI1130" s="24"/>
      <c r="CJ1130" s="24"/>
      <c r="CK1130" s="24"/>
      <c r="CL1130" s="24"/>
      <c r="CM1130" s="24"/>
      <c r="CN1130" s="24"/>
      <c r="CO1130" s="24"/>
      <c r="CP1130" s="24"/>
      <c r="CQ1130" s="24"/>
      <c r="CR1130" s="24"/>
      <c r="CS1130" s="24"/>
      <c r="CT1130" s="248"/>
      <c r="CU1130" s="11"/>
      <c r="CV1130" s="11"/>
      <c r="CW1130" s="11"/>
      <c r="CX1130" s="25"/>
      <c r="CY1130" s="25"/>
      <c r="CZ1130" s="25"/>
      <c r="DA1130" s="11"/>
      <c r="DB1130" s="11"/>
      <c r="DC1130" s="11"/>
      <c r="DD1130" s="11"/>
      <c r="DE1130" s="11"/>
      <c r="DF1130" s="11"/>
      <c r="DG1130" s="11"/>
      <c r="DH1130" s="11"/>
      <c r="DI1130" s="11"/>
      <c r="DJ1130" s="11"/>
      <c r="DK1130" s="11"/>
      <c r="DL1130" s="11"/>
      <c r="DM1130" s="11"/>
      <c r="DN1130" s="11"/>
      <c r="DO1130" s="11"/>
      <c r="DP1130" s="11"/>
      <c r="DQ1130" s="11"/>
      <c r="DR1130" s="11"/>
      <c r="DS1130" s="11"/>
      <c r="DT1130" s="11"/>
      <c r="DU1130" s="11"/>
      <c r="DV1130" s="11"/>
      <c r="DW1130" s="11"/>
      <c r="DX1130" s="11"/>
      <c r="DY1130" s="11"/>
      <c r="DZ1130" s="11"/>
      <c r="EA1130" s="11"/>
      <c r="EB1130" s="11"/>
    </row>
    <row r="1131" spans="1:132" s="9" customFormat="1" ht="12.75" x14ac:dyDescent="0.2">
      <c r="A1131" s="14"/>
      <c r="B1131" s="36"/>
      <c r="C1131" s="36"/>
      <c r="D1131" s="10"/>
      <c r="E1131" s="77"/>
      <c r="G1131" s="250"/>
      <c r="H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250"/>
      <c r="AM1131" s="8"/>
      <c r="AN1131" s="8"/>
      <c r="AO1131" s="8"/>
      <c r="AP1131" s="8"/>
      <c r="AQ1131" s="8"/>
      <c r="AR1131" s="8"/>
      <c r="AS1131" s="8"/>
      <c r="AT1131" s="8"/>
      <c r="AU1131" s="8"/>
      <c r="AV1131" s="8"/>
      <c r="AW1131" s="8"/>
      <c r="AX1131" s="8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8"/>
      <c r="BN1131" s="8"/>
      <c r="BO1131" s="8"/>
      <c r="BP1131" s="8"/>
      <c r="BQ1131" s="250"/>
      <c r="BR1131" s="11"/>
      <c r="BS1131" s="11"/>
      <c r="BT1131" s="11"/>
      <c r="BU1131" s="21"/>
      <c r="BV1131" s="24"/>
      <c r="BW1131" s="24"/>
      <c r="BX1131" s="24"/>
      <c r="BY1131" s="24"/>
      <c r="BZ1131" s="24"/>
      <c r="CA1131" s="24"/>
      <c r="CB1131" s="24"/>
      <c r="CC1131" s="24"/>
      <c r="CD1131" s="24"/>
      <c r="CE1131" s="24"/>
      <c r="CF1131" s="24"/>
      <c r="CG1131" s="24"/>
      <c r="CH1131" s="24"/>
      <c r="CI1131" s="24"/>
      <c r="CJ1131" s="24"/>
      <c r="CK1131" s="24"/>
      <c r="CL1131" s="24"/>
      <c r="CM1131" s="24"/>
      <c r="CN1131" s="24"/>
      <c r="CO1131" s="24"/>
      <c r="CP1131" s="24"/>
      <c r="CQ1131" s="24"/>
      <c r="CR1131" s="24"/>
      <c r="CS1131" s="24"/>
      <c r="CT1131" s="248"/>
      <c r="CU1131" s="11"/>
      <c r="CV1131" s="11"/>
      <c r="CW1131" s="11"/>
      <c r="CX1131" s="25"/>
      <c r="CY1131" s="25"/>
      <c r="CZ1131" s="25"/>
      <c r="DA1131" s="11"/>
      <c r="DB1131" s="11"/>
      <c r="DC1131" s="11"/>
      <c r="DD1131" s="11"/>
      <c r="DE1131" s="11"/>
      <c r="DF1131" s="11"/>
      <c r="DG1131" s="11"/>
      <c r="DH1131" s="11"/>
      <c r="DI1131" s="11"/>
      <c r="DJ1131" s="11"/>
      <c r="DK1131" s="11"/>
      <c r="DL1131" s="11"/>
      <c r="DM1131" s="11"/>
      <c r="DN1131" s="11"/>
      <c r="DO1131" s="11"/>
      <c r="DP1131" s="11"/>
      <c r="DQ1131" s="11"/>
      <c r="DR1131" s="11"/>
      <c r="DS1131" s="11"/>
      <c r="DT1131" s="11"/>
      <c r="DU1131" s="11"/>
      <c r="DV1131" s="11"/>
      <c r="DW1131" s="11"/>
      <c r="DX1131" s="11"/>
      <c r="DY1131" s="11"/>
      <c r="DZ1131" s="11"/>
      <c r="EA1131" s="11"/>
      <c r="EB1131" s="11"/>
    </row>
    <row r="1132" spans="1:132" s="9" customFormat="1" ht="12.75" x14ac:dyDescent="0.2">
      <c r="A1132" s="14"/>
      <c r="B1132" s="36"/>
      <c r="C1132" s="36"/>
      <c r="D1132" s="10"/>
      <c r="E1132" s="77"/>
      <c r="G1132" s="250"/>
      <c r="H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250"/>
      <c r="AM1132" s="8"/>
      <c r="AN1132" s="8"/>
      <c r="AO1132" s="8"/>
      <c r="AP1132" s="8"/>
      <c r="AQ1132" s="8"/>
      <c r="AR1132" s="8"/>
      <c r="AS1132" s="8"/>
      <c r="AT1132" s="8"/>
      <c r="AU1132" s="8"/>
      <c r="AV1132" s="8"/>
      <c r="AW1132" s="8"/>
      <c r="AX1132" s="8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8"/>
      <c r="BN1132" s="8"/>
      <c r="BO1132" s="8"/>
      <c r="BP1132" s="8"/>
      <c r="BQ1132" s="250"/>
      <c r="BR1132" s="11"/>
      <c r="BS1132" s="11"/>
      <c r="BT1132" s="11"/>
      <c r="BU1132" s="21"/>
      <c r="BV1132" s="24"/>
      <c r="BW1132" s="24"/>
      <c r="BX1132" s="24"/>
      <c r="BY1132" s="24"/>
      <c r="BZ1132" s="24"/>
      <c r="CA1132" s="24"/>
      <c r="CB1132" s="24"/>
      <c r="CC1132" s="24"/>
      <c r="CD1132" s="24"/>
      <c r="CE1132" s="24"/>
      <c r="CF1132" s="24"/>
      <c r="CG1132" s="24"/>
      <c r="CH1132" s="24"/>
      <c r="CI1132" s="24"/>
      <c r="CJ1132" s="24"/>
      <c r="CK1132" s="24"/>
      <c r="CL1132" s="24"/>
      <c r="CM1132" s="24"/>
      <c r="CN1132" s="24"/>
      <c r="CO1132" s="24"/>
      <c r="CP1132" s="24"/>
      <c r="CQ1132" s="24"/>
      <c r="CR1132" s="24"/>
      <c r="CS1132" s="24"/>
      <c r="CT1132" s="248"/>
      <c r="CU1132" s="11"/>
      <c r="CV1132" s="11"/>
      <c r="CW1132" s="11"/>
      <c r="CX1132" s="25"/>
      <c r="CY1132" s="25"/>
      <c r="CZ1132" s="25"/>
      <c r="DA1132" s="11"/>
      <c r="DB1132" s="11"/>
      <c r="DC1132" s="11"/>
      <c r="DD1132" s="11"/>
      <c r="DE1132" s="11"/>
      <c r="DF1132" s="11"/>
      <c r="DG1132" s="11"/>
      <c r="DH1132" s="11"/>
      <c r="DI1132" s="11"/>
      <c r="DJ1132" s="11"/>
      <c r="DK1132" s="11"/>
      <c r="DL1132" s="11"/>
      <c r="DM1132" s="11"/>
      <c r="DN1132" s="11"/>
      <c r="DO1132" s="11"/>
      <c r="DP1132" s="11"/>
      <c r="DQ1132" s="11"/>
      <c r="DR1132" s="11"/>
      <c r="DS1132" s="11"/>
      <c r="DT1132" s="11"/>
      <c r="DU1132" s="11"/>
      <c r="DV1132" s="11"/>
      <c r="DW1132" s="11"/>
      <c r="DX1132" s="11"/>
      <c r="DY1132" s="11"/>
      <c r="DZ1132" s="11"/>
      <c r="EA1132" s="11"/>
      <c r="EB1132" s="11"/>
    </row>
    <row r="1133" spans="1:132" s="9" customFormat="1" ht="12.75" x14ac:dyDescent="0.2">
      <c r="A1133" s="14"/>
      <c r="B1133" s="36"/>
      <c r="C1133" s="36"/>
      <c r="D1133" s="10"/>
      <c r="E1133" s="77"/>
      <c r="G1133" s="250"/>
      <c r="H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250"/>
      <c r="AM1133" s="8"/>
      <c r="AN1133" s="8"/>
      <c r="AO1133" s="8"/>
      <c r="AP1133" s="8"/>
      <c r="AQ1133" s="8"/>
      <c r="AR1133" s="8"/>
      <c r="AS1133" s="8"/>
      <c r="AT1133" s="8"/>
      <c r="AU1133" s="8"/>
      <c r="AV1133" s="8"/>
      <c r="AW1133" s="8"/>
      <c r="AX1133" s="8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8"/>
      <c r="BN1133" s="8"/>
      <c r="BO1133" s="8"/>
      <c r="BP1133" s="8"/>
      <c r="BQ1133" s="250"/>
      <c r="BR1133" s="11"/>
      <c r="BS1133" s="11"/>
      <c r="BT1133" s="11"/>
      <c r="BU1133" s="21"/>
      <c r="BV1133" s="24"/>
      <c r="BW1133" s="24"/>
      <c r="BX1133" s="24"/>
      <c r="BY1133" s="24"/>
      <c r="BZ1133" s="24"/>
      <c r="CA1133" s="24"/>
      <c r="CB1133" s="24"/>
      <c r="CC1133" s="24"/>
      <c r="CD1133" s="24"/>
      <c r="CE1133" s="24"/>
      <c r="CF1133" s="24"/>
      <c r="CG1133" s="24"/>
      <c r="CH1133" s="24"/>
      <c r="CI1133" s="24"/>
      <c r="CJ1133" s="24"/>
      <c r="CK1133" s="24"/>
      <c r="CL1133" s="24"/>
      <c r="CM1133" s="24"/>
      <c r="CN1133" s="24"/>
      <c r="CO1133" s="24"/>
      <c r="CP1133" s="24"/>
      <c r="CQ1133" s="24"/>
      <c r="CR1133" s="24"/>
      <c r="CS1133" s="24"/>
      <c r="CT1133" s="248"/>
      <c r="CU1133" s="11"/>
      <c r="CV1133" s="11"/>
      <c r="CW1133" s="11"/>
      <c r="CX1133" s="25"/>
      <c r="CY1133" s="25"/>
      <c r="CZ1133" s="25"/>
      <c r="DA1133" s="11"/>
      <c r="DB1133" s="11"/>
      <c r="DC1133" s="11"/>
      <c r="DD1133" s="11"/>
      <c r="DE1133" s="11"/>
      <c r="DF1133" s="11"/>
      <c r="DG1133" s="11"/>
      <c r="DH1133" s="11"/>
      <c r="DI1133" s="11"/>
      <c r="DJ1133" s="11"/>
      <c r="DK1133" s="11"/>
      <c r="DL1133" s="11"/>
      <c r="DM1133" s="11"/>
      <c r="DN1133" s="11"/>
      <c r="DO1133" s="11"/>
      <c r="DP1133" s="11"/>
      <c r="DQ1133" s="11"/>
      <c r="DR1133" s="11"/>
      <c r="DS1133" s="11"/>
      <c r="DT1133" s="11"/>
      <c r="DU1133" s="11"/>
      <c r="DV1133" s="11"/>
      <c r="DW1133" s="11"/>
      <c r="DX1133" s="11"/>
      <c r="DY1133" s="11"/>
      <c r="DZ1133" s="11"/>
      <c r="EA1133" s="11"/>
      <c r="EB1133" s="11"/>
    </row>
    <row r="1134" spans="1:132" s="9" customFormat="1" ht="12.75" x14ac:dyDescent="0.2">
      <c r="A1134" s="14"/>
      <c r="B1134" s="36"/>
      <c r="C1134" s="36"/>
      <c r="D1134" s="10"/>
      <c r="E1134" s="77"/>
      <c r="G1134" s="250"/>
      <c r="H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250"/>
      <c r="AM1134" s="8"/>
      <c r="AN1134" s="8"/>
      <c r="AO1134" s="8"/>
      <c r="AP1134" s="8"/>
      <c r="AQ1134" s="8"/>
      <c r="AR1134" s="8"/>
      <c r="AS1134" s="8"/>
      <c r="AT1134" s="8"/>
      <c r="AU1134" s="8"/>
      <c r="AV1134" s="8"/>
      <c r="AW1134" s="8"/>
      <c r="AX1134" s="8"/>
      <c r="AY1134" s="8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8"/>
      <c r="BN1134" s="8"/>
      <c r="BO1134" s="8"/>
      <c r="BP1134" s="8"/>
      <c r="BQ1134" s="250"/>
      <c r="BR1134" s="11"/>
      <c r="BS1134" s="11"/>
      <c r="BT1134" s="11"/>
      <c r="BU1134" s="21"/>
      <c r="BV1134" s="24"/>
      <c r="BW1134" s="24"/>
      <c r="BX1134" s="24"/>
      <c r="BY1134" s="24"/>
      <c r="BZ1134" s="24"/>
      <c r="CA1134" s="24"/>
      <c r="CB1134" s="24"/>
      <c r="CC1134" s="24"/>
      <c r="CD1134" s="24"/>
      <c r="CE1134" s="24"/>
      <c r="CF1134" s="24"/>
      <c r="CG1134" s="24"/>
      <c r="CH1134" s="24"/>
      <c r="CI1134" s="24"/>
      <c r="CJ1134" s="24"/>
      <c r="CK1134" s="24"/>
      <c r="CL1134" s="24"/>
      <c r="CM1134" s="24"/>
      <c r="CN1134" s="24"/>
      <c r="CO1134" s="24"/>
      <c r="CP1134" s="24"/>
      <c r="CQ1134" s="24"/>
      <c r="CR1134" s="24"/>
      <c r="CS1134" s="24"/>
      <c r="CT1134" s="248"/>
      <c r="CU1134" s="11"/>
      <c r="CV1134" s="11"/>
      <c r="CW1134" s="11"/>
      <c r="CX1134" s="25"/>
      <c r="CY1134" s="25"/>
      <c r="CZ1134" s="25"/>
      <c r="DA1134" s="11"/>
      <c r="DB1134" s="11"/>
      <c r="DC1134" s="11"/>
      <c r="DD1134" s="11"/>
      <c r="DE1134" s="11"/>
      <c r="DF1134" s="11"/>
      <c r="DG1134" s="11"/>
      <c r="DH1134" s="11"/>
      <c r="DI1134" s="11"/>
      <c r="DJ1134" s="11"/>
      <c r="DK1134" s="11"/>
      <c r="DL1134" s="11"/>
      <c r="DM1134" s="11"/>
      <c r="DN1134" s="11"/>
      <c r="DO1134" s="11"/>
      <c r="DP1134" s="11"/>
      <c r="DQ1134" s="11"/>
      <c r="DR1134" s="11"/>
      <c r="DS1134" s="11"/>
      <c r="DT1134" s="11"/>
      <c r="DU1134" s="11"/>
      <c r="DV1134" s="11"/>
      <c r="DW1134" s="11"/>
      <c r="DX1134" s="11"/>
      <c r="DY1134" s="11"/>
      <c r="DZ1134" s="11"/>
      <c r="EA1134" s="11"/>
      <c r="EB1134" s="11"/>
    </row>
    <row r="1135" spans="1:132" s="9" customFormat="1" ht="12.75" x14ac:dyDescent="0.2">
      <c r="A1135" s="14"/>
      <c r="B1135" s="36"/>
      <c r="C1135" s="36"/>
      <c r="D1135" s="10"/>
      <c r="E1135" s="77"/>
      <c r="G1135" s="250"/>
      <c r="H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250"/>
      <c r="AM1135" s="8"/>
      <c r="AN1135" s="8"/>
      <c r="AO1135" s="8"/>
      <c r="AP1135" s="8"/>
      <c r="AQ1135" s="8"/>
      <c r="AR1135" s="8"/>
      <c r="AS1135" s="8"/>
      <c r="AT1135" s="8"/>
      <c r="AU1135" s="8"/>
      <c r="AV1135" s="8"/>
      <c r="AW1135" s="8"/>
      <c r="AX1135" s="8"/>
      <c r="AY1135" s="8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8"/>
      <c r="BN1135" s="8"/>
      <c r="BO1135" s="8"/>
      <c r="BP1135" s="8"/>
      <c r="BQ1135" s="250"/>
      <c r="BR1135" s="11"/>
      <c r="BS1135" s="11"/>
      <c r="BT1135" s="11"/>
      <c r="BU1135" s="21"/>
      <c r="BV1135" s="24"/>
      <c r="BW1135" s="24"/>
      <c r="BX1135" s="24"/>
      <c r="BY1135" s="24"/>
      <c r="BZ1135" s="24"/>
      <c r="CA1135" s="24"/>
      <c r="CB1135" s="24"/>
      <c r="CC1135" s="24"/>
      <c r="CD1135" s="24"/>
      <c r="CE1135" s="24"/>
      <c r="CF1135" s="24"/>
      <c r="CG1135" s="24"/>
      <c r="CH1135" s="24"/>
      <c r="CI1135" s="24"/>
      <c r="CJ1135" s="24"/>
      <c r="CK1135" s="24"/>
      <c r="CL1135" s="24"/>
      <c r="CM1135" s="24"/>
      <c r="CN1135" s="24"/>
      <c r="CO1135" s="24"/>
      <c r="CP1135" s="24"/>
      <c r="CQ1135" s="24"/>
      <c r="CR1135" s="24"/>
      <c r="CS1135" s="24"/>
      <c r="CT1135" s="248"/>
      <c r="CU1135" s="11"/>
      <c r="CV1135" s="11"/>
      <c r="CW1135" s="11"/>
      <c r="CX1135" s="25"/>
      <c r="CY1135" s="25"/>
      <c r="CZ1135" s="25"/>
      <c r="DA1135" s="11"/>
      <c r="DB1135" s="11"/>
      <c r="DC1135" s="11"/>
      <c r="DD1135" s="11"/>
      <c r="DE1135" s="11"/>
      <c r="DF1135" s="11"/>
      <c r="DG1135" s="11"/>
      <c r="DH1135" s="11"/>
      <c r="DI1135" s="11"/>
      <c r="DJ1135" s="11"/>
      <c r="DK1135" s="11"/>
      <c r="DL1135" s="11"/>
      <c r="DM1135" s="11"/>
      <c r="DN1135" s="11"/>
      <c r="DO1135" s="11"/>
      <c r="DP1135" s="11"/>
      <c r="DQ1135" s="11"/>
      <c r="DR1135" s="11"/>
      <c r="DS1135" s="11"/>
      <c r="DT1135" s="11"/>
      <c r="DU1135" s="11"/>
      <c r="DV1135" s="11"/>
      <c r="DW1135" s="11"/>
      <c r="DX1135" s="11"/>
      <c r="DY1135" s="11"/>
      <c r="DZ1135" s="11"/>
      <c r="EA1135" s="11"/>
      <c r="EB1135" s="11"/>
    </row>
    <row r="1136" spans="1:132" s="9" customFormat="1" ht="12.75" x14ac:dyDescent="0.2">
      <c r="A1136" s="14"/>
      <c r="B1136" s="36"/>
      <c r="C1136" s="36"/>
      <c r="D1136" s="10"/>
      <c r="E1136" s="77"/>
      <c r="G1136" s="250"/>
      <c r="H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250"/>
      <c r="AM1136" s="8"/>
      <c r="AN1136" s="8"/>
      <c r="AO1136" s="8"/>
      <c r="AP1136" s="8"/>
      <c r="AQ1136" s="8"/>
      <c r="AR1136" s="8"/>
      <c r="AS1136" s="8"/>
      <c r="AT1136" s="8"/>
      <c r="AU1136" s="8"/>
      <c r="AV1136" s="8"/>
      <c r="AW1136" s="8"/>
      <c r="AX1136" s="8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8"/>
      <c r="BN1136" s="8"/>
      <c r="BO1136" s="8"/>
      <c r="BP1136" s="8"/>
      <c r="BQ1136" s="250"/>
      <c r="BR1136" s="11"/>
      <c r="BS1136" s="11"/>
      <c r="BT1136" s="11"/>
      <c r="BU1136" s="21"/>
      <c r="BV1136" s="24"/>
      <c r="BW1136" s="24"/>
      <c r="BX1136" s="24"/>
      <c r="BY1136" s="24"/>
      <c r="BZ1136" s="24"/>
      <c r="CA1136" s="24"/>
      <c r="CB1136" s="24"/>
      <c r="CC1136" s="24"/>
      <c r="CD1136" s="24"/>
      <c r="CE1136" s="24"/>
      <c r="CF1136" s="24"/>
      <c r="CG1136" s="24"/>
      <c r="CH1136" s="24"/>
      <c r="CI1136" s="24"/>
      <c r="CJ1136" s="24"/>
      <c r="CK1136" s="24"/>
      <c r="CL1136" s="24"/>
      <c r="CM1136" s="24"/>
      <c r="CN1136" s="24"/>
      <c r="CO1136" s="24"/>
      <c r="CP1136" s="24"/>
      <c r="CQ1136" s="24"/>
      <c r="CR1136" s="24"/>
      <c r="CS1136" s="24"/>
      <c r="CT1136" s="248"/>
      <c r="CU1136" s="11"/>
      <c r="CV1136" s="11"/>
      <c r="CW1136" s="11"/>
      <c r="CX1136" s="25"/>
      <c r="CY1136" s="25"/>
      <c r="CZ1136" s="25"/>
      <c r="DA1136" s="11"/>
      <c r="DB1136" s="11"/>
      <c r="DC1136" s="11"/>
      <c r="DD1136" s="11"/>
      <c r="DE1136" s="11"/>
      <c r="DF1136" s="11"/>
      <c r="DG1136" s="11"/>
      <c r="DH1136" s="11"/>
      <c r="DI1136" s="11"/>
      <c r="DJ1136" s="11"/>
      <c r="DK1136" s="11"/>
      <c r="DL1136" s="11"/>
      <c r="DM1136" s="11"/>
      <c r="DN1136" s="11"/>
      <c r="DO1136" s="11"/>
      <c r="DP1136" s="11"/>
      <c r="DQ1136" s="11"/>
      <c r="DR1136" s="11"/>
      <c r="DS1136" s="11"/>
      <c r="DT1136" s="11"/>
      <c r="DU1136" s="11"/>
      <c r="DV1136" s="11"/>
      <c r="DW1136" s="11"/>
      <c r="DX1136" s="11"/>
      <c r="DY1136" s="11"/>
      <c r="DZ1136" s="11"/>
      <c r="EA1136" s="11"/>
      <c r="EB1136" s="11"/>
    </row>
    <row r="1137" spans="1:132" s="9" customFormat="1" ht="12.75" x14ac:dyDescent="0.2">
      <c r="A1137" s="14"/>
      <c r="B1137" s="36"/>
      <c r="C1137" s="36"/>
      <c r="D1137" s="10"/>
      <c r="E1137" s="77"/>
      <c r="G1137" s="250"/>
      <c r="H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250"/>
      <c r="AM1137" s="8"/>
      <c r="AN1137" s="8"/>
      <c r="AO1137" s="8"/>
      <c r="AP1137" s="8"/>
      <c r="AQ1137" s="8"/>
      <c r="AR1137" s="8"/>
      <c r="AS1137" s="8"/>
      <c r="AT1137" s="8"/>
      <c r="AU1137" s="8"/>
      <c r="AV1137" s="8"/>
      <c r="AW1137" s="8"/>
      <c r="AX1137" s="8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8"/>
      <c r="BN1137" s="8"/>
      <c r="BO1137" s="8"/>
      <c r="BP1137" s="8"/>
      <c r="BQ1137" s="250"/>
      <c r="BR1137" s="11"/>
      <c r="BS1137" s="11"/>
      <c r="BT1137" s="11"/>
      <c r="BU1137" s="21"/>
      <c r="BV1137" s="24"/>
      <c r="BW1137" s="24"/>
      <c r="BX1137" s="24"/>
      <c r="BY1137" s="24"/>
      <c r="BZ1137" s="24"/>
      <c r="CA1137" s="24"/>
      <c r="CB1137" s="24"/>
      <c r="CC1137" s="24"/>
      <c r="CD1137" s="24"/>
      <c r="CE1137" s="24"/>
      <c r="CF1137" s="24"/>
      <c r="CG1137" s="24"/>
      <c r="CH1137" s="24"/>
      <c r="CI1137" s="24"/>
      <c r="CJ1137" s="24"/>
      <c r="CK1137" s="24"/>
      <c r="CL1137" s="24"/>
      <c r="CM1137" s="24"/>
      <c r="CN1137" s="24"/>
      <c r="CO1137" s="24"/>
      <c r="CP1137" s="24"/>
      <c r="CQ1137" s="24"/>
      <c r="CR1137" s="24"/>
      <c r="CS1137" s="24"/>
      <c r="CT1137" s="248"/>
      <c r="CU1137" s="11"/>
      <c r="CV1137" s="11"/>
      <c r="CW1137" s="11"/>
      <c r="CX1137" s="25"/>
      <c r="CY1137" s="25"/>
      <c r="CZ1137" s="25"/>
      <c r="DA1137" s="11"/>
      <c r="DB1137" s="11"/>
      <c r="DC1137" s="11"/>
      <c r="DD1137" s="11"/>
      <c r="DE1137" s="11"/>
      <c r="DF1137" s="11"/>
      <c r="DG1137" s="11"/>
      <c r="DH1137" s="11"/>
      <c r="DI1137" s="11"/>
      <c r="DJ1137" s="11"/>
      <c r="DK1137" s="11"/>
      <c r="DL1137" s="11"/>
      <c r="DM1137" s="11"/>
      <c r="DN1137" s="11"/>
      <c r="DO1137" s="11"/>
      <c r="DP1137" s="11"/>
      <c r="DQ1137" s="11"/>
      <c r="DR1137" s="11"/>
      <c r="DS1137" s="11"/>
      <c r="DT1137" s="11"/>
      <c r="DU1137" s="11"/>
      <c r="DV1137" s="11"/>
      <c r="DW1137" s="11"/>
      <c r="DX1137" s="11"/>
      <c r="DY1137" s="11"/>
      <c r="DZ1137" s="11"/>
      <c r="EA1137" s="11"/>
      <c r="EB1137" s="11"/>
    </row>
    <row r="1138" spans="1:132" s="9" customFormat="1" ht="12.75" x14ac:dyDescent="0.2">
      <c r="A1138" s="14"/>
      <c r="B1138" s="36"/>
      <c r="C1138" s="36"/>
      <c r="D1138" s="10"/>
      <c r="E1138" s="77"/>
      <c r="G1138" s="250"/>
      <c r="H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250"/>
      <c r="AM1138" s="8"/>
      <c r="AN1138" s="8"/>
      <c r="AO1138" s="8"/>
      <c r="AP1138" s="8"/>
      <c r="AQ1138" s="8"/>
      <c r="AR1138" s="8"/>
      <c r="AS1138" s="8"/>
      <c r="AT1138" s="8"/>
      <c r="AU1138" s="8"/>
      <c r="AV1138" s="8"/>
      <c r="AW1138" s="8"/>
      <c r="AX1138" s="8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8"/>
      <c r="BN1138" s="8"/>
      <c r="BO1138" s="8"/>
      <c r="BP1138" s="8"/>
      <c r="BQ1138" s="250"/>
      <c r="BR1138" s="11"/>
      <c r="BS1138" s="11"/>
      <c r="BT1138" s="11"/>
      <c r="BU1138" s="21"/>
      <c r="BV1138" s="24"/>
      <c r="BW1138" s="24"/>
      <c r="BX1138" s="24"/>
      <c r="BY1138" s="24"/>
      <c r="BZ1138" s="24"/>
      <c r="CA1138" s="24"/>
      <c r="CB1138" s="24"/>
      <c r="CC1138" s="24"/>
      <c r="CD1138" s="24"/>
      <c r="CE1138" s="24"/>
      <c r="CF1138" s="24"/>
      <c r="CG1138" s="24"/>
      <c r="CH1138" s="24"/>
      <c r="CI1138" s="24"/>
      <c r="CJ1138" s="24"/>
      <c r="CK1138" s="24"/>
      <c r="CL1138" s="24"/>
      <c r="CM1138" s="24"/>
      <c r="CN1138" s="24"/>
      <c r="CO1138" s="24"/>
      <c r="CP1138" s="24"/>
      <c r="CQ1138" s="24"/>
      <c r="CR1138" s="24"/>
      <c r="CS1138" s="24"/>
      <c r="CT1138" s="248"/>
      <c r="CU1138" s="11"/>
      <c r="CV1138" s="11"/>
      <c r="CW1138" s="11"/>
      <c r="CX1138" s="25"/>
      <c r="CY1138" s="25"/>
      <c r="CZ1138" s="25"/>
      <c r="DA1138" s="11"/>
      <c r="DB1138" s="11"/>
      <c r="DC1138" s="11"/>
      <c r="DD1138" s="11"/>
      <c r="DE1138" s="11"/>
      <c r="DF1138" s="11"/>
      <c r="DG1138" s="11"/>
      <c r="DH1138" s="11"/>
      <c r="DI1138" s="11"/>
      <c r="DJ1138" s="11"/>
      <c r="DK1138" s="11"/>
      <c r="DL1138" s="11"/>
      <c r="DM1138" s="11"/>
      <c r="DN1138" s="11"/>
      <c r="DO1138" s="11"/>
      <c r="DP1138" s="11"/>
      <c r="DQ1138" s="11"/>
      <c r="DR1138" s="11"/>
      <c r="DS1138" s="11"/>
      <c r="DT1138" s="11"/>
      <c r="DU1138" s="11"/>
      <c r="DV1138" s="11"/>
      <c r="DW1138" s="11"/>
      <c r="DX1138" s="11"/>
      <c r="DY1138" s="11"/>
      <c r="DZ1138" s="11"/>
      <c r="EA1138" s="11"/>
      <c r="EB1138" s="11"/>
    </row>
    <row r="1139" spans="1:132" s="9" customFormat="1" ht="12.75" x14ac:dyDescent="0.2">
      <c r="A1139" s="14"/>
      <c r="B1139" s="36"/>
      <c r="C1139" s="36"/>
      <c r="D1139" s="10"/>
      <c r="E1139" s="77"/>
      <c r="G1139" s="250"/>
      <c r="H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250"/>
      <c r="AM1139" s="8"/>
      <c r="AN1139" s="8"/>
      <c r="AO1139" s="8"/>
      <c r="AP1139" s="8"/>
      <c r="AQ1139" s="8"/>
      <c r="AR1139" s="8"/>
      <c r="AS1139" s="8"/>
      <c r="AT1139" s="8"/>
      <c r="AU1139" s="8"/>
      <c r="AV1139" s="8"/>
      <c r="AW1139" s="8"/>
      <c r="AX1139" s="8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8"/>
      <c r="BN1139" s="8"/>
      <c r="BO1139" s="8"/>
      <c r="BP1139" s="8"/>
      <c r="BQ1139" s="250"/>
      <c r="BR1139" s="11"/>
      <c r="BS1139" s="11"/>
      <c r="BT1139" s="11"/>
      <c r="BU1139" s="21"/>
      <c r="BV1139" s="24"/>
      <c r="BW1139" s="24"/>
      <c r="BX1139" s="24"/>
      <c r="BY1139" s="24"/>
      <c r="BZ1139" s="24"/>
      <c r="CA1139" s="24"/>
      <c r="CB1139" s="24"/>
      <c r="CC1139" s="24"/>
      <c r="CD1139" s="24"/>
      <c r="CE1139" s="24"/>
      <c r="CF1139" s="24"/>
      <c r="CG1139" s="24"/>
      <c r="CH1139" s="24"/>
      <c r="CI1139" s="24"/>
      <c r="CJ1139" s="24"/>
      <c r="CK1139" s="24"/>
      <c r="CL1139" s="24"/>
      <c r="CM1139" s="24"/>
      <c r="CN1139" s="24"/>
      <c r="CO1139" s="24"/>
      <c r="CP1139" s="24"/>
      <c r="CQ1139" s="24"/>
      <c r="CR1139" s="24"/>
      <c r="CS1139" s="24"/>
      <c r="CT1139" s="248"/>
      <c r="CU1139" s="11"/>
      <c r="CV1139" s="11"/>
      <c r="CW1139" s="11"/>
      <c r="CX1139" s="25"/>
      <c r="CY1139" s="25"/>
      <c r="CZ1139" s="25"/>
      <c r="DA1139" s="11"/>
      <c r="DB1139" s="11"/>
      <c r="DC1139" s="11"/>
      <c r="DD1139" s="11"/>
      <c r="DE1139" s="11"/>
      <c r="DF1139" s="11"/>
      <c r="DG1139" s="11"/>
      <c r="DH1139" s="11"/>
      <c r="DI1139" s="11"/>
      <c r="DJ1139" s="11"/>
      <c r="DK1139" s="11"/>
      <c r="DL1139" s="11"/>
      <c r="DM1139" s="11"/>
      <c r="DN1139" s="11"/>
      <c r="DO1139" s="11"/>
      <c r="DP1139" s="11"/>
      <c r="DQ1139" s="11"/>
      <c r="DR1139" s="11"/>
      <c r="DS1139" s="11"/>
      <c r="DT1139" s="11"/>
      <c r="DU1139" s="11"/>
      <c r="DV1139" s="11"/>
      <c r="DW1139" s="11"/>
      <c r="DX1139" s="11"/>
      <c r="DY1139" s="11"/>
      <c r="DZ1139" s="11"/>
      <c r="EA1139" s="11"/>
      <c r="EB1139" s="11"/>
    </row>
    <row r="1140" spans="1:132" s="9" customFormat="1" ht="12.75" x14ac:dyDescent="0.2">
      <c r="A1140" s="14"/>
      <c r="B1140" s="36"/>
      <c r="C1140" s="36"/>
      <c r="D1140" s="10"/>
      <c r="E1140" s="77"/>
      <c r="G1140" s="250"/>
      <c r="H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250"/>
      <c r="AM1140" s="8"/>
      <c r="AN1140" s="8"/>
      <c r="AO1140" s="8"/>
      <c r="AP1140" s="8"/>
      <c r="AQ1140" s="8"/>
      <c r="AR1140" s="8"/>
      <c r="AS1140" s="8"/>
      <c r="AT1140" s="8"/>
      <c r="AU1140" s="8"/>
      <c r="AV1140" s="8"/>
      <c r="AW1140" s="8"/>
      <c r="AX1140" s="8"/>
      <c r="AY1140" s="8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8"/>
      <c r="BN1140" s="8"/>
      <c r="BO1140" s="8"/>
      <c r="BP1140" s="8"/>
      <c r="BQ1140" s="250"/>
      <c r="BR1140" s="11"/>
      <c r="BS1140" s="11"/>
      <c r="BT1140" s="11"/>
      <c r="BU1140" s="21"/>
      <c r="BV1140" s="24"/>
      <c r="BW1140" s="24"/>
      <c r="BX1140" s="24"/>
      <c r="BY1140" s="24"/>
      <c r="BZ1140" s="24"/>
      <c r="CA1140" s="24"/>
      <c r="CB1140" s="24"/>
      <c r="CC1140" s="24"/>
      <c r="CD1140" s="24"/>
      <c r="CE1140" s="24"/>
      <c r="CF1140" s="24"/>
      <c r="CG1140" s="24"/>
      <c r="CH1140" s="24"/>
      <c r="CI1140" s="24"/>
      <c r="CJ1140" s="24"/>
      <c r="CK1140" s="24"/>
      <c r="CL1140" s="24"/>
      <c r="CM1140" s="24"/>
      <c r="CN1140" s="24"/>
      <c r="CO1140" s="24"/>
      <c r="CP1140" s="24"/>
      <c r="CQ1140" s="24"/>
      <c r="CR1140" s="24"/>
      <c r="CS1140" s="24"/>
      <c r="CT1140" s="248"/>
      <c r="CU1140" s="11"/>
      <c r="CV1140" s="11"/>
      <c r="CW1140" s="11"/>
      <c r="CX1140" s="25"/>
      <c r="CY1140" s="25"/>
      <c r="CZ1140" s="25"/>
      <c r="DA1140" s="11"/>
      <c r="DB1140" s="11"/>
      <c r="DC1140" s="11"/>
      <c r="DD1140" s="11"/>
      <c r="DE1140" s="11"/>
      <c r="DF1140" s="11"/>
      <c r="DG1140" s="11"/>
      <c r="DH1140" s="11"/>
      <c r="DI1140" s="11"/>
      <c r="DJ1140" s="11"/>
      <c r="DK1140" s="11"/>
      <c r="DL1140" s="11"/>
      <c r="DM1140" s="11"/>
      <c r="DN1140" s="11"/>
      <c r="DO1140" s="11"/>
      <c r="DP1140" s="11"/>
      <c r="DQ1140" s="11"/>
      <c r="DR1140" s="11"/>
      <c r="DS1140" s="11"/>
      <c r="DT1140" s="11"/>
      <c r="DU1140" s="11"/>
      <c r="DV1140" s="11"/>
      <c r="DW1140" s="11"/>
      <c r="DX1140" s="11"/>
      <c r="DY1140" s="11"/>
      <c r="DZ1140" s="11"/>
      <c r="EA1140" s="11"/>
      <c r="EB1140" s="11"/>
    </row>
    <row r="1141" spans="1:132" s="9" customFormat="1" ht="12.75" x14ac:dyDescent="0.2">
      <c r="A1141" s="14"/>
      <c r="B1141" s="36"/>
      <c r="C1141" s="36"/>
      <c r="D1141" s="10"/>
      <c r="E1141" s="77"/>
      <c r="G1141" s="250"/>
      <c r="H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250"/>
      <c r="AM1141" s="8"/>
      <c r="AN1141" s="8"/>
      <c r="AO1141" s="8"/>
      <c r="AP1141" s="8"/>
      <c r="AQ1141" s="8"/>
      <c r="AR1141" s="8"/>
      <c r="AS1141" s="8"/>
      <c r="AT1141" s="8"/>
      <c r="AU1141" s="8"/>
      <c r="AV1141" s="8"/>
      <c r="AW1141" s="8"/>
      <c r="AX1141" s="8"/>
      <c r="AY1141" s="8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8"/>
      <c r="BN1141" s="8"/>
      <c r="BO1141" s="8"/>
      <c r="BP1141" s="8"/>
      <c r="BQ1141" s="250"/>
      <c r="BR1141" s="11"/>
      <c r="BS1141" s="11"/>
      <c r="BT1141" s="11"/>
      <c r="BU1141" s="21"/>
      <c r="BV1141" s="24"/>
      <c r="BW1141" s="24"/>
      <c r="BX1141" s="24"/>
      <c r="BY1141" s="24"/>
      <c r="BZ1141" s="24"/>
      <c r="CA1141" s="24"/>
      <c r="CB1141" s="24"/>
      <c r="CC1141" s="24"/>
      <c r="CD1141" s="24"/>
      <c r="CE1141" s="24"/>
      <c r="CF1141" s="24"/>
      <c r="CG1141" s="24"/>
      <c r="CH1141" s="24"/>
      <c r="CI1141" s="24"/>
      <c r="CJ1141" s="24"/>
      <c r="CK1141" s="24"/>
      <c r="CL1141" s="24"/>
      <c r="CM1141" s="24"/>
      <c r="CN1141" s="24"/>
      <c r="CO1141" s="24"/>
      <c r="CP1141" s="24"/>
      <c r="CQ1141" s="24"/>
      <c r="CR1141" s="24"/>
      <c r="CS1141" s="24"/>
      <c r="CT1141" s="248"/>
      <c r="CU1141" s="11"/>
      <c r="CV1141" s="11"/>
      <c r="CW1141" s="11"/>
      <c r="CX1141" s="25"/>
      <c r="CY1141" s="25"/>
      <c r="CZ1141" s="25"/>
      <c r="DA1141" s="11"/>
      <c r="DB1141" s="11"/>
      <c r="DC1141" s="11"/>
      <c r="DD1141" s="11"/>
      <c r="DE1141" s="11"/>
      <c r="DF1141" s="11"/>
      <c r="DG1141" s="11"/>
      <c r="DH1141" s="11"/>
      <c r="DI1141" s="11"/>
      <c r="DJ1141" s="11"/>
      <c r="DK1141" s="11"/>
      <c r="DL1141" s="11"/>
      <c r="DM1141" s="11"/>
      <c r="DN1141" s="11"/>
      <c r="DO1141" s="11"/>
      <c r="DP1141" s="11"/>
      <c r="DQ1141" s="11"/>
      <c r="DR1141" s="11"/>
      <c r="DS1141" s="11"/>
      <c r="DT1141" s="11"/>
      <c r="DU1141" s="11"/>
      <c r="DV1141" s="11"/>
      <c r="DW1141" s="11"/>
      <c r="DX1141" s="11"/>
      <c r="DY1141" s="11"/>
      <c r="DZ1141" s="11"/>
      <c r="EA1141" s="11"/>
      <c r="EB1141" s="11"/>
    </row>
    <row r="1142" spans="1:132" s="9" customFormat="1" ht="12.75" x14ac:dyDescent="0.2">
      <c r="A1142" s="14"/>
      <c r="B1142" s="36"/>
      <c r="C1142" s="36"/>
      <c r="D1142" s="10"/>
      <c r="E1142" s="77"/>
      <c r="G1142" s="250"/>
      <c r="H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250"/>
      <c r="AM1142" s="8"/>
      <c r="AN1142" s="8"/>
      <c r="AO1142" s="8"/>
      <c r="AP1142" s="8"/>
      <c r="AQ1142" s="8"/>
      <c r="AR1142" s="8"/>
      <c r="AS1142" s="8"/>
      <c r="AT1142" s="8"/>
      <c r="AU1142" s="8"/>
      <c r="AV1142" s="8"/>
      <c r="AW1142" s="8"/>
      <c r="AX1142" s="8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8"/>
      <c r="BN1142" s="8"/>
      <c r="BO1142" s="8"/>
      <c r="BP1142" s="8"/>
      <c r="BQ1142" s="250"/>
      <c r="BR1142" s="11"/>
      <c r="BS1142" s="11"/>
      <c r="BT1142" s="11"/>
      <c r="BU1142" s="21"/>
      <c r="BV1142" s="24"/>
      <c r="BW1142" s="24"/>
      <c r="BX1142" s="24"/>
      <c r="BY1142" s="24"/>
      <c r="BZ1142" s="24"/>
      <c r="CA1142" s="24"/>
      <c r="CB1142" s="24"/>
      <c r="CC1142" s="24"/>
      <c r="CD1142" s="24"/>
      <c r="CE1142" s="24"/>
      <c r="CF1142" s="24"/>
      <c r="CG1142" s="24"/>
      <c r="CH1142" s="24"/>
      <c r="CI1142" s="24"/>
      <c r="CJ1142" s="24"/>
      <c r="CK1142" s="24"/>
      <c r="CL1142" s="24"/>
      <c r="CM1142" s="24"/>
      <c r="CN1142" s="24"/>
      <c r="CO1142" s="24"/>
      <c r="CP1142" s="24"/>
      <c r="CQ1142" s="24"/>
      <c r="CR1142" s="24"/>
      <c r="CS1142" s="24"/>
      <c r="CT1142" s="248"/>
      <c r="CU1142" s="11"/>
      <c r="CV1142" s="11"/>
      <c r="CW1142" s="11"/>
      <c r="CX1142" s="25"/>
      <c r="CY1142" s="25"/>
      <c r="CZ1142" s="25"/>
      <c r="DA1142" s="11"/>
      <c r="DB1142" s="11"/>
      <c r="DC1142" s="11"/>
      <c r="DD1142" s="11"/>
      <c r="DE1142" s="11"/>
      <c r="DF1142" s="11"/>
      <c r="DG1142" s="11"/>
      <c r="DH1142" s="11"/>
      <c r="DI1142" s="11"/>
      <c r="DJ1142" s="11"/>
      <c r="DK1142" s="11"/>
      <c r="DL1142" s="11"/>
      <c r="DM1142" s="11"/>
      <c r="DN1142" s="11"/>
      <c r="DO1142" s="11"/>
      <c r="DP1142" s="11"/>
      <c r="DQ1142" s="11"/>
      <c r="DR1142" s="11"/>
      <c r="DS1142" s="11"/>
      <c r="DT1142" s="11"/>
      <c r="DU1142" s="11"/>
      <c r="DV1142" s="11"/>
      <c r="DW1142" s="11"/>
      <c r="DX1142" s="11"/>
      <c r="DY1142" s="11"/>
      <c r="DZ1142" s="11"/>
      <c r="EA1142" s="11"/>
      <c r="EB1142" s="11"/>
    </row>
    <row r="1143" spans="1:132" s="9" customFormat="1" ht="12.75" x14ac:dyDescent="0.2">
      <c r="A1143" s="14"/>
      <c r="B1143" s="36"/>
      <c r="C1143" s="36"/>
      <c r="D1143" s="10"/>
      <c r="E1143" s="77"/>
      <c r="G1143" s="250"/>
      <c r="H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250"/>
      <c r="AM1143" s="8"/>
      <c r="AN1143" s="8"/>
      <c r="AO1143" s="8"/>
      <c r="AP1143" s="8"/>
      <c r="AQ1143" s="8"/>
      <c r="AR1143" s="8"/>
      <c r="AS1143" s="8"/>
      <c r="AT1143" s="8"/>
      <c r="AU1143" s="8"/>
      <c r="AV1143" s="8"/>
      <c r="AW1143" s="8"/>
      <c r="AX1143" s="8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8"/>
      <c r="BN1143" s="8"/>
      <c r="BO1143" s="8"/>
      <c r="BP1143" s="8"/>
      <c r="BQ1143" s="250"/>
      <c r="BR1143" s="11"/>
      <c r="BS1143" s="11"/>
      <c r="BT1143" s="11"/>
      <c r="BU1143" s="21"/>
      <c r="BV1143" s="24"/>
      <c r="BW1143" s="24"/>
      <c r="BX1143" s="24"/>
      <c r="BY1143" s="24"/>
      <c r="BZ1143" s="24"/>
      <c r="CA1143" s="24"/>
      <c r="CB1143" s="24"/>
      <c r="CC1143" s="24"/>
      <c r="CD1143" s="24"/>
      <c r="CE1143" s="24"/>
      <c r="CF1143" s="24"/>
      <c r="CG1143" s="24"/>
      <c r="CH1143" s="24"/>
      <c r="CI1143" s="24"/>
      <c r="CJ1143" s="24"/>
      <c r="CK1143" s="24"/>
      <c r="CL1143" s="24"/>
      <c r="CM1143" s="24"/>
      <c r="CN1143" s="24"/>
      <c r="CO1143" s="24"/>
      <c r="CP1143" s="24"/>
      <c r="CQ1143" s="24"/>
      <c r="CR1143" s="24"/>
      <c r="CS1143" s="24"/>
      <c r="CT1143" s="248"/>
      <c r="CU1143" s="11"/>
      <c r="CV1143" s="11"/>
      <c r="CW1143" s="11"/>
      <c r="CX1143" s="25"/>
      <c r="CY1143" s="25"/>
      <c r="CZ1143" s="25"/>
      <c r="DA1143" s="11"/>
      <c r="DB1143" s="11"/>
      <c r="DC1143" s="11"/>
      <c r="DD1143" s="11"/>
      <c r="DE1143" s="11"/>
      <c r="DF1143" s="11"/>
      <c r="DG1143" s="11"/>
      <c r="DH1143" s="11"/>
      <c r="DI1143" s="11"/>
      <c r="DJ1143" s="11"/>
      <c r="DK1143" s="11"/>
      <c r="DL1143" s="11"/>
      <c r="DM1143" s="11"/>
      <c r="DN1143" s="11"/>
      <c r="DO1143" s="11"/>
      <c r="DP1143" s="11"/>
      <c r="DQ1143" s="11"/>
      <c r="DR1143" s="11"/>
      <c r="DS1143" s="11"/>
      <c r="DT1143" s="11"/>
      <c r="DU1143" s="11"/>
      <c r="DV1143" s="11"/>
      <c r="DW1143" s="11"/>
      <c r="DX1143" s="11"/>
      <c r="DY1143" s="11"/>
      <c r="DZ1143" s="11"/>
      <c r="EA1143" s="11"/>
      <c r="EB1143" s="11"/>
    </row>
    <row r="1144" spans="1:132" s="9" customFormat="1" ht="12.75" x14ac:dyDescent="0.2">
      <c r="A1144" s="14"/>
      <c r="B1144" s="36"/>
      <c r="C1144" s="36"/>
      <c r="D1144" s="10"/>
      <c r="E1144" s="77"/>
      <c r="G1144" s="250"/>
      <c r="H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250"/>
      <c r="AM1144" s="8"/>
      <c r="AN1144" s="8"/>
      <c r="AO1144" s="8"/>
      <c r="AP1144" s="8"/>
      <c r="AQ1144" s="8"/>
      <c r="AR1144" s="8"/>
      <c r="AS1144" s="8"/>
      <c r="AT1144" s="8"/>
      <c r="AU1144" s="8"/>
      <c r="AV1144" s="8"/>
      <c r="AW1144" s="8"/>
      <c r="AX1144" s="8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8"/>
      <c r="BN1144" s="8"/>
      <c r="BO1144" s="8"/>
      <c r="BP1144" s="8"/>
      <c r="BQ1144" s="250"/>
      <c r="BR1144" s="11"/>
      <c r="BS1144" s="11"/>
      <c r="BT1144" s="11"/>
      <c r="BU1144" s="21"/>
      <c r="BV1144" s="24"/>
      <c r="BW1144" s="24"/>
      <c r="BX1144" s="24"/>
      <c r="BY1144" s="24"/>
      <c r="BZ1144" s="24"/>
      <c r="CA1144" s="24"/>
      <c r="CB1144" s="24"/>
      <c r="CC1144" s="24"/>
      <c r="CD1144" s="24"/>
      <c r="CE1144" s="24"/>
      <c r="CF1144" s="24"/>
      <c r="CG1144" s="24"/>
      <c r="CH1144" s="24"/>
      <c r="CI1144" s="24"/>
      <c r="CJ1144" s="24"/>
      <c r="CK1144" s="24"/>
      <c r="CL1144" s="24"/>
      <c r="CM1144" s="24"/>
      <c r="CN1144" s="24"/>
      <c r="CO1144" s="24"/>
      <c r="CP1144" s="24"/>
      <c r="CQ1144" s="24"/>
      <c r="CR1144" s="24"/>
      <c r="CS1144" s="24"/>
      <c r="CT1144" s="248"/>
      <c r="CU1144" s="11"/>
      <c r="CV1144" s="11"/>
      <c r="CW1144" s="11"/>
      <c r="CX1144" s="25"/>
      <c r="CY1144" s="25"/>
      <c r="CZ1144" s="25"/>
      <c r="DA1144" s="11"/>
      <c r="DB1144" s="11"/>
      <c r="DC1144" s="11"/>
      <c r="DD1144" s="11"/>
      <c r="DE1144" s="11"/>
      <c r="DF1144" s="11"/>
      <c r="DG1144" s="11"/>
      <c r="DH1144" s="11"/>
      <c r="DI1144" s="11"/>
      <c r="DJ1144" s="11"/>
      <c r="DK1144" s="11"/>
      <c r="DL1144" s="11"/>
      <c r="DM1144" s="11"/>
      <c r="DN1144" s="11"/>
      <c r="DO1144" s="11"/>
      <c r="DP1144" s="11"/>
      <c r="DQ1144" s="11"/>
      <c r="DR1144" s="11"/>
      <c r="DS1144" s="11"/>
      <c r="DT1144" s="11"/>
      <c r="DU1144" s="11"/>
      <c r="DV1144" s="11"/>
      <c r="DW1144" s="11"/>
      <c r="DX1144" s="11"/>
      <c r="DY1144" s="11"/>
      <c r="DZ1144" s="11"/>
      <c r="EA1144" s="11"/>
      <c r="EB1144" s="11"/>
    </row>
    <row r="1145" spans="1:132" s="9" customFormat="1" ht="12.75" x14ac:dyDescent="0.2">
      <c r="A1145" s="14"/>
      <c r="B1145" s="36"/>
      <c r="C1145" s="36"/>
      <c r="D1145" s="10"/>
      <c r="E1145" s="77"/>
      <c r="G1145" s="250"/>
      <c r="H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250"/>
      <c r="AM1145" s="8"/>
      <c r="AN1145" s="8"/>
      <c r="AO1145" s="8"/>
      <c r="AP1145" s="8"/>
      <c r="AQ1145" s="8"/>
      <c r="AR1145" s="8"/>
      <c r="AS1145" s="8"/>
      <c r="AT1145" s="8"/>
      <c r="AU1145" s="8"/>
      <c r="AV1145" s="8"/>
      <c r="AW1145" s="8"/>
      <c r="AX1145" s="8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8"/>
      <c r="BN1145" s="8"/>
      <c r="BO1145" s="8"/>
      <c r="BP1145" s="8"/>
      <c r="BQ1145" s="250"/>
      <c r="BR1145" s="11"/>
      <c r="BS1145" s="11"/>
      <c r="BT1145" s="11"/>
      <c r="BU1145" s="21"/>
      <c r="BV1145" s="24"/>
      <c r="BW1145" s="24"/>
      <c r="BX1145" s="24"/>
      <c r="BY1145" s="24"/>
      <c r="BZ1145" s="24"/>
      <c r="CA1145" s="24"/>
      <c r="CB1145" s="24"/>
      <c r="CC1145" s="24"/>
      <c r="CD1145" s="24"/>
      <c r="CE1145" s="24"/>
      <c r="CF1145" s="24"/>
      <c r="CG1145" s="24"/>
      <c r="CH1145" s="24"/>
      <c r="CI1145" s="24"/>
      <c r="CJ1145" s="24"/>
      <c r="CK1145" s="24"/>
      <c r="CL1145" s="24"/>
      <c r="CM1145" s="24"/>
      <c r="CN1145" s="24"/>
      <c r="CO1145" s="24"/>
      <c r="CP1145" s="24"/>
      <c r="CQ1145" s="24"/>
      <c r="CR1145" s="24"/>
      <c r="CS1145" s="24"/>
      <c r="CT1145" s="248"/>
      <c r="CU1145" s="11"/>
      <c r="CV1145" s="11"/>
      <c r="CW1145" s="11"/>
      <c r="CX1145" s="25"/>
      <c r="CY1145" s="25"/>
      <c r="CZ1145" s="25"/>
      <c r="DA1145" s="11"/>
      <c r="DB1145" s="11"/>
      <c r="DC1145" s="11"/>
      <c r="DD1145" s="11"/>
      <c r="DE1145" s="11"/>
      <c r="DF1145" s="11"/>
      <c r="DG1145" s="11"/>
      <c r="DH1145" s="11"/>
      <c r="DI1145" s="11"/>
      <c r="DJ1145" s="11"/>
      <c r="DK1145" s="11"/>
      <c r="DL1145" s="11"/>
      <c r="DM1145" s="11"/>
      <c r="DN1145" s="11"/>
      <c r="DO1145" s="11"/>
      <c r="DP1145" s="11"/>
      <c r="DQ1145" s="11"/>
      <c r="DR1145" s="11"/>
      <c r="DS1145" s="11"/>
      <c r="DT1145" s="11"/>
      <c r="DU1145" s="11"/>
      <c r="DV1145" s="11"/>
      <c r="DW1145" s="11"/>
      <c r="DX1145" s="11"/>
      <c r="DY1145" s="11"/>
      <c r="DZ1145" s="11"/>
      <c r="EA1145" s="11"/>
      <c r="EB1145" s="11"/>
    </row>
    <row r="1146" spans="1:132" s="9" customFormat="1" ht="12.75" x14ac:dyDescent="0.2">
      <c r="A1146" s="14"/>
      <c r="B1146" s="36"/>
      <c r="C1146" s="36"/>
      <c r="D1146" s="10"/>
      <c r="E1146" s="77"/>
      <c r="G1146" s="250"/>
      <c r="H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250"/>
      <c r="AM1146" s="8"/>
      <c r="AN1146" s="8"/>
      <c r="AO1146" s="8"/>
      <c r="AP1146" s="8"/>
      <c r="AQ1146" s="8"/>
      <c r="AR1146" s="8"/>
      <c r="AS1146" s="8"/>
      <c r="AT1146" s="8"/>
      <c r="AU1146" s="8"/>
      <c r="AV1146" s="8"/>
      <c r="AW1146" s="8"/>
      <c r="AX1146" s="8"/>
      <c r="AY1146" s="8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8"/>
      <c r="BN1146" s="8"/>
      <c r="BO1146" s="8"/>
      <c r="BP1146" s="8"/>
      <c r="BQ1146" s="250"/>
      <c r="BR1146" s="11"/>
      <c r="BS1146" s="11"/>
      <c r="BT1146" s="11"/>
      <c r="BU1146" s="21"/>
      <c r="BV1146" s="24"/>
      <c r="BW1146" s="24"/>
      <c r="BX1146" s="24"/>
      <c r="BY1146" s="24"/>
      <c r="BZ1146" s="24"/>
      <c r="CA1146" s="24"/>
      <c r="CB1146" s="24"/>
      <c r="CC1146" s="24"/>
      <c r="CD1146" s="24"/>
      <c r="CE1146" s="24"/>
      <c r="CF1146" s="24"/>
      <c r="CG1146" s="24"/>
      <c r="CH1146" s="24"/>
      <c r="CI1146" s="24"/>
      <c r="CJ1146" s="24"/>
      <c r="CK1146" s="24"/>
      <c r="CL1146" s="24"/>
      <c r="CM1146" s="24"/>
      <c r="CN1146" s="24"/>
      <c r="CO1146" s="24"/>
      <c r="CP1146" s="24"/>
      <c r="CQ1146" s="24"/>
      <c r="CR1146" s="24"/>
      <c r="CS1146" s="24"/>
      <c r="CT1146" s="248"/>
      <c r="CU1146" s="11"/>
      <c r="CV1146" s="11"/>
      <c r="CW1146" s="11"/>
      <c r="CX1146" s="25"/>
      <c r="CY1146" s="25"/>
      <c r="CZ1146" s="25"/>
      <c r="DA1146" s="11"/>
      <c r="DB1146" s="11"/>
      <c r="DC1146" s="11"/>
      <c r="DD1146" s="11"/>
      <c r="DE1146" s="11"/>
      <c r="DF1146" s="11"/>
      <c r="DG1146" s="11"/>
      <c r="DH1146" s="11"/>
      <c r="DI1146" s="11"/>
      <c r="DJ1146" s="11"/>
      <c r="DK1146" s="11"/>
      <c r="DL1146" s="11"/>
      <c r="DM1146" s="11"/>
      <c r="DN1146" s="11"/>
      <c r="DO1146" s="11"/>
      <c r="DP1146" s="11"/>
      <c r="DQ1146" s="11"/>
      <c r="DR1146" s="11"/>
      <c r="DS1146" s="11"/>
      <c r="DT1146" s="11"/>
      <c r="DU1146" s="11"/>
      <c r="DV1146" s="11"/>
      <c r="DW1146" s="11"/>
      <c r="DX1146" s="11"/>
      <c r="DY1146" s="11"/>
      <c r="DZ1146" s="11"/>
      <c r="EA1146" s="11"/>
      <c r="EB1146" s="11"/>
    </row>
    <row r="1147" spans="1:132" s="9" customFormat="1" ht="12.75" x14ac:dyDescent="0.2">
      <c r="A1147" s="14"/>
      <c r="B1147" s="36"/>
      <c r="C1147" s="36"/>
      <c r="D1147" s="10"/>
      <c r="E1147" s="77"/>
      <c r="G1147" s="250"/>
      <c r="H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250"/>
      <c r="AM1147" s="8"/>
      <c r="AN1147" s="8"/>
      <c r="AO1147" s="8"/>
      <c r="AP1147" s="8"/>
      <c r="AQ1147" s="8"/>
      <c r="AR1147" s="8"/>
      <c r="AS1147" s="8"/>
      <c r="AT1147" s="8"/>
      <c r="AU1147" s="8"/>
      <c r="AV1147" s="8"/>
      <c r="AW1147" s="8"/>
      <c r="AX1147" s="8"/>
      <c r="AY1147" s="8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8"/>
      <c r="BN1147" s="8"/>
      <c r="BO1147" s="8"/>
      <c r="BP1147" s="8"/>
      <c r="BQ1147" s="250"/>
      <c r="BR1147" s="11"/>
      <c r="BS1147" s="11"/>
      <c r="BT1147" s="11"/>
      <c r="BU1147" s="21"/>
      <c r="BV1147" s="24"/>
      <c r="BW1147" s="24"/>
      <c r="BX1147" s="24"/>
      <c r="BY1147" s="24"/>
      <c r="BZ1147" s="24"/>
      <c r="CA1147" s="24"/>
      <c r="CB1147" s="24"/>
      <c r="CC1147" s="24"/>
      <c r="CD1147" s="24"/>
      <c r="CE1147" s="24"/>
      <c r="CF1147" s="24"/>
      <c r="CG1147" s="24"/>
      <c r="CH1147" s="24"/>
      <c r="CI1147" s="24"/>
      <c r="CJ1147" s="24"/>
      <c r="CK1147" s="24"/>
      <c r="CL1147" s="24"/>
      <c r="CM1147" s="24"/>
      <c r="CN1147" s="24"/>
      <c r="CO1147" s="24"/>
      <c r="CP1147" s="24"/>
      <c r="CQ1147" s="24"/>
      <c r="CR1147" s="24"/>
      <c r="CS1147" s="24"/>
      <c r="CT1147" s="248"/>
      <c r="CU1147" s="11"/>
      <c r="CV1147" s="11"/>
      <c r="CW1147" s="11"/>
      <c r="CX1147" s="25"/>
      <c r="CY1147" s="25"/>
      <c r="CZ1147" s="25"/>
      <c r="DA1147" s="11"/>
      <c r="DB1147" s="11"/>
      <c r="DC1147" s="11"/>
      <c r="DD1147" s="11"/>
      <c r="DE1147" s="11"/>
      <c r="DF1147" s="11"/>
      <c r="DG1147" s="11"/>
      <c r="DH1147" s="11"/>
      <c r="DI1147" s="11"/>
      <c r="DJ1147" s="11"/>
      <c r="DK1147" s="11"/>
      <c r="DL1147" s="11"/>
      <c r="DM1147" s="11"/>
      <c r="DN1147" s="11"/>
      <c r="DO1147" s="11"/>
      <c r="DP1147" s="11"/>
      <c r="DQ1147" s="11"/>
      <c r="DR1147" s="11"/>
      <c r="DS1147" s="11"/>
      <c r="DT1147" s="11"/>
      <c r="DU1147" s="11"/>
      <c r="DV1147" s="11"/>
      <c r="DW1147" s="11"/>
      <c r="DX1147" s="11"/>
      <c r="DY1147" s="11"/>
      <c r="DZ1147" s="11"/>
      <c r="EA1147" s="11"/>
      <c r="EB1147" s="11"/>
    </row>
    <row r="1148" spans="1:132" s="10" customFormat="1" ht="12.75" x14ac:dyDescent="0.2">
      <c r="A1148" s="14"/>
      <c r="B1148" s="36"/>
      <c r="C1148" s="36"/>
      <c r="E1148" s="77"/>
      <c r="F1148" s="9"/>
      <c r="G1148" s="250"/>
      <c r="H1148" s="8"/>
      <c r="I1148" s="9"/>
      <c r="J1148" s="9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250"/>
      <c r="AM1148" s="8"/>
      <c r="AN1148" s="8"/>
      <c r="AO1148" s="8"/>
      <c r="AP1148" s="8"/>
      <c r="AQ1148" s="8"/>
      <c r="AR1148" s="8"/>
      <c r="AS1148" s="8"/>
      <c r="AT1148" s="8"/>
      <c r="AU1148" s="8"/>
      <c r="AV1148" s="8"/>
      <c r="AW1148" s="8"/>
      <c r="AX1148" s="8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8"/>
      <c r="BN1148" s="8"/>
      <c r="BO1148" s="8"/>
      <c r="BP1148" s="8"/>
      <c r="BQ1148" s="250"/>
      <c r="BR1148" s="11"/>
      <c r="BS1148" s="11"/>
      <c r="BT1148" s="11"/>
      <c r="BU1148" s="21"/>
      <c r="BV1148" s="24"/>
      <c r="BW1148" s="24"/>
      <c r="BX1148" s="24"/>
      <c r="BY1148" s="24"/>
      <c r="BZ1148" s="24"/>
      <c r="CA1148" s="24"/>
      <c r="CB1148" s="24"/>
      <c r="CC1148" s="24"/>
      <c r="CD1148" s="24"/>
      <c r="CE1148" s="24"/>
      <c r="CF1148" s="24"/>
      <c r="CG1148" s="24"/>
      <c r="CH1148" s="24"/>
      <c r="CI1148" s="24"/>
      <c r="CJ1148" s="24"/>
      <c r="CK1148" s="24"/>
      <c r="CL1148" s="24"/>
      <c r="CM1148" s="24"/>
      <c r="CN1148" s="24"/>
      <c r="CO1148" s="24"/>
      <c r="CP1148" s="24"/>
      <c r="CQ1148" s="24"/>
      <c r="CR1148" s="24"/>
      <c r="CS1148" s="24"/>
      <c r="CT1148" s="248"/>
      <c r="CU1148" s="11"/>
      <c r="CV1148" s="11"/>
      <c r="CW1148" s="11"/>
      <c r="CX1148" s="25"/>
      <c r="CY1148" s="25"/>
      <c r="CZ1148" s="25"/>
      <c r="DA1148" s="11"/>
      <c r="DB1148" s="11"/>
      <c r="DC1148" s="11"/>
      <c r="DD1148" s="11"/>
      <c r="DE1148" s="11"/>
      <c r="DF1148" s="11"/>
      <c r="DG1148" s="11"/>
      <c r="DH1148" s="11"/>
      <c r="DI1148" s="11"/>
      <c r="DJ1148" s="11"/>
      <c r="DK1148" s="11"/>
      <c r="DL1148" s="11"/>
      <c r="DM1148" s="11"/>
      <c r="DN1148" s="11"/>
      <c r="DO1148" s="11"/>
      <c r="DP1148" s="11"/>
      <c r="DQ1148" s="11"/>
      <c r="DR1148" s="11"/>
      <c r="DS1148" s="11"/>
      <c r="DT1148" s="11"/>
      <c r="DU1148" s="11"/>
      <c r="DV1148" s="11"/>
      <c r="DW1148" s="11"/>
      <c r="DX1148" s="11"/>
      <c r="DY1148" s="11"/>
      <c r="DZ1148" s="11"/>
      <c r="EA1148" s="11"/>
      <c r="EB1148" s="11"/>
    </row>
    <row r="1149" spans="1:132" s="10" customFormat="1" ht="12.75" x14ac:dyDescent="0.2">
      <c r="A1149" s="14"/>
      <c r="B1149" s="36"/>
      <c r="C1149" s="36"/>
      <c r="E1149" s="77"/>
      <c r="F1149" s="9"/>
      <c r="G1149" s="250"/>
      <c r="H1149" s="8"/>
      <c r="I1149" s="9"/>
      <c r="J1149" s="9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250"/>
      <c r="AM1149" s="8"/>
      <c r="AN1149" s="8"/>
      <c r="AO1149" s="8"/>
      <c r="AP1149" s="8"/>
      <c r="AQ1149" s="8"/>
      <c r="AR1149" s="8"/>
      <c r="AS1149" s="8"/>
      <c r="AT1149" s="8"/>
      <c r="AU1149" s="8"/>
      <c r="AV1149" s="8"/>
      <c r="AW1149" s="8"/>
      <c r="AX1149" s="8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8"/>
      <c r="BN1149" s="8"/>
      <c r="BO1149" s="8"/>
      <c r="BP1149" s="8"/>
      <c r="BQ1149" s="250"/>
      <c r="BR1149" s="11"/>
      <c r="BS1149" s="11"/>
      <c r="BT1149" s="11"/>
      <c r="BU1149" s="21"/>
      <c r="BV1149" s="24"/>
      <c r="BW1149" s="24"/>
      <c r="BX1149" s="24"/>
      <c r="BY1149" s="24"/>
      <c r="BZ1149" s="24"/>
      <c r="CA1149" s="24"/>
      <c r="CB1149" s="24"/>
      <c r="CC1149" s="24"/>
      <c r="CD1149" s="24"/>
      <c r="CE1149" s="24"/>
      <c r="CF1149" s="24"/>
      <c r="CG1149" s="24"/>
      <c r="CH1149" s="24"/>
      <c r="CI1149" s="24"/>
      <c r="CJ1149" s="24"/>
      <c r="CK1149" s="24"/>
      <c r="CL1149" s="24"/>
      <c r="CM1149" s="24"/>
      <c r="CN1149" s="24"/>
      <c r="CO1149" s="24"/>
      <c r="CP1149" s="24"/>
      <c r="CQ1149" s="24"/>
      <c r="CR1149" s="24"/>
      <c r="CS1149" s="24"/>
      <c r="CT1149" s="248"/>
      <c r="CU1149" s="11"/>
      <c r="CV1149" s="11"/>
      <c r="CW1149" s="11"/>
      <c r="CX1149" s="25"/>
      <c r="CY1149" s="25"/>
      <c r="CZ1149" s="25"/>
      <c r="DA1149" s="11"/>
      <c r="DB1149" s="11"/>
      <c r="DC1149" s="11"/>
      <c r="DD1149" s="11"/>
      <c r="DE1149" s="11"/>
      <c r="DF1149" s="11"/>
      <c r="DG1149" s="11"/>
      <c r="DH1149" s="11"/>
      <c r="DI1149" s="11"/>
      <c r="DJ1149" s="11"/>
      <c r="DK1149" s="11"/>
      <c r="DL1149" s="11"/>
      <c r="DM1149" s="11"/>
      <c r="DN1149" s="11"/>
      <c r="DO1149" s="11"/>
      <c r="DP1149" s="11"/>
      <c r="DQ1149" s="11"/>
      <c r="DR1149" s="11"/>
      <c r="DS1149" s="11"/>
      <c r="DT1149" s="11"/>
      <c r="DU1149" s="11"/>
      <c r="DV1149" s="11"/>
      <c r="DW1149" s="11"/>
      <c r="DX1149" s="11"/>
      <c r="DY1149" s="11"/>
      <c r="DZ1149" s="11"/>
      <c r="EA1149" s="11"/>
      <c r="EB1149" s="11"/>
    </row>
    <row r="1150" spans="1:132" s="10" customFormat="1" ht="12.75" x14ac:dyDescent="0.2">
      <c r="A1150" s="14"/>
      <c r="B1150" s="36"/>
      <c r="C1150" s="36"/>
      <c r="E1150" s="77"/>
      <c r="F1150" s="9"/>
      <c r="G1150" s="250"/>
      <c r="H1150" s="8"/>
      <c r="I1150" s="9"/>
      <c r="J1150" s="9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250"/>
      <c r="AM1150" s="8"/>
      <c r="AN1150" s="8"/>
      <c r="AO1150" s="8"/>
      <c r="AP1150" s="8"/>
      <c r="AQ1150" s="8"/>
      <c r="AR1150" s="8"/>
      <c r="AS1150" s="8"/>
      <c r="AT1150" s="8"/>
      <c r="AU1150" s="8"/>
      <c r="AV1150" s="8"/>
      <c r="AW1150" s="8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8"/>
      <c r="BN1150" s="8"/>
      <c r="BO1150" s="8"/>
      <c r="BP1150" s="8"/>
      <c r="BQ1150" s="250"/>
      <c r="BR1150" s="11"/>
      <c r="BS1150" s="11"/>
      <c r="BT1150" s="11"/>
      <c r="BU1150" s="21"/>
      <c r="BV1150" s="24"/>
      <c r="BW1150" s="24"/>
      <c r="BX1150" s="24"/>
      <c r="BY1150" s="24"/>
      <c r="BZ1150" s="24"/>
      <c r="CA1150" s="24"/>
      <c r="CB1150" s="24"/>
      <c r="CC1150" s="24"/>
      <c r="CD1150" s="24"/>
      <c r="CE1150" s="24"/>
      <c r="CF1150" s="24"/>
      <c r="CG1150" s="24"/>
      <c r="CH1150" s="24"/>
      <c r="CI1150" s="24"/>
      <c r="CJ1150" s="24"/>
      <c r="CK1150" s="24"/>
      <c r="CL1150" s="24"/>
      <c r="CM1150" s="24"/>
      <c r="CN1150" s="24"/>
      <c r="CO1150" s="24"/>
      <c r="CP1150" s="24"/>
      <c r="CQ1150" s="24"/>
      <c r="CR1150" s="24"/>
      <c r="CS1150" s="24"/>
      <c r="CT1150" s="248"/>
      <c r="CU1150" s="11"/>
      <c r="CV1150" s="11"/>
      <c r="CW1150" s="11"/>
      <c r="CX1150" s="25"/>
      <c r="CY1150" s="25"/>
      <c r="CZ1150" s="25"/>
      <c r="DA1150" s="11"/>
      <c r="DB1150" s="11"/>
      <c r="DC1150" s="11"/>
      <c r="DD1150" s="11"/>
      <c r="DE1150" s="11"/>
      <c r="DF1150" s="11"/>
      <c r="DG1150" s="11"/>
      <c r="DH1150" s="11"/>
      <c r="DI1150" s="11"/>
      <c r="DJ1150" s="11"/>
      <c r="DK1150" s="11"/>
      <c r="DL1150" s="11"/>
      <c r="DM1150" s="11"/>
      <c r="DN1150" s="11"/>
      <c r="DO1150" s="11"/>
      <c r="DP1150" s="11"/>
      <c r="DQ1150" s="11"/>
      <c r="DR1150" s="11"/>
      <c r="DS1150" s="11"/>
      <c r="DT1150" s="11"/>
      <c r="DU1150" s="11"/>
      <c r="DV1150" s="11"/>
      <c r="DW1150" s="11"/>
      <c r="DX1150" s="11"/>
      <c r="DY1150" s="11"/>
      <c r="DZ1150" s="11"/>
      <c r="EA1150" s="11"/>
      <c r="EB1150" s="11"/>
    </row>
    <row r="1151" spans="1:132" s="10" customFormat="1" ht="12.75" x14ac:dyDescent="0.2">
      <c r="A1151" s="14"/>
      <c r="B1151" s="36"/>
      <c r="C1151" s="36"/>
      <c r="E1151" s="77"/>
      <c r="F1151" s="9"/>
      <c r="G1151" s="250"/>
      <c r="H1151" s="8"/>
      <c r="I1151" s="9"/>
      <c r="J1151" s="9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250"/>
      <c r="AM1151" s="8"/>
      <c r="AN1151" s="8"/>
      <c r="AO1151" s="8"/>
      <c r="AP1151" s="8"/>
      <c r="AQ1151" s="8"/>
      <c r="AR1151" s="8"/>
      <c r="AS1151" s="8"/>
      <c r="AT1151" s="8"/>
      <c r="AU1151" s="8"/>
      <c r="AV1151" s="8"/>
      <c r="AW1151" s="8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8"/>
      <c r="BN1151" s="8"/>
      <c r="BO1151" s="8"/>
      <c r="BP1151" s="8"/>
      <c r="BQ1151" s="250"/>
      <c r="BR1151" s="11"/>
      <c r="BS1151" s="11"/>
      <c r="BT1151" s="11"/>
      <c r="BU1151" s="21"/>
      <c r="BV1151" s="24"/>
      <c r="BW1151" s="24"/>
      <c r="BX1151" s="24"/>
      <c r="BY1151" s="24"/>
      <c r="BZ1151" s="24"/>
      <c r="CA1151" s="24"/>
      <c r="CB1151" s="24"/>
      <c r="CC1151" s="24"/>
      <c r="CD1151" s="24"/>
      <c r="CE1151" s="24"/>
      <c r="CF1151" s="24"/>
      <c r="CG1151" s="24"/>
      <c r="CH1151" s="24"/>
      <c r="CI1151" s="24"/>
      <c r="CJ1151" s="24"/>
      <c r="CK1151" s="24"/>
      <c r="CL1151" s="24"/>
      <c r="CM1151" s="24"/>
      <c r="CN1151" s="24"/>
      <c r="CO1151" s="24"/>
      <c r="CP1151" s="24"/>
      <c r="CQ1151" s="24"/>
      <c r="CR1151" s="24"/>
      <c r="CS1151" s="24"/>
      <c r="CT1151" s="248"/>
      <c r="CU1151" s="11"/>
      <c r="CV1151" s="11"/>
      <c r="CW1151" s="11"/>
      <c r="CX1151" s="25"/>
      <c r="CY1151" s="25"/>
      <c r="CZ1151" s="25"/>
      <c r="DA1151" s="11"/>
      <c r="DB1151" s="11"/>
      <c r="DC1151" s="11"/>
      <c r="DD1151" s="11"/>
      <c r="DE1151" s="11"/>
      <c r="DF1151" s="11"/>
      <c r="DG1151" s="11"/>
      <c r="DH1151" s="11"/>
      <c r="DI1151" s="11"/>
      <c r="DJ1151" s="11"/>
      <c r="DK1151" s="11"/>
      <c r="DL1151" s="11"/>
      <c r="DM1151" s="11"/>
      <c r="DN1151" s="11"/>
      <c r="DO1151" s="11"/>
      <c r="DP1151" s="11"/>
      <c r="DQ1151" s="11"/>
      <c r="DR1151" s="11"/>
      <c r="DS1151" s="11"/>
      <c r="DT1151" s="11"/>
      <c r="DU1151" s="11"/>
      <c r="DV1151" s="11"/>
      <c r="DW1151" s="11"/>
      <c r="DX1151" s="11"/>
      <c r="DY1151" s="11"/>
      <c r="DZ1151" s="11"/>
      <c r="EA1151" s="11"/>
      <c r="EB1151" s="11"/>
    </row>
    <row r="1152" spans="1:132" s="10" customFormat="1" ht="12.75" x14ac:dyDescent="0.2">
      <c r="A1152" s="14"/>
      <c r="B1152" s="36"/>
      <c r="C1152" s="36"/>
      <c r="E1152" s="77"/>
      <c r="F1152" s="9"/>
      <c r="G1152" s="250"/>
      <c r="H1152" s="8"/>
      <c r="I1152" s="9"/>
      <c r="J1152" s="9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250"/>
      <c r="AM1152" s="8"/>
      <c r="AN1152" s="8"/>
      <c r="AO1152" s="8"/>
      <c r="AP1152" s="8"/>
      <c r="AQ1152" s="8"/>
      <c r="AR1152" s="8"/>
      <c r="AS1152" s="8"/>
      <c r="AT1152" s="8"/>
      <c r="AU1152" s="8"/>
      <c r="AV1152" s="8"/>
      <c r="AW1152" s="8"/>
      <c r="AX1152" s="8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8"/>
      <c r="BN1152" s="8"/>
      <c r="BO1152" s="8"/>
      <c r="BP1152" s="8"/>
      <c r="BQ1152" s="250"/>
      <c r="BR1152" s="11"/>
      <c r="BS1152" s="11"/>
      <c r="BT1152" s="11"/>
      <c r="BU1152" s="21"/>
      <c r="BV1152" s="24"/>
      <c r="BW1152" s="24"/>
      <c r="BX1152" s="24"/>
      <c r="BY1152" s="24"/>
      <c r="BZ1152" s="24"/>
      <c r="CA1152" s="24"/>
      <c r="CB1152" s="24"/>
      <c r="CC1152" s="24"/>
      <c r="CD1152" s="24"/>
      <c r="CE1152" s="24"/>
      <c r="CF1152" s="24"/>
      <c r="CG1152" s="24"/>
      <c r="CH1152" s="24"/>
      <c r="CI1152" s="24"/>
      <c r="CJ1152" s="24"/>
      <c r="CK1152" s="24"/>
      <c r="CL1152" s="24"/>
      <c r="CM1152" s="24"/>
      <c r="CN1152" s="24"/>
      <c r="CO1152" s="24"/>
      <c r="CP1152" s="24"/>
      <c r="CQ1152" s="24"/>
      <c r="CR1152" s="24"/>
      <c r="CS1152" s="24"/>
      <c r="CT1152" s="248"/>
      <c r="CU1152" s="11"/>
      <c r="CV1152" s="11"/>
      <c r="CW1152" s="11"/>
      <c r="CX1152" s="25"/>
      <c r="CY1152" s="25"/>
      <c r="CZ1152" s="25"/>
      <c r="DA1152" s="11"/>
      <c r="DB1152" s="11"/>
      <c r="DC1152" s="11"/>
      <c r="DD1152" s="11"/>
      <c r="DE1152" s="11"/>
      <c r="DF1152" s="11"/>
      <c r="DG1152" s="11"/>
      <c r="DH1152" s="11"/>
      <c r="DI1152" s="11"/>
      <c r="DJ1152" s="11"/>
      <c r="DK1152" s="11"/>
      <c r="DL1152" s="11"/>
      <c r="DM1152" s="11"/>
      <c r="DN1152" s="11"/>
      <c r="DO1152" s="11"/>
      <c r="DP1152" s="11"/>
      <c r="DQ1152" s="11"/>
      <c r="DR1152" s="11"/>
      <c r="DS1152" s="11"/>
      <c r="DT1152" s="11"/>
      <c r="DU1152" s="11"/>
      <c r="DV1152" s="11"/>
      <c r="DW1152" s="11"/>
      <c r="DX1152" s="11"/>
      <c r="DY1152" s="11"/>
      <c r="DZ1152" s="11"/>
      <c r="EA1152" s="11"/>
      <c r="EB1152" s="11"/>
    </row>
    <row r="1153" spans="1:132" s="10" customFormat="1" ht="12.75" x14ac:dyDescent="0.2">
      <c r="A1153" s="14"/>
      <c r="B1153" s="36"/>
      <c r="C1153" s="36"/>
      <c r="E1153" s="77"/>
      <c r="F1153" s="9"/>
      <c r="G1153" s="250"/>
      <c r="H1153" s="8"/>
      <c r="I1153" s="9"/>
      <c r="J1153" s="9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250"/>
      <c r="AM1153" s="8"/>
      <c r="AN1153" s="8"/>
      <c r="AO1153" s="8"/>
      <c r="AP1153" s="8"/>
      <c r="AQ1153" s="8"/>
      <c r="AR1153" s="8"/>
      <c r="AS1153" s="8"/>
      <c r="AT1153" s="8"/>
      <c r="AU1153" s="8"/>
      <c r="AV1153" s="8"/>
      <c r="AW1153" s="8"/>
      <c r="AX1153" s="8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8"/>
      <c r="BN1153" s="8"/>
      <c r="BO1153" s="8"/>
      <c r="BP1153" s="8"/>
      <c r="BQ1153" s="250"/>
      <c r="BR1153" s="11"/>
      <c r="BS1153" s="11"/>
      <c r="BT1153" s="11"/>
      <c r="BU1153" s="21"/>
      <c r="BV1153" s="24"/>
      <c r="BW1153" s="24"/>
      <c r="BX1153" s="24"/>
      <c r="BY1153" s="24"/>
      <c r="BZ1153" s="24"/>
      <c r="CA1153" s="24"/>
      <c r="CB1153" s="24"/>
      <c r="CC1153" s="24"/>
      <c r="CD1153" s="24"/>
      <c r="CE1153" s="24"/>
      <c r="CF1153" s="24"/>
      <c r="CG1153" s="24"/>
      <c r="CH1153" s="24"/>
      <c r="CI1153" s="24"/>
      <c r="CJ1153" s="24"/>
      <c r="CK1153" s="24"/>
      <c r="CL1153" s="24"/>
      <c r="CM1153" s="24"/>
      <c r="CN1153" s="24"/>
      <c r="CO1153" s="24"/>
      <c r="CP1153" s="24"/>
      <c r="CQ1153" s="24"/>
      <c r="CR1153" s="24"/>
      <c r="CS1153" s="24"/>
      <c r="CT1153" s="248"/>
      <c r="CU1153" s="11"/>
      <c r="CV1153" s="11"/>
      <c r="CW1153" s="11"/>
      <c r="CX1153" s="25"/>
      <c r="CY1153" s="25"/>
      <c r="CZ1153" s="25"/>
      <c r="DA1153" s="11"/>
      <c r="DB1153" s="11"/>
      <c r="DC1153" s="11"/>
      <c r="DD1153" s="11"/>
      <c r="DE1153" s="11"/>
      <c r="DF1153" s="11"/>
      <c r="DG1153" s="11"/>
      <c r="DH1153" s="11"/>
      <c r="DI1153" s="11"/>
      <c r="DJ1153" s="11"/>
      <c r="DK1153" s="11"/>
      <c r="DL1153" s="11"/>
      <c r="DM1153" s="11"/>
      <c r="DN1153" s="11"/>
      <c r="DO1153" s="11"/>
      <c r="DP1153" s="11"/>
      <c r="DQ1153" s="11"/>
      <c r="DR1153" s="11"/>
      <c r="DS1153" s="11"/>
      <c r="DT1153" s="11"/>
      <c r="DU1153" s="11"/>
      <c r="DV1153" s="11"/>
      <c r="DW1153" s="11"/>
      <c r="DX1153" s="11"/>
      <c r="DY1153" s="11"/>
      <c r="DZ1153" s="11"/>
      <c r="EA1153" s="11"/>
      <c r="EB1153" s="11"/>
    </row>
    <row r="1154" spans="1:132" s="10" customFormat="1" ht="12.75" x14ac:dyDescent="0.2">
      <c r="A1154" s="14"/>
      <c r="B1154" s="36"/>
      <c r="C1154" s="36"/>
      <c r="E1154" s="77"/>
      <c r="F1154" s="9"/>
      <c r="G1154" s="250"/>
      <c r="H1154" s="8"/>
      <c r="I1154" s="9"/>
      <c r="J1154" s="9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250"/>
      <c r="AM1154" s="8"/>
      <c r="AN1154" s="8"/>
      <c r="AO1154" s="8"/>
      <c r="AP1154" s="8"/>
      <c r="AQ1154" s="8"/>
      <c r="AR1154" s="8"/>
      <c r="AS1154" s="8"/>
      <c r="AT1154" s="8"/>
      <c r="AU1154" s="8"/>
      <c r="AV1154" s="8"/>
      <c r="AW1154" s="8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8"/>
      <c r="BN1154" s="8"/>
      <c r="BO1154" s="8"/>
      <c r="BP1154" s="8"/>
      <c r="BQ1154" s="250"/>
      <c r="BR1154" s="11"/>
      <c r="BS1154" s="11"/>
      <c r="BT1154" s="11"/>
      <c r="BU1154" s="21"/>
      <c r="BV1154" s="24"/>
      <c r="BW1154" s="24"/>
      <c r="BX1154" s="24"/>
      <c r="BY1154" s="24"/>
      <c r="BZ1154" s="24"/>
      <c r="CA1154" s="24"/>
      <c r="CB1154" s="24"/>
      <c r="CC1154" s="24"/>
      <c r="CD1154" s="24"/>
      <c r="CE1154" s="24"/>
      <c r="CF1154" s="24"/>
      <c r="CG1154" s="24"/>
      <c r="CH1154" s="24"/>
      <c r="CI1154" s="24"/>
      <c r="CJ1154" s="24"/>
      <c r="CK1154" s="24"/>
      <c r="CL1154" s="24"/>
      <c r="CM1154" s="24"/>
      <c r="CN1154" s="24"/>
      <c r="CO1154" s="24"/>
      <c r="CP1154" s="24"/>
      <c r="CQ1154" s="24"/>
      <c r="CR1154" s="24"/>
      <c r="CS1154" s="24"/>
      <c r="CT1154" s="248"/>
      <c r="CU1154" s="11"/>
      <c r="CV1154" s="11"/>
      <c r="CW1154" s="11"/>
      <c r="CX1154" s="25"/>
      <c r="CY1154" s="25"/>
      <c r="CZ1154" s="25"/>
      <c r="DA1154" s="11"/>
      <c r="DB1154" s="11"/>
      <c r="DC1154" s="11"/>
      <c r="DD1154" s="11"/>
      <c r="DE1154" s="11"/>
      <c r="DF1154" s="11"/>
      <c r="DG1154" s="11"/>
      <c r="DH1154" s="11"/>
      <c r="DI1154" s="11"/>
      <c r="DJ1154" s="11"/>
      <c r="DK1154" s="11"/>
      <c r="DL1154" s="11"/>
      <c r="DM1154" s="11"/>
      <c r="DN1154" s="11"/>
      <c r="DO1154" s="11"/>
      <c r="DP1154" s="11"/>
      <c r="DQ1154" s="11"/>
      <c r="DR1154" s="11"/>
      <c r="DS1154" s="11"/>
      <c r="DT1154" s="11"/>
      <c r="DU1154" s="11"/>
      <c r="DV1154" s="11"/>
      <c r="DW1154" s="11"/>
      <c r="DX1154" s="11"/>
      <c r="DY1154" s="11"/>
      <c r="DZ1154" s="11"/>
      <c r="EA1154" s="11"/>
      <c r="EB1154" s="11"/>
    </row>
    <row r="1155" spans="1:132" s="10" customFormat="1" ht="12.75" x14ac:dyDescent="0.2">
      <c r="A1155" s="14"/>
      <c r="B1155" s="36"/>
      <c r="C1155" s="36"/>
      <c r="E1155" s="77"/>
      <c r="F1155" s="9"/>
      <c r="G1155" s="250"/>
      <c r="H1155" s="8"/>
      <c r="I1155" s="13"/>
      <c r="J1155" s="13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250"/>
      <c r="AM1155" s="8"/>
      <c r="AN1155" s="8"/>
      <c r="AO1155" s="8"/>
      <c r="AP1155" s="8"/>
      <c r="AQ1155" s="8"/>
      <c r="AR1155" s="8"/>
      <c r="AS1155" s="8"/>
      <c r="AT1155" s="8"/>
      <c r="AU1155" s="8"/>
      <c r="AV1155" s="8"/>
      <c r="AW1155" s="8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8"/>
      <c r="BN1155" s="8"/>
      <c r="BO1155" s="8"/>
      <c r="BP1155" s="8"/>
      <c r="BQ1155" s="250"/>
      <c r="BR1155" s="11"/>
      <c r="BS1155" s="11"/>
      <c r="BT1155" s="11"/>
      <c r="BU1155" s="21"/>
      <c r="BV1155" s="24"/>
      <c r="BW1155" s="24"/>
      <c r="BX1155" s="24"/>
      <c r="BY1155" s="24"/>
      <c r="BZ1155" s="24"/>
      <c r="CA1155" s="24"/>
      <c r="CB1155" s="24"/>
      <c r="CC1155" s="24"/>
      <c r="CD1155" s="24"/>
      <c r="CE1155" s="24"/>
      <c r="CF1155" s="24"/>
      <c r="CG1155" s="24"/>
      <c r="CH1155" s="24"/>
      <c r="CI1155" s="24"/>
      <c r="CJ1155" s="24"/>
      <c r="CK1155" s="24"/>
      <c r="CL1155" s="24"/>
      <c r="CM1155" s="24"/>
      <c r="CN1155" s="24"/>
      <c r="CO1155" s="24"/>
      <c r="CP1155" s="24"/>
      <c r="CQ1155" s="24"/>
      <c r="CR1155" s="24"/>
      <c r="CS1155" s="24"/>
      <c r="CT1155" s="248"/>
      <c r="CU1155" s="11"/>
      <c r="CV1155" s="11"/>
      <c r="CW1155" s="11"/>
      <c r="CX1155" s="25"/>
      <c r="CY1155" s="25"/>
      <c r="CZ1155" s="25"/>
      <c r="DA1155" s="11"/>
      <c r="DB1155" s="11"/>
      <c r="DC1155" s="11"/>
      <c r="DD1155" s="11"/>
      <c r="DE1155" s="11"/>
      <c r="DF1155" s="11"/>
      <c r="DG1155" s="11"/>
      <c r="DH1155" s="11"/>
      <c r="DI1155" s="11"/>
      <c r="DJ1155" s="11"/>
      <c r="DK1155" s="11"/>
      <c r="DL1155" s="11"/>
      <c r="DM1155" s="11"/>
      <c r="DN1155" s="11"/>
      <c r="DO1155" s="11"/>
      <c r="DP1155" s="11"/>
      <c r="DQ1155" s="11"/>
      <c r="DR1155" s="11"/>
      <c r="DS1155" s="11"/>
      <c r="DT1155" s="11"/>
      <c r="DU1155" s="11"/>
      <c r="DV1155" s="11"/>
      <c r="DW1155" s="11"/>
      <c r="DX1155" s="11"/>
      <c r="DY1155" s="11"/>
      <c r="DZ1155" s="11"/>
      <c r="EA1155" s="11"/>
      <c r="EB1155" s="11"/>
    </row>
    <row r="1156" spans="1:132" s="10" customFormat="1" ht="12.75" x14ac:dyDescent="0.2">
      <c r="A1156" s="14"/>
      <c r="B1156" s="36"/>
      <c r="C1156" s="36"/>
      <c r="E1156" s="77"/>
      <c r="F1156" s="9"/>
      <c r="G1156" s="250"/>
      <c r="H1156" s="8"/>
      <c r="I1156" s="9"/>
      <c r="J1156" s="9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250"/>
      <c r="AM1156" s="8"/>
      <c r="AN1156" s="8"/>
      <c r="AO1156" s="8"/>
      <c r="AP1156" s="8"/>
      <c r="AQ1156" s="8"/>
      <c r="AR1156" s="8"/>
      <c r="AS1156" s="8"/>
      <c r="AT1156" s="8"/>
      <c r="AU1156" s="8"/>
      <c r="AV1156" s="8"/>
      <c r="AW1156" s="8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8"/>
      <c r="BN1156" s="8"/>
      <c r="BO1156" s="8"/>
      <c r="BP1156" s="8"/>
      <c r="BQ1156" s="250"/>
      <c r="BR1156" s="11"/>
      <c r="BS1156" s="11"/>
      <c r="BT1156" s="11"/>
      <c r="BU1156" s="21"/>
      <c r="BV1156" s="24"/>
      <c r="BW1156" s="24"/>
      <c r="BX1156" s="24"/>
      <c r="BY1156" s="24"/>
      <c r="BZ1156" s="24"/>
      <c r="CA1156" s="24"/>
      <c r="CB1156" s="24"/>
      <c r="CC1156" s="24"/>
      <c r="CD1156" s="24"/>
      <c r="CE1156" s="24"/>
      <c r="CF1156" s="24"/>
      <c r="CG1156" s="24"/>
      <c r="CH1156" s="24"/>
      <c r="CI1156" s="24"/>
      <c r="CJ1156" s="24"/>
      <c r="CK1156" s="24"/>
      <c r="CL1156" s="24"/>
      <c r="CM1156" s="24"/>
      <c r="CN1156" s="24"/>
      <c r="CO1156" s="24"/>
      <c r="CP1156" s="24"/>
      <c r="CQ1156" s="24"/>
      <c r="CR1156" s="24"/>
      <c r="CS1156" s="24"/>
      <c r="CT1156" s="248"/>
      <c r="CU1156" s="11"/>
      <c r="CV1156" s="11"/>
      <c r="CW1156" s="11"/>
      <c r="CX1156" s="25"/>
      <c r="CY1156" s="25"/>
      <c r="CZ1156" s="25"/>
      <c r="DA1156" s="11"/>
      <c r="DB1156" s="11"/>
      <c r="DC1156" s="11"/>
      <c r="DD1156" s="11"/>
      <c r="DE1156" s="11"/>
      <c r="DF1156" s="11"/>
      <c r="DG1156" s="11"/>
      <c r="DH1156" s="11"/>
      <c r="DI1156" s="11"/>
      <c r="DJ1156" s="11"/>
      <c r="DK1156" s="11"/>
      <c r="DL1156" s="11"/>
      <c r="DM1156" s="11"/>
      <c r="DN1156" s="11"/>
      <c r="DO1156" s="11"/>
      <c r="DP1156" s="11"/>
      <c r="DQ1156" s="11"/>
      <c r="DR1156" s="11"/>
      <c r="DS1156" s="11"/>
      <c r="DT1156" s="11"/>
      <c r="DU1156" s="11"/>
      <c r="DV1156" s="11"/>
      <c r="DW1156" s="11"/>
      <c r="DX1156" s="11"/>
      <c r="DY1156" s="11"/>
      <c r="DZ1156" s="11"/>
      <c r="EA1156" s="11"/>
      <c r="EB1156" s="11"/>
    </row>
    <row r="1157" spans="1:132" s="10" customFormat="1" ht="12.75" x14ac:dyDescent="0.2">
      <c r="A1157" s="14"/>
      <c r="B1157" s="36"/>
      <c r="C1157" s="36"/>
      <c r="E1157" s="77"/>
      <c r="F1157" s="9"/>
      <c r="G1157" s="250"/>
      <c r="H1157" s="8"/>
      <c r="I1157" s="9"/>
      <c r="J1157" s="9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250"/>
      <c r="AM1157" s="8"/>
      <c r="AN1157" s="8"/>
      <c r="AO1157" s="8"/>
      <c r="AP1157" s="8"/>
      <c r="AQ1157" s="8"/>
      <c r="AR1157" s="8"/>
      <c r="AS1157" s="8"/>
      <c r="AT1157" s="8"/>
      <c r="AU1157" s="8"/>
      <c r="AV1157" s="8"/>
      <c r="AW1157" s="8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8"/>
      <c r="BN1157" s="8"/>
      <c r="BO1157" s="8"/>
      <c r="BP1157" s="8"/>
      <c r="BQ1157" s="250"/>
      <c r="BR1157" s="11"/>
      <c r="BS1157" s="11"/>
      <c r="BT1157" s="11"/>
      <c r="BU1157" s="21"/>
      <c r="BV1157" s="24"/>
      <c r="BW1157" s="24"/>
      <c r="BX1157" s="24"/>
      <c r="BY1157" s="24"/>
      <c r="BZ1157" s="24"/>
      <c r="CA1157" s="24"/>
      <c r="CB1157" s="24"/>
      <c r="CC1157" s="24"/>
      <c r="CD1157" s="24"/>
      <c r="CE1157" s="24"/>
      <c r="CF1157" s="24"/>
      <c r="CG1157" s="24"/>
      <c r="CH1157" s="24"/>
      <c r="CI1157" s="24"/>
      <c r="CJ1157" s="24"/>
      <c r="CK1157" s="24"/>
      <c r="CL1157" s="24"/>
      <c r="CM1157" s="24"/>
      <c r="CN1157" s="24"/>
      <c r="CO1157" s="24"/>
      <c r="CP1157" s="24"/>
      <c r="CQ1157" s="24"/>
      <c r="CR1157" s="24"/>
      <c r="CS1157" s="24"/>
      <c r="CT1157" s="248"/>
      <c r="CU1157" s="11"/>
      <c r="CV1157" s="11"/>
      <c r="CW1157" s="11"/>
      <c r="CX1157" s="25"/>
      <c r="CY1157" s="25"/>
      <c r="CZ1157" s="25"/>
      <c r="DA1157" s="11"/>
      <c r="DB1157" s="11"/>
      <c r="DC1157" s="11"/>
      <c r="DD1157" s="11"/>
      <c r="DE1157" s="11"/>
      <c r="DF1157" s="11"/>
      <c r="DG1157" s="11"/>
      <c r="DH1157" s="11"/>
      <c r="DI1157" s="11"/>
      <c r="DJ1157" s="11"/>
      <c r="DK1157" s="11"/>
      <c r="DL1157" s="11"/>
      <c r="DM1157" s="11"/>
      <c r="DN1157" s="11"/>
      <c r="DO1157" s="11"/>
      <c r="DP1157" s="11"/>
      <c r="DQ1157" s="11"/>
      <c r="DR1157" s="11"/>
      <c r="DS1157" s="11"/>
      <c r="DT1157" s="11"/>
      <c r="DU1157" s="11"/>
      <c r="DV1157" s="11"/>
      <c r="DW1157" s="11"/>
      <c r="DX1157" s="11"/>
      <c r="DY1157" s="11"/>
      <c r="DZ1157" s="11"/>
      <c r="EA1157" s="11"/>
      <c r="EB1157" s="11"/>
    </row>
    <row r="1158" spans="1:132" s="10" customFormat="1" ht="12.75" x14ac:dyDescent="0.2">
      <c r="A1158" s="14"/>
      <c r="B1158" s="36"/>
      <c r="C1158" s="36"/>
      <c r="E1158" s="77"/>
      <c r="F1158" s="9"/>
      <c r="G1158" s="250"/>
      <c r="H1158" s="8"/>
      <c r="I1158" s="9"/>
      <c r="J1158" s="9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250"/>
      <c r="AM1158" s="8"/>
      <c r="AN1158" s="8"/>
      <c r="AO1158" s="8"/>
      <c r="AP1158" s="8"/>
      <c r="AQ1158" s="8"/>
      <c r="AR1158" s="8"/>
      <c r="AS1158" s="8"/>
      <c r="AT1158" s="8"/>
      <c r="AU1158" s="8"/>
      <c r="AV1158" s="8"/>
      <c r="AW1158" s="8"/>
      <c r="AX1158" s="8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8"/>
      <c r="BN1158" s="8"/>
      <c r="BO1158" s="8"/>
      <c r="BP1158" s="8"/>
      <c r="BQ1158" s="250"/>
      <c r="BR1158" s="11"/>
      <c r="BS1158" s="11"/>
      <c r="BT1158" s="11"/>
      <c r="BU1158" s="21"/>
      <c r="BV1158" s="24"/>
      <c r="BW1158" s="24"/>
      <c r="BX1158" s="24"/>
      <c r="BY1158" s="24"/>
      <c r="BZ1158" s="24"/>
      <c r="CA1158" s="24"/>
      <c r="CB1158" s="24"/>
      <c r="CC1158" s="24"/>
      <c r="CD1158" s="24"/>
      <c r="CE1158" s="24"/>
      <c r="CF1158" s="24"/>
      <c r="CG1158" s="24"/>
      <c r="CH1158" s="24"/>
      <c r="CI1158" s="24"/>
      <c r="CJ1158" s="24"/>
      <c r="CK1158" s="24"/>
      <c r="CL1158" s="24"/>
      <c r="CM1158" s="24"/>
      <c r="CN1158" s="24"/>
      <c r="CO1158" s="24"/>
      <c r="CP1158" s="24"/>
      <c r="CQ1158" s="24"/>
      <c r="CR1158" s="24"/>
      <c r="CS1158" s="24"/>
      <c r="CT1158" s="248"/>
      <c r="CU1158" s="11"/>
      <c r="CV1158" s="11"/>
      <c r="CW1158" s="11"/>
      <c r="CX1158" s="25"/>
      <c r="CY1158" s="25"/>
      <c r="CZ1158" s="25"/>
      <c r="DA1158" s="11"/>
      <c r="DB1158" s="11"/>
      <c r="DC1158" s="11"/>
      <c r="DD1158" s="11"/>
      <c r="DE1158" s="11"/>
      <c r="DF1158" s="11"/>
      <c r="DG1158" s="11"/>
      <c r="DH1158" s="11"/>
      <c r="DI1158" s="11"/>
      <c r="DJ1158" s="11"/>
      <c r="DK1158" s="11"/>
      <c r="DL1158" s="11"/>
      <c r="DM1158" s="11"/>
      <c r="DN1158" s="11"/>
      <c r="DO1158" s="11"/>
      <c r="DP1158" s="11"/>
      <c r="DQ1158" s="11"/>
      <c r="DR1158" s="11"/>
      <c r="DS1158" s="11"/>
      <c r="DT1158" s="11"/>
      <c r="DU1158" s="11"/>
      <c r="DV1158" s="11"/>
      <c r="DW1158" s="11"/>
      <c r="DX1158" s="11"/>
      <c r="DY1158" s="11"/>
      <c r="DZ1158" s="11"/>
      <c r="EA1158" s="11"/>
      <c r="EB1158" s="11"/>
    </row>
    <row r="1159" spans="1:132" s="10" customFormat="1" ht="12.75" x14ac:dyDescent="0.2">
      <c r="A1159" s="14"/>
      <c r="B1159" s="36"/>
      <c r="C1159" s="36"/>
      <c r="E1159" s="77"/>
      <c r="F1159" s="9"/>
      <c r="G1159" s="250"/>
      <c r="H1159" s="8"/>
      <c r="I1159" s="9"/>
      <c r="J1159" s="9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250"/>
      <c r="AM1159" s="8"/>
      <c r="AN1159" s="8"/>
      <c r="AO1159" s="8"/>
      <c r="AP1159" s="8"/>
      <c r="AQ1159" s="8"/>
      <c r="AR1159" s="8"/>
      <c r="AS1159" s="8"/>
      <c r="AT1159" s="8"/>
      <c r="AU1159" s="8"/>
      <c r="AV1159" s="8"/>
      <c r="AW1159" s="8"/>
      <c r="AX1159" s="8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8"/>
      <c r="BN1159" s="8"/>
      <c r="BO1159" s="8"/>
      <c r="BP1159" s="8"/>
      <c r="BQ1159" s="250"/>
      <c r="BR1159" s="11"/>
      <c r="BS1159" s="11"/>
      <c r="BT1159" s="11"/>
      <c r="BU1159" s="21"/>
      <c r="BV1159" s="24"/>
      <c r="BW1159" s="24"/>
      <c r="BX1159" s="24"/>
      <c r="BY1159" s="24"/>
      <c r="BZ1159" s="24"/>
      <c r="CA1159" s="24"/>
      <c r="CB1159" s="24"/>
      <c r="CC1159" s="24"/>
      <c r="CD1159" s="24"/>
      <c r="CE1159" s="24"/>
      <c r="CF1159" s="24"/>
      <c r="CG1159" s="24"/>
      <c r="CH1159" s="24"/>
      <c r="CI1159" s="24"/>
      <c r="CJ1159" s="24"/>
      <c r="CK1159" s="24"/>
      <c r="CL1159" s="24"/>
      <c r="CM1159" s="24"/>
      <c r="CN1159" s="24"/>
      <c r="CO1159" s="24"/>
      <c r="CP1159" s="24"/>
      <c r="CQ1159" s="24"/>
      <c r="CR1159" s="24"/>
      <c r="CS1159" s="24"/>
      <c r="CT1159" s="248"/>
      <c r="CU1159" s="11"/>
      <c r="CV1159" s="11"/>
      <c r="CW1159" s="11"/>
      <c r="CX1159" s="25"/>
      <c r="CY1159" s="25"/>
      <c r="CZ1159" s="25"/>
      <c r="DA1159" s="11"/>
      <c r="DB1159" s="11"/>
      <c r="DC1159" s="11"/>
      <c r="DD1159" s="11"/>
      <c r="DE1159" s="11"/>
      <c r="DF1159" s="11"/>
      <c r="DG1159" s="11"/>
      <c r="DH1159" s="11"/>
      <c r="DI1159" s="11"/>
      <c r="DJ1159" s="11"/>
      <c r="DK1159" s="11"/>
      <c r="DL1159" s="11"/>
      <c r="DM1159" s="11"/>
      <c r="DN1159" s="11"/>
      <c r="DO1159" s="11"/>
      <c r="DP1159" s="11"/>
      <c r="DQ1159" s="11"/>
      <c r="DR1159" s="11"/>
      <c r="DS1159" s="11"/>
      <c r="DT1159" s="11"/>
      <c r="DU1159" s="11"/>
      <c r="DV1159" s="11"/>
      <c r="DW1159" s="11"/>
      <c r="DX1159" s="11"/>
      <c r="DY1159" s="11"/>
      <c r="DZ1159" s="11"/>
      <c r="EA1159" s="11"/>
      <c r="EB1159" s="11"/>
    </row>
    <row r="1160" spans="1:132" s="10" customFormat="1" ht="12.75" x14ac:dyDescent="0.2">
      <c r="A1160" s="14"/>
      <c r="B1160" s="36"/>
      <c r="C1160" s="36"/>
      <c r="E1160" s="77"/>
      <c r="F1160" s="9"/>
      <c r="G1160" s="250"/>
      <c r="H1160" s="8"/>
      <c r="I1160" s="9"/>
      <c r="J1160" s="9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250"/>
      <c r="AM1160" s="8"/>
      <c r="AN1160" s="8"/>
      <c r="AO1160" s="8"/>
      <c r="AP1160" s="8"/>
      <c r="AQ1160" s="8"/>
      <c r="AR1160" s="8"/>
      <c r="AS1160" s="8"/>
      <c r="AT1160" s="8"/>
      <c r="AU1160" s="8"/>
      <c r="AV1160" s="8"/>
      <c r="AW1160" s="8"/>
      <c r="AX1160" s="8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8"/>
      <c r="BN1160" s="8"/>
      <c r="BO1160" s="8"/>
      <c r="BP1160" s="8"/>
      <c r="BQ1160" s="250"/>
      <c r="BR1160" s="11"/>
      <c r="BS1160" s="11"/>
      <c r="BT1160" s="11"/>
      <c r="BU1160" s="21"/>
      <c r="BV1160" s="24"/>
      <c r="BW1160" s="24"/>
      <c r="BX1160" s="24"/>
      <c r="BY1160" s="24"/>
      <c r="BZ1160" s="24"/>
      <c r="CA1160" s="24"/>
      <c r="CB1160" s="24"/>
      <c r="CC1160" s="24"/>
      <c r="CD1160" s="24"/>
      <c r="CE1160" s="24"/>
      <c r="CF1160" s="24"/>
      <c r="CG1160" s="24"/>
      <c r="CH1160" s="24"/>
      <c r="CI1160" s="24"/>
      <c r="CJ1160" s="24"/>
      <c r="CK1160" s="24"/>
      <c r="CL1160" s="24"/>
      <c r="CM1160" s="24"/>
      <c r="CN1160" s="24"/>
      <c r="CO1160" s="24"/>
      <c r="CP1160" s="24"/>
      <c r="CQ1160" s="24"/>
      <c r="CR1160" s="24"/>
      <c r="CS1160" s="24"/>
      <c r="CT1160" s="248"/>
      <c r="CU1160" s="11"/>
      <c r="CV1160" s="11"/>
      <c r="CW1160" s="11"/>
      <c r="CX1160" s="25"/>
      <c r="CY1160" s="25"/>
      <c r="CZ1160" s="25"/>
      <c r="DA1160" s="11"/>
      <c r="DB1160" s="11"/>
      <c r="DC1160" s="11"/>
      <c r="DD1160" s="11"/>
      <c r="DE1160" s="11"/>
      <c r="DF1160" s="11"/>
      <c r="DG1160" s="11"/>
      <c r="DH1160" s="11"/>
      <c r="DI1160" s="11"/>
      <c r="DJ1160" s="11"/>
      <c r="DK1160" s="11"/>
      <c r="DL1160" s="11"/>
      <c r="DM1160" s="11"/>
      <c r="DN1160" s="11"/>
      <c r="DO1160" s="11"/>
      <c r="DP1160" s="11"/>
      <c r="DQ1160" s="11"/>
      <c r="DR1160" s="11"/>
      <c r="DS1160" s="11"/>
      <c r="DT1160" s="11"/>
      <c r="DU1160" s="11"/>
      <c r="DV1160" s="11"/>
      <c r="DW1160" s="11"/>
      <c r="DX1160" s="11"/>
      <c r="DY1160" s="11"/>
      <c r="DZ1160" s="11"/>
      <c r="EA1160" s="11"/>
      <c r="EB1160" s="11"/>
    </row>
    <row r="1161" spans="1:132" s="10" customFormat="1" ht="12.75" x14ac:dyDescent="0.2">
      <c r="A1161" s="14"/>
      <c r="B1161" s="36"/>
      <c r="C1161" s="36"/>
      <c r="E1161" s="77"/>
      <c r="F1161" s="9"/>
      <c r="G1161" s="250"/>
      <c r="H1161" s="8"/>
      <c r="I1161" s="9"/>
      <c r="J1161" s="9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250"/>
      <c r="AM1161" s="8"/>
      <c r="AN1161" s="8"/>
      <c r="AO1161" s="8"/>
      <c r="AP1161" s="8"/>
      <c r="AQ1161" s="8"/>
      <c r="AR1161" s="8"/>
      <c r="AS1161" s="8"/>
      <c r="AT1161" s="8"/>
      <c r="AU1161" s="8"/>
      <c r="AV1161" s="8"/>
      <c r="AW1161" s="8"/>
      <c r="AX1161" s="8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8"/>
      <c r="BN1161" s="8"/>
      <c r="BO1161" s="8"/>
      <c r="BP1161" s="8"/>
      <c r="BQ1161" s="250"/>
      <c r="BR1161" s="11"/>
      <c r="BS1161" s="11"/>
      <c r="BT1161" s="11"/>
      <c r="BU1161" s="21"/>
      <c r="BV1161" s="24"/>
      <c r="BW1161" s="24"/>
      <c r="BX1161" s="24"/>
      <c r="BY1161" s="24"/>
      <c r="BZ1161" s="24"/>
      <c r="CA1161" s="24"/>
      <c r="CB1161" s="24"/>
      <c r="CC1161" s="24"/>
      <c r="CD1161" s="24"/>
      <c r="CE1161" s="24"/>
      <c r="CF1161" s="24"/>
      <c r="CG1161" s="24"/>
      <c r="CH1161" s="24"/>
      <c r="CI1161" s="24"/>
      <c r="CJ1161" s="24"/>
      <c r="CK1161" s="24"/>
      <c r="CL1161" s="24"/>
      <c r="CM1161" s="24"/>
      <c r="CN1161" s="24"/>
      <c r="CO1161" s="24"/>
      <c r="CP1161" s="24"/>
      <c r="CQ1161" s="24"/>
      <c r="CR1161" s="24"/>
      <c r="CS1161" s="24"/>
      <c r="CT1161" s="248"/>
      <c r="CU1161" s="11"/>
      <c r="CV1161" s="11"/>
      <c r="CW1161" s="11"/>
      <c r="CX1161" s="25"/>
      <c r="CY1161" s="25"/>
      <c r="CZ1161" s="25"/>
      <c r="DA1161" s="11"/>
      <c r="DB1161" s="11"/>
      <c r="DC1161" s="11"/>
      <c r="DD1161" s="11"/>
      <c r="DE1161" s="11"/>
      <c r="DF1161" s="11"/>
      <c r="DG1161" s="11"/>
      <c r="DH1161" s="11"/>
      <c r="DI1161" s="11"/>
      <c r="DJ1161" s="11"/>
      <c r="DK1161" s="11"/>
      <c r="DL1161" s="11"/>
      <c r="DM1161" s="11"/>
      <c r="DN1161" s="11"/>
      <c r="DO1161" s="11"/>
      <c r="DP1161" s="11"/>
      <c r="DQ1161" s="11"/>
      <c r="DR1161" s="11"/>
      <c r="DS1161" s="11"/>
      <c r="DT1161" s="11"/>
      <c r="DU1161" s="11"/>
      <c r="DV1161" s="11"/>
      <c r="DW1161" s="11"/>
      <c r="DX1161" s="11"/>
      <c r="DY1161" s="11"/>
      <c r="DZ1161" s="11"/>
      <c r="EA1161" s="11"/>
      <c r="EB1161" s="11"/>
    </row>
    <row r="1162" spans="1:132" s="10" customFormat="1" ht="12.75" x14ac:dyDescent="0.2">
      <c r="A1162" s="14"/>
      <c r="B1162" s="36"/>
      <c r="C1162" s="36"/>
      <c r="E1162" s="77"/>
      <c r="F1162" s="9"/>
      <c r="G1162" s="250"/>
      <c r="H1162" s="8"/>
      <c r="I1162" s="9"/>
      <c r="J1162" s="9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250"/>
      <c r="AM1162" s="8"/>
      <c r="AN1162" s="8"/>
      <c r="AO1162" s="8"/>
      <c r="AP1162" s="8"/>
      <c r="AQ1162" s="8"/>
      <c r="AR1162" s="8"/>
      <c r="AS1162" s="8"/>
      <c r="AT1162" s="8"/>
      <c r="AU1162" s="8"/>
      <c r="AV1162" s="8"/>
      <c r="AW1162" s="8"/>
      <c r="AX1162" s="8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8"/>
      <c r="BN1162" s="8"/>
      <c r="BO1162" s="8"/>
      <c r="BP1162" s="8"/>
      <c r="BQ1162" s="250"/>
      <c r="BR1162" s="11"/>
      <c r="BS1162" s="11"/>
      <c r="BT1162" s="11"/>
      <c r="BU1162" s="21"/>
      <c r="BV1162" s="24"/>
      <c r="BW1162" s="24"/>
      <c r="BX1162" s="24"/>
      <c r="BY1162" s="24"/>
      <c r="BZ1162" s="24"/>
      <c r="CA1162" s="24"/>
      <c r="CB1162" s="24"/>
      <c r="CC1162" s="24"/>
      <c r="CD1162" s="24"/>
      <c r="CE1162" s="24"/>
      <c r="CF1162" s="24"/>
      <c r="CG1162" s="24"/>
      <c r="CH1162" s="24"/>
      <c r="CI1162" s="24"/>
      <c r="CJ1162" s="24"/>
      <c r="CK1162" s="24"/>
      <c r="CL1162" s="24"/>
      <c r="CM1162" s="24"/>
      <c r="CN1162" s="24"/>
      <c r="CO1162" s="24"/>
      <c r="CP1162" s="24"/>
      <c r="CQ1162" s="24"/>
      <c r="CR1162" s="24"/>
      <c r="CS1162" s="24"/>
      <c r="CT1162" s="248"/>
      <c r="CU1162" s="11"/>
      <c r="CV1162" s="11"/>
      <c r="CW1162" s="11"/>
      <c r="CX1162" s="25"/>
      <c r="CY1162" s="25"/>
      <c r="CZ1162" s="25"/>
      <c r="DA1162" s="11"/>
      <c r="DB1162" s="11"/>
      <c r="DC1162" s="11"/>
      <c r="DD1162" s="11"/>
      <c r="DE1162" s="11"/>
      <c r="DF1162" s="11"/>
      <c r="DG1162" s="11"/>
      <c r="DH1162" s="11"/>
      <c r="DI1162" s="11"/>
      <c r="DJ1162" s="11"/>
      <c r="DK1162" s="11"/>
      <c r="DL1162" s="11"/>
      <c r="DM1162" s="11"/>
      <c r="DN1162" s="11"/>
      <c r="DO1162" s="11"/>
      <c r="DP1162" s="11"/>
      <c r="DQ1162" s="11"/>
      <c r="DR1162" s="11"/>
      <c r="DS1162" s="11"/>
      <c r="DT1162" s="11"/>
      <c r="DU1162" s="11"/>
      <c r="DV1162" s="11"/>
      <c r="DW1162" s="11"/>
      <c r="DX1162" s="11"/>
      <c r="DY1162" s="11"/>
      <c r="DZ1162" s="11"/>
      <c r="EA1162" s="11"/>
      <c r="EB1162" s="11"/>
    </row>
    <row r="1163" spans="1:132" s="10" customFormat="1" ht="12.75" x14ac:dyDescent="0.2">
      <c r="A1163" s="14"/>
      <c r="B1163" s="36"/>
      <c r="C1163" s="36"/>
      <c r="E1163" s="77"/>
      <c r="F1163" s="9"/>
      <c r="G1163" s="250"/>
      <c r="H1163" s="8"/>
      <c r="I1163" s="9"/>
      <c r="J1163" s="9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250"/>
      <c r="AM1163" s="8"/>
      <c r="AN1163" s="8"/>
      <c r="AO1163" s="8"/>
      <c r="AP1163" s="8"/>
      <c r="AQ1163" s="8"/>
      <c r="AR1163" s="8"/>
      <c r="AS1163" s="8"/>
      <c r="AT1163" s="8"/>
      <c r="AU1163" s="8"/>
      <c r="AV1163" s="8"/>
      <c r="AW1163" s="8"/>
      <c r="AX1163" s="8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8"/>
      <c r="BN1163" s="8"/>
      <c r="BO1163" s="8"/>
      <c r="BP1163" s="8"/>
      <c r="BQ1163" s="250"/>
      <c r="BR1163" s="11"/>
      <c r="BS1163" s="11"/>
      <c r="BT1163" s="11"/>
      <c r="BU1163" s="21"/>
      <c r="BV1163" s="24"/>
      <c r="BW1163" s="24"/>
      <c r="BX1163" s="24"/>
      <c r="BY1163" s="24"/>
      <c r="BZ1163" s="24"/>
      <c r="CA1163" s="24"/>
      <c r="CB1163" s="24"/>
      <c r="CC1163" s="24"/>
      <c r="CD1163" s="24"/>
      <c r="CE1163" s="24"/>
      <c r="CF1163" s="24"/>
      <c r="CG1163" s="24"/>
      <c r="CH1163" s="24"/>
      <c r="CI1163" s="24"/>
      <c r="CJ1163" s="24"/>
      <c r="CK1163" s="24"/>
      <c r="CL1163" s="24"/>
      <c r="CM1163" s="24"/>
      <c r="CN1163" s="24"/>
      <c r="CO1163" s="24"/>
      <c r="CP1163" s="24"/>
      <c r="CQ1163" s="24"/>
      <c r="CR1163" s="24"/>
      <c r="CS1163" s="24"/>
      <c r="CT1163" s="248"/>
      <c r="CU1163" s="11"/>
      <c r="CV1163" s="11"/>
      <c r="CW1163" s="11"/>
      <c r="CX1163" s="25"/>
      <c r="CY1163" s="25"/>
      <c r="CZ1163" s="25"/>
      <c r="DA1163" s="11"/>
      <c r="DB1163" s="11"/>
      <c r="DC1163" s="11"/>
      <c r="DD1163" s="11"/>
      <c r="DE1163" s="11"/>
      <c r="DF1163" s="11"/>
      <c r="DG1163" s="11"/>
      <c r="DH1163" s="11"/>
      <c r="DI1163" s="11"/>
      <c r="DJ1163" s="11"/>
      <c r="DK1163" s="11"/>
      <c r="DL1163" s="11"/>
      <c r="DM1163" s="11"/>
      <c r="DN1163" s="11"/>
      <c r="DO1163" s="11"/>
      <c r="DP1163" s="11"/>
      <c r="DQ1163" s="11"/>
      <c r="DR1163" s="11"/>
      <c r="DS1163" s="11"/>
      <c r="DT1163" s="11"/>
      <c r="DU1163" s="11"/>
      <c r="DV1163" s="11"/>
      <c r="DW1163" s="11"/>
      <c r="DX1163" s="11"/>
      <c r="DY1163" s="11"/>
      <c r="DZ1163" s="11"/>
      <c r="EA1163" s="11"/>
      <c r="EB1163" s="11"/>
    </row>
    <row r="1164" spans="1:132" s="9" customFormat="1" ht="12.75" x14ac:dyDescent="0.2">
      <c r="A1164" s="14"/>
      <c r="B1164" s="36"/>
      <c r="C1164" s="36"/>
      <c r="D1164" s="10"/>
      <c r="E1164" s="77"/>
      <c r="G1164" s="250"/>
      <c r="H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250"/>
      <c r="AM1164" s="8"/>
      <c r="AN1164" s="8"/>
      <c r="AO1164" s="8"/>
      <c r="AP1164" s="8"/>
      <c r="AQ1164" s="8"/>
      <c r="AR1164" s="8"/>
      <c r="AS1164" s="8"/>
      <c r="AT1164" s="8"/>
      <c r="AU1164" s="8"/>
      <c r="AV1164" s="8"/>
      <c r="AW1164" s="8"/>
      <c r="AX1164" s="8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8"/>
      <c r="BN1164" s="8"/>
      <c r="BO1164" s="8"/>
      <c r="BP1164" s="8"/>
      <c r="BQ1164" s="250"/>
      <c r="BR1164" s="11"/>
      <c r="BS1164" s="11"/>
      <c r="BT1164" s="11"/>
      <c r="BU1164" s="21"/>
      <c r="BV1164" s="24"/>
      <c r="BW1164" s="24"/>
      <c r="BX1164" s="24"/>
      <c r="BY1164" s="24"/>
      <c r="BZ1164" s="24"/>
      <c r="CA1164" s="24"/>
      <c r="CB1164" s="24"/>
      <c r="CC1164" s="24"/>
      <c r="CD1164" s="24"/>
      <c r="CE1164" s="24"/>
      <c r="CF1164" s="24"/>
      <c r="CG1164" s="24"/>
      <c r="CH1164" s="24"/>
      <c r="CI1164" s="24"/>
      <c r="CJ1164" s="24"/>
      <c r="CK1164" s="24"/>
      <c r="CL1164" s="24"/>
      <c r="CM1164" s="24"/>
      <c r="CN1164" s="24"/>
      <c r="CO1164" s="24"/>
      <c r="CP1164" s="24"/>
      <c r="CQ1164" s="24"/>
      <c r="CR1164" s="24"/>
      <c r="CS1164" s="24"/>
      <c r="CT1164" s="248"/>
      <c r="CU1164" s="11"/>
      <c r="CV1164" s="11"/>
      <c r="CW1164" s="11"/>
      <c r="CX1164" s="25"/>
      <c r="CY1164" s="25"/>
      <c r="CZ1164" s="25"/>
      <c r="DA1164" s="11"/>
      <c r="DB1164" s="11"/>
      <c r="DC1164" s="11"/>
      <c r="DD1164" s="11"/>
      <c r="DE1164" s="11"/>
      <c r="DF1164" s="11"/>
      <c r="DG1164" s="11"/>
      <c r="DH1164" s="11"/>
      <c r="DI1164" s="11"/>
      <c r="DJ1164" s="11"/>
      <c r="DK1164" s="11"/>
      <c r="DL1164" s="11"/>
      <c r="DM1164" s="11"/>
      <c r="DN1164" s="11"/>
      <c r="DO1164" s="11"/>
      <c r="DP1164" s="11"/>
      <c r="DQ1164" s="11"/>
      <c r="DR1164" s="11"/>
      <c r="DS1164" s="11"/>
      <c r="DT1164" s="11"/>
      <c r="DU1164" s="11"/>
      <c r="DV1164" s="11"/>
      <c r="DW1164" s="11"/>
      <c r="DX1164" s="11"/>
      <c r="DY1164" s="11"/>
      <c r="DZ1164" s="11"/>
      <c r="EA1164" s="11"/>
      <c r="EB1164" s="11"/>
    </row>
    <row r="1165" spans="1:132" s="9" customFormat="1" ht="12.75" x14ac:dyDescent="0.2">
      <c r="A1165" s="14"/>
      <c r="B1165" s="36"/>
      <c r="C1165" s="36"/>
      <c r="D1165" s="10"/>
      <c r="E1165" s="77"/>
      <c r="G1165" s="250"/>
      <c r="H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250"/>
      <c r="AM1165" s="8"/>
      <c r="AN1165" s="8"/>
      <c r="AO1165" s="8"/>
      <c r="AP1165" s="8"/>
      <c r="AQ1165" s="8"/>
      <c r="AR1165" s="8"/>
      <c r="AS1165" s="8"/>
      <c r="AT1165" s="8"/>
      <c r="AU1165" s="8"/>
      <c r="AV1165" s="8"/>
      <c r="AW1165" s="8"/>
      <c r="AX1165" s="8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8"/>
      <c r="BN1165" s="8"/>
      <c r="BO1165" s="8"/>
      <c r="BP1165" s="8"/>
      <c r="BQ1165" s="250"/>
      <c r="BR1165" s="11"/>
      <c r="BS1165" s="11"/>
      <c r="BT1165" s="11"/>
      <c r="BU1165" s="21"/>
      <c r="BV1165" s="24"/>
      <c r="BW1165" s="24"/>
      <c r="BX1165" s="24"/>
      <c r="BY1165" s="24"/>
      <c r="BZ1165" s="24"/>
      <c r="CA1165" s="24"/>
      <c r="CB1165" s="24"/>
      <c r="CC1165" s="24"/>
      <c r="CD1165" s="24"/>
      <c r="CE1165" s="24"/>
      <c r="CF1165" s="24"/>
      <c r="CG1165" s="24"/>
      <c r="CH1165" s="24"/>
      <c r="CI1165" s="24"/>
      <c r="CJ1165" s="24"/>
      <c r="CK1165" s="24"/>
      <c r="CL1165" s="24"/>
      <c r="CM1165" s="24"/>
      <c r="CN1165" s="24"/>
      <c r="CO1165" s="24"/>
      <c r="CP1165" s="24"/>
      <c r="CQ1165" s="24"/>
      <c r="CR1165" s="24"/>
      <c r="CS1165" s="24"/>
      <c r="CT1165" s="248"/>
      <c r="CU1165" s="11"/>
      <c r="CV1165" s="11"/>
      <c r="CW1165" s="11"/>
      <c r="CX1165" s="25"/>
      <c r="CY1165" s="25"/>
      <c r="CZ1165" s="25"/>
      <c r="DA1165" s="11"/>
      <c r="DB1165" s="11"/>
      <c r="DC1165" s="11"/>
      <c r="DD1165" s="11"/>
      <c r="DE1165" s="11"/>
      <c r="DF1165" s="11"/>
      <c r="DG1165" s="11"/>
      <c r="DH1165" s="11"/>
      <c r="DI1165" s="11"/>
      <c r="DJ1165" s="11"/>
      <c r="DK1165" s="11"/>
      <c r="DL1165" s="11"/>
      <c r="DM1165" s="11"/>
      <c r="DN1165" s="11"/>
      <c r="DO1165" s="11"/>
      <c r="DP1165" s="11"/>
      <c r="DQ1165" s="11"/>
      <c r="DR1165" s="11"/>
      <c r="DS1165" s="11"/>
      <c r="DT1165" s="11"/>
      <c r="DU1165" s="11"/>
      <c r="DV1165" s="11"/>
      <c r="DW1165" s="11"/>
      <c r="DX1165" s="11"/>
      <c r="DY1165" s="11"/>
      <c r="DZ1165" s="11"/>
      <c r="EA1165" s="11"/>
      <c r="EB1165" s="11"/>
    </row>
    <row r="1166" spans="1:132" s="9" customFormat="1" ht="12.75" x14ac:dyDescent="0.2">
      <c r="A1166" s="14"/>
      <c r="B1166" s="36"/>
      <c r="C1166" s="36"/>
      <c r="D1166" s="10"/>
      <c r="E1166" s="77"/>
      <c r="G1166" s="250"/>
      <c r="H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250"/>
      <c r="AM1166" s="8"/>
      <c r="AN1166" s="8"/>
      <c r="AO1166" s="8"/>
      <c r="AP1166" s="8"/>
      <c r="AQ1166" s="8"/>
      <c r="AR1166" s="8"/>
      <c r="AS1166" s="8"/>
      <c r="AT1166" s="8"/>
      <c r="AU1166" s="8"/>
      <c r="AV1166" s="8"/>
      <c r="AW1166" s="8"/>
      <c r="AX1166" s="8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8"/>
      <c r="BN1166" s="8"/>
      <c r="BO1166" s="8"/>
      <c r="BP1166" s="8"/>
      <c r="BQ1166" s="250"/>
      <c r="BR1166" s="11"/>
      <c r="BS1166" s="11"/>
      <c r="BT1166" s="11"/>
      <c r="BU1166" s="21"/>
      <c r="BV1166" s="24"/>
      <c r="BW1166" s="24"/>
      <c r="BX1166" s="24"/>
      <c r="BY1166" s="24"/>
      <c r="BZ1166" s="24"/>
      <c r="CA1166" s="24"/>
      <c r="CB1166" s="24"/>
      <c r="CC1166" s="24"/>
      <c r="CD1166" s="24"/>
      <c r="CE1166" s="24"/>
      <c r="CF1166" s="24"/>
      <c r="CG1166" s="24"/>
      <c r="CH1166" s="24"/>
      <c r="CI1166" s="24"/>
      <c r="CJ1166" s="24"/>
      <c r="CK1166" s="24"/>
      <c r="CL1166" s="24"/>
      <c r="CM1166" s="24"/>
      <c r="CN1166" s="24"/>
      <c r="CO1166" s="24"/>
      <c r="CP1166" s="24"/>
      <c r="CQ1166" s="24"/>
      <c r="CR1166" s="24"/>
      <c r="CS1166" s="24"/>
      <c r="CT1166" s="248"/>
      <c r="CU1166" s="11"/>
      <c r="CV1166" s="11"/>
      <c r="CW1166" s="11"/>
      <c r="CX1166" s="25"/>
      <c r="CY1166" s="25"/>
      <c r="CZ1166" s="25"/>
      <c r="DA1166" s="11"/>
      <c r="DB1166" s="11"/>
      <c r="DC1166" s="11"/>
      <c r="DD1166" s="11"/>
      <c r="DE1166" s="11"/>
      <c r="DF1166" s="11"/>
      <c r="DG1166" s="11"/>
      <c r="DH1166" s="11"/>
      <c r="DI1166" s="11"/>
      <c r="DJ1166" s="11"/>
      <c r="DK1166" s="11"/>
      <c r="DL1166" s="11"/>
      <c r="DM1166" s="11"/>
      <c r="DN1166" s="11"/>
      <c r="DO1166" s="11"/>
      <c r="DP1166" s="11"/>
      <c r="DQ1166" s="11"/>
      <c r="DR1166" s="11"/>
      <c r="DS1166" s="11"/>
      <c r="DT1166" s="11"/>
      <c r="DU1166" s="11"/>
      <c r="DV1166" s="11"/>
      <c r="DW1166" s="11"/>
      <c r="DX1166" s="11"/>
      <c r="DY1166" s="11"/>
      <c r="DZ1166" s="11"/>
      <c r="EA1166" s="11"/>
      <c r="EB1166" s="11"/>
    </row>
    <row r="1167" spans="1:132" s="9" customFormat="1" ht="12.75" x14ac:dyDescent="0.2">
      <c r="A1167" s="14"/>
      <c r="B1167" s="36"/>
      <c r="C1167" s="36"/>
      <c r="D1167" s="10"/>
      <c r="E1167" s="77"/>
      <c r="G1167" s="250"/>
      <c r="H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250"/>
      <c r="AM1167" s="8"/>
      <c r="AN1167" s="8"/>
      <c r="AO1167" s="8"/>
      <c r="AP1167" s="8"/>
      <c r="AQ1167" s="8"/>
      <c r="AR1167" s="8"/>
      <c r="AS1167" s="8"/>
      <c r="AT1167" s="8"/>
      <c r="AU1167" s="8"/>
      <c r="AV1167" s="8"/>
      <c r="AW1167" s="8"/>
      <c r="AX1167" s="8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8"/>
      <c r="BN1167" s="8"/>
      <c r="BO1167" s="8"/>
      <c r="BP1167" s="8"/>
      <c r="BQ1167" s="250"/>
      <c r="BR1167" s="11"/>
      <c r="BS1167" s="11"/>
      <c r="BT1167" s="11"/>
      <c r="BU1167" s="21"/>
      <c r="BV1167" s="24"/>
      <c r="BW1167" s="24"/>
      <c r="BX1167" s="24"/>
      <c r="BY1167" s="24"/>
      <c r="BZ1167" s="24"/>
      <c r="CA1167" s="24"/>
      <c r="CB1167" s="24"/>
      <c r="CC1167" s="24"/>
      <c r="CD1167" s="24"/>
      <c r="CE1167" s="24"/>
      <c r="CF1167" s="24"/>
      <c r="CG1167" s="24"/>
      <c r="CH1167" s="24"/>
      <c r="CI1167" s="24"/>
      <c r="CJ1167" s="24"/>
      <c r="CK1167" s="24"/>
      <c r="CL1167" s="24"/>
      <c r="CM1167" s="24"/>
      <c r="CN1167" s="24"/>
      <c r="CO1167" s="24"/>
      <c r="CP1167" s="24"/>
      <c r="CQ1167" s="24"/>
      <c r="CR1167" s="24"/>
      <c r="CS1167" s="24"/>
      <c r="CT1167" s="248"/>
      <c r="CU1167" s="11"/>
      <c r="CV1167" s="11"/>
      <c r="CW1167" s="11"/>
      <c r="CX1167" s="25"/>
      <c r="CY1167" s="25"/>
      <c r="CZ1167" s="25"/>
      <c r="DA1167" s="11"/>
      <c r="DB1167" s="11"/>
      <c r="DC1167" s="11"/>
      <c r="DD1167" s="11"/>
      <c r="DE1167" s="11"/>
      <c r="DF1167" s="11"/>
      <c r="DG1167" s="11"/>
      <c r="DH1167" s="11"/>
      <c r="DI1167" s="11"/>
      <c r="DJ1167" s="11"/>
      <c r="DK1167" s="11"/>
      <c r="DL1167" s="11"/>
      <c r="DM1167" s="11"/>
      <c r="DN1167" s="11"/>
      <c r="DO1167" s="11"/>
      <c r="DP1167" s="11"/>
      <c r="DQ1167" s="11"/>
      <c r="DR1167" s="11"/>
      <c r="DS1167" s="11"/>
      <c r="DT1167" s="11"/>
      <c r="DU1167" s="11"/>
      <c r="DV1167" s="11"/>
      <c r="DW1167" s="11"/>
      <c r="DX1167" s="11"/>
      <c r="DY1167" s="11"/>
      <c r="DZ1167" s="11"/>
      <c r="EA1167" s="11"/>
      <c r="EB1167" s="11"/>
    </row>
    <row r="1168" spans="1:132" s="9" customFormat="1" ht="12.75" x14ac:dyDescent="0.2">
      <c r="A1168" s="14"/>
      <c r="B1168" s="36"/>
      <c r="C1168" s="36"/>
      <c r="D1168" s="10"/>
      <c r="E1168" s="77"/>
      <c r="G1168" s="250"/>
      <c r="H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250"/>
      <c r="AM1168" s="8"/>
      <c r="AN1168" s="8"/>
      <c r="AO1168" s="8"/>
      <c r="AP1168" s="8"/>
      <c r="AQ1168" s="8"/>
      <c r="AR1168" s="8"/>
      <c r="AS1168" s="8"/>
      <c r="AT1168" s="8"/>
      <c r="AU1168" s="8"/>
      <c r="AV1168" s="8"/>
      <c r="AW1168" s="8"/>
      <c r="AX1168" s="8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8"/>
      <c r="BN1168" s="8"/>
      <c r="BO1168" s="8"/>
      <c r="BP1168" s="8"/>
      <c r="BQ1168" s="250"/>
      <c r="BR1168" s="11"/>
      <c r="BS1168" s="11"/>
      <c r="BT1168" s="11"/>
      <c r="BU1168" s="21"/>
      <c r="BV1168" s="24"/>
      <c r="BW1168" s="24"/>
      <c r="BX1168" s="24"/>
      <c r="BY1168" s="24"/>
      <c r="BZ1168" s="24"/>
      <c r="CA1168" s="24"/>
      <c r="CB1168" s="24"/>
      <c r="CC1168" s="24"/>
      <c r="CD1168" s="24"/>
      <c r="CE1168" s="24"/>
      <c r="CF1168" s="24"/>
      <c r="CG1168" s="24"/>
      <c r="CH1168" s="24"/>
      <c r="CI1168" s="24"/>
      <c r="CJ1168" s="24"/>
      <c r="CK1168" s="24"/>
      <c r="CL1168" s="24"/>
      <c r="CM1168" s="24"/>
      <c r="CN1168" s="24"/>
      <c r="CO1168" s="24"/>
      <c r="CP1168" s="24"/>
      <c r="CQ1168" s="24"/>
      <c r="CR1168" s="24"/>
      <c r="CS1168" s="24"/>
      <c r="CT1168" s="248"/>
      <c r="CU1168" s="11"/>
      <c r="CV1168" s="11"/>
      <c r="CW1168" s="11"/>
      <c r="CX1168" s="25"/>
      <c r="CY1168" s="25"/>
      <c r="CZ1168" s="25"/>
      <c r="DA1168" s="11"/>
      <c r="DB1168" s="11"/>
      <c r="DC1168" s="11"/>
      <c r="DD1168" s="11"/>
      <c r="DE1168" s="11"/>
      <c r="DF1168" s="11"/>
      <c r="DG1168" s="11"/>
      <c r="DH1168" s="11"/>
      <c r="DI1168" s="11"/>
      <c r="DJ1168" s="11"/>
      <c r="DK1168" s="11"/>
      <c r="DL1168" s="11"/>
      <c r="DM1168" s="11"/>
      <c r="DN1168" s="11"/>
      <c r="DO1168" s="11"/>
      <c r="DP1168" s="11"/>
      <c r="DQ1168" s="11"/>
      <c r="DR1168" s="11"/>
      <c r="DS1168" s="11"/>
      <c r="DT1168" s="11"/>
      <c r="DU1168" s="11"/>
      <c r="DV1168" s="11"/>
      <c r="DW1168" s="11"/>
      <c r="DX1168" s="11"/>
      <c r="DY1168" s="11"/>
      <c r="DZ1168" s="11"/>
      <c r="EA1168" s="11"/>
      <c r="EB1168" s="11"/>
    </row>
    <row r="1169" spans="1:132" s="9" customFormat="1" ht="12.75" x14ac:dyDescent="0.2">
      <c r="A1169" s="14"/>
      <c r="B1169" s="36"/>
      <c r="C1169" s="36"/>
      <c r="D1169" s="10"/>
      <c r="E1169" s="77"/>
      <c r="G1169" s="250"/>
      <c r="H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250"/>
      <c r="AM1169" s="8"/>
      <c r="AN1169" s="8"/>
      <c r="AO1169" s="8"/>
      <c r="AP1169" s="8"/>
      <c r="AQ1169" s="8"/>
      <c r="AR1169" s="8"/>
      <c r="AS1169" s="8"/>
      <c r="AT1169" s="8"/>
      <c r="AU1169" s="8"/>
      <c r="AV1169" s="8"/>
      <c r="AW1169" s="8"/>
      <c r="AX1169" s="8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8"/>
      <c r="BN1169" s="8"/>
      <c r="BO1169" s="8"/>
      <c r="BP1169" s="8"/>
      <c r="BQ1169" s="250"/>
      <c r="BR1169" s="11"/>
      <c r="BS1169" s="11"/>
      <c r="BT1169" s="11"/>
      <c r="BU1169" s="21"/>
      <c r="BV1169" s="24"/>
      <c r="BW1169" s="24"/>
      <c r="BX1169" s="24"/>
      <c r="BY1169" s="24"/>
      <c r="BZ1169" s="24"/>
      <c r="CA1169" s="24"/>
      <c r="CB1169" s="24"/>
      <c r="CC1169" s="24"/>
      <c r="CD1169" s="24"/>
      <c r="CE1169" s="24"/>
      <c r="CF1169" s="24"/>
      <c r="CG1169" s="24"/>
      <c r="CH1169" s="24"/>
      <c r="CI1169" s="24"/>
      <c r="CJ1169" s="24"/>
      <c r="CK1169" s="24"/>
      <c r="CL1169" s="24"/>
      <c r="CM1169" s="24"/>
      <c r="CN1169" s="24"/>
      <c r="CO1169" s="24"/>
      <c r="CP1169" s="24"/>
      <c r="CQ1169" s="24"/>
      <c r="CR1169" s="24"/>
      <c r="CS1169" s="24"/>
      <c r="CT1169" s="248"/>
      <c r="CU1169" s="11"/>
      <c r="CV1169" s="11"/>
      <c r="CW1169" s="11"/>
      <c r="CX1169" s="25"/>
      <c r="CY1169" s="25"/>
      <c r="CZ1169" s="25"/>
      <c r="DA1169" s="11"/>
      <c r="DB1169" s="11"/>
      <c r="DC1169" s="11"/>
      <c r="DD1169" s="11"/>
      <c r="DE1169" s="11"/>
      <c r="DF1169" s="11"/>
      <c r="DG1169" s="11"/>
      <c r="DH1169" s="11"/>
      <c r="DI1169" s="11"/>
      <c r="DJ1169" s="11"/>
      <c r="DK1169" s="11"/>
      <c r="DL1169" s="11"/>
      <c r="DM1169" s="11"/>
      <c r="DN1169" s="11"/>
      <c r="DO1169" s="11"/>
      <c r="DP1169" s="11"/>
      <c r="DQ1169" s="11"/>
      <c r="DR1169" s="11"/>
      <c r="DS1169" s="11"/>
      <c r="DT1169" s="11"/>
      <c r="DU1169" s="11"/>
      <c r="DV1169" s="11"/>
      <c r="DW1169" s="11"/>
      <c r="DX1169" s="11"/>
      <c r="DY1169" s="11"/>
      <c r="DZ1169" s="11"/>
      <c r="EA1169" s="11"/>
      <c r="EB1169" s="11"/>
    </row>
    <row r="1170" spans="1:132" s="9" customFormat="1" ht="12.75" x14ac:dyDescent="0.2">
      <c r="A1170" s="14"/>
      <c r="B1170" s="36"/>
      <c r="C1170" s="36"/>
      <c r="D1170" s="10"/>
      <c r="E1170" s="77"/>
      <c r="G1170" s="250"/>
      <c r="H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250"/>
      <c r="AM1170" s="8"/>
      <c r="AN1170" s="8"/>
      <c r="AO1170" s="8"/>
      <c r="AP1170" s="8"/>
      <c r="AQ1170" s="8"/>
      <c r="AR1170" s="8"/>
      <c r="AS1170" s="8"/>
      <c r="AT1170" s="8"/>
      <c r="AU1170" s="8"/>
      <c r="AV1170" s="8"/>
      <c r="AW1170" s="8"/>
      <c r="AX1170" s="8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8"/>
      <c r="BN1170" s="8"/>
      <c r="BO1170" s="8"/>
      <c r="BP1170" s="8"/>
      <c r="BQ1170" s="250"/>
      <c r="BR1170" s="11"/>
      <c r="BS1170" s="11"/>
      <c r="BT1170" s="11"/>
      <c r="BU1170" s="21"/>
      <c r="BV1170" s="24"/>
      <c r="BW1170" s="24"/>
      <c r="BX1170" s="24"/>
      <c r="BY1170" s="24"/>
      <c r="BZ1170" s="24"/>
      <c r="CA1170" s="24"/>
      <c r="CB1170" s="24"/>
      <c r="CC1170" s="24"/>
      <c r="CD1170" s="24"/>
      <c r="CE1170" s="24"/>
      <c r="CF1170" s="24"/>
      <c r="CG1170" s="24"/>
      <c r="CH1170" s="24"/>
      <c r="CI1170" s="24"/>
      <c r="CJ1170" s="24"/>
      <c r="CK1170" s="24"/>
      <c r="CL1170" s="24"/>
      <c r="CM1170" s="24"/>
      <c r="CN1170" s="24"/>
      <c r="CO1170" s="24"/>
      <c r="CP1170" s="24"/>
      <c r="CQ1170" s="24"/>
      <c r="CR1170" s="24"/>
      <c r="CS1170" s="24"/>
      <c r="CT1170" s="248"/>
      <c r="CU1170" s="11"/>
      <c r="CV1170" s="11"/>
      <c r="CW1170" s="11"/>
      <c r="CX1170" s="25"/>
      <c r="CY1170" s="25"/>
      <c r="CZ1170" s="25"/>
      <c r="DA1170" s="11"/>
      <c r="DB1170" s="11"/>
      <c r="DC1170" s="11"/>
      <c r="DD1170" s="11"/>
      <c r="DE1170" s="11"/>
      <c r="DF1170" s="11"/>
      <c r="DG1170" s="11"/>
      <c r="DH1170" s="11"/>
      <c r="DI1170" s="11"/>
      <c r="DJ1170" s="11"/>
      <c r="DK1170" s="11"/>
      <c r="DL1170" s="11"/>
      <c r="DM1170" s="11"/>
      <c r="DN1170" s="11"/>
      <c r="DO1170" s="11"/>
      <c r="DP1170" s="11"/>
      <c r="DQ1170" s="11"/>
      <c r="DR1170" s="11"/>
      <c r="DS1170" s="11"/>
      <c r="DT1170" s="11"/>
      <c r="DU1170" s="11"/>
      <c r="DV1170" s="11"/>
      <c r="DW1170" s="11"/>
      <c r="DX1170" s="11"/>
      <c r="DY1170" s="11"/>
      <c r="DZ1170" s="11"/>
      <c r="EA1170" s="11"/>
      <c r="EB1170" s="11"/>
    </row>
    <row r="1171" spans="1:132" s="9" customFormat="1" ht="12.75" x14ac:dyDescent="0.2">
      <c r="A1171" s="14"/>
      <c r="B1171" s="36"/>
      <c r="C1171" s="36"/>
      <c r="D1171" s="10"/>
      <c r="E1171" s="77"/>
      <c r="G1171" s="250"/>
      <c r="H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250"/>
      <c r="AM1171" s="8"/>
      <c r="AN1171" s="8"/>
      <c r="AO1171" s="8"/>
      <c r="AP1171" s="8"/>
      <c r="AQ1171" s="8"/>
      <c r="AR1171" s="8"/>
      <c r="AS1171" s="8"/>
      <c r="AT1171" s="8"/>
      <c r="AU1171" s="8"/>
      <c r="AV1171" s="8"/>
      <c r="AW1171" s="8"/>
      <c r="AX1171" s="8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8"/>
      <c r="BN1171" s="8"/>
      <c r="BO1171" s="8"/>
      <c r="BP1171" s="8"/>
      <c r="BQ1171" s="250"/>
      <c r="BR1171" s="11"/>
      <c r="BS1171" s="11"/>
      <c r="BT1171" s="11"/>
      <c r="BU1171" s="21"/>
      <c r="BV1171" s="24"/>
      <c r="BW1171" s="24"/>
      <c r="BX1171" s="24"/>
      <c r="BY1171" s="24"/>
      <c r="BZ1171" s="24"/>
      <c r="CA1171" s="24"/>
      <c r="CB1171" s="24"/>
      <c r="CC1171" s="24"/>
      <c r="CD1171" s="24"/>
      <c r="CE1171" s="24"/>
      <c r="CF1171" s="24"/>
      <c r="CG1171" s="24"/>
      <c r="CH1171" s="24"/>
      <c r="CI1171" s="24"/>
      <c r="CJ1171" s="24"/>
      <c r="CK1171" s="24"/>
      <c r="CL1171" s="24"/>
      <c r="CM1171" s="24"/>
      <c r="CN1171" s="24"/>
      <c r="CO1171" s="24"/>
      <c r="CP1171" s="24"/>
      <c r="CQ1171" s="24"/>
      <c r="CR1171" s="24"/>
      <c r="CS1171" s="24"/>
      <c r="CT1171" s="248"/>
      <c r="CU1171" s="11"/>
      <c r="CV1171" s="11"/>
      <c r="CW1171" s="11"/>
      <c r="CX1171" s="25"/>
      <c r="CY1171" s="25"/>
      <c r="CZ1171" s="25"/>
      <c r="DA1171" s="11"/>
      <c r="DB1171" s="11"/>
      <c r="DC1171" s="11"/>
      <c r="DD1171" s="11"/>
      <c r="DE1171" s="11"/>
      <c r="DF1171" s="11"/>
      <c r="DG1171" s="11"/>
      <c r="DH1171" s="11"/>
      <c r="DI1171" s="11"/>
      <c r="DJ1171" s="11"/>
      <c r="DK1171" s="11"/>
      <c r="DL1171" s="11"/>
      <c r="DM1171" s="11"/>
      <c r="DN1171" s="11"/>
      <c r="DO1171" s="11"/>
      <c r="DP1171" s="11"/>
      <c r="DQ1171" s="11"/>
      <c r="DR1171" s="11"/>
      <c r="DS1171" s="11"/>
      <c r="DT1171" s="11"/>
      <c r="DU1171" s="11"/>
      <c r="DV1171" s="11"/>
      <c r="DW1171" s="11"/>
      <c r="DX1171" s="11"/>
      <c r="DY1171" s="11"/>
      <c r="DZ1171" s="11"/>
      <c r="EA1171" s="11"/>
      <c r="EB1171" s="11"/>
    </row>
    <row r="1172" spans="1:132" s="9" customFormat="1" ht="12.75" x14ac:dyDescent="0.2">
      <c r="A1172" s="14"/>
      <c r="B1172" s="36"/>
      <c r="C1172" s="36"/>
      <c r="D1172" s="10"/>
      <c r="E1172" s="77"/>
      <c r="G1172" s="250"/>
      <c r="H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250"/>
      <c r="AM1172" s="8"/>
      <c r="AN1172" s="8"/>
      <c r="AO1172" s="8"/>
      <c r="AP1172" s="8"/>
      <c r="AQ1172" s="8"/>
      <c r="AR1172" s="8"/>
      <c r="AS1172" s="8"/>
      <c r="AT1172" s="8"/>
      <c r="AU1172" s="8"/>
      <c r="AV1172" s="8"/>
      <c r="AW1172" s="8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8"/>
      <c r="BN1172" s="8"/>
      <c r="BO1172" s="8"/>
      <c r="BP1172" s="8"/>
      <c r="BQ1172" s="250"/>
      <c r="BR1172" s="11"/>
      <c r="BS1172" s="11"/>
      <c r="BT1172" s="11"/>
      <c r="BU1172" s="21"/>
      <c r="BV1172" s="24"/>
      <c r="BW1172" s="24"/>
      <c r="BX1172" s="24"/>
      <c r="BY1172" s="24"/>
      <c r="BZ1172" s="24"/>
      <c r="CA1172" s="24"/>
      <c r="CB1172" s="24"/>
      <c r="CC1172" s="24"/>
      <c r="CD1172" s="24"/>
      <c r="CE1172" s="24"/>
      <c r="CF1172" s="24"/>
      <c r="CG1172" s="24"/>
      <c r="CH1172" s="24"/>
      <c r="CI1172" s="24"/>
      <c r="CJ1172" s="24"/>
      <c r="CK1172" s="24"/>
      <c r="CL1172" s="24"/>
      <c r="CM1172" s="24"/>
      <c r="CN1172" s="24"/>
      <c r="CO1172" s="24"/>
      <c r="CP1172" s="24"/>
      <c r="CQ1172" s="24"/>
      <c r="CR1172" s="24"/>
      <c r="CS1172" s="24"/>
      <c r="CT1172" s="248"/>
      <c r="CU1172" s="11"/>
      <c r="CV1172" s="11"/>
      <c r="CW1172" s="11"/>
      <c r="CX1172" s="25"/>
      <c r="CY1172" s="25"/>
      <c r="CZ1172" s="25"/>
      <c r="DA1172" s="11"/>
      <c r="DB1172" s="11"/>
      <c r="DC1172" s="11"/>
      <c r="DD1172" s="11"/>
      <c r="DE1172" s="11"/>
      <c r="DF1172" s="11"/>
      <c r="DG1172" s="11"/>
      <c r="DH1172" s="11"/>
      <c r="DI1172" s="11"/>
      <c r="DJ1172" s="11"/>
      <c r="DK1172" s="11"/>
      <c r="DL1172" s="11"/>
      <c r="DM1172" s="11"/>
      <c r="DN1172" s="11"/>
      <c r="DO1172" s="11"/>
      <c r="DP1172" s="11"/>
      <c r="DQ1172" s="11"/>
      <c r="DR1172" s="11"/>
      <c r="DS1172" s="11"/>
      <c r="DT1172" s="11"/>
      <c r="DU1172" s="11"/>
      <c r="DV1172" s="11"/>
      <c r="DW1172" s="11"/>
      <c r="DX1172" s="11"/>
      <c r="DY1172" s="11"/>
      <c r="DZ1172" s="11"/>
      <c r="EA1172" s="11"/>
      <c r="EB1172" s="11"/>
    </row>
    <row r="1173" spans="1:132" s="9" customFormat="1" ht="12.75" x14ac:dyDescent="0.2">
      <c r="A1173" s="14"/>
      <c r="B1173" s="36"/>
      <c r="C1173" s="36"/>
      <c r="D1173" s="10"/>
      <c r="E1173" s="77"/>
      <c r="G1173" s="250"/>
      <c r="H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250"/>
      <c r="AM1173" s="8"/>
      <c r="AN1173" s="8"/>
      <c r="AO1173" s="8"/>
      <c r="AP1173" s="8"/>
      <c r="AQ1173" s="8"/>
      <c r="AR1173" s="8"/>
      <c r="AS1173" s="8"/>
      <c r="AT1173" s="8"/>
      <c r="AU1173" s="8"/>
      <c r="AV1173" s="8"/>
      <c r="AW1173" s="8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8"/>
      <c r="BN1173" s="8"/>
      <c r="BO1173" s="8"/>
      <c r="BP1173" s="8"/>
      <c r="BQ1173" s="250"/>
      <c r="BR1173" s="11"/>
      <c r="BS1173" s="11"/>
      <c r="BT1173" s="11"/>
      <c r="BU1173" s="21"/>
      <c r="BV1173" s="24"/>
      <c r="BW1173" s="24"/>
      <c r="BX1173" s="24"/>
      <c r="BY1173" s="24"/>
      <c r="BZ1173" s="24"/>
      <c r="CA1173" s="24"/>
      <c r="CB1173" s="24"/>
      <c r="CC1173" s="24"/>
      <c r="CD1173" s="24"/>
      <c r="CE1173" s="24"/>
      <c r="CF1173" s="24"/>
      <c r="CG1173" s="24"/>
      <c r="CH1173" s="24"/>
      <c r="CI1173" s="24"/>
      <c r="CJ1173" s="24"/>
      <c r="CK1173" s="24"/>
      <c r="CL1173" s="24"/>
      <c r="CM1173" s="24"/>
      <c r="CN1173" s="24"/>
      <c r="CO1173" s="24"/>
      <c r="CP1173" s="24"/>
      <c r="CQ1173" s="24"/>
      <c r="CR1173" s="24"/>
      <c r="CS1173" s="24"/>
      <c r="CT1173" s="248"/>
      <c r="CU1173" s="11"/>
      <c r="CV1173" s="11"/>
      <c r="CW1173" s="11"/>
      <c r="CX1173" s="25"/>
      <c r="CY1173" s="25"/>
      <c r="CZ1173" s="25"/>
      <c r="DA1173" s="11"/>
      <c r="DB1173" s="11"/>
      <c r="DC1173" s="11"/>
      <c r="DD1173" s="11"/>
      <c r="DE1173" s="11"/>
      <c r="DF1173" s="11"/>
      <c r="DG1173" s="11"/>
      <c r="DH1173" s="11"/>
      <c r="DI1173" s="11"/>
      <c r="DJ1173" s="11"/>
      <c r="DK1173" s="11"/>
      <c r="DL1173" s="11"/>
      <c r="DM1173" s="11"/>
      <c r="DN1173" s="11"/>
      <c r="DO1173" s="11"/>
      <c r="DP1173" s="11"/>
      <c r="DQ1173" s="11"/>
      <c r="DR1173" s="11"/>
      <c r="DS1173" s="11"/>
      <c r="DT1173" s="11"/>
      <c r="DU1173" s="11"/>
      <c r="DV1173" s="11"/>
      <c r="DW1173" s="11"/>
      <c r="DX1173" s="11"/>
      <c r="DY1173" s="11"/>
      <c r="DZ1173" s="11"/>
      <c r="EA1173" s="11"/>
      <c r="EB1173" s="11"/>
    </row>
    <row r="1174" spans="1:132" s="9" customFormat="1" ht="12.75" x14ac:dyDescent="0.2">
      <c r="A1174" s="14"/>
      <c r="B1174" s="36"/>
      <c r="C1174" s="36"/>
      <c r="D1174" s="10"/>
      <c r="E1174" s="77"/>
      <c r="G1174" s="250"/>
      <c r="H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250"/>
      <c r="AM1174" s="8"/>
      <c r="AN1174" s="8"/>
      <c r="AO1174" s="8"/>
      <c r="AP1174" s="8"/>
      <c r="AQ1174" s="8"/>
      <c r="AR1174" s="8"/>
      <c r="AS1174" s="8"/>
      <c r="AT1174" s="8"/>
      <c r="AU1174" s="8"/>
      <c r="AV1174" s="8"/>
      <c r="AW1174" s="8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8"/>
      <c r="BN1174" s="8"/>
      <c r="BO1174" s="8"/>
      <c r="BP1174" s="8"/>
      <c r="BQ1174" s="250"/>
      <c r="BR1174" s="11"/>
      <c r="BS1174" s="11"/>
      <c r="BT1174" s="11"/>
      <c r="BU1174" s="21"/>
      <c r="BV1174" s="24"/>
      <c r="BW1174" s="24"/>
      <c r="BX1174" s="24"/>
      <c r="BY1174" s="24"/>
      <c r="BZ1174" s="24"/>
      <c r="CA1174" s="24"/>
      <c r="CB1174" s="24"/>
      <c r="CC1174" s="24"/>
      <c r="CD1174" s="24"/>
      <c r="CE1174" s="24"/>
      <c r="CF1174" s="24"/>
      <c r="CG1174" s="24"/>
      <c r="CH1174" s="24"/>
      <c r="CI1174" s="24"/>
      <c r="CJ1174" s="24"/>
      <c r="CK1174" s="24"/>
      <c r="CL1174" s="24"/>
      <c r="CM1174" s="24"/>
      <c r="CN1174" s="24"/>
      <c r="CO1174" s="24"/>
      <c r="CP1174" s="24"/>
      <c r="CQ1174" s="24"/>
      <c r="CR1174" s="24"/>
      <c r="CS1174" s="24"/>
      <c r="CT1174" s="248"/>
      <c r="CU1174" s="11"/>
      <c r="CV1174" s="11"/>
      <c r="CW1174" s="11"/>
      <c r="CX1174" s="25"/>
      <c r="CY1174" s="25"/>
      <c r="CZ1174" s="25"/>
      <c r="DA1174" s="11"/>
      <c r="DB1174" s="11"/>
      <c r="DC1174" s="11"/>
      <c r="DD1174" s="11"/>
      <c r="DE1174" s="11"/>
      <c r="DF1174" s="11"/>
      <c r="DG1174" s="11"/>
      <c r="DH1174" s="11"/>
      <c r="DI1174" s="11"/>
      <c r="DJ1174" s="11"/>
      <c r="DK1174" s="11"/>
      <c r="DL1174" s="11"/>
      <c r="DM1174" s="11"/>
      <c r="DN1174" s="11"/>
      <c r="DO1174" s="11"/>
      <c r="DP1174" s="11"/>
      <c r="DQ1174" s="11"/>
      <c r="DR1174" s="11"/>
      <c r="DS1174" s="11"/>
      <c r="DT1174" s="11"/>
      <c r="DU1174" s="11"/>
      <c r="DV1174" s="11"/>
      <c r="DW1174" s="11"/>
      <c r="DX1174" s="11"/>
      <c r="DY1174" s="11"/>
      <c r="DZ1174" s="11"/>
      <c r="EA1174" s="11"/>
      <c r="EB1174" s="11"/>
    </row>
    <row r="1175" spans="1:132" s="9" customFormat="1" ht="12.75" x14ac:dyDescent="0.2">
      <c r="A1175" s="14"/>
      <c r="B1175" s="36"/>
      <c r="C1175" s="36"/>
      <c r="D1175" s="10"/>
      <c r="E1175" s="77"/>
      <c r="G1175" s="250"/>
      <c r="H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250"/>
      <c r="AM1175" s="8"/>
      <c r="AN1175" s="8"/>
      <c r="AO1175" s="8"/>
      <c r="AP1175" s="8"/>
      <c r="AQ1175" s="8"/>
      <c r="AR1175" s="8"/>
      <c r="AS1175" s="8"/>
      <c r="AT1175" s="8"/>
      <c r="AU1175" s="8"/>
      <c r="AV1175" s="8"/>
      <c r="AW1175" s="8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8"/>
      <c r="BN1175" s="8"/>
      <c r="BO1175" s="8"/>
      <c r="BP1175" s="8"/>
      <c r="BQ1175" s="250"/>
      <c r="BR1175" s="11"/>
      <c r="BS1175" s="11"/>
      <c r="BT1175" s="11"/>
      <c r="BU1175" s="21"/>
      <c r="BV1175" s="24"/>
      <c r="BW1175" s="24"/>
      <c r="BX1175" s="24"/>
      <c r="BY1175" s="24"/>
      <c r="BZ1175" s="24"/>
      <c r="CA1175" s="24"/>
      <c r="CB1175" s="24"/>
      <c r="CC1175" s="24"/>
      <c r="CD1175" s="24"/>
      <c r="CE1175" s="24"/>
      <c r="CF1175" s="24"/>
      <c r="CG1175" s="24"/>
      <c r="CH1175" s="24"/>
      <c r="CI1175" s="24"/>
      <c r="CJ1175" s="24"/>
      <c r="CK1175" s="24"/>
      <c r="CL1175" s="24"/>
      <c r="CM1175" s="24"/>
      <c r="CN1175" s="24"/>
      <c r="CO1175" s="24"/>
      <c r="CP1175" s="24"/>
      <c r="CQ1175" s="24"/>
      <c r="CR1175" s="24"/>
      <c r="CS1175" s="24"/>
      <c r="CT1175" s="248"/>
      <c r="CU1175" s="11"/>
      <c r="CV1175" s="11"/>
      <c r="CW1175" s="11"/>
      <c r="CX1175" s="25"/>
      <c r="CY1175" s="25"/>
      <c r="CZ1175" s="25"/>
      <c r="DA1175" s="11"/>
      <c r="DB1175" s="11"/>
      <c r="DC1175" s="11"/>
      <c r="DD1175" s="11"/>
      <c r="DE1175" s="11"/>
      <c r="DF1175" s="11"/>
      <c r="DG1175" s="11"/>
      <c r="DH1175" s="11"/>
      <c r="DI1175" s="11"/>
      <c r="DJ1175" s="11"/>
      <c r="DK1175" s="11"/>
      <c r="DL1175" s="11"/>
      <c r="DM1175" s="11"/>
      <c r="DN1175" s="11"/>
      <c r="DO1175" s="11"/>
      <c r="DP1175" s="11"/>
      <c r="DQ1175" s="11"/>
      <c r="DR1175" s="11"/>
      <c r="DS1175" s="11"/>
      <c r="DT1175" s="11"/>
      <c r="DU1175" s="11"/>
      <c r="DV1175" s="11"/>
      <c r="DW1175" s="11"/>
      <c r="DX1175" s="11"/>
      <c r="DY1175" s="11"/>
      <c r="DZ1175" s="11"/>
      <c r="EA1175" s="11"/>
      <c r="EB1175" s="11"/>
    </row>
    <row r="1176" spans="1:132" s="9" customFormat="1" ht="12.75" x14ac:dyDescent="0.2">
      <c r="A1176" s="14"/>
      <c r="B1176" s="36"/>
      <c r="C1176" s="36"/>
      <c r="D1176" s="10"/>
      <c r="E1176" s="77"/>
      <c r="G1176" s="250"/>
      <c r="H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250"/>
      <c r="AM1176" s="8"/>
      <c r="AN1176" s="8"/>
      <c r="AO1176" s="8"/>
      <c r="AP1176" s="8"/>
      <c r="AQ1176" s="8"/>
      <c r="AR1176" s="8"/>
      <c r="AS1176" s="8"/>
      <c r="AT1176" s="8"/>
      <c r="AU1176" s="8"/>
      <c r="AV1176" s="8"/>
      <c r="AW1176" s="8"/>
      <c r="AX1176" s="8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8"/>
      <c r="BN1176" s="8"/>
      <c r="BO1176" s="8"/>
      <c r="BP1176" s="8"/>
      <c r="BQ1176" s="250"/>
      <c r="BR1176" s="11"/>
      <c r="BS1176" s="11"/>
      <c r="BT1176" s="11"/>
      <c r="BU1176" s="21"/>
      <c r="BV1176" s="24"/>
      <c r="BW1176" s="24"/>
      <c r="BX1176" s="24"/>
      <c r="BY1176" s="24"/>
      <c r="BZ1176" s="24"/>
      <c r="CA1176" s="24"/>
      <c r="CB1176" s="24"/>
      <c r="CC1176" s="24"/>
      <c r="CD1176" s="24"/>
      <c r="CE1176" s="24"/>
      <c r="CF1176" s="24"/>
      <c r="CG1176" s="24"/>
      <c r="CH1176" s="24"/>
      <c r="CI1176" s="24"/>
      <c r="CJ1176" s="24"/>
      <c r="CK1176" s="24"/>
      <c r="CL1176" s="24"/>
      <c r="CM1176" s="24"/>
      <c r="CN1176" s="24"/>
      <c r="CO1176" s="24"/>
      <c r="CP1176" s="24"/>
      <c r="CQ1176" s="24"/>
      <c r="CR1176" s="24"/>
      <c r="CS1176" s="24"/>
      <c r="CT1176" s="248"/>
      <c r="CU1176" s="11"/>
      <c r="CV1176" s="11"/>
      <c r="CW1176" s="11"/>
      <c r="CX1176" s="25"/>
      <c r="CY1176" s="25"/>
      <c r="CZ1176" s="25"/>
      <c r="DA1176" s="11"/>
      <c r="DB1176" s="11"/>
      <c r="DC1176" s="11"/>
      <c r="DD1176" s="11"/>
      <c r="DE1176" s="11"/>
      <c r="DF1176" s="11"/>
      <c r="DG1176" s="11"/>
      <c r="DH1176" s="11"/>
      <c r="DI1176" s="11"/>
      <c r="DJ1176" s="11"/>
      <c r="DK1176" s="11"/>
      <c r="DL1176" s="11"/>
      <c r="DM1176" s="11"/>
      <c r="DN1176" s="11"/>
      <c r="DO1176" s="11"/>
      <c r="DP1176" s="11"/>
      <c r="DQ1176" s="11"/>
      <c r="DR1176" s="11"/>
      <c r="DS1176" s="11"/>
      <c r="DT1176" s="11"/>
      <c r="DU1176" s="11"/>
      <c r="DV1176" s="11"/>
      <c r="DW1176" s="11"/>
      <c r="DX1176" s="11"/>
      <c r="DY1176" s="11"/>
      <c r="DZ1176" s="11"/>
      <c r="EA1176" s="11"/>
      <c r="EB1176" s="11"/>
    </row>
    <row r="1177" spans="1:132" s="9" customFormat="1" ht="12.75" x14ac:dyDescent="0.2">
      <c r="A1177" s="14"/>
      <c r="B1177" s="36"/>
      <c r="C1177" s="36"/>
      <c r="D1177" s="10"/>
      <c r="E1177" s="77"/>
      <c r="G1177" s="250"/>
      <c r="H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250"/>
      <c r="AM1177" s="8"/>
      <c r="AN1177" s="8"/>
      <c r="AO1177" s="8"/>
      <c r="AP1177" s="8"/>
      <c r="AQ1177" s="8"/>
      <c r="AR1177" s="8"/>
      <c r="AS1177" s="8"/>
      <c r="AT1177" s="8"/>
      <c r="AU1177" s="8"/>
      <c r="AV1177" s="8"/>
      <c r="AW1177" s="8"/>
      <c r="AX1177" s="8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8"/>
      <c r="BN1177" s="8"/>
      <c r="BO1177" s="8"/>
      <c r="BP1177" s="8"/>
      <c r="BQ1177" s="250"/>
      <c r="BR1177" s="11"/>
      <c r="BS1177" s="11"/>
      <c r="BT1177" s="11"/>
      <c r="BU1177" s="21"/>
      <c r="BV1177" s="24"/>
      <c r="BW1177" s="24"/>
      <c r="BX1177" s="24"/>
      <c r="BY1177" s="24"/>
      <c r="BZ1177" s="24"/>
      <c r="CA1177" s="24"/>
      <c r="CB1177" s="24"/>
      <c r="CC1177" s="24"/>
      <c r="CD1177" s="24"/>
      <c r="CE1177" s="24"/>
      <c r="CF1177" s="24"/>
      <c r="CG1177" s="24"/>
      <c r="CH1177" s="24"/>
      <c r="CI1177" s="24"/>
      <c r="CJ1177" s="24"/>
      <c r="CK1177" s="24"/>
      <c r="CL1177" s="24"/>
      <c r="CM1177" s="24"/>
      <c r="CN1177" s="24"/>
      <c r="CO1177" s="24"/>
      <c r="CP1177" s="24"/>
      <c r="CQ1177" s="24"/>
      <c r="CR1177" s="24"/>
      <c r="CS1177" s="24"/>
      <c r="CT1177" s="248"/>
      <c r="CU1177" s="11"/>
      <c r="CV1177" s="11"/>
      <c r="CW1177" s="11"/>
      <c r="CX1177" s="25"/>
      <c r="CY1177" s="25"/>
      <c r="CZ1177" s="25"/>
      <c r="DA1177" s="11"/>
      <c r="DB1177" s="11"/>
      <c r="DC1177" s="11"/>
      <c r="DD1177" s="11"/>
      <c r="DE1177" s="11"/>
      <c r="DF1177" s="11"/>
      <c r="DG1177" s="11"/>
      <c r="DH1177" s="11"/>
      <c r="DI1177" s="11"/>
      <c r="DJ1177" s="11"/>
      <c r="DK1177" s="11"/>
      <c r="DL1177" s="11"/>
      <c r="DM1177" s="11"/>
      <c r="DN1177" s="11"/>
      <c r="DO1177" s="11"/>
      <c r="DP1177" s="11"/>
      <c r="DQ1177" s="11"/>
      <c r="DR1177" s="11"/>
      <c r="DS1177" s="11"/>
      <c r="DT1177" s="11"/>
      <c r="DU1177" s="11"/>
      <c r="DV1177" s="11"/>
      <c r="DW1177" s="11"/>
      <c r="DX1177" s="11"/>
      <c r="DY1177" s="11"/>
      <c r="DZ1177" s="11"/>
      <c r="EA1177" s="11"/>
      <c r="EB1177" s="11"/>
    </row>
    <row r="1178" spans="1:132" s="9" customFormat="1" ht="12.75" x14ac:dyDescent="0.2">
      <c r="A1178" s="14"/>
      <c r="B1178" s="36"/>
      <c r="C1178" s="36"/>
      <c r="D1178" s="10"/>
      <c r="E1178" s="77"/>
      <c r="G1178" s="250"/>
      <c r="H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250"/>
      <c r="AM1178" s="8"/>
      <c r="AN1178" s="8"/>
      <c r="AO1178" s="8"/>
      <c r="AP1178" s="8"/>
      <c r="AQ1178" s="8"/>
      <c r="AR1178" s="8"/>
      <c r="AS1178" s="8"/>
      <c r="AT1178" s="8"/>
      <c r="AU1178" s="8"/>
      <c r="AV1178" s="8"/>
      <c r="AW1178" s="8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8"/>
      <c r="BN1178" s="8"/>
      <c r="BO1178" s="8"/>
      <c r="BP1178" s="8"/>
      <c r="BQ1178" s="250"/>
      <c r="BR1178" s="11"/>
      <c r="BS1178" s="11"/>
      <c r="BT1178" s="11"/>
      <c r="BU1178" s="21"/>
      <c r="BV1178" s="24"/>
      <c r="BW1178" s="24"/>
      <c r="BX1178" s="24"/>
      <c r="BY1178" s="24"/>
      <c r="BZ1178" s="24"/>
      <c r="CA1178" s="24"/>
      <c r="CB1178" s="24"/>
      <c r="CC1178" s="24"/>
      <c r="CD1178" s="24"/>
      <c r="CE1178" s="24"/>
      <c r="CF1178" s="24"/>
      <c r="CG1178" s="24"/>
      <c r="CH1178" s="24"/>
      <c r="CI1178" s="24"/>
      <c r="CJ1178" s="24"/>
      <c r="CK1178" s="24"/>
      <c r="CL1178" s="24"/>
      <c r="CM1178" s="24"/>
      <c r="CN1178" s="24"/>
      <c r="CO1178" s="24"/>
      <c r="CP1178" s="24"/>
      <c r="CQ1178" s="24"/>
      <c r="CR1178" s="24"/>
      <c r="CS1178" s="24"/>
      <c r="CT1178" s="248"/>
      <c r="CU1178" s="11"/>
      <c r="CV1178" s="11"/>
      <c r="CW1178" s="11"/>
      <c r="CX1178" s="25"/>
      <c r="CY1178" s="25"/>
      <c r="CZ1178" s="25"/>
      <c r="DA1178" s="11"/>
      <c r="DB1178" s="11"/>
      <c r="DC1178" s="11"/>
      <c r="DD1178" s="11"/>
      <c r="DE1178" s="11"/>
      <c r="DF1178" s="11"/>
      <c r="DG1178" s="11"/>
      <c r="DH1178" s="11"/>
      <c r="DI1178" s="11"/>
      <c r="DJ1178" s="11"/>
      <c r="DK1178" s="11"/>
      <c r="DL1178" s="11"/>
      <c r="DM1178" s="11"/>
      <c r="DN1178" s="11"/>
      <c r="DO1178" s="11"/>
      <c r="DP1178" s="11"/>
      <c r="DQ1178" s="11"/>
      <c r="DR1178" s="11"/>
      <c r="DS1178" s="11"/>
      <c r="DT1178" s="11"/>
      <c r="DU1178" s="11"/>
      <c r="DV1178" s="11"/>
      <c r="DW1178" s="11"/>
      <c r="DX1178" s="11"/>
      <c r="DY1178" s="11"/>
      <c r="DZ1178" s="11"/>
      <c r="EA1178" s="11"/>
      <c r="EB1178" s="11"/>
    </row>
    <row r="1179" spans="1:132" s="9" customFormat="1" ht="12.75" x14ac:dyDescent="0.2">
      <c r="A1179" s="14"/>
      <c r="B1179" s="36"/>
      <c r="C1179" s="36"/>
      <c r="D1179" s="10"/>
      <c r="E1179" s="77"/>
      <c r="G1179" s="250"/>
      <c r="H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250"/>
      <c r="AM1179" s="8"/>
      <c r="AN1179" s="8"/>
      <c r="AO1179" s="8"/>
      <c r="AP1179" s="8"/>
      <c r="AQ1179" s="8"/>
      <c r="AR1179" s="8"/>
      <c r="AS1179" s="8"/>
      <c r="AT1179" s="8"/>
      <c r="AU1179" s="8"/>
      <c r="AV1179" s="8"/>
      <c r="AW1179" s="8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8"/>
      <c r="BN1179" s="8"/>
      <c r="BO1179" s="8"/>
      <c r="BP1179" s="8"/>
      <c r="BQ1179" s="250"/>
      <c r="BR1179" s="11"/>
      <c r="BS1179" s="11"/>
      <c r="BT1179" s="11"/>
      <c r="BU1179" s="21"/>
      <c r="BV1179" s="24"/>
      <c r="BW1179" s="24"/>
      <c r="BX1179" s="24"/>
      <c r="BY1179" s="24"/>
      <c r="BZ1179" s="24"/>
      <c r="CA1179" s="24"/>
      <c r="CB1179" s="24"/>
      <c r="CC1179" s="24"/>
      <c r="CD1179" s="24"/>
      <c r="CE1179" s="24"/>
      <c r="CF1179" s="24"/>
      <c r="CG1179" s="24"/>
      <c r="CH1179" s="24"/>
      <c r="CI1179" s="24"/>
      <c r="CJ1179" s="24"/>
      <c r="CK1179" s="24"/>
      <c r="CL1179" s="24"/>
      <c r="CM1179" s="24"/>
      <c r="CN1179" s="24"/>
      <c r="CO1179" s="24"/>
      <c r="CP1179" s="24"/>
      <c r="CQ1179" s="24"/>
      <c r="CR1179" s="24"/>
      <c r="CS1179" s="24"/>
      <c r="CT1179" s="248"/>
      <c r="CU1179" s="11"/>
      <c r="CV1179" s="11"/>
      <c r="CW1179" s="11"/>
      <c r="CX1179" s="25"/>
      <c r="CY1179" s="25"/>
      <c r="CZ1179" s="25"/>
      <c r="DA1179" s="11"/>
      <c r="DB1179" s="11"/>
      <c r="DC1179" s="11"/>
      <c r="DD1179" s="11"/>
      <c r="DE1179" s="11"/>
      <c r="DF1179" s="11"/>
      <c r="DG1179" s="11"/>
      <c r="DH1179" s="11"/>
      <c r="DI1179" s="11"/>
      <c r="DJ1179" s="11"/>
      <c r="DK1179" s="11"/>
      <c r="DL1179" s="11"/>
      <c r="DM1179" s="11"/>
      <c r="DN1179" s="11"/>
      <c r="DO1179" s="11"/>
      <c r="DP1179" s="11"/>
      <c r="DQ1179" s="11"/>
      <c r="DR1179" s="11"/>
      <c r="DS1179" s="11"/>
      <c r="DT1179" s="11"/>
      <c r="DU1179" s="11"/>
      <c r="DV1179" s="11"/>
      <c r="DW1179" s="11"/>
      <c r="DX1179" s="11"/>
      <c r="DY1179" s="11"/>
      <c r="DZ1179" s="11"/>
      <c r="EA1179" s="11"/>
      <c r="EB1179" s="11"/>
    </row>
    <row r="1180" spans="1:132" s="9" customFormat="1" ht="12.75" x14ac:dyDescent="0.2">
      <c r="A1180" s="14"/>
      <c r="B1180" s="36"/>
      <c r="C1180" s="36"/>
      <c r="D1180" s="10"/>
      <c r="E1180" s="77"/>
      <c r="G1180" s="250"/>
      <c r="H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250"/>
      <c r="AM1180" s="8"/>
      <c r="AN1180" s="8"/>
      <c r="AO1180" s="8"/>
      <c r="AP1180" s="8"/>
      <c r="AQ1180" s="8"/>
      <c r="AR1180" s="8"/>
      <c r="AS1180" s="8"/>
      <c r="AT1180" s="8"/>
      <c r="AU1180" s="8"/>
      <c r="AV1180" s="8"/>
      <c r="AW1180" s="8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8"/>
      <c r="BN1180" s="8"/>
      <c r="BO1180" s="8"/>
      <c r="BP1180" s="8"/>
      <c r="BQ1180" s="250"/>
      <c r="BR1180" s="11"/>
      <c r="BS1180" s="11"/>
      <c r="BT1180" s="11"/>
      <c r="BU1180" s="21"/>
      <c r="BV1180" s="24"/>
      <c r="BW1180" s="24"/>
      <c r="BX1180" s="24"/>
      <c r="BY1180" s="24"/>
      <c r="BZ1180" s="24"/>
      <c r="CA1180" s="24"/>
      <c r="CB1180" s="24"/>
      <c r="CC1180" s="24"/>
      <c r="CD1180" s="24"/>
      <c r="CE1180" s="24"/>
      <c r="CF1180" s="24"/>
      <c r="CG1180" s="24"/>
      <c r="CH1180" s="24"/>
      <c r="CI1180" s="24"/>
      <c r="CJ1180" s="24"/>
      <c r="CK1180" s="24"/>
      <c r="CL1180" s="24"/>
      <c r="CM1180" s="24"/>
      <c r="CN1180" s="24"/>
      <c r="CO1180" s="24"/>
      <c r="CP1180" s="24"/>
      <c r="CQ1180" s="24"/>
      <c r="CR1180" s="24"/>
      <c r="CS1180" s="24"/>
      <c r="CT1180" s="248"/>
      <c r="CU1180" s="11"/>
      <c r="CV1180" s="11"/>
      <c r="CW1180" s="11"/>
      <c r="CX1180" s="25"/>
      <c r="CY1180" s="25"/>
      <c r="CZ1180" s="25"/>
      <c r="DA1180" s="11"/>
      <c r="DB1180" s="11"/>
      <c r="DC1180" s="11"/>
      <c r="DD1180" s="11"/>
      <c r="DE1180" s="11"/>
      <c r="DF1180" s="11"/>
      <c r="DG1180" s="11"/>
      <c r="DH1180" s="11"/>
      <c r="DI1180" s="11"/>
      <c r="DJ1180" s="11"/>
      <c r="DK1180" s="11"/>
      <c r="DL1180" s="11"/>
      <c r="DM1180" s="11"/>
      <c r="DN1180" s="11"/>
      <c r="DO1180" s="11"/>
      <c r="DP1180" s="11"/>
      <c r="DQ1180" s="11"/>
      <c r="DR1180" s="11"/>
      <c r="DS1180" s="11"/>
      <c r="DT1180" s="11"/>
      <c r="DU1180" s="11"/>
      <c r="DV1180" s="11"/>
      <c r="DW1180" s="11"/>
      <c r="DX1180" s="11"/>
      <c r="DY1180" s="11"/>
      <c r="DZ1180" s="11"/>
      <c r="EA1180" s="11"/>
      <c r="EB1180" s="11"/>
    </row>
    <row r="1181" spans="1:132" s="9" customFormat="1" ht="12.75" x14ac:dyDescent="0.2">
      <c r="A1181" s="14"/>
      <c r="B1181" s="36"/>
      <c r="C1181" s="36"/>
      <c r="D1181" s="10"/>
      <c r="E1181" s="77"/>
      <c r="G1181" s="250"/>
      <c r="H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250"/>
      <c r="AM1181" s="8"/>
      <c r="AN1181" s="8"/>
      <c r="AO1181" s="8"/>
      <c r="AP1181" s="8"/>
      <c r="AQ1181" s="8"/>
      <c r="AR1181" s="8"/>
      <c r="AS1181" s="8"/>
      <c r="AT1181" s="8"/>
      <c r="AU1181" s="8"/>
      <c r="AV1181" s="8"/>
      <c r="AW1181" s="8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8"/>
      <c r="BN1181" s="8"/>
      <c r="BO1181" s="8"/>
      <c r="BP1181" s="8"/>
      <c r="BQ1181" s="250"/>
      <c r="BR1181" s="11"/>
      <c r="BS1181" s="11"/>
      <c r="BT1181" s="11"/>
      <c r="BU1181" s="21"/>
      <c r="BV1181" s="24"/>
      <c r="BW1181" s="24"/>
      <c r="BX1181" s="24"/>
      <c r="BY1181" s="24"/>
      <c r="BZ1181" s="24"/>
      <c r="CA1181" s="24"/>
      <c r="CB1181" s="24"/>
      <c r="CC1181" s="24"/>
      <c r="CD1181" s="24"/>
      <c r="CE1181" s="24"/>
      <c r="CF1181" s="24"/>
      <c r="CG1181" s="24"/>
      <c r="CH1181" s="24"/>
      <c r="CI1181" s="24"/>
      <c r="CJ1181" s="24"/>
      <c r="CK1181" s="24"/>
      <c r="CL1181" s="24"/>
      <c r="CM1181" s="24"/>
      <c r="CN1181" s="24"/>
      <c r="CO1181" s="24"/>
      <c r="CP1181" s="24"/>
      <c r="CQ1181" s="24"/>
      <c r="CR1181" s="24"/>
      <c r="CS1181" s="24"/>
      <c r="CT1181" s="248"/>
      <c r="CU1181" s="11"/>
      <c r="CV1181" s="11"/>
      <c r="CW1181" s="11"/>
      <c r="CX1181" s="25"/>
      <c r="CY1181" s="25"/>
      <c r="CZ1181" s="25"/>
      <c r="DA1181" s="11"/>
      <c r="DB1181" s="11"/>
      <c r="DC1181" s="11"/>
      <c r="DD1181" s="11"/>
      <c r="DE1181" s="11"/>
      <c r="DF1181" s="11"/>
      <c r="DG1181" s="11"/>
      <c r="DH1181" s="11"/>
      <c r="DI1181" s="11"/>
      <c r="DJ1181" s="11"/>
      <c r="DK1181" s="11"/>
      <c r="DL1181" s="11"/>
      <c r="DM1181" s="11"/>
      <c r="DN1181" s="11"/>
      <c r="DO1181" s="11"/>
      <c r="DP1181" s="11"/>
      <c r="DQ1181" s="11"/>
      <c r="DR1181" s="11"/>
      <c r="DS1181" s="11"/>
      <c r="DT1181" s="11"/>
      <c r="DU1181" s="11"/>
      <c r="DV1181" s="11"/>
      <c r="DW1181" s="11"/>
      <c r="DX1181" s="11"/>
      <c r="DY1181" s="11"/>
      <c r="DZ1181" s="11"/>
      <c r="EA1181" s="11"/>
      <c r="EB1181" s="11"/>
    </row>
    <row r="1182" spans="1:132" s="9" customFormat="1" ht="12.75" x14ac:dyDescent="0.2">
      <c r="A1182" s="14"/>
      <c r="B1182" s="36"/>
      <c r="C1182" s="36"/>
      <c r="D1182" s="10"/>
      <c r="E1182" s="77"/>
      <c r="G1182" s="250"/>
      <c r="H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250"/>
      <c r="AM1182" s="8"/>
      <c r="AN1182" s="8"/>
      <c r="AO1182" s="8"/>
      <c r="AP1182" s="8"/>
      <c r="AQ1182" s="8"/>
      <c r="AR1182" s="8"/>
      <c r="AS1182" s="8"/>
      <c r="AT1182" s="8"/>
      <c r="AU1182" s="8"/>
      <c r="AV1182" s="8"/>
      <c r="AW1182" s="8"/>
      <c r="AX1182" s="8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8"/>
      <c r="BN1182" s="8"/>
      <c r="BO1182" s="8"/>
      <c r="BP1182" s="8"/>
      <c r="BQ1182" s="250"/>
      <c r="BR1182" s="11"/>
      <c r="BS1182" s="11"/>
      <c r="BT1182" s="11"/>
      <c r="BU1182" s="21"/>
      <c r="BV1182" s="24"/>
      <c r="BW1182" s="24"/>
      <c r="BX1182" s="24"/>
      <c r="BY1182" s="24"/>
      <c r="BZ1182" s="24"/>
      <c r="CA1182" s="24"/>
      <c r="CB1182" s="24"/>
      <c r="CC1182" s="24"/>
      <c r="CD1182" s="24"/>
      <c r="CE1182" s="24"/>
      <c r="CF1182" s="24"/>
      <c r="CG1182" s="24"/>
      <c r="CH1182" s="24"/>
      <c r="CI1182" s="24"/>
      <c r="CJ1182" s="24"/>
      <c r="CK1182" s="24"/>
      <c r="CL1182" s="24"/>
      <c r="CM1182" s="24"/>
      <c r="CN1182" s="24"/>
      <c r="CO1182" s="24"/>
      <c r="CP1182" s="24"/>
      <c r="CQ1182" s="24"/>
      <c r="CR1182" s="24"/>
      <c r="CS1182" s="24"/>
      <c r="CT1182" s="248"/>
      <c r="CU1182" s="11"/>
      <c r="CV1182" s="11"/>
      <c r="CW1182" s="11"/>
      <c r="CX1182" s="25"/>
      <c r="CY1182" s="25"/>
      <c r="CZ1182" s="25"/>
      <c r="DA1182" s="11"/>
      <c r="DB1182" s="11"/>
      <c r="DC1182" s="11"/>
      <c r="DD1182" s="11"/>
      <c r="DE1182" s="11"/>
      <c r="DF1182" s="11"/>
      <c r="DG1182" s="11"/>
      <c r="DH1182" s="11"/>
      <c r="DI1182" s="11"/>
      <c r="DJ1182" s="11"/>
      <c r="DK1182" s="11"/>
      <c r="DL1182" s="11"/>
      <c r="DM1182" s="11"/>
      <c r="DN1182" s="11"/>
      <c r="DO1182" s="11"/>
      <c r="DP1182" s="11"/>
      <c r="DQ1182" s="11"/>
      <c r="DR1182" s="11"/>
      <c r="DS1182" s="11"/>
      <c r="DT1182" s="11"/>
      <c r="DU1182" s="11"/>
      <c r="DV1182" s="11"/>
      <c r="DW1182" s="11"/>
      <c r="DX1182" s="11"/>
      <c r="DY1182" s="11"/>
      <c r="DZ1182" s="11"/>
      <c r="EA1182" s="11"/>
      <c r="EB1182" s="11"/>
    </row>
    <row r="1183" spans="1:132" s="9" customFormat="1" ht="12.75" x14ac:dyDescent="0.2">
      <c r="A1183" s="14"/>
      <c r="B1183" s="36"/>
      <c r="C1183" s="36"/>
      <c r="D1183" s="10"/>
      <c r="E1183" s="77"/>
      <c r="G1183" s="250"/>
      <c r="H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250"/>
      <c r="AM1183" s="8"/>
      <c r="AN1183" s="8"/>
      <c r="AO1183" s="8"/>
      <c r="AP1183" s="8"/>
      <c r="AQ1183" s="8"/>
      <c r="AR1183" s="8"/>
      <c r="AS1183" s="8"/>
      <c r="AT1183" s="8"/>
      <c r="AU1183" s="8"/>
      <c r="AV1183" s="8"/>
      <c r="AW1183" s="8"/>
      <c r="AX1183" s="8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8"/>
      <c r="BN1183" s="8"/>
      <c r="BO1183" s="8"/>
      <c r="BP1183" s="8"/>
      <c r="BQ1183" s="250"/>
      <c r="BR1183" s="11"/>
      <c r="BS1183" s="11"/>
      <c r="BT1183" s="11"/>
      <c r="BU1183" s="21"/>
      <c r="BV1183" s="24"/>
      <c r="BW1183" s="24"/>
      <c r="BX1183" s="24"/>
      <c r="BY1183" s="24"/>
      <c r="BZ1183" s="24"/>
      <c r="CA1183" s="24"/>
      <c r="CB1183" s="24"/>
      <c r="CC1183" s="24"/>
      <c r="CD1183" s="24"/>
      <c r="CE1183" s="24"/>
      <c r="CF1183" s="24"/>
      <c r="CG1183" s="24"/>
      <c r="CH1183" s="24"/>
      <c r="CI1183" s="24"/>
      <c r="CJ1183" s="24"/>
      <c r="CK1183" s="24"/>
      <c r="CL1183" s="24"/>
      <c r="CM1183" s="24"/>
      <c r="CN1183" s="24"/>
      <c r="CO1183" s="24"/>
      <c r="CP1183" s="24"/>
      <c r="CQ1183" s="24"/>
      <c r="CR1183" s="24"/>
      <c r="CS1183" s="24"/>
      <c r="CT1183" s="248"/>
      <c r="CU1183" s="11"/>
      <c r="CV1183" s="11"/>
      <c r="CW1183" s="11"/>
      <c r="CX1183" s="25"/>
      <c r="CY1183" s="25"/>
      <c r="CZ1183" s="25"/>
      <c r="DA1183" s="11"/>
      <c r="DB1183" s="11"/>
      <c r="DC1183" s="11"/>
      <c r="DD1183" s="11"/>
      <c r="DE1183" s="11"/>
      <c r="DF1183" s="11"/>
      <c r="DG1183" s="11"/>
      <c r="DH1183" s="11"/>
      <c r="DI1183" s="11"/>
      <c r="DJ1183" s="11"/>
      <c r="DK1183" s="11"/>
      <c r="DL1183" s="11"/>
      <c r="DM1183" s="11"/>
      <c r="DN1183" s="11"/>
      <c r="DO1183" s="11"/>
      <c r="DP1183" s="11"/>
      <c r="DQ1183" s="11"/>
      <c r="DR1183" s="11"/>
      <c r="DS1183" s="11"/>
      <c r="DT1183" s="11"/>
      <c r="DU1183" s="11"/>
      <c r="DV1183" s="11"/>
      <c r="DW1183" s="11"/>
      <c r="DX1183" s="11"/>
      <c r="DY1183" s="11"/>
      <c r="DZ1183" s="11"/>
      <c r="EA1183" s="11"/>
      <c r="EB1183" s="11"/>
    </row>
    <row r="1184" spans="1:132" s="9" customFormat="1" ht="12.75" x14ac:dyDescent="0.2">
      <c r="A1184" s="14"/>
      <c r="B1184" s="36"/>
      <c r="C1184" s="36"/>
      <c r="D1184" s="10"/>
      <c r="E1184" s="77"/>
      <c r="G1184" s="250"/>
      <c r="H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250"/>
      <c r="AM1184" s="8"/>
      <c r="AN1184" s="8"/>
      <c r="AO1184" s="8"/>
      <c r="AP1184" s="8"/>
      <c r="AQ1184" s="8"/>
      <c r="AR1184" s="8"/>
      <c r="AS1184" s="8"/>
      <c r="AT1184" s="8"/>
      <c r="AU1184" s="8"/>
      <c r="AV1184" s="8"/>
      <c r="AW1184" s="8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8"/>
      <c r="BN1184" s="8"/>
      <c r="BO1184" s="8"/>
      <c r="BP1184" s="8"/>
      <c r="BQ1184" s="250"/>
      <c r="BR1184" s="11"/>
      <c r="BS1184" s="11"/>
      <c r="BT1184" s="11"/>
      <c r="BU1184" s="21"/>
      <c r="BV1184" s="24"/>
      <c r="BW1184" s="24"/>
      <c r="BX1184" s="24"/>
      <c r="BY1184" s="24"/>
      <c r="BZ1184" s="24"/>
      <c r="CA1184" s="24"/>
      <c r="CB1184" s="24"/>
      <c r="CC1184" s="24"/>
      <c r="CD1184" s="24"/>
      <c r="CE1184" s="24"/>
      <c r="CF1184" s="24"/>
      <c r="CG1184" s="24"/>
      <c r="CH1184" s="24"/>
      <c r="CI1184" s="24"/>
      <c r="CJ1184" s="24"/>
      <c r="CK1184" s="24"/>
      <c r="CL1184" s="24"/>
      <c r="CM1184" s="24"/>
      <c r="CN1184" s="24"/>
      <c r="CO1184" s="24"/>
      <c r="CP1184" s="24"/>
      <c r="CQ1184" s="24"/>
      <c r="CR1184" s="24"/>
      <c r="CS1184" s="24"/>
      <c r="CT1184" s="248"/>
      <c r="CU1184" s="11"/>
      <c r="CV1184" s="11"/>
      <c r="CW1184" s="11"/>
      <c r="CX1184" s="25"/>
      <c r="CY1184" s="25"/>
      <c r="CZ1184" s="25"/>
      <c r="DA1184" s="11"/>
      <c r="DB1184" s="11"/>
      <c r="DC1184" s="11"/>
      <c r="DD1184" s="11"/>
      <c r="DE1184" s="11"/>
      <c r="DF1184" s="11"/>
      <c r="DG1184" s="11"/>
      <c r="DH1184" s="11"/>
      <c r="DI1184" s="11"/>
      <c r="DJ1184" s="11"/>
      <c r="DK1184" s="11"/>
      <c r="DL1184" s="11"/>
      <c r="DM1184" s="11"/>
      <c r="DN1184" s="11"/>
      <c r="DO1184" s="11"/>
      <c r="DP1184" s="11"/>
      <c r="DQ1184" s="11"/>
      <c r="DR1184" s="11"/>
      <c r="DS1184" s="11"/>
      <c r="DT1184" s="11"/>
      <c r="DU1184" s="11"/>
      <c r="DV1184" s="11"/>
      <c r="DW1184" s="11"/>
      <c r="DX1184" s="11"/>
      <c r="DY1184" s="11"/>
      <c r="DZ1184" s="11"/>
      <c r="EA1184" s="11"/>
      <c r="EB1184" s="11"/>
    </row>
    <row r="1185" spans="1:132" s="9" customFormat="1" ht="12.75" x14ac:dyDescent="0.2">
      <c r="A1185" s="14"/>
      <c r="B1185" s="36"/>
      <c r="C1185" s="36"/>
      <c r="D1185" s="10"/>
      <c r="E1185" s="77"/>
      <c r="G1185" s="250"/>
      <c r="H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250"/>
      <c r="AM1185" s="8"/>
      <c r="AN1185" s="8"/>
      <c r="AO1185" s="8"/>
      <c r="AP1185" s="8"/>
      <c r="AQ1185" s="8"/>
      <c r="AR1185" s="8"/>
      <c r="AS1185" s="8"/>
      <c r="AT1185" s="8"/>
      <c r="AU1185" s="8"/>
      <c r="AV1185" s="8"/>
      <c r="AW1185" s="8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8"/>
      <c r="BN1185" s="8"/>
      <c r="BO1185" s="8"/>
      <c r="BP1185" s="8"/>
      <c r="BQ1185" s="250"/>
      <c r="BR1185" s="11"/>
      <c r="BS1185" s="11"/>
      <c r="BT1185" s="11"/>
      <c r="BU1185" s="21"/>
      <c r="BV1185" s="24"/>
      <c r="BW1185" s="24"/>
      <c r="BX1185" s="24"/>
      <c r="BY1185" s="24"/>
      <c r="BZ1185" s="24"/>
      <c r="CA1185" s="24"/>
      <c r="CB1185" s="24"/>
      <c r="CC1185" s="24"/>
      <c r="CD1185" s="24"/>
      <c r="CE1185" s="24"/>
      <c r="CF1185" s="24"/>
      <c r="CG1185" s="24"/>
      <c r="CH1185" s="24"/>
      <c r="CI1185" s="24"/>
      <c r="CJ1185" s="24"/>
      <c r="CK1185" s="24"/>
      <c r="CL1185" s="24"/>
      <c r="CM1185" s="24"/>
      <c r="CN1185" s="24"/>
      <c r="CO1185" s="24"/>
      <c r="CP1185" s="24"/>
      <c r="CQ1185" s="24"/>
      <c r="CR1185" s="24"/>
      <c r="CS1185" s="24"/>
      <c r="CT1185" s="248"/>
      <c r="CU1185" s="11"/>
      <c r="CV1185" s="11"/>
      <c r="CW1185" s="11"/>
      <c r="CX1185" s="25"/>
      <c r="CY1185" s="25"/>
      <c r="CZ1185" s="25"/>
      <c r="DA1185" s="11"/>
      <c r="DB1185" s="11"/>
      <c r="DC1185" s="11"/>
      <c r="DD1185" s="11"/>
      <c r="DE1185" s="11"/>
      <c r="DF1185" s="11"/>
      <c r="DG1185" s="11"/>
      <c r="DH1185" s="11"/>
      <c r="DI1185" s="11"/>
      <c r="DJ1185" s="11"/>
      <c r="DK1185" s="11"/>
      <c r="DL1185" s="11"/>
      <c r="DM1185" s="11"/>
      <c r="DN1185" s="11"/>
      <c r="DO1185" s="11"/>
      <c r="DP1185" s="11"/>
      <c r="DQ1185" s="11"/>
      <c r="DR1185" s="11"/>
      <c r="DS1185" s="11"/>
      <c r="DT1185" s="11"/>
      <c r="DU1185" s="11"/>
      <c r="DV1185" s="11"/>
      <c r="DW1185" s="11"/>
      <c r="DX1185" s="11"/>
      <c r="DY1185" s="11"/>
      <c r="DZ1185" s="11"/>
      <c r="EA1185" s="11"/>
      <c r="EB1185" s="11"/>
    </row>
    <row r="1186" spans="1:132" s="9" customFormat="1" ht="12.75" x14ac:dyDescent="0.2">
      <c r="A1186" s="14"/>
      <c r="B1186" s="36"/>
      <c r="C1186" s="36"/>
      <c r="D1186" s="10"/>
      <c r="E1186" s="77"/>
      <c r="G1186" s="250"/>
      <c r="H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250"/>
      <c r="AM1186" s="8"/>
      <c r="AN1186" s="8"/>
      <c r="AO1186" s="8"/>
      <c r="AP1186" s="8"/>
      <c r="AQ1186" s="8"/>
      <c r="AR1186" s="8"/>
      <c r="AS1186" s="8"/>
      <c r="AT1186" s="8"/>
      <c r="AU1186" s="8"/>
      <c r="AV1186" s="8"/>
      <c r="AW1186" s="8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8"/>
      <c r="BN1186" s="8"/>
      <c r="BO1186" s="8"/>
      <c r="BP1186" s="8"/>
      <c r="BQ1186" s="250"/>
      <c r="BR1186" s="11"/>
      <c r="BS1186" s="11"/>
      <c r="BT1186" s="11"/>
      <c r="BU1186" s="21"/>
      <c r="BV1186" s="24"/>
      <c r="BW1186" s="24"/>
      <c r="BX1186" s="24"/>
      <c r="BY1186" s="24"/>
      <c r="BZ1186" s="24"/>
      <c r="CA1186" s="24"/>
      <c r="CB1186" s="24"/>
      <c r="CC1186" s="24"/>
      <c r="CD1186" s="24"/>
      <c r="CE1186" s="24"/>
      <c r="CF1186" s="24"/>
      <c r="CG1186" s="24"/>
      <c r="CH1186" s="24"/>
      <c r="CI1186" s="24"/>
      <c r="CJ1186" s="24"/>
      <c r="CK1186" s="24"/>
      <c r="CL1186" s="24"/>
      <c r="CM1186" s="24"/>
      <c r="CN1186" s="24"/>
      <c r="CO1186" s="24"/>
      <c r="CP1186" s="24"/>
      <c r="CQ1186" s="24"/>
      <c r="CR1186" s="24"/>
      <c r="CS1186" s="24"/>
      <c r="CT1186" s="248"/>
      <c r="CU1186" s="11"/>
      <c r="CV1186" s="11"/>
      <c r="CW1186" s="11"/>
      <c r="CX1186" s="25"/>
      <c r="CY1186" s="25"/>
      <c r="CZ1186" s="25"/>
      <c r="DA1186" s="11"/>
      <c r="DB1186" s="11"/>
      <c r="DC1186" s="11"/>
      <c r="DD1186" s="11"/>
      <c r="DE1186" s="11"/>
      <c r="DF1186" s="11"/>
      <c r="DG1186" s="11"/>
      <c r="DH1186" s="11"/>
      <c r="DI1186" s="11"/>
      <c r="DJ1186" s="11"/>
      <c r="DK1186" s="11"/>
      <c r="DL1186" s="11"/>
      <c r="DM1186" s="11"/>
      <c r="DN1186" s="11"/>
      <c r="DO1186" s="11"/>
      <c r="DP1186" s="11"/>
      <c r="DQ1186" s="11"/>
      <c r="DR1186" s="11"/>
      <c r="DS1186" s="11"/>
      <c r="DT1186" s="11"/>
      <c r="DU1186" s="11"/>
      <c r="DV1186" s="11"/>
      <c r="DW1186" s="11"/>
      <c r="DX1186" s="11"/>
      <c r="DY1186" s="11"/>
      <c r="DZ1186" s="11"/>
      <c r="EA1186" s="11"/>
      <c r="EB1186" s="11"/>
    </row>
    <row r="1187" spans="1:132" s="9" customFormat="1" ht="12.75" x14ac:dyDescent="0.2">
      <c r="A1187" s="14"/>
      <c r="B1187" s="36"/>
      <c r="C1187" s="36"/>
      <c r="D1187" s="10"/>
      <c r="E1187" s="77"/>
      <c r="G1187" s="250"/>
      <c r="H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250"/>
      <c r="AM1187" s="8"/>
      <c r="AN1187" s="8"/>
      <c r="AO1187" s="8"/>
      <c r="AP1187" s="8"/>
      <c r="AQ1187" s="8"/>
      <c r="AR1187" s="8"/>
      <c r="AS1187" s="8"/>
      <c r="AT1187" s="8"/>
      <c r="AU1187" s="8"/>
      <c r="AV1187" s="8"/>
      <c r="AW1187" s="8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8"/>
      <c r="BN1187" s="8"/>
      <c r="BO1187" s="8"/>
      <c r="BP1187" s="8"/>
      <c r="BQ1187" s="250"/>
      <c r="BR1187" s="11"/>
      <c r="BS1187" s="11"/>
      <c r="BT1187" s="11"/>
      <c r="BU1187" s="21"/>
      <c r="BV1187" s="24"/>
      <c r="BW1187" s="24"/>
      <c r="BX1187" s="24"/>
      <c r="BY1187" s="24"/>
      <c r="BZ1187" s="24"/>
      <c r="CA1187" s="24"/>
      <c r="CB1187" s="24"/>
      <c r="CC1187" s="24"/>
      <c r="CD1187" s="24"/>
      <c r="CE1187" s="24"/>
      <c r="CF1187" s="24"/>
      <c r="CG1187" s="24"/>
      <c r="CH1187" s="24"/>
      <c r="CI1187" s="24"/>
      <c r="CJ1187" s="24"/>
      <c r="CK1187" s="24"/>
      <c r="CL1187" s="24"/>
      <c r="CM1187" s="24"/>
      <c r="CN1187" s="24"/>
      <c r="CO1187" s="24"/>
      <c r="CP1187" s="24"/>
      <c r="CQ1187" s="24"/>
      <c r="CR1187" s="24"/>
      <c r="CS1187" s="24"/>
      <c r="CT1187" s="248"/>
      <c r="CU1187" s="11"/>
      <c r="CV1187" s="11"/>
      <c r="CW1187" s="11"/>
      <c r="CX1187" s="25"/>
      <c r="CY1187" s="25"/>
      <c r="CZ1187" s="25"/>
      <c r="DA1187" s="11"/>
      <c r="DB1187" s="11"/>
      <c r="DC1187" s="11"/>
      <c r="DD1187" s="11"/>
      <c r="DE1187" s="11"/>
      <c r="DF1187" s="11"/>
      <c r="DG1187" s="11"/>
      <c r="DH1187" s="11"/>
      <c r="DI1187" s="11"/>
      <c r="DJ1187" s="11"/>
      <c r="DK1187" s="11"/>
      <c r="DL1187" s="11"/>
      <c r="DM1187" s="11"/>
      <c r="DN1187" s="11"/>
      <c r="DO1187" s="11"/>
      <c r="DP1187" s="11"/>
      <c r="DQ1187" s="11"/>
      <c r="DR1187" s="11"/>
      <c r="DS1187" s="11"/>
      <c r="DT1187" s="11"/>
      <c r="DU1187" s="11"/>
      <c r="DV1187" s="11"/>
      <c r="DW1187" s="11"/>
      <c r="DX1187" s="11"/>
      <c r="DY1187" s="11"/>
      <c r="DZ1187" s="11"/>
      <c r="EA1187" s="11"/>
      <c r="EB1187" s="11"/>
    </row>
    <row r="1188" spans="1:132" s="9" customFormat="1" ht="12.75" x14ac:dyDescent="0.2">
      <c r="A1188" s="14"/>
      <c r="B1188" s="36"/>
      <c r="C1188" s="36"/>
      <c r="D1188" s="10"/>
      <c r="E1188" s="77"/>
      <c r="G1188" s="250"/>
      <c r="H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250"/>
      <c r="AM1188" s="8"/>
      <c r="AN1188" s="8"/>
      <c r="AO1188" s="8"/>
      <c r="AP1188" s="8"/>
      <c r="AQ1188" s="8"/>
      <c r="AR1188" s="8"/>
      <c r="AS1188" s="8"/>
      <c r="AT1188" s="8"/>
      <c r="AU1188" s="8"/>
      <c r="AV1188" s="8"/>
      <c r="AW1188" s="8"/>
      <c r="AX1188" s="8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8"/>
      <c r="BN1188" s="8"/>
      <c r="BO1188" s="8"/>
      <c r="BP1188" s="8"/>
      <c r="BQ1188" s="250"/>
      <c r="BR1188" s="11"/>
      <c r="BS1188" s="11"/>
      <c r="BT1188" s="11"/>
      <c r="BU1188" s="21"/>
      <c r="BV1188" s="24"/>
      <c r="BW1188" s="24"/>
      <c r="BX1188" s="24"/>
      <c r="BY1188" s="24"/>
      <c r="BZ1188" s="24"/>
      <c r="CA1188" s="24"/>
      <c r="CB1188" s="24"/>
      <c r="CC1188" s="24"/>
      <c r="CD1188" s="24"/>
      <c r="CE1188" s="24"/>
      <c r="CF1188" s="24"/>
      <c r="CG1188" s="24"/>
      <c r="CH1188" s="24"/>
      <c r="CI1188" s="24"/>
      <c r="CJ1188" s="24"/>
      <c r="CK1188" s="24"/>
      <c r="CL1188" s="24"/>
      <c r="CM1188" s="24"/>
      <c r="CN1188" s="24"/>
      <c r="CO1188" s="24"/>
      <c r="CP1188" s="24"/>
      <c r="CQ1188" s="24"/>
      <c r="CR1188" s="24"/>
      <c r="CS1188" s="24"/>
      <c r="CT1188" s="248"/>
      <c r="CU1188" s="11"/>
      <c r="CV1188" s="11"/>
      <c r="CW1188" s="11"/>
      <c r="CX1188" s="25"/>
      <c r="CY1188" s="25"/>
      <c r="CZ1188" s="25"/>
      <c r="DA1188" s="11"/>
      <c r="DB1188" s="11"/>
      <c r="DC1188" s="11"/>
      <c r="DD1188" s="11"/>
      <c r="DE1188" s="11"/>
      <c r="DF1188" s="11"/>
      <c r="DG1188" s="11"/>
      <c r="DH1188" s="11"/>
      <c r="DI1188" s="11"/>
      <c r="DJ1188" s="11"/>
      <c r="DK1188" s="11"/>
      <c r="DL1188" s="11"/>
      <c r="DM1188" s="11"/>
      <c r="DN1188" s="11"/>
      <c r="DO1188" s="11"/>
      <c r="DP1188" s="11"/>
      <c r="DQ1188" s="11"/>
      <c r="DR1188" s="11"/>
      <c r="DS1188" s="11"/>
      <c r="DT1188" s="11"/>
      <c r="DU1188" s="11"/>
      <c r="DV1188" s="11"/>
      <c r="DW1188" s="11"/>
      <c r="DX1188" s="11"/>
      <c r="DY1188" s="11"/>
      <c r="DZ1188" s="11"/>
      <c r="EA1188" s="11"/>
      <c r="EB1188" s="11"/>
    </row>
    <row r="1189" spans="1:132" s="9" customFormat="1" ht="12.75" x14ac:dyDescent="0.2">
      <c r="A1189" s="14"/>
      <c r="B1189" s="36"/>
      <c r="C1189" s="36"/>
      <c r="D1189" s="10"/>
      <c r="E1189" s="77"/>
      <c r="G1189" s="250"/>
      <c r="H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250"/>
      <c r="AM1189" s="8"/>
      <c r="AN1189" s="8"/>
      <c r="AO1189" s="8"/>
      <c r="AP1189" s="8"/>
      <c r="AQ1189" s="8"/>
      <c r="AR1189" s="8"/>
      <c r="AS1189" s="8"/>
      <c r="AT1189" s="8"/>
      <c r="AU1189" s="8"/>
      <c r="AV1189" s="8"/>
      <c r="AW1189" s="8"/>
      <c r="AX1189" s="8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8"/>
      <c r="BN1189" s="8"/>
      <c r="BO1189" s="8"/>
      <c r="BP1189" s="8"/>
      <c r="BQ1189" s="250"/>
      <c r="BR1189" s="11"/>
      <c r="BS1189" s="11"/>
      <c r="BT1189" s="11"/>
      <c r="BU1189" s="21"/>
      <c r="BV1189" s="24"/>
      <c r="BW1189" s="24"/>
      <c r="BX1189" s="24"/>
      <c r="BY1189" s="24"/>
      <c r="BZ1189" s="24"/>
      <c r="CA1189" s="24"/>
      <c r="CB1189" s="24"/>
      <c r="CC1189" s="24"/>
      <c r="CD1189" s="24"/>
      <c r="CE1189" s="24"/>
      <c r="CF1189" s="24"/>
      <c r="CG1189" s="24"/>
      <c r="CH1189" s="24"/>
      <c r="CI1189" s="24"/>
      <c r="CJ1189" s="24"/>
      <c r="CK1189" s="24"/>
      <c r="CL1189" s="24"/>
      <c r="CM1189" s="24"/>
      <c r="CN1189" s="24"/>
      <c r="CO1189" s="24"/>
      <c r="CP1189" s="24"/>
      <c r="CQ1189" s="24"/>
      <c r="CR1189" s="24"/>
      <c r="CS1189" s="24"/>
      <c r="CT1189" s="248"/>
      <c r="CU1189" s="11"/>
      <c r="CV1189" s="11"/>
      <c r="CW1189" s="11"/>
      <c r="CX1189" s="25"/>
      <c r="CY1189" s="25"/>
      <c r="CZ1189" s="25"/>
      <c r="DA1189" s="11"/>
      <c r="DB1189" s="11"/>
      <c r="DC1189" s="11"/>
      <c r="DD1189" s="11"/>
      <c r="DE1189" s="11"/>
      <c r="DF1189" s="11"/>
      <c r="DG1189" s="11"/>
      <c r="DH1189" s="11"/>
      <c r="DI1189" s="11"/>
      <c r="DJ1189" s="11"/>
      <c r="DK1189" s="11"/>
      <c r="DL1189" s="11"/>
      <c r="DM1189" s="11"/>
      <c r="DN1189" s="11"/>
      <c r="DO1189" s="11"/>
      <c r="DP1189" s="11"/>
      <c r="DQ1189" s="11"/>
      <c r="DR1189" s="11"/>
      <c r="DS1189" s="11"/>
      <c r="DT1189" s="11"/>
      <c r="DU1189" s="11"/>
      <c r="DV1189" s="11"/>
      <c r="DW1189" s="11"/>
      <c r="DX1189" s="11"/>
      <c r="DY1189" s="11"/>
      <c r="DZ1189" s="11"/>
      <c r="EA1189" s="11"/>
      <c r="EB1189" s="11"/>
    </row>
    <row r="1190" spans="1:132" s="9" customFormat="1" ht="12.75" x14ac:dyDescent="0.2">
      <c r="A1190" s="14"/>
      <c r="B1190" s="36"/>
      <c r="C1190" s="36"/>
      <c r="D1190" s="10"/>
      <c r="E1190" s="77"/>
      <c r="G1190" s="250"/>
      <c r="H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250"/>
      <c r="AM1190" s="8"/>
      <c r="AN1190" s="8"/>
      <c r="AO1190" s="8"/>
      <c r="AP1190" s="8"/>
      <c r="AQ1190" s="8"/>
      <c r="AR1190" s="8"/>
      <c r="AS1190" s="8"/>
      <c r="AT1190" s="8"/>
      <c r="AU1190" s="8"/>
      <c r="AV1190" s="8"/>
      <c r="AW1190" s="8"/>
      <c r="AX1190" s="8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8"/>
      <c r="BN1190" s="8"/>
      <c r="BO1190" s="8"/>
      <c r="BP1190" s="8"/>
      <c r="BQ1190" s="250"/>
      <c r="BR1190" s="11"/>
      <c r="BS1190" s="11"/>
      <c r="BT1190" s="11"/>
      <c r="BU1190" s="21"/>
      <c r="BV1190" s="24"/>
      <c r="BW1190" s="24"/>
      <c r="BX1190" s="24"/>
      <c r="BY1190" s="24"/>
      <c r="BZ1190" s="24"/>
      <c r="CA1190" s="24"/>
      <c r="CB1190" s="24"/>
      <c r="CC1190" s="24"/>
      <c r="CD1190" s="24"/>
      <c r="CE1190" s="24"/>
      <c r="CF1190" s="24"/>
      <c r="CG1190" s="24"/>
      <c r="CH1190" s="24"/>
      <c r="CI1190" s="24"/>
      <c r="CJ1190" s="24"/>
      <c r="CK1190" s="24"/>
      <c r="CL1190" s="24"/>
      <c r="CM1190" s="24"/>
      <c r="CN1190" s="24"/>
      <c r="CO1190" s="24"/>
      <c r="CP1190" s="24"/>
      <c r="CQ1190" s="24"/>
      <c r="CR1190" s="24"/>
      <c r="CS1190" s="24"/>
      <c r="CT1190" s="248"/>
      <c r="CU1190" s="11"/>
      <c r="CV1190" s="11"/>
      <c r="CW1190" s="11"/>
      <c r="CX1190" s="25"/>
      <c r="CY1190" s="25"/>
      <c r="CZ1190" s="25"/>
      <c r="DA1190" s="11"/>
      <c r="DB1190" s="11"/>
      <c r="DC1190" s="11"/>
      <c r="DD1190" s="11"/>
      <c r="DE1190" s="11"/>
      <c r="DF1190" s="11"/>
      <c r="DG1190" s="11"/>
      <c r="DH1190" s="11"/>
      <c r="DI1190" s="11"/>
      <c r="DJ1190" s="11"/>
      <c r="DK1190" s="11"/>
      <c r="DL1190" s="11"/>
      <c r="DM1190" s="11"/>
      <c r="DN1190" s="11"/>
      <c r="DO1190" s="11"/>
      <c r="DP1190" s="11"/>
      <c r="DQ1190" s="11"/>
      <c r="DR1190" s="11"/>
      <c r="DS1190" s="11"/>
      <c r="DT1190" s="11"/>
      <c r="DU1190" s="11"/>
      <c r="DV1190" s="11"/>
      <c r="DW1190" s="11"/>
      <c r="DX1190" s="11"/>
      <c r="DY1190" s="11"/>
      <c r="DZ1190" s="11"/>
      <c r="EA1190" s="11"/>
      <c r="EB1190" s="11"/>
    </row>
    <row r="1191" spans="1:132" s="9" customFormat="1" ht="12.75" x14ac:dyDescent="0.2">
      <c r="A1191" s="14"/>
      <c r="B1191" s="36"/>
      <c r="C1191" s="36"/>
      <c r="D1191" s="10"/>
      <c r="E1191" s="77"/>
      <c r="G1191" s="250"/>
      <c r="H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250"/>
      <c r="AM1191" s="8"/>
      <c r="AN1191" s="8"/>
      <c r="AO1191" s="8"/>
      <c r="AP1191" s="8"/>
      <c r="AQ1191" s="8"/>
      <c r="AR1191" s="8"/>
      <c r="AS1191" s="8"/>
      <c r="AT1191" s="8"/>
      <c r="AU1191" s="8"/>
      <c r="AV1191" s="8"/>
      <c r="AW1191" s="8"/>
      <c r="AX1191" s="8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8"/>
      <c r="BN1191" s="8"/>
      <c r="BO1191" s="8"/>
      <c r="BP1191" s="8"/>
      <c r="BQ1191" s="250"/>
      <c r="BR1191" s="11"/>
      <c r="BS1191" s="11"/>
      <c r="BT1191" s="11"/>
      <c r="BU1191" s="21"/>
      <c r="BV1191" s="24"/>
      <c r="BW1191" s="24"/>
      <c r="BX1191" s="24"/>
      <c r="BY1191" s="24"/>
      <c r="BZ1191" s="24"/>
      <c r="CA1191" s="24"/>
      <c r="CB1191" s="24"/>
      <c r="CC1191" s="24"/>
      <c r="CD1191" s="24"/>
      <c r="CE1191" s="24"/>
      <c r="CF1191" s="24"/>
      <c r="CG1191" s="24"/>
      <c r="CH1191" s="24"/>
      <c r="CI1191" s="24"/>
      <c r="CJ1191" s="24"/>
      <c r="CK1191" s="24"/>
      <c r="CL1191" s="24"/>
      <c r="CM1191" s="24"/>
      <c r="CN1191" s="24"/>
      <c r="CO1191" s="24"/>
      <c r="CP1191" s="24"/>
      <c r="CQ1191" s="24"/>
      <c r="CR1191" s="24"/>
      <c r="CS1191" s="24"/>
      <c r="CT1191" s="248"/>
      <c r="CU1191" s="11"/>
      <c r="CV1191" s="11"/>
      <c r="CW1191" s="11"/>
      <c r="CX1191" s="25"/>
      <c r="CY1191" s="25"/>
      <c r="CZ1191" s="25"/>
      <c r="DA1191" s="11"/>
      <c r="DB1191" s="11"/>
      <c r="DC1191" s="11"/>
      <c r="DD1191" s="11"/>
      <c r="DE1191" s="11"/>
      <c r="DF1191" s="11"/>
      <c r="DG1191" s="11"/>
      <c r="DH1191" s="11"/>
      <c r="DI1191" s="11"/>
      <c r="DJ1191" s="11"/>
      <c r="DK1191" s="11"/>
      <c r="DL1191" s="11"/>
      <c r="DM1191" s="11"/>
      <c r="DN1191" s="11"/>
      <c r="DO1191" s="11"/>
      <c r="DP1191" s="11"/>
      <c r="DQ1191" s="11"/>
      <c r="DR1191" s="11"/>
      <c r="DS1191" s="11"/>
      <c r="DT1191" s="11"/>
      <c r="DU1191" s="11"/>
      <c r="DV1191" s="11"/>
      <c r="DW1191" s="11"/>
      <c r="DX1191" s="11"/>
      <c r="DY1191" s="11"/>
      <c r="DZ1191" s="11"/>
      <c r="EA1191" s="11"/>
      <c r="EB1191" s="11"/>
    </row>
    <row r="1192" spans="1:132" s="9" customFormat="1" ht="12.75" x14ac:dyDescent="0.2">
      <c r="A1192" s="14"/>
      <c r="B1192" s="36"/>
      <c r="C1192" s="36"/>
      <c r="D1192" s="10"/>
      <c r="E1192" s="77"/>
      <c r="G1192" s="250"/>
      <c r="H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250"/>
      <c r="AM1192" s="8"/>
      <c r="AN1192" s="8"/>
      <c r="AO1192" s="8"/>
      <c r="AP1192" s="8"/>
      <c r="AQ1192" s="8"/>
      <c r="AR1192" s="8"/>
      <c r="AS1192" s="8"/>
      <c r="AT1192" s="8"/>
      <c r="AU1192" s="8"/>
      <c r="AV1192" s="8"/>
      <c r="AW1192" s="8"/>
      <c r="AX1192" s="8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8"/>
      <c r="BN1192" s="8"/>
      <c r="BO1192" s="8"/>
      <c r="BP1192" s="8"/>
      <c r="BQ1192" s="250"/>
      <c r="BR1192" s="11"/>
      <c r="BS1192" s="11"/>
      <c r="BT1192" s="11"/>
      <c r="BU1192" s="21"/>
      <c r="BV1192" s="24"/>
      <c r="BW1192" s="24"/>
      <c r="BX1192" s="24"/>
      <c r="BY1192" s="24"/>
      <c r="BZ1192" s="24"/>
      <c r="CA1192" s="24"/>
      <c r="CB1192" s="24"/>
      <c r="CC1192" s="24"/>
      <c r="CD1192" s="24"/>
      <c r="CE1192" s="24"/>
      <c r="CF1192" s="24"/>
      <c r="CG1192" s="24"/>
      <c r="CH1192" s="24"/>
      <c r="CI1192" s="24"/>
      <c r="CJ1192" s="24"/>
      <c r="CK1192" s="24"/>
      <c r="CL1192" s="24"/>
      <c r="CM1192" s="24"/>
      <c r="CN1192" s="24"/>
      <c r="CO1192" s="24"/>
      <c r="CP1192" s="24"/>
      <c r="CQ1192" s="24"/>
      <c r="CR1192" s="24"/>
      <c r="CS1192" s="24"/>
      <c r="CT1192" s="248"/>
      <c r="CU1192" s="11"/>
      <c r="CV1192" s="11"/>
      <c r="CW1192" s="11"/>
      <c r="CX1192" s="25"/>
      <c r="CY1192" s="25"/>
      <c r="CZ1192" s="25"/>
      <c r="DA1192" s="11"/>
      <c r="DB1192" s="11"/>
      <c r="DC1192" s="11"/>
      <c r="DD1192" s="11"/>
      <c r="DE1192" s="11"/>
      <c r="DF1192" s="11"/>
      <c r="DG1192" s="11"/>
      <c r="DH1192" s="11"/>
      <c r="DI1192" s="11"/>
      <c r="DJ1192" s="11"/>
      <c r="DK1192" s="11"/>
      <c r="DL1192" s="11"/>
      <c r="DM1192" s="11"/>
      <c r="DN1192" s="11"/>
      <c r="DO1192" s="11"/>
      <c r="DP1192" s="11"/>
      <c r="DQ1192" s="11"/>
      <c r="DR1192" s="11"/>
      <c r="DS1192" s="11"/>
      <c r="DT1192" s="11"/>
      <c r="DU1192" s="11"/>
      <c r="DV1192" s="11"/>
      <c r="DW1192" s="11"/>
      <c r="DX1192" s="11"/>
      <c r="DY1192" s="11"/>
      <c r="DZ1192" s="11"/>
      <c r="EA1192" s="11"/>
      <c r="EB1192" s="11"/>
    </row>
    <row r="1193" spans="1:132" s="9" customFormat="1" ht="12.75" x14ac:dyDescent="0.2">
      <c r="A1193" s="14"/>
      <c r="B1193" s="36"/>
      <c r="C1193" s="36"/>
      <c r="D1193" s="10"/>
      <c r="E1193" s="77"/>
      <c r="G1193" s="250"/>
      <c r="H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250"/>
      <c r="AM1193" s="8"/>
      <c r="AN1193" s="8"/>
      <c r="AO1193" s="8"/>
      <c r="AP1193" s="8"/>
      <c r="AQ1193" s="8"/>
      <c r="AR1193" s="8"/>
      <c r="AS1193" s="8"/>
      <c r="AT1193" s="8"/>
      <c r="AU1193" s="8"/>
      <c r="AV1193" s="8"/>
      <c r="AW1193" s="8"/>
      <c r="AX1193" s="8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8"/>
      <c r="BN1193" s="8"/>
      <c r="BO1193" s="8"/>
      <c r="BP1193" s="8"/>
      <c r="BQ1193" s="250"/>
      <c r="BR1193" s="11"/>
      <c r="BS1193" s="11"/>
      <c r="BT1193" s="11"/>
      <c r="BU1193" s="21"/>
      <c r="BV1193" s="24"/>
      <c r="BW1193" s="24"/>
      <c r="BX1193" s="24"/>
      <c r="BY1193" s="24"/>
      <c r="BZ1193" s="24"/>
      <c r="CA1193" s="24"/>
      <c r="CB1193" s="24"/>
      <c r="CC1193" s="24"/>
      <c r="CD1193" s="24"/>
      <c r="CE1193" s="24"/>
      <c r="CF1193" s="24"/>
      <c r="CG1193" s="24"/>
      <c r="CH1193" s="24"/>
      <c r="CI1193" s="24"/>
      <c r="CJ1193" s="24"/>
      <c r="CK1193" s="24"/>
      <c r="CL1193" s="24"/>
      <c r="CM1193" s="24"/>
      <c r="CN1193" s="24"/>
      <c r="CO1193" s="24"/>
      <c r="CP1193" s="24"/>
      <c r="CQ1193" s="24"/>
      <c r="CR1193" s="24"/>
      <c r="CS1193" s="24"/>
      <c r="CT1193" s="248"/>
      <c r="CU1193" s="11"/>
      <c r="CV1193" s="11"/>
      <c r="CW1193" s="11"/>
      <c r="CX1193" s="25"/>
      <c r="CY1193" s="25"/>
      <c r="CZ1193" s="25"/>
      <c r="DA1193" s="11"/>
      <c r="DB1193" s="11"/>
      <c r="DC1193" s="11"/>
      <c r="DD1193" s="11"/>
      <c r="DE1193" s="11"/>
      <c r="DF1193" s="11"/>
      <c r="DG1193" s="11"/>
      <c r="DH1193" s="11"/>
      <c r="DI1193" s="11"/>
      <c r="DJ1193" s="11"/>
      <c r="DK1193" s="11"/>
      <c r="DL1193" s="11"/>
      <c r="DM1193" s="11"/>
      <c r="DN1193" s="11"/>
      <c r="DO1193" s="11"/>
      <c r="DP1193" s="11"/>
      <c r="DQ1193" s="11"/>
      <c r="DR1193" s="11"/>
      <c r="DS1193" s="11"/>
      <c r="DT1193" s="11"/>
      <c r="DU1193" s="11"/>
      <c r="DV1193" s="11"/>
      <c r="DW1193" s="11"/>
      <c r="DX1193" s="11"/>
      <c r="DY1193" s="11"/>
      <c r="DZ1193" s="11"/>
      <c r="EA1193" s="11"/>
      <c r="EB1193" s="11"/>
    </row>
    <row r="1194" spans="1:132" s="9" customFormat="1" ht="12.75" x14ac:dyDescent="0.2">
      <c r="A1194" s="14"/>
      <c r="B1194" s="36"/>
      <c r="C1194" s="36"/>
      <c r="D1194" s="10"/>
      <c r="E1194" s="77"/>
      <c r="G1194" s="250"/>
      <c r="H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250"/>
      <c r="AM1194" s="8"/>
      <c r="AN1194" s="8"/>
      <c r="AO1194" s="8"/>
      <c r="AP1194" s="8"/>
      <c r="AQ1194" s="8"/>
      <c r="AR1194" s="8"/>
      <c r="AS1194" s="8"/>
      <c r="AT1194" s="8"/>
      <c r="AU1194" s="8"/>
      <c r="AV1194" s="8"/>
      <c r="AW1194" s="8"/>
      <c r="AX1194" s="8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8"/>
      <c r="BN1194" s="8"/>
      <c r="BO1194" s="8"/>
      <c r="BP1194" s="8"/>
      <c r="BQ1194" s="250"/>
      <c r="BR1194" s="11"/>
      <c r="BS1194" s="11"/>
      <c r="BT1194" s="11"/>
      <c r="BU1194" s="21"/>
      <c r="BV1194" s="24"/>
      <c r="BW1194" s="24"/>
      <c r="BX1194" s="24"/>
      <c r="BY1194" s="24"/>
      <c r="BZ1194" s="24"/>
      <c r="CA1194" s="24"/>
      <c r="CB1194" s="24"/>
      <c r="CC1194" s="24"/>
      <c r="CD1194" s="24"/>
      <c r="CE1194" s="24"/>
      <c r="CF1194" s="24"/>
      <c r="CG1194" s="24"/>
      <c r="CH1194" s="24"/>
      <c r="CI1194" s="24"/>
      <c r="CJ1194" s="24"/>
      <c r="CK1194" s="24"/>
      <c r="CL1194" s="24"/>
      <c r="CM1194" s="24"/>
      <c r="CN1194" s="24"/>
      <c r="CO1194" s="24"/>
      <c r="CP1194" s="24"/>
      <c r="CQ1194" s="24"/>
      <c r="CR1194" s="24"/>
      <c r="CS1194" s="24"/>
      <c r="CT1194" s="248"/>
      <c r="CU1194" s="11"/>
      <c r="CV1194" s="11"/>
      <c r="CW1194" s="11"/>
      <c r="CX1194" s="25"/>
      <c r="CY1194" s="25"/>
      <c r="CZ1194" s="25"/>
      <c r="DA1194" s="11"/>
      <c r="DB1194" s="11"/>
      <c r="DC1194" s="11"/>
      <c r="DD1194" s="11"/>
      <c r="DE1194" s="11"/>
      <c r="DF1194" s="11"/>
      <c r="DG1194" s="11"/>
      <c r="DH1194" s="11"/>
      <c r="DI1194" s="11"/>
      <c r="DJ1194" s="11"/>
      <c r="DK1194" s="11"/>
      <c r="DL1194" s="11"/>
      <c r="DM1194" s="11"/>
      <c r="DN1194" s="11"/>
      <c r="DO1194" s="11"/>
      <c r="DP1194" s="11"/>
      <c r="DQ1194" s="11"/>
      <c r="DR1194" s="11"/>
      <c r="DS1194" s="11"/>
      <c r="DT1194" s="11"/>
      <c r="DU1194" s="11"/>
      <c r="DV1194" s="11"/>
      <c r="DW1194" s="11"/>
      <c r="DX1194" s="11"/>
      <c r="DY1194" s="11"/>
      <c r="DZ1194" s="11"/>
      <c r="EA1194" s="11"/>
      <c r="EB1194" s="11"/>
    </row>
    <row r="1195" spans="1:132" s="9" customFormat="1" ht="12.75" x14ac:dyDescent="0.2">
      <c r="A1195" s="14"/>
      <c r="B1195" s="36"/>
      <c r="C1195" s="36"/>
      <c r="D1195" s="10"/>
      <c r="E1195" s="77"/>
      <c r="G1195" s="250"/>
      <c r="H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250"/>
      <c r="AM1195" s="8"/>
      <c r="AN1195" s="8"/>
      <c r="AO1195" s="8"/>
      <c r="AP1195" s="8"/>
      <c r="AQ1195" s="8"/>
      <c r="AR1195" s="8"/>
      <c r="AS1195" s="8"/>
      <c r="AT1195" s="8"/>
      <c r="AU1195" s="8"/>
      <c r="AV1195" s="8"/>
      <c r="AW1195" s="8"/>
      <c r="AX1195" s="8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8"/>
      <c r="BN1195" s="8"/>
      <c r="BO1195" s="8"/>
      <c r="BP1195" s="8"/>
      <c r="BQ1195" s="250"/>
      <c r="BR1195" s="11"/>
      <c r="BS1195" s="11"/>
      <c r="BT1195" s="11"/>
      <c r="BU1195" s="21"/>
      <c r="BV1195" s="24"/>
      <c r="BW1195" s="24"/>
      <c r="BX1195" s="24"/>
      <c r="BY1195" s="24"/>
      <c r="BZ1195" s="24"/>
      <c r="CA1195" s="24"/>
      <c r="CB1195" s="24"/>
      <c r="CC1195" s="24"/>
      <c r="CD1195" s="24"/>
      <c r="CE1195" s="24"/>
      <c r="CF1195" s="24"/>
      <c r="CG1195" s="24"/>
      <c r="CH1195" s="24"/>
      <c r="CI1195" s="24"/>
      <c r="CJ1195" s="24"/>
      <c r="CK1195" s="24"/>
      <c r="CL1195" s="24"/>
      <c r="CM1195" s="24"/>
      <c r="CN1195" s="24"/>
      <c r="CO1195" s="24"/>
      <c r="CP1195" s="24"/>
      <c r="CQ1195" s="24"/>
      <c r="CR1195" s="24"/>
      <c r="CS1195" s="24"/>
      <c r="CT1195" s="248"/>
      <c r="CU1195" s="11"/>
      <c r="CV1195" s="11"/>
      <c r="CW1195" s="11"/>
      <c r="CX1195" s="25"/>
      <c r="CY1195" s="25"/>
      <c r="CZ1195" s="25"/>
      <c r="DA1195" s="11"/>
      <c r="DB1195" s="11"/>
      <c r="DC1195" s="11"/>
      <c r="DD1195" s="11"/>
      <c r="DE1195" s="11"/>
      <c r="DF1195" s="11"/>
      <c r="DG1195" s="11"/>
      <c r="DH1195" s="11"/>
      <c r="DI1195" s="11"/>
      <c r="DJ1195" s="11"/>
      <c r="DK1195" s="11"/>
      <c r="DL1195" s="11"/>
      <c r="DM1195" s="11"/>
      <c r="DN1195" s="11"/>
      <c r="DO1195" s="11"/>
      <c r="DP1195" s="11"/>
      <c r="DQ1195" s="11"/>
      <c r="DR1195" s="11"/>
      <c r="DS1195" s="11"/>
      <c r="DT1195" s="11"/>
      <c r="DU1195" s="11"/>
      <c r="DV1195" s="11"/>
      <c r="DW1195" s="11"/>
      <c r="DX1195" s="11"/>
      <c r="DY1195" s="11"/>
      <c r="DZ1195" s="11"/>
      <c r="EA1195" s="11"/>
      <c r="EB1195" s="11"/>
    </row>
    <row r="1196" spans="1:132" s="9" customFormat="1" ht="12.75" x14ac:dyDescent="0.2">
      <c r="A1196" s="14"/>
      <c r="B1196" s="36"/>
      <c r="C1196" s="36"/>
      <c r="D1196" s="10"/>
      <c r="E1196" s="77"/>
      <c r="G1196" s="250"/>
      <c r="H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250"/>
      <c r="AM1196" s="8"/>
      <c r="AN1196" s="8"/>
      <c r="AO1196" s="8"/>
      <c r="AP1196" s="8"/>
      <c r="AQ1196" s="8"/>
      <c r="AR1196" s="8"/>
      <c r="AS1196" s="8"/>
      <c r="AT1196" s="8"/>
      <c r="AU1196" s="8"/>
      <c r="AV1196" s="8"/>
      <c r="AW1196" s="8"/>
      <c r="AX1196" s="8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8"/>
      <c r="BN1196" s="8"/>
      <c r="BO1196" s="8"/>
      <c r="BP1196" s="8"/>
      <c r="BQ1196" s="250"/>
      <c r="BR1196" s="11"/>
      <c r="BS1196" s="11"/>
      <c r="BT1196" s="11"/>
      <c r="BU1196" s="21"/>
      <c r="BV1196" s="24"/>
      <c r="BW1196" s="24"/>
      <c r="BX1196" s="24"/>
      <c r="BY1196" s="24"/>
      <c r="BZ1196" s="24"/>
      <c r="CA1196" s="24"/>
      <c r="CB1196" s="24"/>
      <c r="CC1196" s="24"/>
      <c r="CD1196" s="24"/>
      <c r="CE1196" s="24"/>
      <c r="CF1196" s="24"/>
      <c r="CG1196" s="24"/>
      <c r="CH1196" s="24"/>
      <c r="CI1196" s="24"/>
      <c r="CJ1196" s="24"/>
      <c r="CK1196" s="24"/>
      <c r="CL1196" s="24"/>
      <c r="CM1196" s="24"/>
      <c r="CN1196" s="24"/>
      <c r="CO1196" s="24"/>
      <c r="CP1196" s="24"/>
      <c r="CQ1196" s="24"/>
      <c r="CR1196" s="24"/>
      <c r="CS1196" s="24"/>
      <c r="CT1196" s="248"/>
      <c r="CU1196" s="11"/>
      <c r="CV1196" s="11"/>
      <c r="CW1196" s="11"/>
      <c r="CX1196" s="25"/>
      <c r="CY1196" s="25"/>
      <c r="CZ1196" s="25"/>
      <c r="DA1196" s="11"/>
      <c r="DB1196" s="11"/>
      <c r="DC1196" s="11"/>
      <c r="DD1196" s="11"/>
      <c r="DE1196" s="11"/>
      <c r="DF1196" s="11"/>
      <c r="DG1196" s="11"/>
      <c r="DH1196" s="11"/>
      <c r="DI1196" s="11"/>
      <c r="DJ1196" s="11"/>
      <c r="DK1196" s="11"/>
      <c r="DL1196" s="11"/>
      <c r="DM1196" s="11"/>
      <c r="DN1196" s="11"/>
      <c r="DO1196" s="11"/>
      <c r="DP1196" s="11"/>
      <c r="DQ1196" s="11"/>
      <c r="DR1196" s="11"/>
      <c r="DS1196" s="11"/>
      <c r="DT1196" s="11"/>
      <c r="DU1196" s="11"/>
      <c r="DV1196" s="11"/>
      <c r="DW1196" s="11"/>
      <c r="DX1196" s="11"/>
      <c r="DY1196" s="11"/>
      <c r="DZ1196" s="11"/>
      <c r="EA1196" s="11"/>
      <c r="EB1196" s="11"/>
    </row>
    <row r="1197" spans="1:132" s="9" customFormat="1" ht="12.75" x14ac:dyDescent="0.2">
      <c r="A1197" s="14"/>
      <c r="B1197" s="36"/>
      <c r="C1197" s="36"/>
      <c r="D1197" s="10"/>
      <c r="E1197" s="77"/>
      <c r="G1197" s="250"/>
      <c r="H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250"/>
      <c r="AM1197" s="8"/>
      <c r="AN1197" s="8"/>
      <c r="AO1197" s="8"/>
      <c r="AP1197" s="8"/>
      <c r="AQ1197" s="8"/>
      <c r="AR1197" s="8"/>
      <c r="AS1197" s="8"/>
      <c r="AT1197" s="8"/>
      <c r="AU1197" s="8"/>
      <c r="AV1197" s="8"/>
      <c r="AW1197" s="8"/>
      <c r="AX1197" s="8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8"/>
      <c r="BN1197" s="8"/>
      <c r="BO1197" s="8"/>
      <c r="BP1197" s="8"/>
      <c r="BQ1197" s="250"/>
      <c r="BR1197" s="11"/>
      <c r="BS1197" s="11"/>
      <c r="BT1197" s="11"/>
      <c r="BU1197" s="21"/>
      <c r="BV1197" s="24"/>
      <c r="BW1197" s="24"/>
      <c r="BX1197" s="24"/>
      <c r="BY1197" s="24"/>
      <c r="BZ1197" s="24"/>
      <c r="CA1197" s="24"/>
      <c r="CB1197" s="24"/>
      <c r="CC1197" s="24"/>
      <c r="CD1197" s="24"/>
      <c r="CE1197" s="24"/>
      <c r="CF1197" s="24"/>
      <c r="CG1197" s="24"/>
      <c r="CH1197" s="24"/>
      <c r="CI1197" s="24"/>
      <c r="CJ1197" s="24"/>
      <c r="CK1197" s="24"/>
      <c r="CL1197" s="24"/>
      <c r="CM1197" s="24"/>
      <c r="CN1197" s="24"/>
      <c r="CO1197" s="24"/>
      <c r="CP1197" s="24"/>
      <c r="CQ1197" s="24"/>
      <c r="CR1197" s="24"/>
      <c r="CS1197" s="24"/>
      <c r="CT1197" s="248"/>
      <c r="CU1197" s="11"/>
      <c r="CV1197" s="11"/>
      <c r="CW1197" s="11"/>
      <c r="CX1197" s="25"/>
      <c r="CY1197" s="25"/>
      <c r="CZ1197" s="25"/>
      <c r="DA1197" s="11"/>
      <c r="DB1197" s="11"/>
      <c r="DC1197" s="11"/>
      <c r="DD1197" s="11"/>
      <c r="DE1197" s="11"/>
      <c r="DF1197" s="11"/>
      <c r="DG1197" s="11"/>
      <c r="DH1197" s="11"/>
      <c r="DI1197" s="11"/>
      <c r="DJ1197" s="11"/>
      <c r="DK1197" s="11"/>
      <c r="DL1197" s="11"/>
      <c r="DM1197" s="11"/>
      <c r="DN1197" s="11"/>
      <c r="DO1197" s="11"/>
      <c r="DP1197" s="11"/>
      <c r="DQ1197" s="11"/>
      <c r="DR1197" s="11"/>
      <c r="DS1197" s="11"/>
      <c r="DT1197" s="11"/>
      <c r="DU1197" s="11"/>
      <c r="DV1197" s="11"/>
      <c r="DW1197" s="11"/>
      <c r="DX1197" s="11"/>
      <c r="DY1197" s="11"/>
      <c r="DZ1197" s="11"/>
      <c r="EA1197" s="11"/>
      <c r="EB1197" s="11"/>
    </row>
    <row r="1198" spans="1:132" s="9" customFormat="1" ht="12.75" x14ac:dyDescent="0.2">
      <c r="A1198" s="14"/>
      <c r="B1198" s="36"/>
      <c r="C1198" s="36"/>
      <c r="D1198" s="10"/>
      <c r="E1198" s="77"/>
      <c r="G1198" s="250"/>
      <c r="H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250"/>
      <c r="AM1198" s="8"/>
      <c r="AN1198" s="8"/>
      <c r="AO1198" s="8"/>
      <c r="AP1198" s="8"/>
      <c r="AQ1198" s="8"/>
      <c r="AR1198" s="8"/>
      <c r="AS1198" s="8"/>
      <c r="AT1198" s="8"/>
      <c r="AU1198" s="8"/>
      <c r="AV1198" s="8"/>
      <c r="AW1198" s="8"/>
      <c r="AX1198" s="8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8"/>
      <c r="BN1198" s="8"/>
      <c r="BO1198" s="8"/>
      <c r="BP1198" s="8"/>
      <c r="BQ1198" s="250"/>
      <c r="BR1198" s="11"/>
      <c r="BS1198" s="11"/>
      <c r="BT1198" s="11"/>
      <c r="BU1198" s="21"/>
      <c r="BV1198" s="24"/>
      <c r="BW1198" s="24"/>
      <c r="BX1198" s="24"/>
      <c r="BY1198" s="24"/>
      <c r="BZ1198" s="24"/>
      <c r="CA1198" s="24"/>
      <c r="CB1198" s="24"/>
      <c r="CC1198" s="24"/>
      <c r="CD1198" s="24"/>
      <c r="CE1198" s="24"/>
      <c r="CF1198" s="24"/>
      <c r="CG1198" s="24"/>
      <c r="CH1198" s="24"/>
      <c r="CI1198" s="24"/>
      <c r="CJ1198" s="24"/>
      <c r="CK1198" s="24"/>
      <c r="CL1198" s="24"/>
      <c r="CM1198" s="24"/>
      <c r="CN1198" s="24"/>
      <c r="CO1198" s="24"/>
      <c r="CP1198" s="24"/>
      <c r="CQ1198" s="24"/>
      <c r="CR1198" s="24"/>
      <c r="CS1198" s="24"/>
      <c r="CT1198" s="248"/>
      <c r="CU1198" s="11"/>
      <c r="CV1198" s="11"/>
      <c r="CW1198" s="11"/>
      <c r="CX1198" s="25"/>
      <c r="CY1198" s="25"/>
      <c r="CZ1198" s="25"/>
      <c r="DA1198" s="11"/>
      <c r="DB1198" s="11"/>
      <c r="DC1198" s="11"/>
      <c r="DD1198" s="11"/>
      <c r="DE1198" s="11"/>
      <c r="DF1198" s="11"/>
      <c r="DG1198" s="11"/>
      <c r="DH1198" s="11"/>
      <c r="DI1198" s="11"/>
      <c r="DJ1198" s="11"/>
      <c r="DK1198" s="11"/>
      <c r="DL1198" s="11"/>
      <c r="DM1198" s="11"/>
      <c r="DN1198" s="11"/>
      <c r="DO1198" s="11"/>
      <c r="DP1198" s="11"/>
      <c r="DQ1198" s="11"/>
      <c r="DR1198" s="11"/>
      <c r="DS1198" s="11"/>
      <c r="DT1198" s="11"/>
      <c r="DU1198" s="11"/>
      <c r="DV1198" s="11"/>
      <c r="DW1198" s="11"/>
      <c r="DX1198" s="11"/>
      <c r="DY1198" s="11"/>
      <c r="DZ1198" s="11"/>
      <c r="EA1198" s="11"/>
      <c r="EB1198" s="11"/>
    </row>
    <row r="1199" spans="1:132" s="9" customFormat="1" ht="12.75" x14ac:dyDescent="0.2">
      <c r="A1199" s="14"/>
      <c r="B1199" s="36"/>
      <c r="C1199" s="36"/>
      <c r="D1199" s="10"/>
      <c r="E1199" s="77"/>
      <c r="G1199" s="250"/>
      <c r="H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250"/>
      <c r="AM1199" s="8"/>
      <c r="AN1199" s="8"/>
      <c r="AO1199" s="8"/>
      <c r="AP1199" s="8"/>
      <c r="AQ1199" s="8"/>
      <c r="AR1199" s="8"/>
      <c r="AS1199" s="8"/>
      <c r="AT1199" s="8"/>
      <c r="AU1199" s="8"/>
      <c r="AV1199" s="8"/>
      <c r="AW1199" s="8"/>
      <c r="AX1199" s="8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8"/>
      <c r="BN1199" s="8"/>
      <c r="BO1199" s="8"/>
      <c r="BP1199" s="8"/>
      <c r="BQ1199" s="250"/>
      <c r="BR1199" s="11"/>
      <c r="BS1199" s="11"/>
      <c r="BT1199" s="11"/>
      <c r="BU1199" s="21"/>
      <c r="BV1199" s="24"/>
      <c r="BW1199" s="24"/>
      <c r="BX1199" s="24"/>
      <c r="BY1199" s="24"/>
      <c r="BZ1199" s="24"/>
      <c r="CA1199" s="24"/>
      <c r="CB1199" s="24"/>
      <c r="CC1199" s="24"/>
      <c r="CD1199" s="24"/>
      <c r="CE1199" s="24"/>
      <c r="CF1199" s="24"/>
      <c r="CG1199" s="24"/>
      <c r="CH1199" s="24"/>
      <c r="CI1199" s="24"/>
      <c r="CJ1199" s="24"/>
      <c r="CK1199" s="24"/>
      <c r="CL1199" s="24"/>
      <c r="CM1199" s="24"/>
      <c r="CN1199" s="24"/>
      <c r="CO1199" s="24"/>
      <c r="CP1199" s="24"/>
      <c r="CQ1199" s="24"/>
      <c r="CR1199" s="24"/>
      <c r="CS1199" s="24"/>
      <c r="CT1199" s="248"/>
      <c r="CU1199" s="11"/>
      <c r="CV1199" s="11"/>
      <c r="CW1199" s="11"/>
      <c r="CX1199" s="25"/>
      <c r="CY1199" s="25"/>
      <c r="CZ1199" s="25"/>
      <c r="DA1199" s="11"/>
      <c r="DB1199" s="11"/>
      <c r="DC1199" s="11"/>
      <c r="DD1199" s="11"/>
      <c r="DE1199" s="11"/>
      <c r="DF1199" s="11"/>
      <c r="DG1199" s="11"/>
      <c r="DH1199" s="11"/>
      <c r="DI1199" s="11"/>
      <c r="DJ1199" s="11"/>
      <c r="DK1199" s="11"/>
      <c r="DL1199" s="11"/>
      <c r="DM1199" s="11"/>
      <c r="DN1199" s="11"/>
      <c r="DO1199" s="11"/>
      <c r="DP1199" s="11"/>
      <c r="DQ1199" s="11"/>
      <c r="DR1199" s="11"/>
      <c r="DS1199" s="11"/>
      <c r="DT1199" s="11"/>
      <c r="DU1199" s="11"/>
      <c r="DV1199" s="11"/>
      <c r="DW1199" s="11"/>
      <c r="DX1199" s="11"/>
      <c r="DY1199" s="11"/>
      <c r="DZ1199" s="11"/>
      <c r="EA1199" s="11"/>
      <c r="EB1199" s="11"/>
    </row>
    <row r="1200" spans="1:132" s="9" customFormat="1" ht="12.75" x14ac:dyDescent="0.2">
      <c r="A1200" s="14"/>
      <c r="B1200" s="36"/>
      <c r="C1200" s="36"/>
      <c r="D1200" s="10"/>
      <c r="E1200" s="77"/>
      <c r="G1200" s="250"/>
      <c r="H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250"/>
      <c r="AM1200" s="8"/>
      <c r="AN1200" s="8"/>
      <c r="AO1200" s="8"/>
      <c r="AP1200" s="8"/>
      <c r="AQ1200" s="8"/>
      <c r="AR1200" s="8"/>
      <c r="AS1200" s="8"/>
      <c r="AT1200" s="8"/>
      <c r="AU1200" s="8"/>
      <c r="AV1200" s="8"/>
      <c r="AW1200" s="8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8"/>
      <c r="BN1200" s="8"/>
      <c r="BO1200" s="8"/>
      <c r="BP1200" s="8"/>
      <c r="BQ1200" s="250"/>
      <c r="BR1200" s="11"/>
      <c r="BS1200" s="11"/>
      <c r="BT1200" s="11"/>
      <c r="BU1200" s="21"/>
      <c r="BV1200" s="24"/>
      <c r="BW1200" s="24"/>
      <c r="BX1200" s="24"/>
      <c r="BY1200" s="24"/>
      <c r="BZ1200" s="24"/>
      <c r="CA1200" s="24"/>
      <c r="CB1200" s="24"/>
      <c r="CC1200" s="24"/>
      <c r="CD1200" s="24"/>
      <c r="CE1200" s="24"/>
      <c r="CF1200" s="24"/>
      <c r="CG1200" s="24"/>
      <c r="CH1200" s="24"/>
      <c r="CI1200" s="24"/>
      <c r="CJ1200" s="24"/>
      <c r="CK1200" s="24"/>
      <c r="CL1200" s="24"/>
      <c r="CM1200" s="24"/>
      <c r="CN1200" s="24"/>
      <c r="CO1200" s="24"/>
      <c r="CP1200" s="24"/>
      <c r="CQ1200" s="24"/>
      <c r="CR1200" s="24"/>
      <c r="CS1200" s="24"/>
      <c r="CT1200" s="248"/>
      <c r="CU1200" s="11"/>
      <c r="CV1200" s="11"/>
      <c r="CW1200" s="11"/>
      <c r="CX1200" s="25"/>
      <c r="CY1200" s="25"/>
      <c r="CZ1200" s="25"/>
      <c r="DA1200" s="11"/>
      <c r="DB1200" s="11"/>
      <c r="DC1200" s="11"/>
      <c r="DD1200" s="11"/>
      <c r="DE1200" s="11"/>
      <c r="DF1200" s="11"/>
      <c r="DG1200" s="11"/>
      <c r="DH1200" s="11"/>
      <c r="DI1200" s="11"/>
      <c r="DJ1200" s="11"/>
      <c r="DK1200" s="11"/>
      <c r="DL1200" s="11"/>
      <c r="DM1200" s="11"/>
      <c r="DN1200" s="11"/>
      <c r="DO1200" s="11"/>
      <c r="DP1200" s="11"/>
      <c r="DQ1200" s="11"/>
      <c r="DR1200" s="11"/>
      <c r="DS1200" s="11"/>
      <c r="DT1200" s="11"/>
      <c r="DU1200" s="11"/>
      <c r="DV1200" s="11"/>
      <c r="DW1200" s="11"/>
      <c r="DX1200" s="11"/>
      <c r="DY1200" s="11"/>
      <c r="DZ1200" s="11"/>
      <c r="EA1200" s="11"/>
      <c r="EB1200" s="11"/>
    </row>
    <row r="1201" spans="1:132" s="9" customFormat="1" ht="12.75" x14ac:dyDescent="0.2">
      <c r="A1201" s="14"/>
      <c r="B1201" s="36"/>
      <c r="C1201" s="36"/>
      <c r="D1201" s="10"/>
      <c r="E1201" s="77"/>
      <c r="G1201" s="250"/>
      <c r="H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250"/>
      <c r="AM1201" s="8"/>
      <c r="AN1201" s="8"/>
      <c r="AO1201" s="8"/>
      <c r="AP1201" s="8"/>
      <c r="AQ1201" s="8"/>
      <c r="AR1201" s="8"/>
      <c r="AS1201" s="8"/>
      <c r="AT1201" s="8"/>
      <c r="AU1201" s="8"/>
      <c r="AV1201" s="8"/>
      <c r="AW1201" s="8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8"/>
      <c r="BN1201" s="8"/>
      <c r="BO1201" s="8"/>
      <c r="BP1201" s="8"/>
      <c r="BQ1201" s="250"/>
      <c r="BR1201" s="11"/>
      <c r="BS1201" s="11"/>
      <c r="BT1201" s="11"/>
      <c r="BU1201" s="21"/>
      <c r="BV1201" s="24"/>
      <c r="BW1201" s="24"/>
      <c r="BX1201" s="24"/>
      <c r="BY1201" s="24"/>
      <c r="BZ1201" s="24"/>
      <c r="CA1201" s="24"/>
      <c r="CB1201" s="24"/>
      <c r="CC1201" s="24"/>
      <c r="CD1201" s="24"/>
      <c r="CE1201" s="24"/>
      <c r="CF1201" s="24"/>
      <c r="CG1201" s="24"/>
      <c r="CH1201" s="24"/>
      <c r="CI1201" s="24"/>
      <c r="CJ1201" s="24"/>
      <c r="CK1201" s="24"/>
      <c r="CL1201" s="24"/>
      <c r="CM1201" s="24"/>
      <c r="CN1201" s="24"/>
      <c r="CO1201" s="24"/>
      <c r="CP1201" s="24"/>
      <c r="CQ1201" s="24"/>
      <c r="CR1201" s="24"/>
      <c r="CS1201" s="24"/>
      <c r="CT1201" s="248"/>
      <c r="CU1201" s="11"/>
      <c r="CV1201" s="11"/>
      <c r="CW1201" s="11"/>
      <c r="CX1201" s="25"/>
      <c r="CY1201" s="25"/>
      <c r="CZ1201" s="25"/>
      <c r="DA1201" s="11"/>
      <c r="DB1201" s="11"/>
      <c r="DC1201" s="11"/>
      <c r="DD1201" s="11"/>
      <c r="DE1201" s="11"/>
      <c r="DF1201" s="11"/>
      <c r="DG1201" s="11"/>
      <c r="DH1201" s="11"/>
      <c r="DI1201" s="11"/>
      <c r="DJ1201" s="11"/>
      <c r="DK1201" s="11"/>
      <c r="DL1201" s="11"/>
      <c r="DM1201" s="11"/>
      <c r="DN1201" s="11"/>
      <c r="DO1201" s="11"/>
      <c r="DP1201" s="11"/>
      <c r="DQ1201" s="11"/>
      <c r="DR1201" s="11"/>
      <c r="DS1201" s="11"/>
      <c r="DT1201" s="11"/>
      <c r="DU1201" s="11"/>
      <c r="DV1201" s="11"/>
      <c r="DW1201" s="11"/>
      <c r="DX1201" s="11"/>
      <c r="DY1201" s="11"/>
      <c r="DZ1201" s="11"/>
      <c r="EA1201" s="11"/>
      <c r="EB1201" s="11"/>
    </row>
    <row r="1202" spans="1:132" s="9" customFormat="1" ht="12.75" x14ac:dyDescent="0.2">
      <c r="A1202" s="14"/>
      <c r="B1202" s="36"/>
      <c r="C1202" s="36"/>
      <c r="D1202" s="10"/>
      <c r="E1202" s="77"/>
      <c r="G1202" s="250"/>
      <c r="H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250"/>
      <c r="AM1202" s="8"/>
      <c r="AN1202" s="8"/>
      <c r="AO1202" s="8"/>
      <c r="AP1202" s="8"/>
      <c r="AQ1202" s="8"/>
      <c r="AR1202" s="8"/>
      <c r="AS1202" s="8"/>
      <c r="AT1202" s="8"/>
      <c r="AU1202" s="8"/>
      <c r="AV1202" s="8"/>
      <c r="AW1202" s="8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8"/>
      <c r="BN1202" s="8"/>
      <c r="BO1202" s="8"/>
      <c r="BP1202" s="8"/>
      <c r="BQ1202" s="250"/>
      <c r="BR1202" s="11"/>
      <c r="BS1202" s="11"/>
      <c r="BT1202" s="11"/>
      <c r="BU1202" s="21"/>
      <c r="BV1202" s="24"/>
      <c r="BW1202" s="24"/>
      <c r="BX1202" s="24"/>
      <c r="BY1202" s="24"/>
      <c r="BZ1202" s="24"/>
      <c r="CA1202" s="24"/>
      <c r="CB1202" s="24"/>
      <c r="CC1202" s="24"/>
      <c r="CD1202" s="24"/>
      <c r="CE1202" s="24"/>
      <c r="CF1202" s="24"/>
      <c r="CG1202" s="24"/>
      <c r="CH1202" s="24"/>
      <c r="CI1202" s="24"/>
      <c r="CJ1202" s="24"/>
      <c r="CK1202" s="24"/>
      <c r="CL1202" s="24"/>
      <c r="CM1202" s="24"/>
      <c r="CN1202" s="24"/>
      <c r="CO1202" s="24"/>
      <c r="CP1202" s="24"/>
      <c r="CQ1202" s="24"/>
      <c r="CR1202" s="24"/>
      <c r="CS1202" s="24"/>
      <c r="CT1202" s="248"/>
      <c r="CU1202" s="11"/>
      <c r="CV1202" s="11"/>
      <c r="CW1202" s="11"/>
      <c r="CX1202" s="25"/>
      <c r="CY1202" s="25"/>
      <c r="CZ1202" s="25"/>
      <c r="DA1202" s="11"/>
      <c r="DB1202" s="11"/>
      <c r="DC1202" s="11"/>
      <c r="DD1202" s="11"/>
      <c r="DE1202" s="11"/>
      <c r="DF1202" s="11"/>
      <c r="DG1202" s="11"/>
      <c r="DH1202" s="11"/>
      <c r="DI1202" s="11"/>
      <c r="DJ1202" s="11"/>
      <c r="DK1202" s="11"/>
      <c r="DL1202" s="11"/>
      <c r="DM1202" s="11"/>
      <c r="DN1202" s="11"/>
      <c r="DO1202" s="11"/>
      <c r="DP1202" s="11"/>
      <c r="DQ1202" s="11"/>
      <c r="DR1202" s="11"/>
      <c r="DS1202" s="11"/>
      <c r="DT1202" s="11"/>
      <c r="DU1202" s="11"/>
      <c r="DV1202" s="11"/>
      <c r="DW1202" s="11"/>
      <c r="DX1202" s="11"/>
      <c r="DY1202" s="11"/>
      <c r="DZ1202" s="11"/>
      <c r="EA1202" s="11"/>
      <c r="EB1202" s="11"/>
    </row>
    <row r="1203" spans="1:132" s="9" customFormat="1" ht="12.75" x14ac:dyDescent="0.2">
      <c r="A1203" s="14"/>
      <c r="B1203" s="36"/>
      <c r="C1203" s="36"/>
      <c r="D1203" s="10"/>
      <c r="E1203" s="77"/>
      <c r="G1203" s="250"/>
      <c r="H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250"/>
      <c r="AM1203" s="8"/>
      <c r="AN1203" s="8"/>
      <c r="AO1203" s="8"/>
      <c r="AP1203" s="8"/>
      <c r="AQ1203" s="8"/>
      <c r="AR1203" s="8"/>
      <c r="AS1203" s="8"/>
      <c r="AT1203" s="8"/>
      <c r="AU1203" s="8"/>
      <c r="AV1203" s="8"/>
      <c r="AW1203" s="8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8"/>
      <c r="BN1203" s="8"/>
      <c r="BO1203" s="8"/>
      <c r="BP1203" s="8"/>
      <c r="BQ1203" s="250"/>
      <c r="BR1203" s="11"/>
      <c r="BS1203" s="11"/>
      <c r="BT1203" s="11"/>
      <c r="BU1203" s="21"/>
      <c r="BV1203" s="24"/>
      <c r="BW1203" s="24"/>
      <c r="BX1203" s="24"/>
      <c r="BY1203" s="24"/>
      <c r="BZ1203" s="24"/>
      <c r="CA1203" s="24"/>
      <c r="CB1203" s="24"/>
      <c r="CC1203" s="24"/>
      <c r="CD1203" s="24"/>
      <c r="CE1203" s="24"/>
      <c r="CF1203" s="24"/>
      <c r="CG1203" s="24"/>
      <c r="CH1203" s="24"/>
      <c r="CI1203" s="24"/>
      <c r="CJ1203" s="24"/>
      <c r="CK1203" s="24"/>
      <c r="CL1203" s="24"/>
      <c r="CM1203" s="24"/>
      <c r="CN1203" s="24"/>
      <c r="CO1203" s="24"/>
      <c r="CP1203" s="24"/>
      <c r="CQ1203" s="24"/>
      <c r="CR1203" s="24"/>
      <c r="CS1203" s="24"/>
      <c r="CT1203" s="248"/>
      <c r="CU1203" s="11"/>
      <c r="CV1203" s="11"/>
      <c r="CW1203" s="11"/>
      <c r="CX1203" s="25"/>
      <c r="CY1203" s="25"/>
      <c r="CZ1203" s="25"/>
      <c r="DA1203" s="11"/>
      <c r="DB1203" s="11"/>
      <c r="DC1203" s="11"/>
      <c r="DD1203" s="11"/>
      <c r="DE1203" s="11"/>
      <c r="DF1203" s="11"/>
      <c r="DG1203" s="11"/>
      <c r="DH1203" s="11"/>
      <c r="DI1203" s="11"/>
      <c r="DJ1203" s="11"/>
      <c r="DK1203" s="11"/>
      <c r="DL1203" s="11"/>
      <c r="DM1203" s="11"/>
      <c r="DN1203" s="11"/>
      <c r="DO1203" s="11"/>
      <c r="DP1203" s="11"/>
      <c r="DQ1203" s="11"/>
      <c r="DR1203" s="11"/>
      <c r="DS1203" s="11"/>
      <c r="DT1203" s="11"/>
      <c r="DU1203" s="11"/>
      <c r="DV1203" s="11"/>
      <c r="DW1203" s="11"/>
      <c r="DX1203" s="11"/>
      <c r="DY1203" s="11"/>
      <c r="DZ1203" s="11"/>
      <c r="EA1203" s="11"/>
      <c r="EB1203" s="11"/>
    </row>
    <row r="1204" spans="1:132" s="9" customFormat="1" ht="12.75" x14ac:dyDescent="0.2">
      <c r="A1204" s="14"/>
      <c r="B1204" s="36"/>
      <c r="C1204" s="36"/>
      <c r="D1204" s="10"/>
      <c r="E1204" s="77"/>
      <c r="G1204" s="250"/>
      <c r="H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250"/>
      <c r="AM1204" s="8"/>
      <c r="AN1204" s="8"/>
      <c r="AO1204" s="8"/>
      <c r="AP1204" s="8"/>
      <c r="AQ1204" s="8"/>
      <c r="AR1204" s="8"/>
      <c r="AS1204" s="8"/>
      <c r="AT1204" s="8"/>
      <c r="AU1204" s="8"/>
      <c r="AV1204" s="8"/>
      <c r="AW1204" s="8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8"/>
      <c r="BN1204" s="8"/>
      <c r="BO1204" s="8"/>
      <c r="BP1204" s="8"/>
      <c r="BQ1204" s="250"/>
      <c r="BR1204" s="11"/>
      <c r="BS1204" s="11"/>
      <c r="BT1204" s="11"/>
      <c r="BU1204" s="21"/>
      <c r="BV1204" s="24"/>
      <c r="BW1204" s="24"/>
      <c r="BX1204" s="24"/>
      <c r="BY1204" s="24"/>
      <c r="BZ1204" s="24"/>
      <c r="CA1204" s="24"/>
      <c r="CB1204" s="24"/>
      <c r="CC1204" s="24"/>
      <c r="CD1204" s="24"/>
      <c r="CE1204" s="24"/>
      <c r="CF1204" s="24"/>
      <c r="CG1204" s="24"/>
      <c r="CH1204" s="24"/>
      <c r="CI1204" s="24"/>
      <c r="CJ1204" s="24"/>
      <c r="CK1204" s="24"/>
      <c r="CL1204" s="24"/>
      <c r="CM1204" s="24"/>
      <c r="CN1204" s="24"/>
      <c r="CO1204" s="24"/>
      <c r="CP1204" s="24"/>
      <c r="CQ1204" s="24"/>
      <c r="CR1204" s="24"/>
      <c r="CS1204" s="24"/>
      <c r="CT1204" s="248"/>
      <c r="CU1204" s="11"/>
      <c r="CV1204" s="11"/>
      <c r="CW1204" s="11"/>
      <c r="CX1204" s="25"/>
      <c r="CY1204" s="25"/>
      <c r="CZ1204" s="25"/>
      <c r="DA1204" s="11"/>
      <c r="DB1204" s="11"/>
      <c r="DC1204" s="11"/>
      <c r="DD1204" s="11"/>
      <c r="DE1204" s="11"/>
      <c r="DF1204" s="11"/>
      <c r="DG1204" s="11"/>
      <c r="DH1204" s="11"/>
      <c r="DI1204" s="11"/>
      <c r="DJ1204" s="11"/>
      <c r="DK1204" s="11"/>
      <c r="DL1204" s="11"/>
      <c r="DM1204" s="11"/>
      <c r="DN1204" s="11"/>
      <c r="DO1204" s="11"/>
      <c r="DP1204" s="11"/>
      <c r="DQ1204" s="11"/>
      <c r="DR1204" s="11"/>
      <c r="DS1204" s="11"/>
      <c r="DT1204" s="11"/>
      <c r="DU1204" s="11"/>
      <c r="DV1204" s="11"/>
      <c r="DW1204" s="11"/>
      <c r="DX1204" s="11"/>
      <c r="DY1204" s="11"/>
      <c r="DZ1204" s="11"/>
      <c r="EA1204" s="11"/>
      <c r="EB1204" s="11"/>
    </row>
    <row r="1205" spans="1:132" s="9" customFormat="1" ht="12.75" x14ac:dyDescent="0.2">
      <c r="A1205" s="14"/>
      <c r="B1205" s="36"/>
      <c r="C1205" s="36"/>
      <c r="D1205" s="10"/>
      <c r="E1205" s="77"/>
      <c r="G1205" s="250"/>
      <c r="H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250"/>
      <c r="AM1205" s="8"/>
      <c r="AN1205" s="8"/>
      <c r="AO1205" s="8"/>
      <c r="AP1205" s="8"/>
      <c r="AQ1205" s="8"/>
      <c r="AR1205" s="8"/>
      <c r="AS1205" s="8"/>
      <c r="AT1205" s="8"/>
      <c r="AU1205" s="8"/>
      <c r="AV1205" s="8"/>
      <c r="AW1205" s="8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8"/>
      <c r="BN1205" s="8"/>
      <c r="BO1205" s="8"/>
      <c r="BP1205" s="8"/>
      <c r="BQ1205" s="250"/>
      <c r="BR1205" s="11"/>
      <c r="BS1205" s="11"/>
      <c r="BT1205" s="11"/>
      <c r="BU1205" s="21"/>
      <c r="BV1205" s="24"/>
      <c r="BW1205" s="24"/>
      <c r="BX1205" s="24"/>
      <c r="BY1205" s="24"/>
      <c r="BZ1205" s="24"/>
      <c r="CA1205" s="24"/>
      <c r="CB1205" s="24"/>
      <c r="CC1205" s="24"/>
      <c r="CD1205" s="24"/>
      <c r="CE1205" s="24"/>
      <c r="CF1205" s="24"/>
      <c r="CG1205" s="24"/>
      <c r="CH1205" s="24"/>
      <c r="CI1205" s="24"/>
      <c r="CJ1205" s="24"/>
      <c r="CK1205" s="24"/>
      <c r="CL1205" s="24"/>
      <c r="CM1205" s="24"/>
      <c r="CN1205" s="24"/>
      <c r="CO1205" s="24"/>
      <c r="CP1205" s="24"/>
      <c r="CQ1205" s="24"/>
      <c r="CR1205" s="24"/>
      <c r="CS1205" s="24"/>
      <c r="CT1205" s="248"/>
      <c r="CU1205" s="11"/>
      <c r="CV1205" s="11"/>
      <c r="CW1205" s="11"/>
      <c r="CX1205" s="25"/>
      <c r="CY1205" s="25"/>
      <c r="CZ1205" s="25"/>
      <c r="DA1205" s="11"/>
      <c r="DB1205" s="11"/>
      <c r="DC1205" s="11"/>
      <c r="DD1205" s="11"/>
      <c r="DE1205" s="11"/>
      <c r="DF1205" s="11"/>
      <c r="DG1205" s="11"/>
      <c r="DH1205" s="11"/>
      <c r="DI1205" s="11"/>
      <c r="DJ1205" s="11"/>
      <c r="DK1205" s="11"/>
      <c r="DL1205" s="11"/>
      <c r="DM1205" s="11"/>
      <c r="DN1205" s="11"/>
      <c r="DO1205" s="11"/>
      <c r="DP1205" s="11"/>
      <c r="DQ1205" s="11"/>
      <c r="DR1205" s="11"/>
      <c r="DS1205" s="11"/>
      <c r="DT1205" s="11"/>
      <c r="DU1205" s="11"/>
      <c r="DV1205" s="11"/>
      <c r="DW1205" s="11"/>
      <c r="DX1205" s="11"/>
      <c r="DY1205" s="11"/>
      <c r="DZ1205" s="11"/>
      <c r="EA1205" s="11"/>
      <c r="EB1205" s="11"/>
    </row>
    <row r="1206" spans="1:132" s="9" customFormat="1" ht="12.75" x14ac:dyDescent="0.2">
      <c r="A1206" s="14"/>
      <c r="B1206" s="36"/>
      <c r="C1206" s="36"/>
      <c r="D1206" s="10"/>
      <c r="E1206" s="77"/>
      <c r="G1206" s="250"/>
      <c r="H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250"/>
      <c r="AM1206" s="8"/>
      <c r="AN1206" s="8"/>
      <c r="AO1206" s="8"/>
      <c r="AP1206" s="8"/>
      <c r="AQ1206" s="8"/>
      <c r="AR1206" s="8"/>
      <c r="AS1206" s="8"/>
      <c r="AT1206" s="8"/>
      <c r="AU1206" s="8"/>
      <c r="AV1206" s="8"/>
      <c r="AW1206" s="8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8"/>
      <c r="BN1206" s="8"/>
      <c r="BO1206" s="8"/>
      <c r="BP1206" s="8"/>
      <c r="BQ1206" s="250"/>
      <c r="BR1206" s="11"/>
      <c r="BS1206" s="11"/>
      <c r="BT1206" s="11"/>
      <c r="BU1206" s="21"/>
      <c r="BV1206" s="24"/>
      <c r="BW1206" s="24"/>
      <c r="BX1206" s="24"/>
      <c r="BY1206" s="24"/>
      <c r="BZ1206" s="24"/>
      <c r="CA1206" s="24"/>
      <c r="CB1206" s="24"/>
      <c r="CC1206" s="24"/>
      <c r="CD1206" s="24"/>
      <c r="CE1206" s="24"/>
      <c r="CF1206" s="24"/>
      <c r="CG1206" s="24"/>
      <c r="CH1206" s="24"/>
      <c r="CI1206" s="24"/>
      <c r="CJ1206" s="24"/>
      <c r="CK1206" s="24"/>
      <c r="CL1206" s="24"/>
      <c r="CM1206" s="24"/>
      <c r="CN1206" s="24"/>
      <c r="CO1206" s="24"/>
      <c r="CP1206" s="24"/>
      <c r="CQ1206" s="24"/>
      <c r="CR1206" s="24"/>
      <c r="CS1206" s="24"/>
      <c r="CT1206" s="248"/>
      <c r="CU1206" s="11"/>
      <c r="CV1206" s="11"/>
      <c r="CW1206" s="11"/>
      <c r="CX1206" s="25"/>
      <c r="CY1206" s="25"/>
      <c r="CZ1206" s="25"/>
      <c r="DA1206" s="11"/>
      <c r="DB1206" s="11"/>
      <c r="DC1206" s="11"/>
      <c r="DD1206" s="11"/>
      <c r="DE1206" s="11"/>
      <c r="DF1206" s="11"/>
      <c r="DG1206" s="11"/>
      <c r="DH1206" s="11"/>
      <c r="DI1206" s="11"/>
      <c r="DJ1206" s="11"/>
      <c r="DK1206" s="11"/>
      <c r="DL1206" s="11"/>
      <c r="DM1206" s="11"/>
      <c r="DN1206" s="11"/>
      <c r="DO1206" s="11"/>
      <c r="DP1206" s="11"/>
      <c r="DQ1206" s="11"/>
      <c r="DR1206" s="11"/>
      <c r="DS1206" s="11"/>
      <c r="DT1206" s="11"/>
      <c r="DU1206" s="11"/>
      <c r="DV1206" s="11"/>
      <c r="DW1206" s="11"/>
      <c r="DX1206" s="11"/>
      <c r="DY1206" s="11"/>
      <c r="DZ1206" s="11"/>
      <c r="EA1206" s="11"/>
      <c r="EB1206" s="11"/>
    </row>
    <row r="1207" spans="1:132" s="9" customFormat="1" ht="12.75" x14ac:dyDescent="0.2">
      <c r="A1207" s="14"/>
      <c r="B1207" s="36"/>
      <c r="C1207" s="36"/>
      <c r="D1207" s="10"/>
      <c r="E1207" s="77"/>
      <c r="G1207" s="250"/>
      <c r="H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250"/>
      <c r="AM1207" s="8"/>
      <c r="AN1207" s="8"/>
      <c r="AO1207" s="8"/>
      <c r="AP1207" s="8"/>
      <c r="AQ1207" s="8"/>
      <c r="AR1207" s="8"/>
      <c r="AS1207" s="8"/>
      <c r="AT1207" s="8"/>
      <c r="AU1207" s="8"/>
      <c r="AV1207" s="8"/>
      <c r="AW1207" s="8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8"/>
      <c r="BN1207" s="8"/>
      <c r="BO1207" s="8"/>
      <c r="BP1207" s="8"/>
      <c r="BQ1207" s="250"/>
      <c r="BR1207" s="11"/>
      <c r="BS1207" s="11"/>
      <c r="BT1207" s="11"/>
      <c r="BU1207" s="21"/>
      <c r="BV1207" s="24"/>
      <c r="BW1207" s="24"/>
      <c r="BX1207" s="24"/>
      <c r="BY1207" s="24"/>
      <c r="BZ1207" s="24"/>
      <c r="CA1207" s="24"/>
      <c r="CB1207" s="24"/>
      <c r="CC1207" s="24"/>
      <c r="CD1207" s="24"/>
      <c r="CE1207" s="24"/>
      <c r="CF1207" s="24"/>
      <c r="CG1207" s="24"/>
      <c r="CH1207" s="24"/>
      <c r="CI1207" s="24"/>
      <c r="CJ1207" s="24"/>
      <c r="CK1207" s="24"/>
      <c r="CL1207" s="24"/>
      <c r="CM1207" s="24"/>
      <c r="CN1207" s="24"/>
      <c r="CO1207" s="24"/>
      <c r="CP1207" s="24"/>
      <c r="CQ1207" s="24"/>
      <c r="CR1207" s="24"/>
      <c r="CS1207" s="24"/>
      <c r="CT1207" s="248"/>
      <c r="CU1207" s="11"/>
      <c r="CV1207" s="11"/>
      <c r="CW1207" s="11"/>
      <c r="CX1207" s="25"/>
      <c r="CY1207" s="25"/>
      <c r="CZ1207" s="25"/>
      <c r="DA1207" s="11"/>
      <c r="DB1207" s="11"/>
      <c r="DC1207" s="11"/>
      <c r="DD1207" s="11"/>
      <c r="DE1207" s="11"/>
      <c r="DF1207" s="11"/>
      <c r="DG1207" s="11"/>
      <c r="DH1207" s="11"/>
      <c r="DI1207" s="11"/>
      <c r="DJ1207" s="11"/>
      <c r="DK1207" s="11"/>
      <c r="DL1207" s="11"/>
      <c r="DM1207" s="11"/>
      <c r="DN1207" s="11"/>
      <c r="DO1207" s="11"/>
      <c r="DP1207" s="11"/>
      <c r="DQ1207" s="11"/>
      <c r="DR1207" s="11"/>
      <c r="DS1207" s="11"/>
      <c r="DT1207" s="11"/>
      <c r="DU1207" s="11"/>
      <c r="DV1207" s="11"/>
      <c r="DW1207" s="11"/>
      <c r="DX1207" s="11"/>
      <c r="DY1207" s="11"/>
      <c r="DZ1207" s="11"/>
      <c r="EA1207" s="11"/>
      <c r="EB1207" s="11"/>
    </row>
    <row r="1208" spans="1:132" s="9" customFormat="1" ht="12.75" x14ac:dyDescent="0.2">
      <c r="A1208" s="14"/>
      <c r="B1208" s="36"/>
      <c r="C1208" s="36"/>
      <c r="D1208" s="10"/>
      <c r="E1208" s="77"/>
      <c r="G1208" s="250"/>
      <c r="H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250"/>
      <c r="AM1208" s="8"/>
      <c r="AN1208" s="8"/>
      <c r="AO1208" s="8"/>
      <c r="AP1208" s="8"/>
      <c r="AQ1208" s="8"/>
      <c r="AR1208" s="8"/>
      <c r="AS1208" s="8"/>
      <c r="AT1208" s="8"/>
      <c r="AU1208" s="8"/>
      <c r="AV1208" s="8"/>
      <c r="AW1208" s="8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8"/>
      <c r="BN1208" s="8"/>
      <c r="BO1208" s="8"/>
      <c r="BP1208" s="8"/>
      <c r="BQ1208" s="250"/>
      <c r="BR1208" s="11"/>
      <c r="BS1208" s="11"/>
      <c r="BT1208" s="11"/>
      <c r="BU1208" s="21"/>
      <c r="BV1208" s="24"/>
      <c r="BW1208" s="24"/>
      <c r="BX1208" s="24"/>
      <c r="BY1208" s="24"/>
      <c r="BZ1208" s="24"/>
      <c r="CA1208" s="24"/>
      <c r="CB1208" s="24"/>
      <c r="CC1208" s="24"/>
      <c r="CD1208" s="24"/>
      <c r="CE1208" s="24"/>
      <c r="CF1208" s="24"/>
      <c r="CG1208" s="24"/>
      <c r="CH1208" s="24"/>
      <c r="CI1208" s="24"/>
      <c r="CJ1208" s="24"/>
      <c r="CK1208" s="24"/>
      <c r="CL1208" s="24"/>
      <c r="CM1208" s="24"/>
      <c r="CN1208" s="24"/>
      <c r="CO1208" s="24"/>
      <c r="CP1208" s="24"/>
      <c r="CQ1208" s="24"/>
      <c r="CR1208" s="24"/>
      <c r="CS1208" s="24"/>
      <c r="CT1208" s="248"/>
      <c r="CU1208" s="11"/>
      <c r="CV1208" s="11"/>
      <c r="CW1208" s="11"/>
      <c r="CX1208" s="25"/>
      <c r="CY1208" s="25"/>
      <c r="CZ1208" s="25"/>
      <c r="DA1208" s="11"/>
      <c r="DB1208" s="11"/>
      <c r="DC1208" s="11"/>
      <c r="DD1208" s="11"/>
      <c r="DE1208" s="11"/>
      <c r="DF1208" s="11"/>
      <c r="DG1208" s="11"/>
      <c r="DH1208" s="11"/>
      <c r="DI1208" s="11"/>
      <c r="DJ1208" s="11"/>
      <c r="DK1208" s="11"/>
      <c r="DL1208" s="11"/>
      <c r="DM1208" s="11"/>
      <c r="DN1208" s="11"/>
      <c r="DO1208" s="11"/>
      <c r="DP1208" s="11"/>
      <c r="DQ1208" s="11"/>
      <c r="DR1208" s="11"/>
      <c r="DS1208" s="11"/>
      <c r="DT1208" s="11"/>
      <c r="DU1208" s="11"/>
      <c r="DV1208" s="11"/>
      <c r="DW1208" s="11"/>
      <c r="DX1208" s="11"/>
      <c r="DY1208" s="11"/>
      <c r="DZ1208" s="11"/>
      <c r="EA1208" s="11"/>
      <c r="EB1208" s="11"/>
    </row>
    <row r="1209" spans="1:132" s="9" customFormat="1" ht="12.75" x14ac:dyDescent="0.2">
      <c r="A1209" s="14"/>
      <c r="B1209" s="36"/>
      <c r="C1209" s="36"/>
      <c r="D1209" s="10"/>
      <c r="E1209" s="77"/>
      <c r="G1209" s="250"/>
      <c r="H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250"/>
      <c r="AM1209" s="8"/>
      <c r="AN1209" s="8"/>
      <c r="AO1209" s="8"/>
      <c r="AP1209" s="8"/>
      <c r="AQ1209" s="8"/>
      <c r="AR1209" s="8"/>
      <c r="AS1209" s="8"/>
      <c r="AT1209" s="8"/>
      <c r="AU1209" s="8"/>
      <c r="AV1209" s="8"/>
      <c r="AW1209" s="8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8"/>
      <c r="BN1209" s="8"/>
      <c r="BO1209" s="8"/>
      <c r="BP1209" s="8"/>
      <c r="BQ1209" s="250"/>
      <c r="BR1209" s="11"/>
      <c r="BS1209" s="11"/>
      <c r="BT1209" s="11"/>
      <c r="BU1209" s="21"/>
      <c r="BV1209" s="24"/>
      <c r="BW1209" s="24"/>
      <c r="BX1209" s="24"/>
      <c r="BY1209" s="24"/>
      <c r="BZ1209" s="24"/>
      <c r="CA1209" s="24"/>
      <c r="CB1209" s="24"/>
      <c r="CC1209" s="24"/>
      <c r="CD1209" s="24"/>
      <c r="CE1209" s="24"/>
      <c r="CF1209" s="24"/>
      <c r="CG1209" s="24"/>
      <c r="CH1209" s="24"/>
      <c r="CI1209" s="24"/>
      <c r="CJ1209" s="24"/>
      <c r="CK1209" s="24"/>
      <c r="CL1209" s="24"/>
      <c r="CM1209" s="24"/>
      <c r="CN1209" s="24"/>
      <c r="CO1209" s="24"/>
      <c r="CP1209" s="24"/>
      <c r="CQ1209" s="24"/>
      <c r="CR1209" s="24"/>
      <c r="CS1209" s="24"/>
      <c r="CT1209" s="248"/>
      <c r="CU1209" s="11"/>
      <c r="CV1209" s="11"/>
      <c r="CW1209" s="11"/>
      <c r="CX1209" s="25"/>
      <c r="CY1209" s="25"/>
      <c r="CZ1209" s="25"/>
      <c r="DA1209" s="11"/>
      <c r="DB1209" s="11"/>
      <c r="DC1209" s="11"/>
      <c r="DD1209" s="11"/>
      <c r="DE1209" s="11"/>
      <c r="DF1209" s="11"/>
      <c r="DG1209" s="11"/>
      <c r="DH1209" s="11"/>
      <c r="DI1209" s="11"/>
      <c r="DJ1209" s="11"/>
      <c r="DK1209" s="11"/>
      <c r="DL1209" s="11"/>
      <c r="DM1209" s="11"/>
      <c r="DN1209" s="11"/>
      <c r="DO1209" s="11"/>
      <c r="DP1209" s="11"/>
      <c r="DQ1209" s="11"/>
      <c r="DR1209" s="11"/>
      <c r="DS1209" s="11"/>
      <c r="DT1209" s="11"/>
      <c r="DU1209" s="11"/>
      <c r="DV1209" s="11"/>
      <c r="DW1209" s="11"/>
      <c r="DX1209" s="11"/>
      <c r="DY1209" s="11"/>
      <c r="DZ1209" s="11"/>
      <c r="EA1209" s="11"/>
      <c r="EB1209" s="11"/>
    </row>
    <row r="1210" spans="1:132" s="9" customFormat="1" ht="12.75" x14ac:dyDescent="0.2">
      <c r="A1210" s="14"/>
      <c r="B1210" s="36"/>
      <c r="C1210" s="36"/>
      <c r="D1210" s="10"/>
      <c r="E1210" s="77"/>
      <c r="G1210" s="250"/>
      <c r="H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250"/>
      <c r="AM1210" s="8"/>
      <c r="AN1210" s="8"/>
      <c r="AO1210" s="8"/>
      <c r="AP1210" s="8"/>
      <c r="AQ1210" s="8"/>
      <c r="AR1210" s="8"/>
      <c r="AS1210" s="8"/>
      <c r="AT1210" s="8"/>
      <c r="AU1210" s="8"/>
      <c r="AV1210" s="8"/>
      <c r="AW1210" s="8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8"/>
      <c r="BN1210" s="8"/>
      <c r="BO1210" s="8"/>
      <c r="BP1210" s="8"/>
      <c r="BQ1210" s="250"/>
      <c r="BR1210" s="11"/>
      <c r="BS1210" s="11"/>
      <c r="BT1210" s="11"/>
      <c r="BU1210" s="21"/>
      <c r="BV1210" s="24"/>
      <c r="BW1210" s="24"/>
      <c r="BX1210" s="24"/>
      <c r="BY1210" s="24"/>
      <c r="BZ1210" s="24"/>
      <c r="CA1210" s="24"/>
      <c r="CB1210" s="24"/>
      <c r="CC1210" s="24"/>
      <c r="CD1210" s="24"/>
      <c r="CE1210" s="24"/>
      <c r="CF1210" s="24"/>
      <c r="CG1210" s="24"/>
      <c r="CH1210" s="24"/>
      <c r="CI1210" s="24"/>
      <c r="CJ1210" s="24"/>
      <c r="CK1210" s="24"/>
      <c r="CL1210" s="24"/>
      <c r="CM1210" s="24"/>
      <c r="CN1210" s="24"/>
      <c r="CO1210" s="24"/>
      <c r="CP1210" s="24"/>
      <c r="CQ1210" s="24"/>
      <c r="CR1210" s="24"/>
      <c r="CS1210" s="24"/>
      <c r="CT1210" s="248"/>
      <c r="CU1210" s="11"/>
      <c r="CV1210" s="11"/>
      <c r="CW1210" s="11"/>
      <c r="CX1210" s="25"/>
      <c r="CY1210" s="25"/>
      <c r="CZ1210" s="25"/>
      <c r="DA1210" s="11"/>
      <c r="DB1210" s="11"/>
      <c r="DC1210" s="11"/>
      <c r="DD1210" s="11"/>
      <c r="DE1210" s="11"/>
      <c r="DF1210" s="11"/>
      <c r="DG1210" s="11"/>
      <c r="DH1210" s="11"/>
      <c r="DI1210" s="11"/>
      <c r="DJ1210" s="11"/>
      <c r="DK1210" s="11"/>
      <c r="DL1210" s="11"/>
      <c r="DM1210" s="11"/>
      <c r="DN1210" s="11"/>
      <c r="DO1210" s="11"/>
      <c r="DP1210" s="11"/>
      <c r="DQ1210" s="11"/>
      <c r="DR1210" s="11"/>
      <c r="DS1210" s="11"/>
      <c r="DT1210" s="11"/>
      <c r="DU1210" s="11"/>
      <c r="DV1210" s="11"/>
      <c r="DW1210" s="11"/>
      <c r="DX1210" s="11"/>
      <c r="DY1210" s="11"/>
      <c r="DZ1210" s="11"/>
      <c r="EA1210" s="11"/>
      <c r="EB1210" s="11"/>
    </row>
    <row r="1211" spans="1:132" s="9" customFormat="1" ht="12.75" x14ac:dyDescent="0.2">
      <c r="A1211" s="14"/>
      <c r="B1211" s="36"/>
      <c r="C1211" s="36"/>
      <c r="D1211" s="10"/>
      <c r="E1211" s="77"/>
      <c r="G1211" s="250"/>
      <c r="H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250"/>
      <c r="AM1211" s="8"/>
      <c r="AN1211" s="8"/>
      <c r="AO1211" s="8"/>
      <c r="AP1211" s="8"/>
      <c r="AQ1211" s="8"/>
      <c r="AR1211" s="8"/>
      <c r="AS1211" s="8"/>
      <c r="AT1211" s="8"/>
      <c r="AU1211" s="8"/>
      <c r="AV1211" s="8"/>
      <c r="AW1211" s="8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8"/>
      <c r="BN1211" s="8"/>
      <c r="BO1211" s="8"/>
      <c r="BP1211" s="8"/>
      <c r="BQ1211" s="250"/>
      <c r="BR1211" s="11"/>
      <c r="BS1211" s="11"/>
      <c r="BT1211" s="11"/>
      <c r="BU1211" s="21"/>
      <c r="BV1211" s="24"/>
      <c r="BW1211" s="24"/>
      <c r="BX1211" s="24"/>
      <c r="BY1211" s="24"/>
      <c r="BZ1211" s="24"/>
      <c r="CA1211" s="24"/>
      <c r="CB1211" s="24"/>
      <c r="CC1211" s="24"/>
      <c r="CD1211" s="24"/>
      <c r="CE1211" s="24"/>
      <c r="CF1211" s="24"/>
      <c r="CG1211" s="24"/>
      <c r="CH1211" s="24"/>
      <c r="CI1211" s="24"/>
      <c r="CJ1211" s="24"/>
      <c r="CK1211" s="24"/>
      <c r="CL1211" s="24"/>
      <c r="CM1211" s="24"/>
      <c r="CN1211" s="24"/>
      <c r="CO1211" s="24"/>
      <c r="CP1211" s="24"/>
      <c r="CQ1211" s="24"/>
      <c r="CR1211" s="24"/>
      <c r="CS1211" s="24"/>
      <c r="CT1211" s="248"/>
      <c r="CU1211" s="11"/>
      <c r="CV1211" s="11"/>
      <c r="CW1211" s="11"/>
      <c r="CX1211" s="25"/>
      <c r="CY1211" s="25"/>
      <c r="CZ1211" s="25"/>
      <c r="DA1211" s="11"/>
      <c r="DB1211" s="11"/>
      <c r="DC1211" s="11"/>
      <c r="DD1211" s="11"/>
      <c r="DE1211" s="11"/>
      <c r="DF1211" s="11"/>
      <c r="DG1211" s="11"/>
      <c r="DH1211" s="11"/>
      <c r="DI1211" s="11"/>
      <c r="DJ1211" s="11"/>
      <c r="DK1211" s="11"/>
      <c r="DL1211" s="11"/>
      <c r="DM1211" s="11"/>
      <c r="DN1211" s="11"/>
      <c r="DO1211" s="11"/>
      <c r="DP1211" s="11"/>
      <c r="DQ1211" s="11"/>
      <c r="DR1211" s="11"/>
      <c r="DS1211" s="11"/>
      <c r="DT1211" s="11"/>
      <c r="DU1211" s="11"/>
      <c r="DV1211" s="11"/>
      <c r="DW1211" s="11"/>
      <c r="DX1211" s="11"/>
      <c r="DY1211" s="11"/>
      <c r="DZ1211" s="11"/>
      <c r="EA1211" s="11"/>
      <c r="EB1211" s="11"/>
    </row>
    <row r="1212" spans="1:132" s="9" customFormat="1" ht="12.75" x14ac:dyDescent="0.2">
      <c r="A1212" s="14"/>
      <c r="B1212" s="36"/>
      <c r="C1212" s="36"/>
      <c r="D1212" s="10"/>
      <c r="E1212" s="77"/>
      <c r="G1212" s="250"/>
      <c r="H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250"/>
      <c r="AM1212" s="8"/>
      <c r="AN1212" s="8"/>
      <c r="AO1212" s="8"/>
      <c r="AP1212" s="8"/>
      <c r="AQ1212" s="8"/>
      <c r="AR1212" s="8"/>
      <c r="AS1212" s="8"/>
      <c r="AT1212" s="8"/>
      <c r="AU1212" s="8"/>
      <c r="AV1212" s="8"/>
      <c r="AW1212" s="8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8"/>
      <c r="BN1212" s="8"/>
      <c r="BO1212" s="8"/>
      <c r="BP1212" s="8"/>
      <c r="BQ1212" s="250"/>
      <c r="BR1212" s="11"/>
      <c r="BS1212" s="11"/>
      <c r="BT1212" s="11"/>
      <c r="BU1212" s="21"/>
      <c r="BV1212" s="24"/>
      <c r="BW1212" s="24"/>
      <c r="BX1212" s="24"/>
      <c r="BY1212" s="24"/>
      <c r="BZ1212" s="24"/>
      <c r="CA1212" s="24"/>
      <c r="CB1212" s="24"/>
      <c r="CC1212" s="24"/>
      <c r="CD1212" s="24"/>
      <c r="CE1212" s="24"/>
      <c r="CF1212" s="24"/>
      <c r="CG1212" s="24"/>
      <c r="CH1212" s="24"/>
      <c r="CI1212" s="24"/>
      <c r="CJ1212" s="24"/>
      <c r="CK1212" s="24"/>
      <c r="CL1212" s="24"/>
      <c r="CM1212" s="24"/>
      <c r="CN1212" s="24"/>
      <c r="CO1212" s="24"/>
      <c r="CP1212" s="24"/>
      <c r="CQ1212" s="24"/>
      <c r="CR1212" s="24"/>
      <c r="CS1212" s="24"/>
      <c r="CT1212" s="248"/>
      <c r="CU1212" s="11"/>
      <c r="CV1212" s="11"/>
      <c r="CW1212" s="11"/>
      <c r="CX1212" s="25"/>
      <c r="CY1212" s="25"/>
      <c r="CZ1212" s="25"/>
      <c r="DA1212" s="11"/>
      <c r="DB1212" s="11"/>
      <c r="DC1212" s="11"/>
      <c r="DD1212" s="11"/>
      <c r="DE1212" s="11"/>
      <c r="DF1212" s="11"/>
      <c r="DG1212" s="11"/>
      <c r="DH1212" s="11"/>
      <c r="DI1212" s="11"/>
      <c r="DJ1212" s="11"/>
      <c r="DK1212" s="11"/>
      <c r="DL1212" s="11"/>
      <c r="DM1212" s="11"/>
      <c r="DN1212" s="11"/>
      <c r="DO1212" s="11"/>
      <c r="DP1212" s="11"/>
      <c r="DQ1212" s="11"/>
      <c r="DR1212" s="11"/>
      <c r="DS1212" s="11"/>
      <c r="DT1212" s="11"/>
      <c r="DU1212" s="11"/>
      <c r="DV1212" s="11"/>
      <c r="DW1212" s="11"/>
      <c r="DX1212" s="11"/>
      <c r="DY1212" s="11"/>
      <c r="DZ1212" s="11"/>
      <c r="EA1212" s="11"/>
      <c r="EB1212" s="11"/>
    </row>
    <row r="1213" spans="1:132" s="9" customFormat="1" ht="12.75" x14ac:dyDescent="0.2">
      <c r="A1213" s="14"/>
      <c r="B1213" s="36"/>
      <c r="C1213" s="36"/>
      <c r="D1213" s="10"/>
      <c r="E1213" s="77"/>
      <c r="G1213" s="250"/>
      <c r="H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250"/>
      <c r="AM1213" s="8"/>
      <c r="AN1213" s="8"/>
      <c r="AO1213" s="8"/>
      <c r="AP1213" s="8"/>
      <c r="AQ1213" s="8"/>
      <c r="AR1213" s="8"/>
      <c r="AS1213" s="8"/>
      <c r="AT1213" s="8"/>
      <c r="AU1213" s="8"/>
      <c r="AV1213" s="8"/>
      <c r="AW1213" s="8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8"/>
      <c r="BN1213" s="8"/>
      <c r="BO1213" s="8"/>
      <c r="BP1213" s="8"/>
      <c r="BQ1213" s="250"/>
      <c r="BR1213" s="11"/>
      <c r="BS1213" s="11"/>
      <c r="BT1213" s="11"/>
      <c r="BU1213" s="21"/>
      <c r="BV1213" s="24"/>
      <c r="BW1213" s="24"/>
      <c r="BX1213" s="24"/>
      <c r="BY1213" s="24"/>
      <c r="BZ1213" s="24"/>
      <c r="CA1213" s="24"/>
      <c r="CB1213" s="24"/>
      <c r="CC1213" s="24"/>
      <c r="CD1213" s="24"/>
      <c r="CE1213" s="24"/>
      <c r="CF1213" s="24"/>
      <c r="CG1213" s="24"/>
      <c r="CH1213" s="24"/>
      <c r="CI1213" s="24"/>
      <c r="CJ1213" s="24"/>
      <c r="CK1213" s="24"/>
      <c r="CL1213" s="24"/>
      <c r="CM1213" s="24"/>
      <c r="CN1213" s="24"/>
      <c r="CO1213" s="24"/>
      <c r="CP1213" s="24"/>
      <c r="CQ1213" s="24"/>
      <c r="CR1213" s="24"/>
      <c r="CS1213" s="24"/>
      <c r="CT1213" s="248"/>
      <c r="CU1213" s="11"/>
      <c r="CV1213" s="11"/>
      <c r="CW1213" s="11"/>
      <c r="CX1213" s="25"/>
      <c r="CY1213" s="25"/>
      <c r="CZ1213" s="25"/>
      <c r="DA1213" s="11"/>
      <c r="DB1213" s="11"/>
      <c r="DC1213" s="11"/>
      <c r="DD1213" s="11"/>
      <c r="DE1213" s="11"/>
      <c r="DF1213" s="11"/>
      <c r="DG1213" s="11"/>
      <c r="DH1213" s="11"/>
      <c r="DI1213" s="11"/>
      <c r="DJ1213" s="11"/>
      <c r="DK1213" s="11"/>
      <c r="DL1213" s="11"/>
      <c r="DM1213" s="11"/>
      <c r="DN1213" s="11"/>
      <c r="DO1213" s="11"/>
      <c r="DP1213" s="11"/>
      <c r="DQ1213" s="11"/>
      <c r="DR1213" s="11"/>
      <c r="DS1213" s="11"/>
      <c r="DT1213" s="11"/>
      <c r="DU1213" s="11"/>
      <c r="DV1213" s="11"/>
      <c r="DW1213" s="11"/>
      <c r="DX1213" s="11"/>
      <c r="DY1213" s="11"/>
      <c r="DZ1213" s="11"/>
      <c r="EA1213" s="11"/>
      <c r="EB1213" s="11"/>
    </row>
    <row r="1214" spans="1:132" s="9" customFormat="1" ht="12.75" x14ac:dyDescent="0.2">
      <c r="A1214" s="14"/>
      <c r="B1214" s="36"/>
      <c r="C1214" s="36"/>
      <c r="D1214" s="10"/>
      <c r="E1214" s="77"/>
      <c r="G1214" s="250"/>
      <c r="H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250"/>
      <c r="AM1214" s="8"/>
      <c r="AN1214" s="8"/>
      <c r="AO1214" s="8"/>
      <c r="AP1214" s="8"/>
      <c r="AQ1214" s="8"/>
      <c r="AR1214" s="8"/>
      <c r="AS1214" s="8"/>
      <c r="AT1214" s="8"/>
      <c r="AU1214" s="8"/>
      <c r="AV1214" s="8"/>
      <c r="AW1214" s="8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8"/>
      <c r="BN1214" s="8"/>
      <c r="BO1214" s="8"/>
      <c r="BP1214" s="8"/>
      <c r="BQ1214" s="250"/>
      <c r="BR1214" s="11"/>
      <c r="BS1214" s="11"/>
      <c r="BT1214" s="11"/>
      <c r="BU1214" s="21"/>
      <c r="BV1214" s="24"/>
      <c r="BW1214" s="24"/>
      <c r="BX1214" s="24"/>
      <c r="BY1214" s="24"/>
      <c r="BZ1214" s="24"/>
      <c r="CA1214" s="24"/>
      <c r="CB1214" s="24"/>
      <c r="CC1214" s="24"/>
      <c r="CD1214" s="24"/>
      <c r="CE1214" s="24"/>
      <c r="CF1214" s="24"/>
      <c r="CG1214" s="24"/>
      <c r="CH1214" s="24"/>
      <c r="CI1214" s="24"/>
      <c r="CJ1214" s="24"/>
      <c r="CK1214" s="24"/>
      <c r="CL1214" s="24"/>
      <c r="CM1214" s="24"/>
      <c r="CN1214" s="24"/>
      <c r="CO1214" s="24"/>
      <c r="CP1214" s="24"/>
      <c r="CQ1214" s="24"/>
      <c r="CR1214" s="24"/>
      <c r="CS1214" s="24"/>
      <c r="CT1214" s="248"/>
      <c r="CU1214" s="11"/>
      <c r="CV1214" s="11"/>
      <c r="CW1214" s="11"/>
      <c r="CX1214" s="25"/>
      <c r="CY1214" s="25"/>
      <c r="CZ1214" s="25"/>
      <c r="DA1214" s="11"/>
      <c r="DB1214" s="11"/>
      <c r="DC1214" s="11"/>
      <c r="DD1214" s="11"/>
      <c r="DE1214" s="11"/>
      <c r="DF1214" s="11"/>
      <c r="DG1214" s="11"/>
      <c r="DH1214" s="11"/>
      <c r="DI1214" s="11"/>
      <c r="DJ1214" s="11"/>
      <c r="DK1214" s="11"/>
      <c r="DL1214" s="11"/>
      <c r="DM1214" s="11"/>
      <c r="DN1214" s="11"/>
      <c r="DO1214" s="11"/>
      <c r="DP1214" s="11"/>
      <c r="DQ1214" s="11"/>
      <c r="DR1214" s="11"/>
      <c r="DS1214" s="11"/>
      <c r="DT1214" s="11"/>
      <c r="DU1214" s="11"/>
      <c r="DV1214" s="11"/>
      <c r="DW1214" s="11"/>
      <c r="DX1214" s="11"/>
      <c r="DY1214" s="11"/>
      <c r="DZ1214" s="11"/>
      <c r="EA1214" s="11"/>
      <c r="EB1214" s="11"/>
    </row>
    <row r="1215" spans="1:132" s="9" customFormat="1" ht="12.75" x14ac:dyDescent="0.2">
      <c r="A1215" s="14"/>
      <c r="B1215" s="36"/>
      <c r="C1215" s="36"/>
      <c r="D1215" s="10"/>
      <c r="E1215" s="77"/>
      <c r="G1215" s="250"/>
      <c r="H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250"/>
      <c r="AM1215" s="8"/>
      <c r="AN1215" s="8"/>
      <c r="AO1215" s="8"/>
      <c r="AP1215" s="8"/>
      <c r="AQ1215" s="8"/>
      <c r="AR1215" s="8"/>
      <c r="AS1215" s="8"/>
      <c r="AT1215" s="8"/>
      <c r="AU1215" s="8"/>
      <c r="AV1215" s="8"/>
      <c r="AW1215" s="8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8"/>
      <c r="BN1215" s="8"/>
      <c r="BO1215" s="8"/>
      <c r="BP1215" s="8"/>
      <c r="BQ1215" s="250"/>
      <c r="BR1215" s="11"/>
      <c r="BS1215" s="11"/>
      <c r="BT1215" s="11"/>
      <c r="BU1215" s="21"/>
      <c r="BV1215" s="24"/>
      <c r="BW1215" s="24"/>
      <c r="BX1215" s="24"/>
      <c r="BY1215" s="24"/>
      <c r="BZ1215" s="24"/>
      <c r="CA1215" s="24"/>
      <c r="CB1215" s="24"/>
      <c r="CC1215" s="24"/>
      <c r="CD1215" s="24"/>
      <c r="CE1215" s="24"/>
      <c r="CF1215" s="24"/>
      <c r="CG1215" s="24"/>
      <c r="CH1215" s="24"/>
      <c r="CI1215" s="24"/>
      <c r="CJ1215" s="24"/>
      <c r="CK1215" s="24"/>
      <c r="CL1215" s="24"/>
      <c r="CM1215" s="24"/>
      <c r="CN1215" s="24"/>
      <c r="CO1215" s="24"/>
      <c r="CP1215" s="24"/>
      <c r="CQ1215" s="24"/>
      <c r="CR1215" s="24"/>
      <c r="CS1215" s="24"/>
      <c r="CT1215" s="248"/>
      <c r="CU1215" s="11"/>
      <c r="CV1215" s="11"/>
      <c r="CW1215" s="11"/>
      <c r="CX1215" s="25"/>
      <c r="CY1215" s="25"/>
      <c r="CZ1215" s="25"/>
      <c r="DA1215" s="11"/>
      <c r="DB1215" s="11"/>
      <c r="DC1215" s="11"/>
      <c r="DD1215" s="11"/>
      <c r="DE1215" s="11"/>
      <c r="DF1215" s="11"/>
      <c r="DG1215" s="11"/>
      <c r="DH1215" s="11"/>
      <c r="DI1215" s="11"/>
      <c r="DJ1215" s="11"/>
      <c r="DK1215" s="11"/>
      <c r="DL1215" s="11"/>
      <c r="DM1215" s="11"/>
      <c r="DN1215" s="11"/>
      <c r="DO1215" s="11"/>
      <c r="DP1215" s="11"/>
      <c r="DQ1215" s="11"/>
      <c r="DR1215" s="11"/>
      <c r="DS1215" s="11"/>
      <c r="DT1215" s="11"/>
      <c r="DU1215" s="11"/>
      <c r="DV1215" s="11"/>
      <c r="DW1215" s="11"/>
      <c r="DX1215" s="11"/>
      <c r="DY1215" s="11"/>
      <c r="DZ1215" s="11"/>
      <c r="EA1215" s="11"/>
      <c r="EB1215" s="11"/>
    </row>
    <row r="1216" spans="1:132" s="9" customFormat="1" ht="12.75" x14ac:dyDescent="0.2">
      <c r="A1216" s="14"/>
      <c r="B1216" s="36"/>
      <c r="C1216" s="36"/>
      <c r="D1216" s="10"/>
      <c r="E1216" s="77"/>
      <c r="G1216" s="250"/>
      <c r="H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250"/>
      <c r="AM1216" s="8"/>
      <c r="AN1216" s="8"/>
      <c r="AO1216" s="8"/>
      <c r="AP1216" s="8"/>
      <c r="AQ1216" s="8"/>
      <c r="AR1216" s="8"/>
      <c r="AS1216" s="8"/>
      <c r="AT1216" s="8"/>
      <c r="AU1216" s="8"/>
      <c r="AV1216" s="8"/>
      <c r="AW1216" s="8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8"/>
      <c r="BN1216" s="8"/>
      <c r="BO1216" s="8"/>
      <c r="BP1216" s="8"/>
      <c r="BQ1216" s="250"/>
      <c r="BR1216" s="11"/>
      <c r="BS1216" s="11"/>
      <c r="BT1216" s="11"/>
      <c r="BU1216" s="21"/>
      <c r="BV1216" s="24"/>
      <c r="BW1216" s="24"/>
      <c r="BX1216" s="24"/>
      <c r="BY1216" s="24"/>
      <c r="BZ1216" s="24"/>
      <c r="CA1216" s="24"/>
      <c r="CB1216" s="24"/>
      <c r="CC1216" s="24"/>
      <c r="CD1216" s="24"/>
      <c r="CE1216" s="24"/>
      <c r="CF1216" s="24"/>
      <c r="CG1216" s="24"/>
      <c r="CH1216" s="24"/>
      <c r="CI1216" s="24"/>
      <c r="CJ1216" s="24"/>
      <c r="CK1216" s="24"/>
      <c r="CL1216" s="24"/>
      <c r="CM1216" s="24"/>
      <c r="CN1216" s="24"/>
      <c r="CO1216" s="24"/>
      <c r="CP1216" s="24"/>
      <c r="CQ1216" s="24"/>
      <c r="CR1216" s="24"/>
      <c r="CS1216" s="24"/>
      <c r="CT1216" s="248"/>
      <c r="CU1216" s="11"/>
      <c r="CV1216" s="11"/>
      <c r="CW1216" s="11"/>
      <c r="CX1216" s="25"/>
      <c r="CY1216" s="25"/>
      <c r="CZ1216" s="25"/>
      <c r="DA1216" s="11"/>
      <c r="DB1216" s="11"/>
      <c r="DC1216" s="11"/>
      <c r="DD1216" s="11"/>
      <c r="DE1216" s="11"/>
      <c r="DF1216" s="11"/>
      <c r="DG1216" s="11"/>
      <c r="DH1216" s="11"/>
      <c r="DI1216" s="11"/>
      <c r="DJ1216" s="11"/>
      <c r="DK1216" s="11"/>
      <c r="DL1216" s="11"/>
      <c r="DM1216" s="11"/>
      <c r="DN1216" s="11"/>
      <c r="DO1216" s="11"/>
      <c r="DP1216" s="11"/>
      <c r="DQ1216" s="11"/>
      <c r="DR1216" s="11"/>
      <c r="DS1216" s="11"/>
      <c r="DT1216" s="11"/>
      <c r="DU1216" s="11"/>
      <c r="DV1216" s="11"/>
      <c r="DW1216" s="11"/>
      <c r="DX1216" s="11"/>
      <c r="DY1216" s="11"/>
      <c r="DZ1216" s="11"/>
      <c r="EA1216" s="11"/>
      <c r="EB1216" s="11"/>
    </row>
    <row r="1217" spans="1:132" s="9" customFormat="1" ht="12.75" x14ac:dyDescent="0.2">
      <c r="A1217" s="14"/>
      <c r="B1217" s="36"/>
      <c r="C1217" s="36"/>
      <c r="D1217" s="10"/>
      <c r="E1217" s="77"/>
      <c r="G1217" s="250"/>
      <c r="H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250"/>
      <c r="AM1217" s="8"/>
      <c r="AN1217" s="8"/>
      <c r="AO1217" s="8"/>
      <c r="AP1217" s="8"/>
      <c r="AQ1217" s="8"/>
      <c r="AR1217" s="8"/>
      <c r="AS1217" s="8"/>
      <c r="AT1217" s="8"/>
      <c r="AU1217" s="8"/>
      <c r="AV1217" s="8"/>
      <c r="AW1217" s="8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8"/>
      <c r="BN1217" s="8"/>
      <c r="BO1217" s="8"/>
      <c r="BP1217" s="8"/>
      <c r="BQ1217" s="250"/>
      <c r="BR1217" s="11"/>
      <c r="BS1217" s="11"/>
      <c r="BT1217" s="11"/>
      <c r="BU1217" s="21"/>
      <c r="BV1217" s="24"/>
      <c r="BW1217" s="24"/>
      <c r="BX1217" s="24"/>
      <c r="BY1217" s="24"/>
      <c r="BZ1217" s="24"/>
      <c r="CA1217" s="24"/>
      <c r="CB1217" s="24"/>
      <c r="CC1217" s="24"/>
      <c r="CD1217" s="24"/>
      <c r="CE1217" s="24"/>
      <c r="CF1217" s="24"/>
      <c r="CG1217" s="24"/>
      <c r="CH1217" s="24"/>
      <c r="CI1217" s="24"/>
      <c r="CJ1217" s="24"/>
      <c r="CK1217" s="24"/>
      <c r="CL1217" s="24"/>
      <c r="CM1217" s="24"/>
      <c r="CN1217" s="24"/>
      <c r="CO1217" s="24"/>
      <c r="CP1217" s="24"/>
      <c r="CQ1217" s="24"/>
      <c r="CR1217" s="24"/>
      <c r="CS1217" s="24"/>
      <c r="CT1217" s="248"/>
      <c r="CU1217" s="11"/>
      <c r="CV1217" s="11"/>
      <c r="CW1217" s="11"/>
      <c r="CX1217" s="25"/>
      <c r="CY1217" s="25"/>
      <c r="CZ1217" s="25"/>
      <c r="DA1217" s="11"/>
      <c r="DB1217" s="11"/>
      <c r="DC1217" s="11"/>
      <c r="DD1217" s="11"/>
      <c r="DE1217" s="11"/>
      <c r="DF1217" s="11"/>
      <c r="DG1217" s="11"/>
      <c r="DH1217" s="11"/>
      <c r="DI1217" s="11"/>
      <c r="DJ1217" s="11"/>
      <c r="DK1217" s="11"/>
      <c r="DL1217" s="11"/>
      <c r="DM1217" s="11"/>
      <c r="DN1217" s="11"/>
      <c r="DO1217" s="11"/>
      <c r="DP1217" s="11"/>
      <c r="DQ1217" s="11"/>
      <c r="DR1217" s="11"/>
      <c r="DS1217" s="11"/>
      <c r="DT1217" s="11"/>
      <c r="DU1217" s="11"/>
      <c r="DV1217" s="11"/>
      <c r="DW1217" s="11"/>
      <c r="DX1217" s="11"/>
      <c r="DY1217" s="11"/>
      <c r="DZ1217" s="11"/>
      <c r="EA1217" s="11"/>
      <c r="EB1217" s="11"/>
    </row>
    <row r="1218" spans="1:132" s="9" customFormat="1" ht="12.75" x14ac:dyDescent="0.2">
      <c r="A1218" s="14"/>
      <c r="B1218" s="36"/>
      <c r="C1218" s="36"/>
      <c r="D1218" s="10"/>
      <c r="E1218" s="77"/>
      <c r="G1218" s="250"/>
      <c r="H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250"/>
      <c r="AM1218" s="8"/>
      <c r="AN1218" s="8"/>
      <c r="AO1218" s="8"/>
      <c r="AP1218" s="8"/>
      <c r="AQ1218" s="8"/>
      <c r="AR1218" s="8"/>
      <c r="AS1218" s="8"/>
      <c r="AT1218" s="8"/>
      <c r="AU1218" s="8"/>
      <c r="AV1218" s="8"/>
      <c r="AW1218" s="8"/>
      <c r="AX1218" s="8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8"/>
      <c r="BN1218" s="8"/>
      <c r="BO1218" s="8"/>
      <c r="BP1218" s="8"/>
      <c r="BQ1218" s="250"/>
      <c r="BR1218" s="11"/>
      <c r="BS1218" s="11"/>
      <c r="BT1218" s="11"/>
      <c r="BU1218" s="21"/>
      <c r="BV1218" s="24"/>
      <c r="BW1218" s="24"/>
      <c r="BX1218" s="24"/>
      <c r="BY1218" s="24"/>
      <c r="BZ1218" s="24"/>
      <c r="CA1218" s="24"/>
      <c r="CB1218" s="24"/>
      <c r="CC1218" s="24"/>
      <c r="CD1218" s="24"/>
      <c r="CE1218" s="24"/>
      <c r="CF1218" s="24"/>
      <c r="CG1218" s="24"/>
      <c r="CH1218" s="24"/>
      <c r="CI1218" s="24"/>
      <c r="CJ1218" s="24"/>
      <c r="CK1218" s="24"/>
      <c r="CL1218" s="24"/>
      <c r="CM1218" s="24"/>
      <c r="CN1218" s="24"/>
      <c r="CO1218" s="24"/>
      <c r="CP1218" s="24"/>
      <c r="CQ1218" s="24"/>
      <c r="CR1218" s="24"/>
      <c r="CS1218" s="24"/>
      <c r="CT1218" s="248"/>
      <c r="CU1218" s="11"/>
      <c r="CV1218" s="11"/>
      <c r="CW1218" s="11"/>
      <c r="CX1218" s="25"/>
      <c r="CY1218" s="25"/>
      <c r="CZ1218" s="25"/>
      <c r="DA1218" s="11"/>
      <c r="DB1218" s="11"/>
      <c r="DC1218" s="11"/>
      <c r="DD1218" s="11"/>
      <c r="DE1218" s="11"/>
      <c r="DF1218" s="11"/>
      <c r="DG1218" s="11"/>
      <c r="DH1218" s="11"/>
      <c r="DI1218" s="11"/>
      <c r="DJ1218" s="11"/>
      <c r="DK1218" s="11"/>
      <c r="DL1218" s="11"/>
      <c r="DM1218" s="11"/>
      <c r="DN1218" s="11"/>
      <c r="DO1218" s="11"/>
      <c r="DP1218" s="11"/>
      <c r="DQ1218" s="11"/>
      <c r="DR1218" s="11"/>
      <c r="DS1218" s="11"/>
      <c r="DT1218" s="11"/>
      <c r="DU1218" s="11"/>
      <c r="DV1218" s="11"/>
      <c r="DW1218" s="11"/>
      <c r="DX1218" s="11"/>
      <c r="DY1218" s="11"/>
      <c r="DZ1218" s="11"/>
      <c r="EA1218" s="11"/>
      <c r="EB1218" s="11"/>
    </row>
    <row r="1219" spans="1:132" s="9" customFormat="1" ht="12.75" x14ac:dyDescent="0.2">
      <c r="A1219" s="14"/>
      <c r="B1219" s="36"/>
      <c r="C1219" s="36"/>
      <c r="D1219" s="10"/>
      <c r="E1219" s="77"/>
      <c r="G1219" s="250"/>
      <c r="H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250"/>
      <c r="AM1219" s="8"/>
      <c r="AN1219" s="8"/>
      <c r="AO1219" s="8"/>
      <c r="AP1219" s="8"/>
      <c r="AQ1219" s="8"/>
      <c r="AR1219" s="8"/>
      <c r="AS1219" s="8"/>
      <c r="AT1219" s="8"/>
      <c r="AU1219" s="8"/>
      <c r="AV1219" s="8"/>
      <c r="AW1219" s="8"/>
      <c r="AX1219" s="8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8"/>
      <c r="BN1219" s="8"/>
      <c r="BO1219" s="8"/>
      <c r="BP1219" s="8"/>
      <c r="BQ1219" s="250"/>
      <c r="BR1219" s="11"/>
      <c r="BS1219" s="11"/>
      <c r="BT1219" s="11"/>
      <c r="BU1219" s="21"/>
      <c r="BV1219" s="24"/>
      <c r="BW1219" s="24"/>
      <c r="BX1219" s="24"/>
      <c r="BY1219" s="24"/>
      <c r="BZ1219" s="24"/>
      <c r="CA1219" s="24"/>
      <c r="CB1219" s="24"/>
      <c r="CC1219" s="24"/>
      <c r="CD1219" s="24"/>
      <c r="CE1219" s="24"/>
      <c r="CF1219" s="24"/>
      <c r="CG1219" s="24"/>
      <c r="CH1219" s="24"/>
      <c r="CI1219" s="24"/>
      <c r="CJ1219" s="24"/>
      <c r="CK1219" s="24"/>
      <c r="CL1219" s="24"/>
      <c r="CM1219" s="24"/>
      <c r="CN1219" s="24"/>
      <c r="CO1219" s="24"/>
      <c r="CP1219" s="24"/>
      <c r="CQ1219" s="24"/>
      <c r="CR1219" s="24"/>
      <c r="CS1219" s="24"/>
      <c r="CT1219" s="248"/>
      <c r="CU1219" s="11"/>
      <c r="CV1219" s="11"/>
      <c r="CW1219" s="11"/>
      <c r="CX1219" s="25"/>
      <c r="CY1219" s="25"/>
      <c r="CZ1219" s="25"/>
      <c r="DA1219" s="11"/>
      <c r="DB1219" s="11"/>
      <c r="DC1219" s="11"/>
      <c r="DD1219" s="11"/>
      <c r="DE1219" s="11"/>
      <c r="DF1219" s="11"/>
      <c r="DG1219" s="11"/>
      <c r="DH1219" s="11"/>
      <c r="DI1219" s="11"/>
      <c r="DJ1219" s="11"/>
      <c r="DK1219" s="11"/>
      <c r="DL1219" s="11"/>
      <c r="DM1219" s="11"/>
      <c r="DN1219" s="11"/>
      <c r="DO1219" s="11"/>
      <c r="DP1219" s="11"/>
      <c r="DQ1219" s="11"/>
      <c r="DR1219" s="11"/>
      <c r="DS1219" s="11"/>
      <c r="DT1219" s="11"/>
      <c r="DU1219" s="11"/>
      <c r="DV1219" s="11"/>
      <c r="DW1219" s="11"/>
      <c r="DX1219" s="11"/>
      <c r="DY1219" s="11"/>
      <c r="DZ1219" s="11"/>
      <c r="EA1219" s="11"/>
      <c r="EB1219" s="11"/>
    </row>
    <row r="1220" spans="1:132" s="9" customFormat="1" ht="12.75" x14ac:dyDescent="0.2">
      <c r="A1220" s="14"/>
      <c r="B1220" s="36"/>
      <c r="C1220" s="36"/>
      <c r="D1220" s="10"/>
      <c r="E1220" s="77"/>
      <c r="G1220" s="250"/>
      <c r="H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250"/>
      <c r="AM1220" s="8"/>
      <c r="AN1220" s="8"/>
      <c r="AO1220" s="8"/>
      <c r="AP1220" s="8"/>
      <c r="AQ1220" s="8"/>
      <c r="AR1220" s="8"/>
      <c r="AS1220" s="8"/>
      <c r="AT1220" s="8"/>
      <c r="AU1220" s="8"/>
      <c r="AV1220" s="8"/>
      <c r="AW1220" s="8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8"/>
      <c r="BN1220" s="8"/>
      <c r="BO1220" s="8"/>
      <c r="BP1220" s="8"/>
      <c r="BQ1220" s="250"/>
      <c r="BR1220" s="11"/>
      <c r="BS1220" s="11"/>
      <c r="BT1220" s="11"/>
      <c r="BU1220" s="21"/>
      <c r="BV1220" s="24"/>
      <c r="BW1220" s="24"/>
      <c r="BX1220" s="24"/>
      <c r="BY1220" s="24"/>
      <c r="BZ1220" s="24"/>
      <c r="CA1220" s="24"/>
      <c r="CB1220" s="24"/>
      <c r="CC1220" s="24"/>
      <c r="CD1220" s="24"/>
      <c r="CE1220" s="24"/>
      <c r="CF1220" s="24"/>
      <c r="CG1220" s="24"/>
      <c r="CH1220" s="24"/>
      <c r="CI1220" s="24"/>
      <c r="CJ1220" s="24"/>
      <c r="CK1220" s="24"/>
      <c r="CL1220" s="24"/>
      <c r="CM1220" s="24"/>
      <c r="CN1220" s="24"/>
      <c r="CO1220" s="24"/>
      <c r="CP1220" s="24"/>
      <c r="CQ1220" s="24"/>
      <c r="CR1220" s="24"/>
      <c r="CS1220" s="24"/>
      <c r="CT1220" s="248"/>
      <c r="CU1220" s="11"/>
      <c r="CV1220" s="11"/>
      <c r="CW1220" s="11"/>
      <c r="CX1220" s="25"/>
      <c r="CY1220" s="25"/>
      <c r="CZ1220" s="25"/>
      <c r="DA1220" s="11"/>
      <c r="DB1220" s="11"/>
      <c r="DC1220" s="11"/>
      <c r="DD1220" s="11"/>
      <c r="DE1220" s="11"/>
      <c r="DF1220" s="11"/>
      <c r="DG1220" s="11"/>
      <c r="DH1220" s="11"/>
      <c r="DI1220" s="11"/>
      <c r="DJ1220" s="11"/>
      <c r="DK1220" s="11"/>
      <c r="DL1220" s="11"/>
      <c r="DM1220" s="11"/>
      <c r="DN1220" s="11"/>
      <c r="DO1220" s="11"/>
      <c r="DP1220" s="11"/>
      <c r="DQ1220" s="11"/>
      <c r="DR1220" s="11"/>
      <c r="DS1220" s="11"/>
      <c r="DT1220" s="11"/>
      <c r="DU1220" s="11"/>
      <c r="DV1220" s="11"/>
      <c r="DW1220" s="11"/>
      <c r="DX1220" s="11"/>
      <c r="DY1220" s="11"/>
      <c r="DZ1220" s="11"/>
      <c r="EA1220" s="11"/>
      <c r="EB1220" s="11"/>
    </row>
    <row r="1221" spans="1:132" s="9" customFormat="1" ht="12.75" x14ac:dyDescent="0.2">
      <c r="A1221" s="14"/>
      <c r="B1221" s="36"/>
      <c r="C1221" s="36"/>
      <c r="D1221" s="10"/>
      <c r="E1221" s="77"/>
      <c r="G1221" s="250"/>
      <c r="H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250"/>
      <c r="AM1221" s="8"/>
      <c r="AN1221" s="8"/>
      <c r="AO1221" s="8"/>
      <c r="AP1221" s="8"/>
      <c r="AQ1221" s="8"/>
      <c r="AR1221" s="8"/>
      <c r="AS1221" s="8"/>
      <c r="AT1221" s="8"/>
      <c r="AU1221" s="8"/>
      <c r="AV1221" s="8"/>
      <c r="AW1221" s="8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8"/>
      <c r="BN1221" s="8"/>
      <c r="BO1221" s="8"/>
      <c r="BP1221" s="8"/>
      <c r="BQ1221" s="250"/>
      <c r="BR1221" s="11"/>
      <c r="BS1221" s="11"/>
      <c r="BT1221" s="11"/>
      <c r="BU1221" s="21"/>
      <c r="BV1221" s="24"/>
      <c r="BW1221" s="24"/>
      <c r="BX1221" s="24"/>
      <c r="BY1221" s="24"/>
      <c r="BZ1221" s="24"/>
      <c r="CA1221" s="24"/>
      <c r="CB1221" s="24"/>
      <c r="CC1221" s="24"/>
      <c r="CD1221" s="24"/>
      <c r="CE1221" s="24"/>
      <c r="CF1221" s="24"/>
      <c r="CG1221" s="24"/>
      <c r="CH1221" s="24"/>
      <c r="CI1221" s="24"/>
      <c r="CJ1221" s="24"/>
      <c r="CK1221" s="24"/>
      <c r="CL1221" s="24"/>
      <c r="CM1221" s="24"/>
      <c r="CN1221" s="24"/>
      <c r="CO1221" s="24"/>
      <c r="CP1221" s="24"/>
      <c r="CQ1221" s="24"/>
      <c r="CR1221" s="24"/>
      <c r="CS1221" s="24"/>
      <c r="CT1221" s="248"/>
      <c r="CU1221" s="11"/>
      <c r="CV1221" s="11"/>
      <c r="CW1221" s="11"/>
      <c r="CX1221" s="25"/>
      <c r="CY1221" s="25"/>
      <c r="CZ1221" s="25"/>
      <c r="DA1221" s="11"/>
      <c r="DB1221" s="11"/>
      <c r="DC1221" s="11"/>
      <c r="DD1221" s="11"/>
      <c r="DE1221" s="11"/>
      <c r="DF1221" s="11"/>
      <c r="DG1221" s="11"/>
      <c r="DH1221" s="11"/>
      <c r="DI1221" s="11"/>
      <c r="DJ1221" s="11"/>
      <c r="DK1221" s="11"/>
      <c r="DL1221" s="11"/>
      <c r="DM1221" s="11"/>
      <c r="DN1221" s="11"/>
      <c r="DO1221" s="11"/>
      <c r="DP1221" s="11"/>
      <c r="DQ1221" s="11"/>
      <c r="DR1221" s="11"/>
      <c r="DS1221" s="11"/>
      <c r="DT1221" s="11"/>
      <c r="DU1221" s="11"/>
      <c r="DV1221" s="11"/>
      <c r="DW1221" s="11"/>
      <c r="DX1221" s="11"/>
      <c r="DY1221" s="11"/>
      <c r="DZ1221" s="11"/>
      <c r="EA1221" s="11"/>
      <c r="EB1221" s="11"/>
    </row>
    <row r="1222" spans="1:132" s="9" customFormat="1" ht="12.75" x14ac:dyDescent="0.2">
      <c r="A1222" s="14"/>
      <c r="B1222" s="36"/>
      <c r="C1222" s="36"/>
      <c r="D1222" s="10"/>
      <c r="E1222" s="77"/>
      <c r="G1222" s="250"/>
      <c r="H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250"/>
      <c r="AM1222" s="8"/>
      <c r="AN1222" s="8"/>
      <c r="AO1222" s="8"/>
      <c r="AP1222" s="8"/>
      <c r="AQ1222" s="8"/>
      <c r="AR1222" s="8"/>
      <c r="AS1222" s="8"/>
      <c r="AT1222" s="8"/>
      <c r="AU1222" s="8"/>
      <c r="AV1222" s="8"/>
      <c r="AW1222" s="8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8"/>
      <c r="BN1222" s="8"/>
      <c r="BO1222" s="8"/>
      <c r="BP1222" s="8"/>
      <c r="BQ1222" s="250"/>
      <c r="BR1222" s="11"/>
      <c r="BS1222" s="11"/>
      <c r="BT1222" s="11"/>
      <c r="BU1222" s="21"/>
      <c r="BV1222" s="24"/>
      <c r="BW1222" s="24"/>
      <c r="BX1222" s="24"/>
      <c r="BY1222" s="24"/>
      <c r="BZ1222" s="24"/>
      <c r="CA1222" s="24"/>
      <c r="CB1222" s="24"/>
      <c r="CC1222" s="24"/>
      <c r="CD1222" s="24"/>
      <c r="CE1222" s="24"/>
      <c r="CF1222" s="24"/>
      <c r="CG1222" s="24"/>
      <c r="CH1222" s="24"/>
      <c r="CI1222" s="24"/>
      <c r="CJ1222" s="24"/>
      <c r="CK1222" s="24"/>
      <c r="CL1222" s="24"/>
      <c r="CM1222" s="24"/>
      <c r="CN1222" s="24"/>
      <c r="CO1222" s="24"/>
      <c r="CP1222" s="24"/>
      <c r="CQ1222" s="24"/>
      <c r="CR1222" s="24"/>
      <c r="CS1222" s="24"/>
      <c r="CT1222" s="248"/>
      <c r="CU1222" s="11"/>
      <c r="CV1222" s="11"/>
      <c r="CW1222" s="11"/>
      <c r="CX1222" s="25"/>
      <c r="CY1222" s="25"/>
      <c r="CZ1222" s="25"/>
      <c r="DA1222" s="11"/>
      <c r="DB1222" s="11"/>
      <c r="DC1222" s="11"/>
      <c r="DD1222" s="11"/>
      <c r="DE1222" s="11"/>
      <c r="DF1222" s="11"/>
      <c r="DG1222" s="11"/>
      <c r="DH1222" s="11"/>
      <c r="DI1222" s="11"/>
      <c r="DJ1222" s="11"/>
      <c r="DK1222" s="11"/>
      <c r="DL1222" s="11"/>
      <c r="DM1222" s="11"/>
      <c r="DN1222" s="11"/>
      <c r="DO1222" s="11"/>
      <c r="DP1222" s="11"/>
      <c r="DQ1222" s="11"/>
      <c r="DR1222" s="11"/>
      <c r="DS1222" s="11"/>
      <c r="DT1222" s="11"/>
      <c r="DU1222" s="11"/>
      <c r="DV1222" s="11"/>
      <c r="DW1222" s="11"/>
      <c r="DX1222" s="11"/>
      <c r="DY1222" s="11"/>
      <c r="DZ1222" s="11"/>
      <c r="EA1222" s="11"/>
      <c r="EB1222" s="11"/>
    </row>
    <row r="1223" spans="1:132" s="9" customFormat="1" ht="12.75" x14ac:dyDescent="0.2">
      <c r="A1223" s="14"/>
      <c r="B1223" s="36"/>
      <c r="C1223" s="36"/>
      <c r="D1223" s="10"/>
      <c r="E1223" s="77"/>
      <c r="G1223" s="250"/>
      <c r="H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250"/>
      <c r="AM1223" s="8"/>
      <c r="AN1223" s="8"/>
      <c r="AO1223" s="8"/>
      <c r="AP1223" s="8"/>
      <c r="AQ1223" s="8"/>
      <c r="AR1223" s="8"/>
      <c r="AS1223" s="8"/>
      <c r="AT1223" s="8"/>
      <c r="AU1223" s="8"/>
      <c r="AV1223" s="8"/>
      <c r="AW1223" s="8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8"/>
      <c r="BN1223" s="8"/>
      <c r="BO1223" s="8"/>
      <c r="BP1223" s="8"/>
      <c r="BQ1223" s="250"/>
      <c r="BR1223" s="11"/>
      <c r="BS1223" s="11"/>
      <c r="BT1223" s="11"/>
      <c r="BU1223" s="21"/>
      <c r="BV1223" s="24"/>
      <c r="BW1223" s="24"/>
      <c r="BX1223" s="24"/>
      <c r="BY1223" s="24"/>
      <c r="BZ1223" s="24"/>
      <c r="CA1223" s="24"/>
      <c r="CB1223" s="24"/>
      <c r="CC1223" s="24"/>
      <c r="CD1223" s="24"/>
      <c r="CE1223" s="24"/>
      <c r="CF1223" s="24"/>
      <c r="CG1223" s="24"/>
      <c r="CH1223" s="24"/>
      <c r="CI1223" s="24"/>
      <c r="CJ1223" s="24"/>
      <c r="CK1223" s="24"/>
      <c r="CL1223" s="24"/>
      <c r="CM1223" s="24"/>
      <c r="CN1223" s="24"/>
      <c r="CO1223" s="24"/>
      <c r="CP1223" s="24"/>
      <c r="CQ1223" s="24"/>
      <c r="CR1223" s="24"/>
      <c r="CS1223" s="24"/>
      <c r="CT1223" s="248"/>
      <c r="CU1223" s="11"/>
      <c r="CV1223" s="11"/>
      <c r="CW1223" s="11"/>
      <c r="CX1223" s="25"/>
      <c r="CY1223" s="25"/>
      <c r="CZ1223" s="25"/>
      <c r="DA1223" s="11"/>
      <c r="DB1223" s="11"/>
      <c r="DC1223" s="11"/>
      <c r="DD1223" s="11"/>
      <c r="DE1223" s="11"/>
      <c r="DF1223" s="11"/>
      <c r="DG1223" s="11"/>
      <c r="DH1223" s="11"/>
      <c r="DI1223" s="11"/>
      <c r="DJ1223" s="11"/>
      <c r="DK1223" s="11"/>
      <c r="DL1223" s="11"/>
      <c r="DM1223" s="11"/>
      <c r="DN1223" s="11"/>
      <c r="DO1223" s="11"/>
      <c r="DP1223" s="11"/>
      <c r="DQ1223" s="11"/>
      <c r="DR1223" s="11"/>
      <c r="DS1223" s="11"/>
      <c r="DT1223" s="11"/>
      <c r="DU1223" s="11"/>
      <c r="DV1223" s="11"/>
      <c r="DW1223" s="11"/>
      <c r="DX1223" s="11"/>
      <c r="DY1223" s="11"/>
      <c r="DZ1223" s="11"/>
      <c r="EA1223" s="11"/>
      <c r="EB1223" s="11"/>
    </row>
    <row r="1224" spans="1:132" s="9" customFormat="1" ht="12.75" x14ac:dyDescent="0.2">
      <c r="A1224" s="14"/>
      <c r="B1224" s="36"/>
      <c r="C1224" s="36"/>
      <c r="D1224" s="10"/>
      <c r="E1224" s="77"/>
      <c r="G1224" s="250"/>
      <c r="H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250"/>
      <c r="AM1224" s="8"/>
      <c r="AN1224" s="8"/>
      <c r="AO1224" s="8"/>
      <c r="AP1224" s="8"/>
      <c r="AQ1224" s="8"/>
      <c r="AR1224" s="8"/>
      <c r="AS1224" s="8"/>
      <c r="AT1224" s="8"/>
      <c r="AU1224" s="8"/>
      <c r="AV1224" s="8"/>
      <c r="AW1224" s="8"/>
      <c r="AX1224" s="8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8"/>
      <c r="BN1224" s="8"/>
      <c r="BO1224" s="8"/>
      <c r="BP1224" s="8"/>
      <c r="BQ1224" s="250"/>
      <c r="BR1224" s="11"/>
      <c r="BS1224" s="11"/>
      <c r="BT1224" s="11"/>
      <c r="BU1224" s="21"/>
      <c r="BV1224" s="24"/>
      <c r="BW1224" s="24"/>
      <c r="BX1224" s="24"/>
      <c r="BY1224" s="24"/>
      <c r="BZ1224" s="24"/>
      <c r="CA1224" s="24"/>
      <c r="CB1224" s="24"/>
      <c r="CC1224" s="24"/>
      <c r="CD1224" s="24"/>
      <c r="CE1224" s="24"/>
      <c r="CF1224" s="24"/>
      <c r="CG1224" s="24"/>
      <c r="CH1224" s="24"/>
      <c r="CI1224" s="24"/>
      <c r="CJ1224" s="24"/>
      <c r="CK1224" s="24"/>
      <c r="CL1224" s="24"/>
      <c r="CM1224" s="24"/>
      <c r="CN1224" s="24"/>
      <c r="CO1224" s="24"/>
      <c r="CP1224" s="24"/>
      <c r="CQ1224" s="24"/>
      <c r="CR1224" s="24"/>
      <c r="CS1224" s="24"/>
      <c r="CT1224" s="248"/>
      <c r="CU1224" s="11"/>
      <c r="CV1224" s="11"/>
      <c r="CW1224" s="11"/>
      <c r="CX1224" s="25"/>
      <c r="CY1224" s="25"/>
      <c r="CZ1224" s="25"/>
      <c r="DA1224" s="11"/>
      <c r="DB1224" s="11"/>
      <c r="DC1224" s="11"/>
      <c r="DD1224" s="11"/>
      <c r="DE1224" s="11"/>
      <c r="DF1224" s="11"/>
      <c r="DG1224" s="11"/>
      <c r="DH1224" s="11"/>
      <c r="DI1224" s="11"/>
      <c r="DJ1224" s="11"/>
      <c r="DK1224" s="11"/>
      <c r="DL1224" s="11"/>
      <c r="DM1224" s="11"/>
      <c r="DN1224" s="11"/>
      <c r="DO1224" s="11"/>
      <c r="DP1224" s="11"/>
      <c r="DQ1224" s="11"/>
      <c r="DR1224" s="11"/>
      <c r="DS1224" s="11"/>
      <c r="DT1224" s="11"/>
      <c r="DU1224" s="11"/>
      <c r="DV1224" s="11"/>
      <c r="DW1224" s="11"/>
      <c r="DX1224" s="11"/>
      <c r="DY1224" s="11"/>
      <c r="DZ1224" s="11"/>
      <c r="EA1224" s="11"/>
      <c r="EB1224" s="11"/>
    </row>
    <row r="1225" spans="1:132" s="9" customFormat="1" ht="12.75" x14ac:dyDescent="0.2">
      <c r="A1225" s="14"/>
      <c r="B1225" s="36"/>
      <c r="C1225" s="36"/>
      <c r="D1225" s="10"/>
      <c r="E1225" s="77"/>
      <c r="G1225" s="250"/>
      <c r="H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250"/>
      <c r="AM1225" s="8"/>
      <c r="AN1225" s="8"/>
      <c r="AO1225" s="8"/>
      <c r="AP1225" s="8"/>
      <c r="AQ1225" s="8"/>
      <c r="AR1225" s="8"/>
      <c r="AS1225" s="8"/>
      <c r="AT1225" s="8"/>
      <c r="AU1225" s="8"/>
      <c r="AV1225" s="8"/>
      <c r="AW1225" s="8"/>
      <c r="AX1225" s="8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8"/>
      <c r="BN1225" s="8"/>
      <c r="BO1225" s="8"/>
      <c r="BP1225" s="8"/>
      <c r="BQ1225" s="250"/>
      <c r="BR1225" s="11"/>
      <c r="BS1225" s="11"/>
      <c r="BT1225" s="11"/>
      <c r="BU1225" s="21"/>
      <c r="BV1225" s="24"/>
      <c r="BW1225" s="24"/>
      <c r="BX1225" s="24"/>
      <c r="BY1225" s="24"/>
      <c r="BZ1225" s="24"/>
      <c r="CA1225" s="24"/>
      <c r="CB1225" s="24"/>
      <c r="CC1225" s="24"/>
      <c r="CD1225" s="24"/>
      <c r="CE1225" s="24"/>
      <c r="CF1225" s="24"/>
      <c r="CG1225" s="24"/>
      <c r="CH1225" s="24"/>
      <c r="CI1225" s="24"/>
      <c r="CJ1225" s="24"/>
      <c r="CK1225" s="24"/>
      <c r="CL1225" s="24"/>
      <c r="CM1225" s="24"/>
      <c r="CN1225" s="24"/>
      <c r="CO1225" s="24"/>
      <c r="CP1225" s="24"/>
      <c r="CQ1225" s="24"/>
      <c r="CR1225" s="24"/>
      <c r="CS1225" s="24"/>
      <c r="CT1225" s="248"/>
      <c r="CU1225" s="11"/>
      <c r="CV1225" s="11"/>
      <c r="CW1225" s="11"/>
      <c r="CX1225" s="25"/>
      <c r="CY1225" s="25"/>
      <c r="CZ1225" s="25"/>
      <c r="DA1225" s="11"/>
      <c r="DB1225" s="11"/>
      <c r="DC1225" s="11"/>
      <c r="DD1225" s="11"/>
      <c r="DE1225" s="11"/>
      <c r="DF1225" s="11"/>
      <c r="DG1225" s="11"/>
      <c r="DH1225" s="11"/>
      <c r="DI1225" s="11"/>
      <c r="DJ1225" s="11"/>
      <c r="DK1225" s="11"/>
      <c r="DL1225" s="11"/>
      <c r="DM1225" s="11"/>
      <c r="DN1225" s="11"/>
      <c r="DO1225" s="11"/>
      <c r="DP1225" s="11"/>
      <c r="DQ1225" s="11"/>
      <c r="DR1225" s="11"/>
      <c r="DS1225" s="11"/>
      <c r="DT1225" s="11"/>
      <c r="DU1225" s="11"/>
      <c r="DV1225" s="11"/>
      <c r="DW1225" s="11"/>
      <c r="DX1225" s="11"/>
      <c r="DY1225" s="11"/>
      <c r="DZ1225" s="11"/>
      <c r="EA1225" s="11"/>
      <c r="EB1225" s="11"/>
    </row>
    <row r="1226" spans="1:132" s="9" customFormat="1" ht="12.75" x14ac:dyDescent="0.2">
      <c r="A1226" s="14"/>
      <c r="B1226" s="36"/>
      <c r="C1226" s="36"/>
      <c r="D1226" s="10"/>
      <c r="E1226" s="77"/>
      <c r="G1226" s="250"/>
      <c r="H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250"/>
      <c r="AM1226" s="8"/>
      <c r="AN1226" s="8"/>
      <c r="AO1226" s="8"/>
      <c r="AP1226" s="8"/>
      <c r="AQ1226" s="8"/>
      <c r="AR1226" s="8"/>
      <c r="AS1226" s="8"/>
      <c r="AT1226" s="8"/>
      <c r="AU1226" s="8"/>
      <c r="AV1226" s="8"/>
      <c r="AW1226" s="8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8"/>
      <c r="BN1226" s="8"/>
      <c r="BO1226" s="8"/>
      <c r="BP1226" s="8"/>
      <c r="BQ1226" s="250"/>
      <c r="BR1226" s="11"/>
      <c r="BS1226" s="11"/>
      <c r="BT1226" s="11"/>
      <c r="BU1226" s="21"/>
      <c r="BV1226" s="24"/>
      <c r="BW1226" s="24"/>
      <c r="BX1226" s="24"/>
      <c r="BY1226" s="24"/>
      <c r="BZ1226" s="24"/>
      <c r="CA1226" s="24"/>
      <c r="CB1226" s="24"/>
      <c r="CC1226" s="24"/>
      <c r="CD1226" s="24"/>
      <c r="CE1226" s="24"/>
      <c r="CF1226" s="24"/>
      <c r="CG1226" s="24"/>
      <c r="CH1226" s="24"/>
      <c r="CI1226" s="24"/>
      <c r="CJ1226" s="24"/>
      <c r="CK1226" s="24"/>
      <c r="CL1226" s="24"/>
      <c r="CM1226" s="24"/>
      <c r="CN1226" s="24"/>
      <c r="CO1226" s="24"/>
      <c r="CP1226" s="24"/>
      <c r="CQ1226" s="24"/>
      <c r="CR1226" s="24"/>
      <c r="CS1226" s="24"/>
      <c r="CT1226" s="248"/>
      <c r="CU1226" s="11"/>
      <c r="CV1226" s="11"/>
      <c r="CW1226" s="11"/>
      <c r="CX1226" s="25"/>
      <c r="CY1226" s="25"/>
      <c r="CZ1226" s="25"/>
      <c r="DA1226" s="11"/>
      <c r="DB1226" s="11"/>
      <c r="DC1226" s="11"/>
      <c r="DD1226" s="11"/>
      <c r="DE1226" s="11"/>
      <c r="DF1226" s="11"/>
      <c r="DG1226" s="11"/>
      <c r="DH1226" s="11"/>
      <c r="DI1226" s="11"/>
      <c r="DJ1226" s="11"/>
      <c r="DK1226" s="11"/>
      <c r="DL1226" s="11"/>
      <c r="DM1226" s="11"/>
      <c r="DN1226" s="11"/>
      <c r="DO1226" s="11"/>
      <c r="DP1226" s="11"/>
      <c r="DQ1226" s="11"/>
      <c r="DR1226" s="11"/>
      <c r="DS1226" s="11"/>
      <c r="DT1226" s="11"/>
      <c r="DU1226" s="11"/>
      <c r="DV1226" s="11"/>
      <c r="DW1226" s="11"/>
      <c r="DX1226" s="11"/>
      <c r="DY1226" s="11"/>
      <c r="DZ1226" s="11"/>
      <c r="EA1226" s="11"/>
      <c r="EB1226" s="11"/>
    </row>
    <row r="1227" spans="1:132" s="9" customFormat="1" ht="12.75" x14ac:dyDescent="0.2">
      <c r="A1227" s="14"/>
      <c r="B1227" s="36"/>
      <c r="C1227" s="36"/>
      <c r="D1227" s="10"/>
      <c r="E1227" s="77"/>
      <c r="G1227" s="250"/>
      <c r="H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250"/>
      <c r="AM1227" s="8"/>
      <c r="AN1227" s="8"/>
      <c r="AO1227" s="8"/>
      <c r="AP1227" s="8"/>
      <c r="AQ1227" s="8"/>
      <c r="AR1227" s="8"/>
      <c r="AS1227" s="8"/>
      <c r="AT1227" s="8"/>
      <c r="AU1227" s="8"/>
      <c r="AV1227" s="8"/>
      <c r="AW1227" s="8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8"/>
      <c r="BN1227" s="8"/>
      <c r="BO1227" s="8"/>
      <c r="BP1227" s="8"/>
      <c r="BQ1227" s="250"/>
      <c r="BR1227" s="11"/>
      <c r="BS1227" s="11"/>
      <c r="BT1227" s="11"/>
      <c r="BU1227" s="21"/>
      <c r="BV1227" s="24"/>
      <c r="BW1227" s="24"/>
      <c r="BX1227" s="24"/>
      <c r="BY1227" s="24"/>
      <c r="BZ1227" s="24"/>
      <c r="CA1227" s="24"/>
      <c r="CB1227" s="24"/>
      <c r="CC1227" s="24"/>
      <c r="CD1227" s="24"/>
      <c r="CE1227" s="24"/>
      <c r="CF1227" s="24"/>
      <c r="CG1227" s="24"/>
      <c r="CH1227" s="24"/>
      <c r="CI1227" s="24"/>
      <c r="CJ1227" s="24"/>
      <c r="CK1227" s="24"/>
      <c r="CL1227" s="24"/>
      <c r="CM1227" s="24"/>
      <c r="CN1227" s="24"/>
      <c r="CO1227" s="24"/>
      <c r="CP1227" s="24"/>
      <c r="CQ1227" s="24"/>
      <c r="CR1227" s="24"/>
      <c r="CS1227" s="24"/>
      <c r="CT1227" s="248"/>
      <c r="CU1227" s="11"/>
      <c r="CV1227" s="11"/>
      <c r="CW1227" s="11"/>
      <c r="CX1227" s="25"/>
      <c r="CY1227" s="25"/>
      <c r="CZ1227" s="25"/>
      <c r="DA1227" s="11"/>
      <c r="DB1227" s="11"/>
      <c r="DC1227" s="11"/>
      <c r="DD1227" s="11"/>
      <c r="DE1227" s="11"/>
      <c r="DF1227" s="11"/>
      <c r="DG1227" s="11"/>
      <c r="DH1227" s="11"/>
      <c r="DI1227" s="11"/>
      <c r="DJ1227" s="11"/>
      <c r="DK1227" s="11"/>
      <c r="DL1227" s="11"/>
      <c r="DM1227" s="11"/>
      <c r="DN1227" s="11"/>
      <c r="DO1227" s="11"/>
      <c r="DP1227" s="11"/>
      <c r="DQ1227" s="11"/>
      <c r="DR1227" s="11"/>
      <c r="DS1227" s="11"/>
      <c r="DT1227" s="11"/>
      <c r="DU1227" s="11"/>
      <c r="DV1227" s="11"/>
      <c r="DW1227" s="11"/>
      <c r="DX1227" s="11"/>
      <c r="DY1227" s="11"/>
      <c r="DZ1227" s="11"/>
      <c r="EA1227" s="11"/>
      <c r="EB1227" s="11"/>
    </row>
    <row r="1228" spans="1:132" s="9" customFormat="1" ht="12.75" x14ac:dyDescent="0.2">
      <c r="A1228" s="14"/>
      <c r="B1228" s="36"/>
      <c r="C1228" s="36"/>
      <c r="D1228" s="10"/>
      <c r="E1228" s="77"/>
      <c r="G1228" s="250"/>
      <c r="H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250"/>
      <c r="AM1228" s="8"/>
      <c r="AN1228" s="8"/>
      <c r="AO1228" s="8"/>
      <c r="AP1228" s="8"/>
      <c r="AQ1228" s="8"/>
      <c r="AR1228" s="8"/>
      <c r="AS1228" s="8"/>
      <c r="AT1228" s="8"/>
      <c r="AU1228" s="8"/>
      <c r="AV1228" s="8"/>
      <c r="AW1228" s="8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8"/>
      <c r="BN1228" s="8"/>
      <c r="BO1228" s="8"/>
      <c r="BP1228" s="8"/>
      <c r="BQ1228" s="250"/>
      <c r="BR1228" s="11"/>
      <c r="BS1228" s="11"/>
      <c r="BT1228" s="11"/>
      <c r="BU1228" s="21"/>
      <c r="BV1228" s="24"/>
      <c r="BW1228" s="24"/>
      <c r="BX1228" s="24"/>
      <c r="BY1228" s="24"/>
      <c r="BZ1228" s="24"/>
      <c r="CA1228" s="24"/>
      <c r="CB1228" s="24"/>
      <c r="CC1228" s="24"/>
      <c r="CD1228" s="24"/>
      <c r="CE1228" s="24"/>
      <c r="CF1228" s="24"/>
      <c r="CG1228" s="24"/>
      <c r="CH1228" s="24"/>
      <c r="CI1228" s="24"/>
      <c r="CJ1228" s="24"/>
      <c r="CK1228" s="24"/>
      <c r="CL1228" s="24"/>
      <c r="CM1228" s="24"/>
      <c r="CN1228" s="24"/>
      <c r="CO1228" s="24"/>
      <c r="CP1228" s="24"/>
      <c r="CQ1228" s="24"/>
      <c r="CR1228" s="24"/>
      <c r="CS1228" s="24"/>
      <c r="CT1228" s="248"/>
      <c r="CU1228" s="11"/>
      <c r="CV1228" s="11"/>
      <c r="CW1228" s="11"/>
      <c r="CX1228" s="25"/>
      <c r="CY1228" s="25"/>
      <c r="CZ1228" s="25"/>
      <c r="DA1228" s="11"/>
      <c r="DB1228" s="11"/>
      <c r="DC1228" s="11"/>
      <c r="DD1228" s="11"/>
      <c r="DE1228" s="11"/>
      <c r="DF1228" s="11"/>
      <c r="DG1228" s="11"/>
      <c r="DH1228" s="11"/>
      <c r="DI1228" s="11"/>
      <c r="DJ1228" s="11"/>
      <c r="DK1228" s="11"/>
      <c r="DL1228" s="11"/>
      <c r="DM1228" s="11"/>
      <c r="DN1228" s="11"/>
      <c r="DO1228" s="11"/>
      <c r="DP1228" s="11"/>
      <c r="DQ1228" s="11"/>
      <c r="DR1228" s="11"/>
      <c r="DS1228" s="11"/>
      <c r="DT1228" s="11"/>
      <c r="DU1228" s="11"/>
      <c r="DV1228" s="11"/>
      <c r="DW1228" s="11"/>
      <c r="DX1228" s="11"/>
      <c r="DY1228" s="11"/>
      <c r="DZ1228" s="11"/>
      <c r="EA1228" s="11"/>
      <c r="EB1228" s="11"/>
    </row>
    <row r="1229" spans="1:132" s="9" customFormat="1" ht="12.75" x14ac:dyDescent="0.2">
      <c r="A1229" s="14"/>
      <c r="B1229" s="36"/>
      <c r="C1229" s="36"/>
      <c r="D1229" s="10"/>
      <c r="E1229" s="77"/>
      <c r="G1229" s="250"/>
      <c r="H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250"/>
      <c r="AM1229" s="8"/>
      <c r="AN1229" s="8"/>
      <c r="AO1229" s="8"/>
      <c r="AP1229" s="8"/>
      <c r="AQ1229" s="8"/>
      <c r="AR1229" s="8"/>
      <c r="AS1229" s="8"/>
      <c r="AT1229" s="8"/>
      <c r="AU1229" s="8"/>
      <c r="AV1229" s="8"/>
      <c r="AW1229" s="8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8"/>
      <c r="BN1229" s="8"/>
      <c r="BO1229" s="8"/>
      <c r="BP1229" s="8"/>
      <c r="BQ1229" s="250"/>
      <c r="BR1229" s="11"/>
      <c r="BS1229" s="11"/>
      <c r="BT1229" s="11"/>
      <c r="BU1229" s="21"/>
      <c r="BV1229" s="24"/>
      <c r="BW1229" s="24"/>
      <c r="BX1229" s="24"/>
      <c r="BY1229" s="24"/>
      <c r="BZ1229" s="24"/>
      <c r="CA1229" s="24"/>
      <c r="CB1229" s="24"/>
      <c r="CC1229" s="24"/>
      <c r="CD1229" s="24"/>
      <c r="CE1229" s="24"/>
      <c r="CF1229" s="24"/>
      <c r="CG1229" s="24"/>
      <c r="CH1229" s="24"/>
      <c r="CI1229" s="24"/>
      <c r="CJ1229" s="24"/>
      <c r="CK1229" s="24"/>
      <c r="CL1229" s="24"/>
      <c r="CM1229" s="24"/>
      <c r="CN1229" s="24"/>
      <c r="CO1229" s="24"/>
      <c r="CP1229" s="24"/>
      <c r="CQ1229" s="24"/>
      <c r="CR1229" s="24"/>
      <c r="CS1229" s="24"/>
      <c r="CT1229" s="248"/>
      <c r="CU1229" s="11"/>
      <c r="CV1229" s="11"/>
      <c r="CW1229" s="11"/>
      <c r="CX1229" s="25"/>
      <c r="CY1229" s="25"/>
      <c r="CZ1229" s="25"/>
      <c r="DA1229" s="11"/>
      <c r="DB1229" s="11"/>
      <c r="DC1229" s="11"/>
      <c r="DD1229" s="11"/>
      <c r="DE1229" s="11"/>
      <c r="DF1229" s="11"/>
      <c r="DG1229" s="11"/>
      <c r="DH1229" s="11"/>
      <c r="DI1229" s="11"/>
      <c r="DJ1229" s="11"/>
      <c r="DK1229" s="11"/>
      <c r="DL1229" s="11"/>
      <c r="DM1229" s="11"/>
      <c r="DN1229" s="11"/>
      <c r="DO1229" s="11"/>
      <c r="DP1229" s="11"/>
      <c r="DQ1229" s="11"/>
      <c r="DR1229" s="11"/>
      <c r="DS1229" s="11"/>
      <c r="DT1229" s="11"/>
      <c r="DU1229" s="11"/>
      <c r="DV1229" s="11"/>
      <c r="DW1229" s="11"/>
      <c r="DX1229" s="11"/>
      <c r="DY1229" s="11"/>
      <c r="DZ1229" s="11"/>
      <c r="EA1229" s="11"/>
      <c r="EB1229" s="11"/>
    </row>
    <row r="1230" spans="1:132" s="9" customFormat="1" ht="12.75" x14ac:dyDescent="0.2">
      <c r="A1230" s="14"/>
      <c r="B1230" s="36"/>
      <c r="C1230" s="36"/>
      <c r="D1230" s="10"/>
      <c r="E1230" s="77"/>
      <c r="G1230" s="250"/>
      <c r="H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250"/>
      <c r="AM1230" s="8"/>
      <c r="AN1230" s="8"/>
      <c r="AO1230" s="8"/>
      <c r="AP1230" s="8"/>
      <c r="AQ1230" s="8"/>
      <c r="AR1230" s="8"/>
      <c r="AS1230" s="8"/>
      <c r="AT1230" s="8"/>
      <c r="AU1230" s="8"/>
      <c r="AV1230" s="8"/>
      <c r="AW1230" s="8"/>
      <c r="AX1230" s="8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8"/>
      <c r="BN1230" s="8"/>
      <c r="BO1230" s="8"/>
      <c r="BP1230" s="8"/>
      <c r="BQ1230" s="250"/>
      <c r="BR1230" s="11"/>
      <c r="BS1230" s="11"/>
      <c r="BT1230" s="11"/>
      <c r="BU1230" s="21"/>
      <c r="BV1230" s="24"/>
      <c r="BW1230" s="24"/>
      <c r="BX1230" s="24"/>
      <c r="BY1230" s="24"/>
      <c r="BZ1230" s="24"/>
      <c r="CA1230" s="24"/>
      <c r="CB1230" s="24"/>
      <c r="CC1230" s="24"/>
      <c r="CD1230" s="24"/>
      <c r="CE1230" s="24"/>
      <c r="CF1230" s="24"/>
      <c r="CG1230" s="24"/>
      <c r="CH1230" s="24"/>
      <c r="CI1230" s="24"/>
      <c r="CJ1230" s="24"/>
      <c r="CK1230" s="24"/>
      <c r="CL1230" s="24"/>
      <c r="CM1230" s="24"/>
      <c r="CN1230" s="24"/>
      <c r="CO1230" s="24"/>
      <c r="CP1230" s="24"/>
      <c r="CQ1230" s="24"/>
      <c r="CR1230" s="24"/>
      <c r="CS1230" s="24"/>
      <c r="CT1230" s="248"/>
      <c r="CU1230" s="11"/>
      <c r="CV1230" s="11"/>
      <c r="CW1230" s="11"/>
      <c r="CX1230" s="25"/>
      <c r="CY1230" s="25"/>
      <c r="CZ1230" s="25"/>
      <c r="DA1230" s="11"/>
      <c r="DB1230" s="11"/>
      <c r="DC1230" s="11"/>
      <c r="DD1230" s="11"/>
      <c r="DE1230" s="11"/>
      <c r="DF1230" s="11"/>
      <c r="DG1230" s="11"/>
      <c r="DH1230" s="11"/>
      <c r="DI1230" s="11"/>
      <c r="DJ1230" s="11"/>
      <c r="DK1230" s="11"/>
      <c r="DL1230" s="11"/>
      <c r="DM1230" s="11"/>
      <c r="DN1230" s="11"/>
      <c r="DO1230" s="11"/>
      <c r="DP1230" s="11"/>
      <c r="DQ1230" s="11"/>
      <c r="DR1230" s="11"/>
      <c r="DS1230" s="11"/>
      <c r="DT1230" s="11"/>
      <c r="DU1230" s="11"/>
      <c r="DV1230" s="11"/>
      <c r="DW1230" s="11"/>
      <c r="DX1230" s="11"/>
      <c r="DY1230" s="11"/>
      <c r="DZ1230" s="11"/>
      <c r="EA1230" s="11"/>
      <c r="EB1230" s="11"/>
    </row>
    <row r="1231" spans="1:132" s="9" customFormat="1" ht="12.75" x14ac:dyDescent="0.2">
      <c r="A1231" s="14"/>
      <c r="B1231" s="36"/>
      <c r="C1231" s="36"/>
      <c r="D1231" s="10"/>
      <c r="E1231" s="77"/>
      <c r="G1231" s="250"/>
      <c r="H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250"/>
      <c r="AM1231" s="8"/>
      <c r="AN1231" s="8"/>
      <c r="AO1231" s="8"/>
      <c r="AP1231" s="8"/>
      <c r="AQ1231" s="8"/>
      <c r="AR1231" s="8"/>
      <c r="AS1231" s="8"/>
      <c r="AT1231" s="8"/>
      <c r="AU1231" s="8"/>
      <c r="AV1231" s="8"/>
      <c r="AW1231" s="8"/>
      <c r="AX1231" s="8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8"/>
      <c r="BN1231" s="8"/>
      <c r="BO1231" s="8"/>
      <c r="BP1231" s="8"/>
      <c r="BQ1231" s="250"/>
      <c r="BR1231" s="11"/>
      <c r="BS1231" s="11"/>
      <c r="BT1231" s="11"/>
      <c r="BU1231" s="21"/>
      <c r="BV1231" s="24"/>
      <c r="BW1231" s="24"/>
      <c r="BX1231" s="24"/>
      <c r="BY1231" s="24"/>
      <c r="BZ1231" s="24"/>
      <c r="CA1231" s="24"/>
      <c r="CB1231" s="24"/>
      <c r="CC1231" s="24"/>
      <c r="CD1231" s="24"/>
      <c r="CE1231" s="24"/>
      <c r="CF1231" s="24"/>
      <c r="CG1231" s="24"/>
      <c r="CH1231" s="24"/>
      <c r="CI1231" s="24"/>
      <c r="CJ1231" s="24"/>
      <c r="CK1231" s="24"/>
      <c r="CL1231" s="24"/>
      <c r="CM1231" s="24"/>
      <c r="CN1231" s="24"/>
      <c r="CO1231" s="24"/>
      <c r="CP1231" s="24"/>
      <c r="CQ1231" s="24"/>
      <c r="CR1231" s="24"/>
      <c r="CS1231" s="24"/>
      <c r="CT1231" s="248"/>
      <c r="CU1231" s="11"/>
      <c r="CV1231" s="11"/>
      <c r="CW1231" s="11"/>
      <c r="CX1231" s="25"/>
      <c r="CY1231" s="25"/>
      <c r="CZ1231" s="25"/>
      <c r="DA1231" s="11"/>
      <c r="DB1231" s="11"/>
      <c r="DC1231" s="11"/>
      <c r="DD1231" s="11"/>
      <c r="DE1231" s="11"/>
      <c r="DF1231" s="11"/>
      <c r="DG1231" s="11"/>
      <c r="DH1231" s="11"/>
      <c r="DI1231" s="11"/>
      <c r="DJ1231" s="11"/>
      <c r="DK1231" s="11"/>
      <c r="DL1231" s="11"/>
      <c r="DM1231" s="11"/>
      <c r="DN1231" s="11"/>
      <c r="DO1231" s="11"/>
      <c r="DP1231" s="11"/>
      <c r="DQ1231" s="11"/>
      <c r="DR1231" s="11"/>
      <c r="DS1231" s="11"/>
      <c r="DT1231" s="11"/>
      <c r="DU1231" s="11"/>
      <c r="DV1231" s="11"/>
      <c r="DW1231" s="11"/>
      <c r="DX1231" s="11"/>
      <c r="DY1231" s="11"/>
      <c r="DZ1231" s="11"/>
      <c r="EA1231" s="11"/>
      <c r="EB1231" s="11"/>
    </row>
    <row r="1232" spans="1:132" s="9" customFormat="1" ht="12.75" x14ac:dyDescent="0.2">
      <c r="A1232" s="14"/>
      <c r="B1232" s="36"/>
      <c r="C1232" s="36"/>
      <c r="D1232" s="10"/>
      <c r="E1232" s="77"/>
      <c r="G1232" s="250"/>
      <c r="H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250"/>
      <c r="AM1232" s="8"/>
      <c r="AN1232" s="8"/>
      <c r="AO1232" s="8"/>
      <c r="AP1232" s="8"/>
      <c r="AQ1232" s="8"/>
      <c r="AR1232" s="8"/>
      <c r="AS1232" s="8"/>
      <c r="AT1232" s="8"/>
      <c r="AU1232" s="8"/>
      <c r="AV1232" s="8"/>
      <c r="AW1232" s="8"/>
      <c r="AX1232" s="8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8"/>
      <c r="BN1232" s="8"/>
      <c r="BO1232" s="8"/>
      <c r="BP1232" s="8"/>
      <c r="BQ1232" s="250"/>
      <c r="BR1232" s="11"/>
      <c r="BS1232" s="11"/>
      <c r="BT1232" s="11"/>
      <c r="BU1232" s="21"/>
      <c r="BV1232" s="24"/>
      <c r="BW1232" s="24"/>
      <c r="BX1232" s="24"/>
      <c r="BY1232" s="24"/>
      <c r="BZ1232" s="24"/>
      <c r="CA1232" s="24"/>
      <c r="CB1232" s="24"/>
      <c r="CC1232" s="24"/>
      <c r="CD1232" s="24"/>
      <c r="CE1232" s="24"/>
      <c r="CF1232" s="24"/>
      <c r="CG1232" s="24"/>
      <c r="CH1232" s="24"/>
      <c r="CI1232" s="24"/>
      <c r="CJ1232" s="24"/>
      <c r="CK1232" s="24"/>
      <c r="CL1232" s="24"/>
      <c r="CM1232" s="24"/>
      <c r="CN1232" s="24"/>
      <c r="CO1232" s="24"/>
      <c r="CP1232" s="24"/>
      <c r="CQ1232" s="24"/>
      <c r="CR1232" s="24"/>
      <c r="CS1232" s="24"/>
      <c r="CT1232" s="248"/>
      <c r="CU1232" s="11"/>
      <c r="CV1232" s="11"/>
      <c r="CW1232" s="11"/>
      <c r="CX1232" s="25"/>
      <c r="CY1232" s="25"/>
      <c r="CZ1232" s="25"/>
      <c r="DA1232" s="11"/>
      <c r="DB1232" s="11"/>
      <c r="DC1232" s="11"/>
      <c r="DD1232" s="11"/>
      <c r="DE1232" s="11"/>
      <c r="DF1232" s="11"/>
      <c r="DG1232" s="11"/>
      <c r="DH1232" s="11"/>
      <c r="DI1232" s="11"/>
      <c r="DJ1232" s="11"/>
      <c r="DK1232" s="11"/>
      <c r="DL1232" s="11"/>
      <c r="DM1232" s="11"/>
      <c r="DN1232" s="11"/>
      <c r="DO1232" s="11"/>
      <c r="DP1232" s="11"/>
      <c r="DQ1232" s="11"/>
      <c r="DR1232" s="11"/>
      <c r="DS1232" s="11"/>
      <c r="DT1232" s="11"/>
      <c r="DU1232" s="11"/>
      <c r="DV1232" s="11"/>
      <c r="DW1232" s="11"/>
      <c r="DX1232" s="11"/>
      <c r="DY1232" s="11"/>
      <c r="DZ1232" s="11"/>
      <c r="EA1232" s="11"/>
      <c r="EB1232" s="11"/>
    </row>
    <row r="1233" spans="1:132" s="9" customFormat="1" ht="12.75" x14ac:dyDescent="0.2">
      <c r="A1233" s="14"/>
      <c r="B1233" s="36"/>
      <c r="C1233" s="36"/>
      <c r="D1233" s="10"/>
      <c r="E1233" s="77"/>
      <c r="G1233" s="250"/>
      <c r="H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250"/>
      <c r="AM1233" s="8"/>
      <c r="AN1233" s="8"/>
      <c r="AO1233" s="8"/>
      <c r="AP1233" s="8"/>
      <c r="AQ1233" s="8"/>
      <c r="AR1233" s="8"/>
      <c r="AS1233" s="8"/>
      <c r="AT1233" s="8"/>
      <c r="AU1233" s="8"/>
      <c r="AV1233" s="8"/>
      <c r="AW1233" s="8"/>
      <c r="AX1233" s="8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8"/>
      <c r="BN1233" s="8"/>
      <c r="BO1233" s="8"/>
      <c r="BP1233" s="8"/>
      <c r="BQ1233" s="250"/>
      <c r="BR1233" s="11"/>
      <c r="BS1233" s="11"/>
      <c r="BT1233" s="11"/>
      <c r="BU1233" s="21"/>
      <c r="BV1233" s="24"/>
      <c r="BW1233" s="24"/>
      <c r="BX1233" s="24"/>
      <c r="BY1233" s="24"/>
      <c r="BZ1233" s="24"/>
      <c r="CA1233" s="24"/>
      <c r="CB1233" s="24"/>
      <c r="CC1233" s="24"/>
      <c r="CD1233" s="24"/>
      <c r="CE1233" s="24"/>
      <c r="CF1233" s="24"/>
      <c r="CG1233" s="24"/>
      <c r="CH1233" s="24"/>
      <c r="CI1233" s="24"/>
      <c r="CJ1233" s="24"/>
      <c r="CK1233" s="24"/>
      <c r="CL1233" s="24"/>
      <c r="CM1233" s="24"/>
      <c r="CN1233" s="24"/>
      <c r="CO1233" s="24"/>
      <c r="CP1233" s="24"/>
      <c r="CQ1233" s="24"/>
      <c r="CR1233" s="24"/>
      <c r="CS1233" s="24"/>
      <c r="CT1233" s="248"/>
      <c r="CU1233" s="11"/>
      <c r="CV1233" s="11"/>
      <c r="CW1233" s="11"/>
      <c r="CX1233" s="25"/>
      <c r="CY1233" s="25"/>
      <c r="CZ1233" s="25"/>
      <c r="DA1233" s="11"/>
      <c r="DB1233" s="11"/>
      <c r="DC1233" s="11"/>
      <c r="DD1233" s="11"/>
      <c r="DE1233" s="11"/>
      <c r="DF1233" s="11"/>
      <c r="DG1233" s="11"/>
      <c r="DH1233" s="11"/>
      <c r="DI1233" s="11"/>
      <c r="DJ1233" s="11"/>
      <c r="DK1233" s="11"/>
      <c r="DL1233" s="11"/>
      <c r="DM1233" s="11"/>
      <c r="DN1233" s="11"/>
      <c r="DO1233" s="11"/>
      <c r="DP1233" s="11"/>
      <c r="DQ1233" s="11"/>
      <c r="DR1233" s="11"/>
      <c r="DS1233" s="11"/>
      <c r="DT1233" s="11"/>
      <c r="DU1233" s="11"/>
      <c r="DV1233" s="11"/>
      <c r="DW1233" s="11"/>
      <c r="DX1233" s="11"/>
      <c r="DY1233" s="11"/>
      <c r="DZ1233" s="11"/>
      <c r="EA1233" s="11"/>
      <c r="EB1233" s="11"/>
    </row>
    <row r="1234" spans="1:132" s="9" customFormat="1" ht="12.75" x14ac:dyDescent="0.2">
      <c r="A1234" s="14"/>
      <c r="B1234" s="36"/>
      <c r="C1234" s="36"/>
      <c r="D1234" s="10"/>
      <c r="E1234" s="77"/>
      <c r="G1234" s="250"/>
      <c r="H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250"/>
      <c r="AM1234" s="8"/>
      <c r="AN1234" s="8"/>
      <c r="AO1234" s="8"/>
      <c r="AP1234" s="8"/>
      <c r="AQ1234" s="8"/>
      <c r="AR1234" s="8"/>
      <c r="AS1234" s="8"/>
      <c r="AT1234" s="8"/>
      <c r="AU1234" s="8"/>
      <c r="AV1234" s="8"/>
      <c r="AW1234" s="8"/>
      <c r="AX1234" s="8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8"/>
      <c r="BN1234" s="8"/>
      <c r="BO1234" s="8"/>
      <c r="BP1234" s="8"/>
      <c r="BQ1234" s="250"/>
      <c r="BR1234" s="11"/>
      <c r="BS1234" s="11"/>
      <c r="BT1234" s="11"/>
      <c r="BU1234" s="21"/>
      <c r="BV1234" s="24"/>
      <c r="BW1234" s="24"/>
      <c r="BX1234" s="24"/>
      <c r="BY1234" s="24"/>
      <c r="BZ1234" s="24"/>
      <c r="CA1234" s="24"/>
      <c r="CB1234" s="24"/>
      <c r="CC1234" s="24"/>
      <c r="CD1234" s="24"/>
      <c r="CE1234" s="24"/>
      <c r="CF1234" s="24"/>
      <c r="CG1234" s="24"/>
      <c r="CH1234" s="24"/>
      <c r="CI1234" s="24"/>
      <c r="CJ1234" s="24"/>
      <c r="CK1234" s="24"/>
      <c r="CL1234" s="24"/>
      <c r="CM1234" s="24"/>
      <c r="CN1234" s="24"/>
      <c r="CO1234" s="24"/>
      <c r="CP1234" s="24"/>
      <c r="CQ1234" s="24"/>
      <c r="CR1234" s="24"/>
      <c r="CS1234" s="24"/>
      <c r="CT1234" s="248"/>
      <c r="CU1234" s="11"/>
      <c r="CV1234" s="11"/>
      <c r="CW1234" s="11"/>
      <c r="CX1234" s="25"/>
      <c r="CY1234" s="25"/>
      <c r="CZ1234" s="25"/>
      <c r="DA1234" s="11"/>
      <c r="DB1234" s="11"/>
      <c r="DC1234" s="11"/>
      <c r="DD1234" s="11"/>
      <c r="DE1234" s="11"/>
      <c r="DF1234" s="11"/>
      <c r="DG1234" s="11"/>
      <c r="DH1234" s="11"/>
      <c r="DI1234" s="11"/>
      <c r="DJ1234" s="11"/>
      <c r="DK1234" s="11"/>
      <c r="DL1234" s="11"/>
      <c r="DM1234" s="11"/>
      <c r="DN1234" s="11"/>
      <c r="DO1234" s="11"/>
      <c r="DP1234" s="11"/>
      <c r="DQ1234" s="11"/>
      <c r="DR1234" s="11"/>
      <c r="DS1234" s="11"/>
      <c r="DT1234" s="11"/>
      <c r="DU1234" s="11"/>
      <c r="DV1234" s="11"/>
      <c r="DW1234" s="11"/>
      <c r="DX1234" s="11"/>
      <c r="DY1234" s="11"/>
      <c r="DZ1234" s="11"/>
      <c r="EA1234" s="11"/>
      <c r="EB1234" s="11"/>
    </row>
    <row r="1235" spans="1:132" s="9" customFormat="1" ht="12.75" x14ac:dyDescent="0.2">
      <c r="A1235" s="14"/>
      <c r="B1235" s="36"/>
      <c r="C1235" s="36"/>
      <c r="D1235" s="10"/>
      <c r="E1235" s="77"/>
      <c r="G1235" s="250"/>
      <c r="H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250"/>
      <c r="AM1235" s="8"/>
      <c r="AN1235" s="8"/>
      <c r="AO1235" s="8"/>
      <c r="AP1235" s="8"/>
      <c r="AQ1235" s="8"/>
      <c r="AR1235" s="8"/>
      <c r="AS1235" s="8"/>
      <c r="AT1235" s="8"/>
      <c r="AU1235" s="8"/>
      <c r="AV1235" s="8"/>
      <c r="AW1235" s="8"/>
      <c r="AX1235" s="8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8"/>
      <c r="BN1235" s="8"/>
      <c r="BO1235" s="8"/>
      <c r="BP1235" s="8"/>
      <c r="BQ1235" s="250"/>
      <c r="BR1235" s="11"/>
      <c r="BS1235" s="11"/>
      <c r="BT1235" s="11"/>
      <c r="BU1235" s="21"/>
      <c r="BV1235" s="24"/>
      <c r="BW1235" s="24"/>
      <c r="BX1235" s="24"/>
      <c r="BY1235" s="24"/>
      <c r="BZ1235" s="24"/>
      <c r="CA1235" s="24"/>
      <c r="CB1235" s="24"/>
      <c r="CC1235" s="24"/>
      <c r="CD1235" s="24"/>
      <c r="CE1235" s="24"/>
      <c r="CF1235" s="24"/>
      <c r="CG1235" s="24"/>
      <c r="CH1235" s="24"/>
      <c r="CI1235" s="24"/>
      <c r="CJ1235" s="24"/>
      <c r="CK1235" s="24"/>
      <c r="CL1235" s="24"/>
      <c r="CM1235" s="24"/>
      <c r="CN1235" s="24"/>
      <c r="CO1235" s="24"/>
      <c r="CP1235" s="24"/>
      <c r="CQ1235" s="24"/>
      <c r="CR1235" s="24"/>
      <c r="CS1235" s="24"/>
      <c r="CT1235" s="248"/>
      <c r="CU1235" s="11"/>
      <c r="CV1235" s="11"/>
      <c r="CW1235" s="11"/>
      <c r="CX1235" s="25"/>
      <c r="CY1235" s="25"/>
      <c r="CZ1235" s="25"/>
      <c r="DA1235" s="11"/>
      <c r="DB1235" s="11"/>
      <c r="DC1235" s="11"/>
      <c r="DD1235" s="11"/>
      <c r="DE1235" s="11"/>
      <c r="DF1235" s="11"/>
      <c r="DG1235" s="11"/>
      <c r="DH1235" s="11"/>
      <c r="DI1235" s="11"/>
      <c r="DJ1235" s="11"/>
      <c r="DK1235" s="11"/>
      <c r="DL1235" s="11"/>
      <c r="DM1235" s="11"/>
      <c r="DN1235" s="11"/>
      <c r="DO1235" s="11"/>
      <c r="DP1235" s="11"/>
      <c r="DQ1235" s="11"/>
      <c r="DR1235" s="11"/>
      <c r="DS1235" s="11"/>
      <c r="DT1235" s="11"/>
      <c r="DU1235" s="11"/>
      <c r="DV1235" s="11"/>
      <c r="DW1235" s="11"/>
      <c r="DX1235" s="11"/>
      <c r="DY1235" s="11"/>
      <c r="DZ1235" s="11"/>
      <c r="EA1235" s="11"/>
      <c r="EB1235" s="11"/>
    </row>
    <row r="1236" spans="1:132" s="9" customFormat="1" ht="12.75" x14ac:dyDescent="0.2">
      <c r="A1236" s="14"/>
      <c r="B1236" s="36"/>
      <c r="C1236" s="36"/>
      <c r="D1236" s="10"/>
      <c r="E1236" s="77"/>
      <c r="G1236" s="250"/>
      <c r="H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250"/>
      <c r="AM1236" s="8"/>
      <c r="AN1236" s="8"/>
      <c r="AO1236" s="8"/>
      <c r="AP1236" s="8"/>
      <c r="AQ1236" s="8"/>
      <c r="AR1236" s="8"/>
      <c r="AS1236" s="8"/>
      <c r="AT1236" s="8"/>
      <c r="AU1236" s="8"/>
      <c r="AV1236" s="8"/>
      <c r="AW1236" s="8"/>
      <c r="AX1236" s="8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8"/>
      <c r="BN1236" s="8"/>
      <c r="BO1236" s="8"/>
      <c r="BP1236" s="8"/>
      <c r="BQ1236" s="250"/>
      <c r="BR1236" s="11"/>
      <c r="BS1236" s="11"/>
      <c r="BT1236" s="11"/>
      <c r="BU1236" s="21"/>
      <c r="BV1236" s="24"/>
      <c r="BW1236" s="24"/>
      <c r="BX1236" s="24"/>
      <c r="BY1236" s="24"/>
      <c r="BZ1236" s="24"/>
      <c r="CA1236" s="24"/>
      <c r="CB1236" s="24"/>
      <c r="CC1236" s="24"/>
      <c r="CD1236" s="24"/>
      <c r="CE1236" s="24"/>
      <c r="CF1236" s="24"/>
      <c r="CG1236" s="24"/>
      <c r="CH1236" s="24"/>
      <c r="CI1236" s="24"/>
      <c r="CJ1236" s="24"/>
      <c r="CK1236" s="24"/>
      <c r="CL1236" s="24"/>
      <c r="CM1236" s="24"/>
      <c r="CN1236" s="24"/>
      <c r="CO1236" s="24"/>
      <c r="CP1236" s="24"/>
      <c r="CQ1236" s="24"/>
      <c r="CR1236" s="24"/>
      <c r="CS1236" s="24"/>
      <c r="CT1236" s="248"/>
      <c r="CU1236" s="11"/>
      <c r="CV1236" s="11"/>
      <c r="CW1236" s="11"/>
      <c r="CX1236" s="25"/>
      <c r="CY1236" s="25"/>
      <c r="CZ1236" s="25"/>
      <c r="DA1236" s="11"/>
      <c r="DB1236" s="11"/>
      <c r="DC1236" s="11"/>
      <c r="DD1236" s="11"/>
      <c r="DE1236" s="11"/>
      <c r="DF1236" s="11"/>
      <c r="DG1236" s="11"/>
      <c r="DH1236" s="11"/>
      <c r="DI1236" s="11"/>
      <c r="DJ1236" s="11"/>
      <c r="DK1236" s="11"/>
      <c r="DL1236" s="11"/>
      <c r="DM1236" s="11"/>
      <c r="DN1236" s="11"/>
      <c r="DO1236" s="11"/>
      <c r="DP1236" s="11"/>
      <c r="DQ1236" s="11"/>
      <c r="DR1236" s="11"/>
      <c r="DS1236" s="11"/>
      <c r="DT1236" s="11"/>
      <c r="DU1236" s="11"/>
      <c r="DV1236" s="11"/>
      <c r="DW1236" s="11"/>
      <c r="DX1236" s="11"/>
      <c r="DY1236" s="11"/>
      <c r="DZ1236" s="11"/>
      <c r="EA1236" s="11"/>
      <c r="EB1236" s="11"/>
    </row>
    <row r="1237" spans="1:132" s="9" customFormat="1" ht="12.75" x14ac:dyDescent="0.2">
      <c r="A1237" s="14"/>
      <c r="B1237" s="36"/>
      <c r="C1237" s="36"/>
      <c r="D1237" s="10"/>
      <c r="E1237" s="77"/>
      <c r="G1237" s="250"/>
      <c r="H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250"/>
      <c r="AM1237" s="8"/>
      <c r="AN1237" s="8"/>
      <c r="AO1237" s="8"/>
      <c r="AP1237" s="8"/>
      <c r="AQ1237" s="8"/>
      <c r="AR1237" s="8"/>
      <c r="AS1237" s="8"/>
      <c r="AT1237" s="8"/>
      <c r="AU1237" s="8"/>
      <c r="AV1237" s="8"/>
      <c r="AW1237" s="8"/>
      <c r="AX1237" s="8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8"/>
      <c r="BN1237" s="8"/>
      <c r="BO1237" s="8"/>
      <c r="BP1237" s="8"/>
      <c r="BQ1237" s="250"/>
      <c r="BR1237" s="11"/>
      <c r="BS1237" s="11"/>
      <c r="BT1237" s="11"/>
      <c r="BU1237" s="21"/>
      <c r="BV1237" s="24"/>
      <c r="BW1237" s="24"/>
      <c r="BX1237" s="24"/>
      <c r="BY1237" s="24"/>
      <c r="BZ1237" s="24"/>
      <c r="CA1237" s="24"/>
      <c r="CB1237" s="24"/>
      <c r="CC1237" s="24"/>
      <c r="CD1237" s="24"/>
      <c r="CE1237" s="24"/>
      <c r="CF1237" s="24"/>
      <c r="CG1237" s="24"/>
      <c r="CH1237" s="24"/>
      <c r="CI1237" s="24"/>
      <c r="CJ1237" s="24"/>
      <c r="CK1237" s="24"/>
      <c r="CL1237" s="24"/>
      <c r="CM1237" s="24"/>
      <c r="CN1237" s="24"/>
      <c r="CO1237" s="24"/>
      <c r="CP1237" s="24"/>
      <c r="CQ1237" s="24"/>
      <c r="CR1237" s="24"/>
      <c r="CS1237" s="24"/>
      <c r="CT1237" s="248"/>
      <c r="CU1237" s="11"/>
      <c r="CV1237" s="11"/>
      <c r="CW1237" s="11"/>
      <c r="CX1237" s="25"/>
      <c r="CY1237" s="25"/>
      <c r="CZ1237" s="25"/>
      <c r="DA1237" s="11"/>
      <c r="DB1237" s="11"/>
      <c r="DC1237" s="11"/>
      <c r="DD1237" s="11"/>
      <c r="DE1237" s="11"/>
      <c r="DF1237" s="11"/>
      <c r="DG1237" s="11"/>
      <c r="DH1237" s="11"/>
      <c r="DI1237" s="11"/>
      <c r="DJ1237" s="11"/>
      <c r="DK1237" s="11"/>
      <c r="DL1237" s="11"/>
      <c r="DM1237" s="11"/>
      <c r="DN1237" s="11"/>
      <c r="DO1237" s="11"/>
      <c r="DP1237" s="11"/>
      <c r="DQ1237" s="11"/>
      <c r="DR1237" s="11"/>
      <c r="DS1237" s="11"/>
      <c r="DT1237" s="11"/>
      <c r="DU1237" s="11"/>
      <c r="DV1237" s="11"/>
      <c r="DW1237" s="11"/>
      <c r="DX1237" s="11"/>
      <c r="DY1237" s="11"/>
      <c r="DZ1237" s="11"/>
      <c r="EA1237" s="11"/>
      <c r="EB1237" s="11"/>
    </row>
    <row r="1238" spans="1:132" s="9" customFormat="1" ht="12.75" x14ac:dyDescent="0.2">
      <c r="A1238" s="14"/>
      <c r="B1238" s="36"/>
      <c r="C1238" s="36"/>
      <c r="D1238" s="10"/>
      <c r="E1238" s="77"/>
      <c r="G1238" s="250"/>
      <c r="H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250"/>
      <c r="AM1238" s="8"/>
      <c r="AN1238" s="8"/>
      <c r="AO1238" s="8"/>
      <c r="AP1238" s="8"/>
      <c r="AQ1238" s="8"/>
      <c r="AR1238" s="8"/>
      <c r="AS1238" s="8"/>
      <c r="AT1238" s="8"/>
      <c r="AU1238" s="8"/>
      <c r="AV1238" s="8"/>
      <c r="AW1238" s="8"/>
      <c r="AX1238" s="8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8"/>
      <c r="BN1238" s="8"/>
      <c r="BO1238" s="8"/>
      <c r="BP1238" s="8"/>
      <c r="BQ1238" s="250"/>
      <c r="BR1238" s="11"/>
      <c r="BS1238" s="11"/>
      <c r="BT1238" s="11"/>
      <c r="BU1238" s="21"/>
      <c r="BV1238" s="24"/>
      <c r="BW1238" s="24"/>
      <c r="BX1238" s="24"/>
      <c r="BY1238" s="24"/>
      <c r="BZ1238" s="24"/>
      <c r="CA1238" s="24"/>
      <c r="CB1238" s="24"/>
      <c r="CC1238" s="24"/>
      <c r="CD1238" s="24"/>
      <c r="CE1238" s="24"/>
      <c r="CF1238" s="24"/>
      <c r="CG1238" s="24"/>
      <c r="CH1238" s="24"/>
      <c r="CI1238" s="24"/>
      <c r="CJ1238" s="24"/>
      <c r="CK1238" s="24"/>
      <c r="CL1238" s="24"/>
      <c r="CM1238" s="24"/>
      <c r="CN1238" s="24"/>
      <c r="CO1238" s="24"/>
      <c r="CP1238" s="24"/>
      <c r="CQ1238" s="24"/>
      <c r="CR1238" s="24"/>
      <c r="CS1238" s="24"/>
      <c r="CT1238" s="248"/>
      <c r="CU1238" s="11"/>
      <c r="CV1238" s="11"/>
      <c r="CW1238" s="11"/>
      <c r="CX1238" s="25"/>
      <c r="CY1238" s="25"/>
      <c r="CZ1238" s="25"/>
      <c r="DA1238" s="11"/>
      <c r="DB1238" s="11"/>
      <c r="DC1238" s="11"/>
      <c r="DD1238" s="11"/>
      <c r="DE1238" s="11"/>
      <c r="DF1238" s="11"/>
      <c r="DG1238" s="11"/>
      <c r="DH1238" s="11"/>
      <c r="DI1238" s="11"/>
      <c r="DJ1238" s="11"/>
      <c r="DK1238" s="11"/>
      <c r="DL1238" s="11"/>
      <c r="DM1238" s="11"/>
      <c r="DN1238" s="11"/>
      <c r="DO1238" s="11"/>
      <c r="DP1238" s="11"/>
      <c r="DQ1238" s="11"/>
      <c r="DR1238" s="11"/>
      <c r="DS1238" s="11"/>
      <c r="DT1238" s="11"/>
      <c r="DU1238" s="11"/>
      <c r="DV1238" s="11"/>
      <c r="DW1238" s="11"/>
      <c r="DX1238" s="11"/>
      <c r="DY1238" s="11"/>
      <c r="DZ1238" s="11"/>
      <c r="EA1238" s="11"/>
      <c r="EB1238" s="11"/>
    </row>
    <row r="1239" spans="1:132" s="9" customFormat="1" ht="12.75" x14ac:dyDescent="0.2">
      <c r="A1239" s="14"/>
      <c r="B1239" s="36"/>
      <c r="C1239" s="36"/>
      <c r="D1239" s="10"/>
      <c r="E1239" s="77"/>
      <c r="G1239" s="250"/>
      <c r="H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250"/>
      <c r="AM1239" s="8"/>
      <c r="AN1239" s="8"/>
      <c r="AO1239" s="8"/>
      <c r="AP1239" s="8"/>
      <c r="AQ1239" s="8"/>
      <c r="AR1239" s="8"/>
      <c r="AS1239" s="8"/>
      <c r="AT1239" s="8"/>
      <c r="AU1239" s="8"/>
      <c r="AV1239" s="8"/>
      <c r="AW1239" s="8"/>
      <c r="AX1239" s="8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8"/>
      <c r="BN1239" s="8"/>
      <c r="BO1239" s="8"/>
      <c r="BP1239" s="8"/>
      <c r="BQ1239" s="250"/>
      <c r="BR1239" s="11"/>
      <c r="BS1239" s="11"/>
      <c r="BT1239" s="11"/>
      <c r="BU1239" s="21"/>
      <c r="BV1239" s="24"/>
      <c r="BW1239" s="24"/>
      <c r="BX1239" s="24"/>
      <c r="BY1239" s="24"/>
      <c r="BZ1239" s="24"/>
      <c r="CA1239" s="24"/>
      <c r="CB1239" s="24"/>
      <c r="CC1239" s="24"/>
      <c r="CD1239" s="24"/>
      <c r="CE1239" s="24"/>
      <c r="CF1239" s="24"/>
      <c r="CG1239" s="24"/>
      <c r="CH1239" s="24"/>
      <c r="CI1239" s="24"/>
      <c r="CJ1239" s="24"/>
      <c r="CK1239" s="24"/>
      <c r="CL1239" s="24"/>
      <c r="CM1239" s="24"/>
      <c r="CN1239" s="24"/>
      <c r="CO1239" s="24"/>
      <c r="CP1239" s="24"/>
      <c r="CQ1239" s="24"/>
      <c r="CR1239" s="24"/>
      <c r="CS1239" s="24"/>
      <c r="CT1239" s="248"/>
      <c r="CU1239" s="11"/>
      <c r="CV1239" s="11"/>
      <c r="CW1239" s="11"/>
      <c r="CX1239" s="25"/>
      <c r="CY1239" s="25"/>
      <c r="CZ1239" s="25"/>
      <c r="DA1239" s="11"/>
      <c r="DB1239" s="11"/>
      <c r="DC1239" s="11"/>
      <c r="DD1239" s="11"/>
      <c r="DE1239" s="11"/>
      <c r="DF1239" s="11"/>
      <c r="DG1239" s="11"/>
      <c r="DH1239" s="11"/>
      <c r="DI1239" s="11"/>
      <c r="DJ1239" s="11"/>
      <c r="DK1239" s="11"/>
      <c r="DL1239" s="11"/>
      <c r="DM1239" s="11"/>
      <c r="DN1239" s="11"/>
      <c r="DO1239" s="11"/>
      <c r="DP1239" s="11"/>
      <c r="DQ1239" s="11"/>
      <c r="DR1239" s="11"/>
      <c r="DS1239" s="11"/>
      <c r="DT1239" s="11"/>
      <c r="DU1239" s="11"/>
      <c r="DV1239" s="11"/>
      <c r="DW1239" s="11"/>
      <c r="DX1239" s="11"/>
      <c r="DY1239" s="11"/>
      <c r="DZ1239" s="11"/>
      <c r="EA1239" s="11"/>
      <c r="EB1239" s="11"/>
    </row>
    <row r="1240" spans="1:132" s="9" customFormat="1" ht="12.75" x14ac:dyDescent="0.2">
      <c r="A1240" s="14"/>
      <c r="B1240" s="36"/>
      <c r="C1240" s="36"/>
      <c r="D1240" s="10"/>
      <c r="E1240" s="77"/>
      <c r="G1240" s="250"/>
      <c r="H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250"/>
      <c r="AM1240" s="8"/>
      <c r="AN1240" s="8"/>
      <c r="AO1240" s="8"/>
      <c r="AP1240" s="8"/>
      <c r="AQ1240" s="8"/>
      <c r="AR1240" s="8"/>
      <c r="AS1240" s="8"/>
      <c r="AT1240" s="8"/>
      <c r="AU1240" s="8"/>
      <c r="AV1240" s="8"/>
      <c r="AW1240" s="8"/>
      <c r="AX1240" s="8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8"/>
      <c r="BN1240" s="8"/>
      <c r="BO1240" s="8"/>
      <c r="BP1240" s="8"/>
      <c r="BQ1240" s="250"/>
      <c r="BR1240" s="11"/>
      <c r="BS1240" s="11"/>
      <c r="BT1240" s="11"/>
      <c r="BU1240" s="21"/>
      <c r="BV1240" s="24"/>
      <c r="BW1240" s="24"/>
      <c r="BX1240" s="24"/>
      <c r="BY1240" s="24"/>
      <c r="BZ1240" s="24"/>
      <c r="CA1240" s="24"/>
      <c r="CB1240" s="24"/>
      <c r="CC1240" s="24"/>
      <c r="CD1240" s="24"/>
      <c r="CE1240" s="24"/>
      <c r="CF1240" s="24"/>
      <c r="CG1240" s="24"/>
      <c r="CH1240" s="24"/>
      <c r="CI1240" s="24"/>
      <c r="CJ1240" s="24"/>
      <c r="CK1240" s="24"/>
      <c r="CL1240" s="24"/>
      <c r="CM1240" s="24"/>
      <c r="CN1240" s="24"/>
      <c r="CO1240" s="24"/>
      <c r="CP1240" s="24"/>
      <c r="CQ1240" s="24"/>
      <c r="CR1240" s="24"/>
      <c r="CS1240" s="24"/>
      <c r="CT1240" s="248"/>
      <c r="CU1240" s="11"/>
      <c r="CV1240" s="11"/>
      <c r="CW1240" s="11"/>
      <c r="CX1240" s="25"/>
      <c r="CY1240" s="25"/>
      <c r="CZ1240" s="25"/>
      <c r="DA1240" s="11"/>
      <c r="DB1240" s="11"/>
      <c r="DC1240" s="11"/>
      <c r="DD1240" s="11"/>
      <c r="DE1240" s="11"/>
      <c r="DF1240" s="11"/>
      <c r="DG1240" s="11"/>
      <c r="DH1240" s="11"/>
      <c r="DI1240" s="11"/>
      <c r="DJ1240" s="11"/>
      <c r="DK1240" s="11"/>
      <c r="DL1240" s="11"/>
      <c r="DM1240" s="11"/>
      <c r="DN1240" s="11"/>
      <c r="DO1240" s="11"/>
      <c r="DP1240" s="11"/>
      <c r="DQ1240" s="11"/>
      <c r="DR1240" s="11"/>
      <c r="DS1240" s="11"/>
      <c r="DT1240" s="11"/>
      <c r="DU1240" s="11"/>
      <c r="DV1240" s="11"/>
      <c r="DW1240" s="11"/>
      <c r="DX1240" s="11"/>
      <c r="DY1240" s="11"/>
      <c r="DZ1240" s="11"/>
      <c r="EA1240" s="11"/>
      <c r="EB1240" s="11"/>
    </row>
    <row r="1241" spans="1:132" s="9" customFormat="1" ht="12.75" x14ac:dyDescent="0.2">
      <c r="A1241" s="14"/>
      <c r="B1241" s="36"/>
      <c r="C1241" s="36"/>
      <c r="D1241" s="10"/>
      <c r="E1241" s="77"/>
      <c r="G1241" s="250"/>
      <c r="H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250"/>
      <c r="AM1241" s="8"/>
      <c r="AN1241" s="8"/>
      <c r="AO1241" s="8"/>
      <c r="AP1241" s="8"/>
      <c r="AQ1241" s="8"/>
      <c r="AR1241" s="8"/>
      <c r="AS1241" s="8"/>
      <c r="AT1241" s="8"/>
      <c r="AU1241" s="8"/>
      <c r="AV1241" s="8"/>
      <c r="AW1241" s="8"/>
      <c r="AX1241" s="8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8"/>
      <c r="BN1241" s="8"/>
      <c r="BO1241" s="8"/>
      <c r="BP1241" s="8"/>
      <c r="BQ1241" s="250"/>
      <c r="BR1241" s="11"/>
      <c r="BS1241" s="11"/>
      <c r="BT1241" s="11"/>
      <c r="BU1241" s="21"/>
      <c r="BV1241" s="24"/>
      <c r="BW1241" s="24"/>
      <c r="BX1241" s="24"/>
      <c r="BY1241" s="24"/>
      <c r="BZ1241" s="24"/>
      <c r="CA1241" s="24"/>
      <c r="CB1241" s="24"/>
      <c r="CC1241" s="24"/>
      <c r="CD1241" s="24"/>
      <c r="CE1241" s="24"/>
      <c r="CF1241" s="24"/>
      <c r="CG1241" s="24"/>
      <c r="CH1241" s="24"/>
      <c r="CI1241" s="24"/>
      <c r="CJ1241" s="24"/>
      <c r="CK1241" s="24"/>
      <c r="CL1241" s="24"/>
      <c r="CM1241" s="24"/>
      <c r="CN1241" s="24"/>
      <c r="CO1241" s="24"/>
      <c r="CP1241" s="24"/>
      <c r="CQ1241" s="24"/>
      <c r="CR1241" s="24"/>
      <c r="CS1241" s="24"/>
      <c r="CT1241" s="248"/>
      <c r="CU1241" s="11"/>
      <c r="CV1241" s="11"/>
      <c r="CW1241" s="11"/>
      <c r="CX1241" s="25"/>
      <c r="CY1241" s="25"/>
      <c r="CZ1241" s="25"/>
      <c r="DA1241" s="11"/>
      <c r="DB1241" s="11"/>
      <c r="DC1241" s="11"/>
      <c r="DD1241" s="11"/>
      <c r="DE1241" s="11"/>
      <c r="DF1241" s="11"/>
      <c r="DG1241" s="11"/>
      <c r="DH1241" s="11"/>
      <c r="DI1241" s="11"/>
      <c r="DJ1241" s="11"/>
      <c r="DK1241" s="11"/>
      <c r="DL1241" s="11"/>
      <c r="DM1241" s="11"/>
      <c r="DN1241" s="11"/>
      <c r="DO1241" s="11"/>
      <c r="DP1241" s="11"/>
      <c r="DQ1241" s="11"/>
      <c r="DR1241" s="11"/>
      <c r="DS1241" s="11"/>
      <c r="DT1241" s="11"/>
      <c r="DU1241" s="11"/>
      <c r="DV1241" s="11"/>
      <c r="DW1241" s="11"/>
      <c r="DX1241" s="11"/>
      <c r="DY1241" s="11"/>
      <c r="DZ1241" s="11"/>
      <c r="EA1241" s="11"/>
      <c r="EB1241" s="11"/>
    </row>
    <row r="1242" spans="1:132" s="9" customFormat="1" ht="12.75" x14ac:dyDescent="0.2">
      <c r="A1242" s="14"/>
      <c r="B1242" s="36"/>
      <c r="C1242" s="36"/>
      <c r="D1242" s="10"/>
      <c r="E1242" s="77"/>
      <c r="G1242" s="250"/>
      <c r="H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250"/>
      <c r="AM1242" s="8"/>
      <c r="AN1242" s="8"/>
      <c r="AO1242" s="8"/>
      <c r="AP1242" s="8"/>
      <c r="AQ1242" s="8"/>
      <c r="AR1242" s="8"/>
      <c r="AS1242" s="8"/>
      <c r="AT1242" s="8"/>
      <c r="AU1242" s="8"/>
      <c r="AV1242" s="8"/>
      <c r="AW1242" s="8"/>
      <c r="AX1242" s="8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8"/>
      <c r="BN1242" s="8"/>
      <c r="BO1242" s="8"/>
      <c r="BP1242" s="8"/>
      <c r="BQ1242" s="250"/>
      <c r="BR1242" s="11"/>
      <c r="BS1242" s="11"/>
      <c r="BT1242" s="11"/>
      <c r="BU1242" s="21"/>
      <c r="BV1242" s="24"/>
      <c r="BW1242" s="24"/>
      <c r="BX1242" s="24"/>
      <c r="BY1242" s="24"/>
      <c r="BZ1242" s="24"/>
      <c r="CA1242" s="24"/>
      <c r="CB1242" s="24"/>
      <c r="CC1242" s="24"/>
      <c r="CD1242" s="24"/>
      <c r="CE1242" s="24"/>
      <c r="CF1242" s="24"/>
      <c r="CG1242" s="24"/>
      <c r="CH1242" s="24"/>
      <c r="CI1242" s="24"/>
      <c r="CJ1242" s="24"/>
      <c r="CK1242" s="24"/>
      <c r="CL1242" s="24"/>
      <c r="CM1242" s="24"/>
      <c r="CN1242" s="24"/>
      <c r="CO1242" s="24"/>
      <c r="CP1242" s="24"/>
      <c r="CQ1242" s="24"/>
      <c r="CR1242" s="24"/>
      <c r="CS1242" s="24"/>
      <c r="CT1242" s="248"/>
      <c r="CU1242" s="11"/>
      <c r="CV1242" s="11"/>
      <c r="CW1242" s="11"/>
      <c r="CX1242" s="25"/>
      <c r="CY1242" s="25"/>
      <c r="CZ1242" s="25"/>
      <c r="DA1242" s="11"/>
      <c r="DB1242" s="11"/>
      <c r="DC1242" s="11"/>
      <c r="DD1242" s="11"/>
      <c r="DE1242" s="11"/>
      <c r="DF1242" s="11"/>
      <c r="DG1242" s="11"/>
      <c r="DH1242" s="11"/>
      <c r="DI1242" s="11"/>
      <c r="DJ1242" s="11"/>
      <c r="DK1242" s="11"/>
      <c r="DL1242" s="11"/>
      <c r="DM1242" s="11"/>
      <c r="DN1242" s="11"/>
      <c r="DO1242" s="11"/>
      <c r="DP1242" s="11"/>
      <c r="DQ1242" s="11"/>
      <c r="DR1242" s="11"/>
      <c r="DS1242" s="11"/>
      <c r="DT1242" s="11"/>
      <c r="DU1242" s="11"/>
      <c r="DV1242" s="11"/>
      <c r="DW1242" s="11"/>
      <c r="DX1242" s="11"/>
      <c r="DY1242" s="11"/>
      <c r="DZ1242" s="11"/>
      <c r="EA1242" s="11"/>
      <c r="EB1242" s="11"/>
    </row>
    <row r="1243" spans="1:132" s="9" customFormat="1" ht="12.75" x14ac:dyDescent="0.2">
      <c r="A1243" s="14"/>
      <c r="B1243" s="36"/>
      <c r="C1243" s="36"/>
      <c r="D1243" s="10"/>
      <c r="E1243" s="77"/>
      <c r="G1243" s="250"/>
      <c r="H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250"/>
      <c r="AM1243" s="8"/>
      <c r="AN1243" s="8"/>
      <c r="AO1243" s="8"/>
      <c r="AP1243" s="8"/>
      <c r="AQ1243" s="8"/>
      <c r="AR1243" s="8"/>
      <c r="AS1243" s="8"/>
      <c r="AT1243" s="8"/>
      <c r="AU1243" s="8"/>
      <c r="AV1243" s="8"/>
      <c r="AW1243" s="8"/>
      <c r="AX1243" s="8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8"/>
      <c r="BN1243" s="8"/>
      <c r="BO1243" s="8"/>
      <c r="BP1243" s="8"/>
      <c r="BQ1243" s="250"/>
      <c r="BR1243" s="11"/>
      <c r="BS1243" s="11"/>
      <c r="BT1243" s="11"/>
      <c r="BU1243" s="21"/>
      <c r="BV1243" s="24"/>
      <c r="BW1243" s="24"/>
      <c r="BX1243" s="24"/>
      <c r="BY1243" s="24"/>
      <c r="BZ1243" s="24"/>
      <c r="CA1243" s="24"/>
      <c r="CB1243" s="24"/>
      <c r="CC1243" s="24"/>
      <c r="CD1243" s="24"/>
      <c r="CE1243" s="24"/>
      <c r="CF1243" s="24"/>
      <c r="CG1243" s="24"/>
      <c r="CH1243" s="24"/>
      <c r="CI1243" s="24"/>
      <c r="CJ1243" s="24"/>
      <c r="CK1243" s="24"/>
      <c r="CL1243" s="24"/>
      <c r="CM1243" s="24"/>
      <c r="CN1243" s="24"/>
      <c r="CO1243" s="24"/>
      <c r="CP1243" s="24"/>
      <c r="CQ1243" s="24"/>
      <c r="CR1243" s="24"/>
      <c r="CS1243" s="24"/>
      <c r="CT1243" s="248"/>
      <c r="CU1243" s="11"/>
      <c r="CV1243" s="11"/>
      <c r="CW1243" s="11"/>
      <c r="CX1243" s="25"/>
      <c r="CY1243" s="25"/>
      <c r="CZ1243" s="25"/>
      <c r="DA1243" s="11"/>
      <c r="DB1243" s="11"/>
      <c r="DC1243" s="11"/>
      <c r="DD1243" s="11"/>
      <c r="DE1243" s="11"/>
      <c r="DF1243" s="11"/>
      <c r="DG1243" s="11"/>
      <c r="DH1243" s="11"/>
      <c r="DI1243" s="11"/>
      <c r="DJ1243" s="11"/>
      <c r="DK1243" s="11"/>
      <c r="DL1243" s="11"/>
      <c r="DM1243" s="11"/>
      <c r="DN1243" s="11"/>
      <c r="DO1243" s="11"/>
      <c r="DP1243" s="11"/>
      <c r="DQ1243" s="11"/>
      <c r="DR1243" s="11"/>
      <c r="DS1243" s="11"/>
      <c r="DT1243" s="11"/>
      <c r="DU1243" s="11"/>
      <c r="DV1243" s="11"/>
      <c r="DW1243" s="11"/>
      <c r="DX1243" s="11"/>
      <c r="DY1243" s="11"/>
      <c r="DZ1243" s="11"/>
      <c r="EA1243" s="11"/>
      <c r="EB1243" s="11"/>
    </row>
    <row r="1244" spans="1:132" s="9" customFormat="1" ht="12.75" x14ac:dyDescent="0.2">
      <c r="A1244" s="14"/>
      <c r="B1244" s="36"/>
      <c r="C1244" s="36"/>
      <c r="D1244" s="10"/>
      <c r="E1244" s="77"/>
      <c r="G1244" s="250"/>
      <c r="H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250"/>
      <c r="AM1244" s="8"/>
      <c r="AN1244" s="8"/>
      <c r="AO1244" s="8"/>
      <c r="AP1244" s="8"/>
      <c r="AQ1244" s="8"/>
      <c r="AR1244" s="8"/>
      <c r="AS1244" s="8"/>
      <c r="AT1244" s="8"/>
      <c r="AU1244" s="8"/>
      <c r="AV1244" s="8"/>
      <c r="AW1244" s="8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8"/>
      <c r="BN1244" s="8"/>
      <c r="BO1244" s="8"/>
      <c r="BP1244" s="8"/>
      <c r="BQ1244" s="250"/>
      <c r="BR1244" s="11"/>
      <c r="BS1244" s="11"/>
      <c r="BT1244" s="11"/>
      <c r="BU1244" s="21"/>
      <c r="BV1244" s="24"/>
      <c r="BW1244" s="24"/>
      <c r="BX1244" s="24"/>
      <c r="BY1244" s="24"/>
      <c r="BZ1244" s="24"/>
      <c r="CA1244" s="24"/>
      <c r="CB1244" s="24"/>
      <c r="CC1244" s="24"/>
      <c r="CD1244" s="24"/>
      <c r="CE1244" s="24"/>
      <c r="CF1244" s="24"/>
      <c r="CG1244" s="24"/>
      <c r="CH1244" s="24"/>
      <c r="CI1244" s="24"/>
      <c r="CJ1244" s="24"/>
      <c r="CK1244" s="24"/>
      <c r="CL1244" s="24"/>
      <c r="CM1244" s="24"/>
      <c r="CN1244" s="24"/>
      <c r="CO1244" s="24"/>
      <c r="CP1244" s="24"/>
      <c r="CQ1244" s="24"/>
      <c r="CR1244" s="24"/>
      <c r="CS1244" s="24"/>
      <c r="CT1244" s="248"/>
      <c r="CU1244" s="11"/>
      <c r="CV1244" s="11"/>
      <c r="CW1244" s="11"/>
      <c r="CX1244" s="25"/>
      <c r="CY1244" s="25"/>
      <c r="CZ1244" s="25"/>
      <c r="DA1244" s="11"/>
      <c r="DB1244" s="11"/>
      <c r="DC1244" s="11"/>
      <c r="DD1244" s="11"/>
      <c r="DE1244" s="11"/>
      <c r="DF1244" s="11"/>
      <c r="DG1244" s="11"/>
      <c r="DH1244" s="11"/>
      <c r="DI1244" s="11"/>
      <c r="DJ1244" s="11"/>
      <c r="DK1244" s="11"/>
      <c r="DL1244" s="11"/>
      <c r="DM1244" s="11"/>
      <c r="DN1244" s="11"/>
      <c r="DO1244" s="11"/>
      <c r="DP1244" s="11"/>
      <c r="DQ1244" s="11"/>
      <c r="DR1244" s="11"/>
      <c r="DS1244" s="11"/>
      <c r="DT1244" s="11"/>
      <c r="DU1244" s="11"/>
      <c r="DV1244" s="11"/>
      <c r="DW1244" s="11"/>
      <c r="DX1244" s="11"/>
      <c r="DY1244" s="11"/>
      <c r="DZ1244" s="11"/>
      <c r="EA1244" s="11"/>
      <c r="EB1244" s="11"/>
    </row>
    <row r="1245" spans="1:132" s="9" customFormat="1" ht="12.75" x14ac:dyDescent="0.2">
      <c r="A1245" s="14"/>
      <c r="B1245" s="36"/>
      <c r="C1245" s="36"/>
      <c r="D1245" s="10"/>
      <c r="E1245" s="77"/>
      <c r="G1245" s="250"/>
      <c r="H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250"/>
      <c r="AM1245" s="8"/>
      <c r="AN1245" s="8"/>
      <c r="AO1245" s="8"/>
      <c r="AP1245" s="8"/>
      <c r="AQ1245" s="8"/>
      <c r="AR1245" s="8"/>
      <c r="AS1245" s="8"/>
      <c r="AT1245" s="8"/>
      <c r="AU1245" s="8"/>
      <c r="AV1245" s="8"/>
      <c r="AW1245" s="8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8"/>
      <c r="BN1245" s="8"/>
      <c r="BO1245" s="8"/>
      <c r="BP1245" s="8"/>
      <c r="BQ1245" s="250"/>
      <c r="BR1245" s="11"/>
      <c r="BS1245" s="11"/>
      <c r="BT1245" s="11"/>
      <c r="BU1245" s="21"/>
      <c r="BV1245" s="24"/>
      <c r="BW1245" s="24"/>
      <c r="BX1245" s="24"/>
      <c r="BY1245" s="24"/>
      <c r="BZ1245" s="24"/>
      <c r="CA1245" s="24"/>
      <c r="CB1245" s="24"/>
      <c r="CC1245" s="24"/>
      <c r="CD1245" s="24"/>
      <c r="CE1245" s="24"/>
      <c r="CF1245" s="24"/>
      <c r="CG1245" s="24"/>
      <c r="CH1245" s="24"/>
      <c r="CI1245" s="24"/>
      <c r="CJ1245" s="24"/>
      <c r="CK1245" s="24"/>
      <c r="CL1245" s="24"/>
      <c r="CM1245" s="24"/>
      <c r="CN1245" s="24"/>
      <c r="CO1245" s="24"/>
      <c r="CP1245" s="24"/>
      <c r="CQ1245" s="24"/>
      <c r="CR1245" s="24"/>
      <c r="CS1245" s="24"/>
      <c r="CT1245" s="248"/>
      <c r="CU1245" s="11"/>
      <c r="CV1245" s="11"/>
      <c r="CW1245" s="11"/>
      <c r="CX1245" s="25"/>
      <c r="CY1245" s="25"/>
      <c r="CZ1245" s="25"/>
      <c r="DA1245" s="11"/>
      <c r="DB1245" s="11"/>
      <c r="DC1245" s="11"/>
      <c r="DD1245" s="11"/>
      <c r="DE1245" s="11"/>
      <c r="DF1245" s="11"/>
      <c r="DG1245" s="11"/>
      <c r="DH1245" s="11"/>
      <c r="DI1245" s="11"/>
      <c r="DJ1245" s="11"/>
      <c r="DK1245" s="11"/>
      <c r="DL1245" s="11"/>
      <c r="DM1245" s="11"/>
      <c r="DN1245" s="11"/>
      <c r="DO1245" s="11"/>
      <c r="DP1245" s="11"/>
      <c r="DQ1245" s="11"/>
      <c r="DR1245" s="11"/>
      <c r="DS1245" s="11"/>
      <c r="DT1245" s="11"/>
      <c r="DU1245" s="11"/>
      <c r="DV1245" s="11"/>
      <c r="DW1245" s="11"/>
      <c r="DX1245" s="11"/>
      <c r="DY1245" s="11"/>
      <c r="DZ1245" s="11"/>
      <c r="EA1245" s="11"/>
      <c r="EB1245" s="11"/>
    </row>
    <row r="1246" spans="1:132" s="9" customFormat="1" ht="12.75" x14ac:dyDescent="0.2">
      <c r="A1246" s="14"/>
      <c r="B1246" s="36"/>
      <c r="C1246" s="36"/>
      <c r="D1246" s="10"/>
      <c r="E1246" s="77"/>
      <c r="G1246" s="250"/>
      <c r="H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250"/>
      <c r="AM1246" s="8"/>
      <c r="AN1246" s="8"/>
      <c r="AO1246" s="8"/>
      <c r="AP1246" s="8"/>
      <c r="AQ1246" s="8"/>
      <c r="AR1246" s="8"/>
      <c r="AS1246" s="8"/>
      <c r="AT1246" s="8"/>
      <c r="AU1246" s="8"/>
      <c r="AV1246" s="8"/>
      <c r="AW1246" s="8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8"/>
      <c r="BN1246" s="8"/>
      <c r="BO1246" s="8"/>
      <c r="BP1246" s="8"/>
      <c r="BQ1246" s="250"/>
      <c r="BR1246" s="11"/>
      <c r="BS1246" s="11"/>
      <c r="BT1246" s="11"/>
      <c r="BU1246" s="21"/>
      <c r="BV1246" s="24"/>
      <c r="BW1246" s="24"/>
      <c r="BX1246" s="24"/>
      <c r="BY1246" s="24"/>
      <c r="BZ1246" s="24"/>
      <c r="CA1246" s="24"/>
      <c r="CB1246" s="24"/>
      <c r="CC1246" s="24"/>
      <c r="CD1246" s="24"/>
      <c r="CE1246" s="24"/>
      <c r="CF1246" s="24"/>
      <c r="CG1246" s="24"/>
      <c r="CH1246" s="24"/>
      <c r="CI1246" s="24"/>
      <c r="CJ1246" s="24"/>
      <c r="CK1246" s="24"/>
      <c r="CL1246" s="24"/>
      <c r="CM1246" s="24"/>
      <c r="CN1246" s="24"/>
      <c r="CO1246" s="24"/>
      <c r="CP1246" s="24"/>
      <c r="CQ1246" s="24"/>
      <c r="CR1246" s="24"/>
      <c r="CS1246" s="24"/>
      <c r="CT1246" s="248"/>
      <c r="CU1246" s="11"/>
      <c r="CV1246" s="11"/>
      <c r="CW1246" s="11"/>
      <c r="CX1246" s="25"/>
      <c r="CY1246" s="25"/>
      <c r="CZ1246" s="25"/>
      <c r="DA1246" s="11"/>
      <c r="DB1246" s="11"/>
      <c r="DC1246" s="11"/>
      <c r="DD1246" s="11"/>
      <c r="DE1246" s="11"/>
      <c r="DF1246" s="11"/>
      <c r="DG1246" s="11"/>
      <c r="DH1246" s="11"/>
      <c r="DI1246" s="11"/>
      <c r="DJ1246" s="11"/>
      <c r="DK1246" s="11"/>
      <c r="DL1246" s="11"/>
      <c r="DM1246" s="11"/>
      <c r="DN1246" s="11"/>
      <c r="DO1246" s="11"/>
      <c r="DP1246" s="11"/>
      <c r="DQ1246" s="11"/>
      <c r="DR1246" s="11"/>
      <c r="DS1246" s="11"/>
      <c r="DT1246" s="11"/>
      <c r="DU1246" s="11"/>
      <c r="DV1246" s="11"/>
      <c r="DW1246" s="11"/>
      <c r="DX1246" s="11"/>
      <c r="DY1246" s="11"/>
      <c r="DZ1246" s="11"/>
      <c r="EA1246" s="11"/>
      <c r="EB1246" s="11"/>
    </row>
    <row r="1247" spans="1:132" s="9" customFormat="1" ht="12.75" x14ac:dyDescent="0.2">
      <c r="A1247" s="14"/>
      <c r="B1247" s="36"/>
      <c r="C1247" s="36"/>
      <c r="D1247" s="10"/>
      <c r="E1247" s="77"/>
      <c r="G1247" s="250"/>
      <c r="H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250"/>
      <c r="AM1247" s="8"/>
      <c r="AN1247" s="8"/>
      <c r="AO1247" s="8"/>
      <c r="AP1247" s="8"/>
      <c r="AQ1247" s="8"/>
      <c r="AR1247" s="8"/>
      <c r="AS1247" s="8"/>
      <c r="AT1247" s="8"/>
      <c r="AU1247" s="8"/>
      <c r="AV1247" s="8"/>
      <c r="AW1247" s="8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8"/>
      <c r="BN1247" s="8"/>
      <c r="BO1247" s="8"/>
      <c r="BP1247" s="8"/>
      <c r="BQ1247" s="250"/>
      <c r="BR1247" s="11"/>
      <c r="BS1247" s="11"/>
      <c r="BT1247" s="11"/>
      <c r="BU1247" s="21"/>
      <c r="BV1247" s="24"/>
      <c r="BW1247" s="24"/>
      <c r="BX1247" s="24"/>
      <c r="BY1247" s="24"/>
      <c r="BZ1247" s="24"/>
      <c r="CA1247" s="24"/>
      <c r="CB1247" s="24"/>
      <c r="CC1247" s="24"/>
      <c r="CD1247" s="24"/>
      <c r="CE1247" s="24"/>
      <c r="CF1247" s="24"/>
      <c r="CG1247" s="24"/>
      <c r="CH1247" s="24"/>
      <c r="CI1247" s="24"/>
      <c r="CJ1247" s="24"/>
      <c r="CK1247" s="24"/>
      <c r="CL1247" s="24"/>
      <c r="CM1247" s="24"/>
      <c r="CN1247" s="24"/>
      <c r="CO1247" s="24"/>
      <c r="CP1247" s="24"/>
      <c r="CQ1247" s="24"/>
      <c r="CR1247" s="24"/>
      <c r="CS1247" s="24"/>
      <c r="CT1247" s="248"/>
      <c r="CU1247" s="11"/>
      <c r="CV1247" s="11"/>
      <c r="CW1247" s="11"/>
      <c r="CX1247" s="25"/>
      <c r="CY1247" s="25"/>
      <c r="CZ1247" s="25"/>
      <c r="DA1247" s="11"/>
      <c r="DB1247" s="11"/>
      <c r="DC1247" s="11"/>
      <c r="DD1247" s="11"/>
      <c r="DE1247" s="11"/>
      <c r="DF1247" s="11"/>
      <c r="DG1247" s="11"/>
      <c r="DH1247" s="11"/>
      <c r="DI1247" s="11"/>
      <c r="DJ1247" s="11"/>
      <c r="DK1247" s="11"/>
      <c r="DL1247" s="11"/>
      <c r="DM1247" s="11"/>
      <c r="DN1247" s="11"/>
      <c r="DO1247" s="11"/>
      <c r="DP1247" s="11"/>
      <c r="DQ1247" s="11"/>
      <c r="DR1247" s="11"/>
      <c r="DS1247" s="11"/>
      <c r="DT1247" s="11"/>
      <c r="DU1247" s="11"/>
      <c r="DV1247" s="11"/>
      <c r="DW1247" s="11"/>
      <c r="DX1247" s="11"/>
      <c r="DY1247" s="11"/>
      <c r="DZ1247" s="11"/>
      <c r="EA1247" s="11"/>
      <c r="EB1247" s="11"/>
    </row>
    <row r="1248" spans="1:132" s="9" customFormat="1" ht="12.75" x14ac:dyDescent="0.2">
      <c r="A1248" s="14"/>
      <c r="B1248" s="36"/>
      <c r="C1248" s="36"/>
      <c r="D1248" s="10"/>
      <c r="E1248" s="77"/>
      <c r="G1248" s="250"/>
      <c r="H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250"/>
      <c r="AM1248" s="8"/>
      <c r="AN1248" s="8"/>
      <c r="AO1248" s="8"/>
      <c r="AP1248" s="8"/>
      <c r="AQ1248" s="8"/>
      <c r="AR1248" s="8"/>
      <c r="AS1248" s="8"/>
      <c r="AT1248" s="8"/>
      <c r="AU1248" s="8"/>
      <c r="AV1248" s="8"/>
      <c r="AW1248" s="8"/>
      <c r="AX1248" s="8"/>
      <c r="AY1248" s="8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8"/>
      <c r="BN1248" s="8"/>
      <c r="BO1248" s="8"/>
      <c r="BP1248" s="8"/>
      <c r="BQ1248" s="250"/>
      <c r="BR1248" s="11"/>
      <c r="BS1248" s="11"/>
      <c r="BT1248" s="11"/>
      <c r="BU1248" s="21"/>
      <c r="BV1248" s="24"/>
      <c r="BW1248" s="24"/>
      <c r="BX1248" s="24"/>
      <c r="BY1248" s="24"/>
      <c r="BZ1248" s="24"/>
      <c r="CA1248" s="24"/>
      <c r="CB1248" s="24"/>
      <c r="CC1248" s="24"/>
      <c r="CD1248" s="24"/>
      <c r="CE1248" s="24"/>
      <c r="CF1248" s="24"/>
      <c r="CG1248" s="24"/>
      <c r="CH1248" s="24"/>
      <c r="CI1248" s="24"/>
      <c r="CJ1248" s="24"/>
      <c r="CK1248" s="24"/>
      <c r="CL1248" s="24"/>
      <c r="CM1248" s="24"/>
      <c r="CN1248" s="24"/>
      <c r="CO1248" s="24"/>
      <c r="CP1248" s="24"/>
      <c r="CQ1248" s="24"/>
      <c r="CR1248" s="24"/>
      <c r="CS1248" s="24"/>
      <c r="CT1248" s="248"/>
      <c r="CU1248" s="11"/>
      <c r="CV1248" s="11"/>
      <c r="CW1248" s="11"/>
      <c r="CX1248" s="25"/>
      <c r="CY1248" s="25"/>
      <c r="CZ1248" s="25"/>
      <c r="DA1248" s="11"/>
      <c r="DB1248" s="11"/>
      <c r="DC1248" s="11"/>
      <c r="DD1248" s="11"/>
      <c r="DE1248" s="11"/>
      <c r="DF1248" s="11"/>
      <c r="DG1248" s="11"/>
      <c r="DH1248" s="11"/>
      <c r="DI1248" s="11"/>
      <c r="DJ1248" s="11"/>
      <c r="DK1248" s="11"/>
      <c r="DL1248" s="11"/>
      <c r="DM1248" s="11"/>
      <c r="DN1248" s="11"/>
      <c r="DO1248" s="11"/>
      <c r="DP1248" s="11"/>
      <c r="DQ1248" s="11"/>
      <c r="DR1248" s="11"/>
      <c r="DS1248" s="11"/>
      <c r="DT1248" s="11"/>
      <c r="DU1248" s="11"/>
      <c r="DV1248" s="11"/>
      <c r="DW1248" s="11"/>
      <c r="DX1248" s="11"/>
      <c r="DY1248" s="11"/>
      <c r="DZ1248" s="11"/>
      <c r="EA1248" s="11"/>
      <c r="EB1248" s="11"/>
    </row>
    <row r="1249" spans="1:132" s="9" customFormat="1" ht="12.75" x14ac:dyDescent="0.2">
      <c r="A1249" s="14"/>
      <c r="B1249" s="36"/>
      <c r="C1249" s="36"/>
      <c r="D1249" s="10"/>
      <c r="E1249" s="77"/>
      <c r="G1249" s="250"/>
      <c r="H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250"/>
      <c r="AM1249" s="8"/>
      <c r="AN1249" s="8"/>
      <c r="AO1249" s="8"/>
      <c r="AP1249" s="8"/>
      <c r="AQ1249" s="8"/>
      <c r="AR1249" s="8"/>
      <c r="AS1249" s="8"/>
      <c r="AT1249" s="8"/>
      <c r="AU1249" s="8"/>
      <c r="AV1249" s="8"/>
      <c r="AW1249" s="8"/>
      <c r="AX1249" s="8"/>
      <c r="AY1249" s="8"/>
      <c r="AZ1249" s="8"/>
      <c r="BA1249" s="8"/>
      <c r="BB1249" s="8"/>
      <c r="BC1249" s="8"/>
      <c r="BD1249" s="8"/>
      <c r="BE1249" s="8"/>
      <c r="BF1249" s="8"/>
      <c r="BG1249" s="8"/>
      <c r="BH1249" s="8"/>
      <c r="BI1249" s="8"/>
      <c r="BJ1249" s="8"/>
      <c r="BK1249" s="8"/>
      <c r="BL1249" s="8"/>
      <c r="BM1249" s="8"/>
      <c r="BN1249" s="8"/>
      <c r="BO1249" s="8"/>
      <c r="BP1249" s="8"/>
      <c r="BQ1249" s="250"/>
      <c r="BR1249" s="11"/>
      <c r="BS1249" s="11"/>
      <c r="BT1249" s="11"/>
      <c r="BU1249" s="21"/>
      <c r="BV1249" s="24"/>
      <c r="BW1249" s="24"/>
      <c r="BX1249" s="24"/>
      <c r="BY1249" s="24"/>
      <c r="BZ1249" s="24"/>
      <c r="CA1249" s="24"/>
      <c r="CB1249" s="24"/>
      <c r="CC1249" s="24"/>
      <c r="CD1249" s="24"/>
      <c r="CE1249" s="24"/>
      <c r="CF1249" s="24"/>
      <c r="CG1249" s="24"/>
      <c r="CH1249" s="24"/>
      <c r="CI1249" s="24"/>
      <c r="CJ1249" s="24"/>
      <c r="CK1249" s="24"/>
      <c r="CL1249" s="24"/>
      <c r="CM1249" s="24"/>
      <c r="CN1249" s="24"/>
      <c r="CO1249" s="24"/>
      <c r="CP1249" s="24"/>
      <c r="CQ1249" s="24"/>
      <c r="CR1249" s="24"/>
      <c r="CS1249" s="24"/>
      <c r="CT1249" s="248"/>
      <c r="CU1249" s="11"/>
      <c r="CV1249" s="11"/>
      <c r="CW1249" s="11"/>
      <c r="CX1249" s="25"/>
      <c r="CY1249" s="25"/>
      <c r="CZ1249" s="25"/>
      <c r="DA1249" s="11"/>
      <c r="DB1249" s="11"/>
      <c r="DC1249" s="11"/>
      <c r="DD1249" s="11"/>
      <c r="DE1249" s="11"/>
      <c r="DF1249" s="11"/>
      <c r="DG1249" s="11"/>
      <c r="DH1249" s="11"/>
      <c r="DI1249" s="11"/>
      <c r="DJ1249" s="11"/>
      <c r="DK1249" s="11"/>
      <c r="DL1249" s="11"/>
      <c r="DM1249" s="11"/>
      <c r="DN1249" s="11"/>
      <c r="DO1249" s="11"/>
      <c r="DP1249" s="11"/>
      <c r="DQ1249" s="11"/>
      <c r="DR1249" s="11"/>
      <c r="DS1249" s="11"/>
      <c r="DT1249" s="11"/>
      <c r="DU1249" s="11"/>
      <c r="DV1249" s="11"/>
      <c r="DW1249" s="11"/>
      <c r="DX1249" s="11"/>
      <c r="DY1249" s="11"/>
      <c r="DZ1249" s="11"/>
      <c r="EA1249" s="11"/>
      <c r="EB1249" s="11"/>
    </row>
    <row r="1250" spans="1:132" s="9" customFormat="1" ht="12.75" x14ac:dyDescent="0.2">
      <c r="A1250" s="14"/>
      <c r="B1250" s="36"/>
      <c r="C1250" s="36"/>
      <c r="D1250" s="10"/>
      <c r="E1250" s="77"/>
      <c r="G1250" s="250"/>
      <c r="H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250"/>
      <c r="AM1250" s="8"/>
      <c r="AN1250" s="8"/>
      <c r="AO1250" s="8"/>
      <c r="AP1250" s="8"/>
      <c r="AQ1250" s="8"/>
      <c r="AR1250" s="8"/>
      <c r="AS1250" s="8"/>
      <c r="AT1250" s="8"/>
      <c r="AU1250" s="8"/>
      <c r="AV1250" s="8"/>
      <c r="AW1250" s="8"/>
      <c r="AX1250" s="8"/>
      <c r="AY1250" s="8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8"/>
      <c r="BK1250" s="8"/>
      <c r="BL1250" s="8"/>
      <c r="BM1250" s="8"/>
      <c r="BN1250" s="8"/>
      <c r="BO1250" s="8"/>
      <c r="BP1250" s="8"/>
      <c r="BQ1250" s="250"/>
      <c r="BR1250" s="11"/>
      <c r="BS1250" s="11"/>
      <c r="BT1250" s="11"/>
      <c r="BU1250" s="21"/>
      <c r="BV1250" s="24"/>
      <c r="BW1250" s="24"/>
      <c r="BX1250" s="24"/>
      <c r="BY1250" s="24"/>
      <c r="BZ1250" s="24"/>
      <c r="CA1250" s="24"/>
      <c r="CB1250" s="24"/>
      <c r="CC1250" s="24"/>
      <c r="CD1250" s="24"/>
      <c r="CE1250" s="24"/>
      <c r="CF1250" s="24"/>
      <c r="CG1250" s="24"/>
      <c r="CH1250" s="24"/>
      <c r="CI1250" s="24"/>
      <c r="CJ1250" s="24"/>
      <c r="CK1250" s="24"/>
      <c r="CL1250" s="24"/>
      <c r="CM1250" s="24"/>
      <c r="CN1250" s="24"/>
      <c r="CO1250" s="24"/>
      <c r="CP1250" s="24"/>
      <c r="CQ1250" s="24"/>
      <c r="CR1250" s="24"/>
      <c r="CS1250" s="24"/>
      <c r="CT1250" s="248"/>
      <c r="CU1250" s="11"/>
      <c r="CV1250" s="11"/>
      <c r="CW1250" s="11"/>
      <c r="CX1250" s="25"/>
      <c r="CY1250" s="25"/>
      <c r="CZ1250" s="25"/>
      <c r="DA1250" s="11"/>
      <c r="DB1250" s="11"/>
      <c r="DC1250" s="11"/>
      <c r="DD1250" s="11"/>
      <c r="DE1250" s="11"/>
      <c r="DF1250" s="11"/>
      <c r="DG1250" s="11"/>
      <c r="DH1250" s="11"/>
      <c r="DI1250" s="11"/>
      <c r="DJ1250" s="11"/>
      <c r="DK1250" s="11"/>
      <c r="DL1250" s="11"/>
      <c r="DM1250" s="11"/>
      <c r="DN1250" s="11"/>
      <c r="DO1250" s="11"/>
      <c r="DP1250" s="11"/>
      <c r="DQ1250" s="11"/>
      <c r="DR1250" s="11"/>
      <c r="DS1250" s="11"/>
      <c r="DT1250" s="11"/>
      <c r="DU1250" s="11"/>
      <c r="DV1250" s="11"/>
      <c r="DW1250" s="11"/>
      <c r="DX1250" s="11"/>
      <c r="DY1250" s="11"/>
      <c r="DZ1250" s="11"/>
      <c r="EA1250" s="11"/>
      <c r="EB1250" s="11"/>
    </row>
    <row r="1251" spans="1:132" s="9" customFormat="1" ht="12.75" x14ac:dyDescent="0.2">
      <c r="A1251" s="14"/>
      <c r="B1251" s="36"/>
      <c r="C1251" s="36"/>
      <c r="D1251" s="10"/>
      <c r="E1251" s="77"/>
      <c r="G1251" s="250"/>
      <c r="H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250"/>
      <c r="AM1251" s="8"/>
      <c r="AN1251" s="8"/>
      <c r="AO1251" s="8"/>
      <c r="AP1251" s="8"/>
      <c r="AQ1251" s="8"/>
      <c r="AR1251" s="8"/>
      <c r="AS1251" s="8"/>
      <c r="AT1251" s="8"/>
      <c r="AU1251" s="8"/>
      <c r="AV1251" s="8"/>
      <c r="AW1251" s="8"/>
      <c r="AX1251" s="8"/>
      <c r="AY1251" s="8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8"/>
      <c r="BK1251" s="8"/>
      <c r="BL1251" s="8"/>
      <c r="BM1251" s="8"/>
      <c r="BN1251" s="8"/>
      <c r="BO1251" s="8"/>
      <c r="BP1251" s="8"/>
      <c r="BQ1251" s="250"/>
      <c r="BR1251" s="11"/>
      <c r="BS1251" s="11"/>
      <c r="BT1251" s="11"/>
      <c r="BU1251" s="21"/>
      <c r="BV1251" s="24"/>
      <c r="BW1251" s="24"/>
      <c r="BX1251" s="24"/>
      <c r="BY1251" s="24"/>
      <c r="BZ1251" s="24"/>
      <c r="CA1251" s="24"/>
      <c r="CB1251" s="24"/>
      <c r="CC1251" s="24"/>
      <c r="CD1251" s="24"/>
      <c r="CE1251" s="24"/>
      <c r="CF1251" s="24"/>
      <c r="CG1251" s="24"/>
      <c r="CH1251" s="24"/>
      <c r="CI1251" s="24"/>
      <c r="CJ1251" s="24"/>
      <c r="CK1251" s="24"/>
      <c r="CL1251" s="24"/>
      <c r="CM1251" s="24"/>
      <c r="CN1251" s="24"/>
      <c r="CO1251" s="24"/>
      <c r="CP1251" s="24"/>
      <c r="CQ1251" s="24"/>
      <c r="CR1251" s="24"/>
      <c r="CS1251" s="24"/>
      <c r="CT1251" s="248"/>
      <c r="CU1251" s="11"/>
      <c r="CV1251" s="11"/>
      <c r="CW1251" s="11"/>
      <c r="CX1251" s="25"/>
      <c r="CY1251" s="25"/>
      <c r="CZ1251" s="25"/>
      <c r="DA1251" s="11"/>
      <c r="DB1251" s="11"/>
      <c r="DC1251" s="11"/>
      <c r="DD1251" s="11"/>
      <c r="DE1251" s="11"/>
      <c r="DF1251" s="11"/>
      <c r="DG1251" s="11"/>
      <c r="DH1251" s="11"/>
      <c r="DI1251" s="11"/>
      <c r="DJ1251" s="11"/>
      <c r="DK1251" s="11"/>
      <c r="DL1251" s="11"/>
      <c r="DM1251" s="11"/>
      <c r="DN1251" s="11"/>
      <c r="DO1251" s="11"/>
      <c r="DP1251" s="11"/>
      <c r="DQ1251" s="11"/>
      <c r="DR1251" s="11"/>
      <c r="DS1251" s="11"/>
      <c r="DT1251" s="11"/>
      <c r="DU1251" s="11"/>
      <c r="DV1251" s="11"/>
      <c r="DW1251" s="11"/>
      <c r="DX1251" s="11"/>
      <c r="DY1251" s="11"/>
      <c r="DZ1251" s="11"/>
      <c r="EA1251" s="11"/>
      <c r="EB1251" s="11"/>
    </row>
    <row r="1252" spans="1:132" s="9" customFormat="1" ht="12.75" x14ac:dyDescent="0.2">
      <c r="A1252" s="14"/>
      <c r="B1252" s="36"/>
      <c r="C1252" s="36"/>
      <c r="D1252" s="10"/>
      <c r="E1252" s="77"/>
      <c r="G1252" s="250"/>
      <c r="H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250"/>
      <c r="AM1252" s="8"/>
      <c r="AN1252" s="8"/>
      <c r="AO1252" s="8"/>
      <c r="AP1252" s="8"/>
      <c r="AQ1252" s="8"/>
      <c r="AR1252" s="8"/>
      <c r="AS1252" s="8"/>
      <c r="AT1252" s="8"/>
      <c r="AU1252" s="8"/>
      <c r="AV1252" s="8"/>
      <c r="AW1252" s="8"/>
      <c r="AX1252" s="8"/>
      <c r="AY1252" s="8"/>
      <c r="AZ1252" s="8"/>
      <c r="BA1252" s="8"/>
      <c r="BB1252" s="8"/>
      <c r="BC1252" s="8"/>
      <c r="BD1252" s="8"/>
      <c r="BE1252" s="8"/>
      <c r="BF1252" s="8"/>
      <c r="BG1252" s="8"/>
      <c r="BH1252" s="8"/>
      <c r="BI1252" s="8"/>
      <c r="BJ1252" s="8"/>
      <c r="BK1252" s="8"/>
      <c r="BL1252" s="8"/>
      <c r="BM1252" s="8"/>
      <c r="BN1252" s="8"/>
      <c r="BO1252" s="8"/>
      <c r="BP1252" s="8"/>
      <c r="BQ1252" s="250"/>
      <c r="BR1252" s="11"/>
      <c r="BS1252" s="11"/>
      <c r="BT1252" s="11"/>
      <c r="BU1252" s="21"/>
      <c r="BV1252" s="24"/>
      <c r="BW1252" s="24"/>
      <c r="BX1252" s="24"/>
      <c r="BY1252" s="24"/>
      <c r="BZ1252" s="24"/>
      <c r="CA1252" s="24"/>
      <c r="CB1252" s="24"/>
      <c r="CC1252" s="24"/>
      <c r="CD1252" s="24"/>
      <c r="CE1252" s="24"/>
      <c r="CF1252" s="24"/>
      <c r="CG1252" s="24"/>
      <c r="CH1252" s="24"/>
      <c r="CI1252" s="24"/>
      <c r="CJ1252" s="24"/>
      <c r="CK1252" s="24"/>
      <c r="CL1252" s="24"/>
      <c r="CM1252" s="24"/>
      <c r="CN1252" s="24"/>
      <c r="CO1252" s="24"/>
      <c r="CP1252" s="24"/>
      <c r="CQ1252" s="24"/>
      <c r="CR1252" s="24"/>
      <c r="CS1252" s="24"/>
      <c r="CT1252" s="248"/>
      <c r="CU1252" s="11"/>
      <c r="CV1252" s="11"/>
      <c r="CW1252" s="11"/>
      <c r="CX1252" s="25"/>
      <c r="CY1252" s="25"/>
      <c r="CZ1252" s="25"/>
      <c r="DA1252" s="11"/>
      <c r="DB1252" s="11"/>
      <c r="DC1252" s="11"/>
      <c r="DD1252" s="11"/>
      <c r="DE1252" s="11"/>
      <c r="DF1252" s="11"/>
      <c r="DG1252" s="11"/>
      <c r="DH1252" s="11"/>
      <c r="DI1252" s="11"/>
      <c r="DJ1252" s="11"/>
      <c r="DK1252" s="11"/>
      <c r="DL1252" s="11"/>
      <c r="DM1252" s="11"/>
      <c r="DN1252" s="11"/>
      <c r="DO1252" s="11"/>
      <c r="DP1252" s="11"/>
      <c r="DQ1252" s="11"/>
      <c r="DR1252" s="11"/>
      <c r="DS1252" s="11"/>
      <c r="DT1252" s="11"/>
      <c r="DU1252" s="11"/>
      <c r="DV1252" s="11"/>
      <c r="DW1252" s="11"/>
      <c r="DX1252" s="11"/>
      <c r="DY1252" s="11"/>
      <c r="DZ1252" s="11"/>
      <c r="EA1252" s="11"/>
      <c r="EB1252" s="11"/>
    </row>
    <row r="1253" spans="1:132" s="9" customFormat="1" ht="12.75" x14ac:dyDescent="0.2">
      <c r="A1253" s="14"/>
      <c r="B1253" s="36"/>
      <c r="C1253" s="36"/>
      <c r="D1253" s="10"/>
      <c r="E1253" s="77"/>
      <c r="G1253" s="250"/>
      <c r="H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250"/>
      <c r="AM1253" s="8"/>
      <c r="AN1253" s="8"/>
      <c r="AO1253" s="8"/>
      <c r="AP1253" s="8"/>
      <c r="AQ1253" s="8"/>
      <c r="AR1253" s="8"/>
      <c r="AS1253" s="8"/>
      <c r="AT1253" s="8"/>
      <c r="AU1253" s="8"/>
      <c r="AV1253" s="8"/>
      <c r="AW1253" s="8"/>
      <c r="AX1253" s="8"/>
      <c r="AY1253" s="8"/>
      <c r="AZ1253" s="8"/>
      <c r="BA1253" s="8"/>
      <c r="BB1253" s="8"/>
      <c r="BC1253" s="8"/>
      <c r="BD1253" s="8"/>
      <c r="BE1253" s="8"/>
      <c r="BF1253" s="8"/>
      <c r="BG1253" s="8"/>
      <c r="BH1253" s="8"/>
      <c r="BI1253" s="8"/>
      <c r="BJ1253" s="8"/>
      <c r="BK1253" s="8"/>
      <c r="BL1253" s="8"/>
      <c r="BM1253" s="8"/>
      <c r="BN1253" s="8"/>
      <c r="BO1253" s="8"/>
      <c r="BP1253" s="8"/>
      <c r="BQ1253" s="250"/>
      <c r="BR1253" s="11"/>
      <c r="BS1253" s="11"/>
      <c r="BT1253" s="11"/>
      <c r="BU1253" s="21"/>
      <c r="BV1253" s="24"/>
      <c r="BW1253" s="24"/>
      <c r="BX1253" s="24"/>
      <c r="BY1253" s="24"/>
      <c r="BZ1253" s="24"/>
      <c r="CA1253" s="24"/>
      <c r="CB1253" s="24"/>
      <c r="CC1253" s="24"/>
      <c r="CD1253" s="24"/>
      <c r="CE1253" s="24"/>
      <c r="CF1253" s="24"/>
      <c r="CG1253" s="24"/>
      <c r="CH1253" s="24"/>
      <c r="CI1253" s="24"/>
      <c r="CJ1253" s="24"/>
      <c r="CK1253" s="24"/>
      <c r="CL1253" s="24"/>
      <c r="CM1253" s="24"/>
      <c r="CN1253" s="24"/>
      <c r="CO1253" s="24"/>
      <c r="CP1253" s="24"/>
      <c r="CQ1253" s="24"/>
      <c r="CR1253" s="24"/>
      <c r="CS1253" s="24"/>
      <c r="CT1253" s="248"/>
      <c r="CU1253" s="11"/>
      <c r="CV1253" s="11"/>
      <c r="CW1253" s="11"/>
      <c r="CX1253" s="25"/>
      <c r="CY1253" s="25"/>
      <c r="CZ1253" s="25"/>
      <c r="DA1253" s="11"/>
      <c r="DB1253" s="11"/>
      <c r="DC1253" s="11"/>
      <c r="DD1253" s="11"/>
      <c r="DE1253" s="11"/>
      <c r="DF1253" s="11"/>
      <c r="DG1253" s="11"/>
      <c r="DH1253" s="11"/>
      <c r="DI1253" s="11"/>
      <c r="DJ1253" s="11"/>
      <c r="DK1253" s="11"/>
      <c r="DL1253" s="11"/>
      <c r="DM1253" s="11"/>
      <c r="DN1253" s="11"/>
      <c r="DO1253" s="11"/>
      <c r="DP1253" s="11"/>
      <c r="DQ1253" s="11"/>
      <c r="DR1253" s="11"/>
      <c r="DS1253" s="11"/>
      <c r="DT1253" s="11"/>
      <c r="DU1253" s="11"/>
      <c r="DV1253" s="11"/>
      <c r="DW1253" s="11"/>
      <c r="DX1253" s="11"/>
      <c r="DY1253" s="11"/>
      <c r="DZ1253" s="11"/>
      <c r="EA1253" s="11"/>
      <c r="EB1253" s="11"/>
    </row>
    <row r="1254" spans="1:132" s="9" customFormat="1" ht="12.75" x14ac:dyDescent="0.2">
      <c r="A1254" s="14"/>
      <c r="B1254" s="36"/>
      <c r="C1254" s="36"/>
      <c r="D1254" s="10"/>
      <c r="E1254" s="77"/>
      <c r="G1254" s="250"/>
      <c r="H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250"/>
      <c r="AM1254" s="8"/>
      <c r="AN1254" s="8"/>
      <c r="AO1254" s="8"/>
      <c r="AP1254" s="8"/>
      <c r="AQ1254" s="8"/>
      <c r="AR1254" s="8"/>
      <c r="AS1254" s="8"/>
      <c r="AT1254" s="8"/>
      <c r="AU1254" s="8"/>
      <c r="AV1254" s="8"/>
      <c r="AW1254" s="8"/>
      <c r="AX1254" s="8"/>
      <c r="AY1254" s="8"/>
      <c r="AZ1254" s="8"/>
      <c r="BA1254" s="8"/>
      <c r="BB1254" s="8"/>
      <c r="BC1254" s="8"/>
      <c r="BD1254" s="8"/>
      <c r="BE1254" s="8"/>
      <c r="BF1254" s="8"/>
      <c r="BG1254" s="8"/>
      <c r="BH1254" s="8"/>
      <c r="BI1254" s="8"/>
      <c r="BJ1254" s="8"/>
      <c r="BK1254" s="8"/>
      <c r="BL1254" s="8"/>
      <c r="BM1254" s="8"/>
      <c r="BN1254" s="8"/>
      <c r="BO1254" s="8"/>
      <c r="BP1254" s="8"/>
      <c r="BQ1254" s="250"/>
      <c r="BR1254" s="11"/>
      <c r="BS1254" s="11"/>
      <c r="BT1254" s="11"/>
      <c r="BU1254" s="21"/>
      <c r="BV1254" s="24"/>
      <c r="BW1254" s="24"/>
      <c r="BX1254" s="24"/>
      <c r="BY1254" s="24"/>
      <c r="BZ1254" s="24"/>
      <c r="CA1254" s="24"/>
      <c r="CB1254" s="24"/>
      <c r="CC1254" s="24"/>
      <c r="CD1254" s="24"/>
      <c r="CE1254" s="24"/>
      <c r="CF1254" s="24"/>
      <c r="CG1254" s="24"/>
      <c r="CH1254" s="24"/>
      <c r="CI1254" s="24"/>
      <c r="CJ1254" s="24"/>
      <c r="CK1254" s="24"/>
      <c r="CL1254" s="24"/>
      <c r="CM1254" s="24"/>
      <c r="CN1254" s="24"/>
      <c r="CO1254" s="24"/>
      <c r="CP1254" s="24"/>
      <c r="CQ1254" s="24"/>
      <c r="CR1254" s="24"/>
      <c r="CS1254" s="24"/>
      <c r="CT1254" s="248"/>
      <c r="CU1254" s="11"/>
      <c r="CV1254" s="11"/>
      <c r="CW1254" s="11"/>
      <c r="CX1254" s="25"/>
      <c r="CY1254" s="25"/>
      <c r="CZ1254" s="25"/>
      <c r="DA1254" s="11"/>
      <c r="DB1254" s="11"/>
      <c r="DC1254" s="11"/>
      <c r="DD1254" s="11"/>
      <c r="DE1254" s="11"/>
      <c r="DF1254" s="11"/>
      <c r="DG1254" s="11"/>
      <c r="DH1254" s="11"/>
      <c r="DI1254" s="11"/>
      <c r="DJ1254" s="11"/>
      <c r="DK1254" s="11"/>
      <c r="DL1254" s="11"/>
      <c r="DM1254" s="11"/>
      <c r="DN1254" s="11"/>
      <c r="DO1254" s="11"/>
      <c r="DP1254" s="11"/>
      <c r="DQ1254" s="11"/>
      <c r="DR1254" s="11"/>
      <c r="DS1254" s="11"/>
      <c r="DT1254" s="11"/>
      <c r="DU1254" s="11"/>
      <c r="DV1254" s="11"/>
      <c r="DW1254" s="11"/>
      <c r="DX1254" s="11"/>
      <c r="DY1254" s="11"/>
      <c r="DZ1254" s="11"/>
      <c r="EA1254" s="11"/>
      <c r="EB1254" s="11"/>
    </row>
    <row r="1255" spans="1:132" s="9" customFormat="1" ht="12.75" x14ac:dyDescent="0.2">
      <c r="A1255" s="14"/>
      <c r="B1255" s="36"/>
      <c r="C1255" s="36"/>
      <c r="D1255" s="10"/>
      <c r="E1255" s="77"/>
      <c r="G1255" s="250"/>
      <c r="H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250"/>
      <c r="AM1255" s="8"/>
      <c r="AN1255" s="8"/>
      <c r="AO1255" s="8"/>
      <c r="AP1255" s="8"/>
      <c r="AQ1255" s="8"/>
      <c r="AR1255" s="8"/>
      <c r="AS1255" s="8"/>
      <c r="AT1255" s="8"/>
      <c r="AU1255" s="8"/>
      <c r="AV1255" s="8"/>
      <c r="AW1255" s="8"/>
      <c r="AX1255" s="8"/>
      <c r="AY1255" s="8"/>
      <c r="AZ1255" s="8"/>
      <c r="BA1255" s="8"/>
      <c r="BB1255" s="8"/>
      <c r="BC1255" s="8"/>
      <c r="BD1255" s="8"/>
      <c r="BE1255" s="8"/>
      <c r="BF1255" s="8"/>
      <c r="BG1255" s="8"/>
      <c r="BH1255" s="8"/>
      <c r="BI1255" s="8"/>
      <c r="BJ1255" s="8"/>
      <c r="BK1255" s="8"/>
      <c r="BL1255" s="8"/>
      <c r="BM1255" s="8"/>
      <c r="BN1255" s="8"/>
      <c r="BO1255" s="8"/>
      <c r="BP1255" s="8"/>
      <c r="BQ1255" s="250"/>
      <c r="BR1255" s="11"/>
      <c r="BS1255" s="11"/>
      <c r="BT1255" s="11"/>
      <c r="BU1255" s="21"/>
      <c r="BV1255" s="24"/>
      <c r="BW1255" s="24"/>
      <c r="BX1255" s="24"/>
      <c r="BY1255" s="24"/>
      <c r="BZ1255" s="24"/>
      <c r="CA1255" s="24"/>
      <c r="CB1255" s="24"/>
      <c r="CC1255" s="24"/>
      <c r="CD1255" s="24"/>
      <c r="CE1255" s="24"/>
      <c r="CF1255" s="24"/>
      <c r="CG1255" s="24"/>
      <c r="CH1255" s="24"/>
      <c r="CI1255" s="24"/>
      <c r="CJ1255" s="24"/>
      <c r="CK1255" s="24"/>
      <c r="CL1255" s="24"/>
      <c r="CM1255" s="24"/>
      <c r="CN1255" s="24"/>
      <c r="CO1255" s="24"/>
      <c r="CP1255" s="24"/>
      <c r="CQ1255" s="24"/>
      <c r="CR1255" s="24"/>
      <c r="CS1255" s="24"/>
      <c r="CT1255" s="248"/>
      <c r="CU1255" s="11"/>
      <c r="CV1255" s="11"/>
      <c r="CW1255" s="11"/>
      <c r="CX1255" s="25"/>
      <c r="CY1255" s="25"/>
      <c r="CZ1255" s="25"/>
      <c r="DA1255" s="11"/>
      <c r="DB1255" s="11"/>
      <c r="DC1255" s="11"/>
      <c r="DD1255" s="11"/>
      <c r="DE1255" s="11"/>
      <c r="DF1255" s="11"/>
      <c r="DG1255" s="11"/>
      <c r="DH1255" s="11"/>
      <c r="DI1255" s="11"/>
      <c r="DJ1255" s="11"/>
      <c r="DK1255" s="11"/>
      <c r="DL1255" s="11"/>
      <c r="DM1255" s="11"/>
      <c r="DN1255" s="11"/>
      <c r="DO1255" s="11"/>
      <c r="DP1255" s="11"/>
      <c r="DQ1255" s="11"/>
      <c r="DR1255" s="11"/>
      <c r="DS1255" s="11"/>
      <c r="DT1255" s="11"/>
      <c r="DU1255" s="11"/>
      <c r="DV1255" s="11"/>
      <c r="DW1255" s="11"/>
      <c r="DX1255" s="11"/>
      <c r="DY1255" s="11"/>
      <c r="DZ1255" s="11"/>
      <c r="EA1255" s="11"/>
      <c r="EB1255" s="11"/>
    </row>
    <row r="1256" spans="1:132" s="9" customFormat="1" ht="12.75" x14ac:dyDescent="0.2">
      <c r="A1256" s="14"/>
      <c r="B1256" s="36"/>
      <c r="C1256" s="36"/>
      <c r="D1256" s="10"/>
      <c r="E1256" s="77"/>
      <c r="G1256" s="250"/>
      <c r="H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250"/>
      <c r="AM1256" s="8"/>
      <c r="AN1256" s="8"/>
      <c r="AO1256" s="8"/>
      <c r="AP1256" s="8"/>
      <c r="AQ1256" s="8"/>
      <c r="AR1256" s="8"/>
      <c r="AS1256" s="8"/>
      <c r="AT1256" s="8"/>
      <c r="AU1256" s="8"/>
      <c r="AV1256" s="8"/>
      <c r="AW1256" s="8"/>
      <c r="AX1256" s="8"/>
      <c r="AY1256" s="8"/>
      <c r="AZ1256" s="8"/>
      <c r="BA1256" s="8"/>
      <c r="BB1256" s="8"/>
      <c r="BC1256" s="8"/>
      <c r="BD1256" s="8"/>
      <c r="BE1256" s="8"/>
      <c r="BF1256" s="8"/>
      <c r="BG1256" s="8"/>
      <c r="BH1256" s="8"/>
      <c r="BI1256" s="8"/>
      <c r="BJ1256" s="8"/>
      <c r="BK1256" s="8"/>
      <c r="BL1256" s="8"/>
      <c r="BM1256" s="8"/>
      <c r="BN1256" s="8"/>
      <c r="BO1256" s="8"/>
      <c r="BP1256" s="8"/>
      <c r="BQ1256" s="250"/>
      <c r="BR1256" s="11"/>
      <c r="BS1256" s="11"/>
      <c r="BT1256" s="11"/>
      <c r="BU1256" s="21"/>
      <c r="BV1256" s="24"/>
      <c r="BW1256" s="24"/>
      <c r="BX1256" s="24"/>
      <c r="BY1256" s="24"/>
      <c r="BZ1256" s="24"/>
      <c r="CA1256" s="24"/>
      <c r="CB1256" s="24"/>
      <c r="CC1256" s="24"/>
      <c r="CD1256" s="24"/>
      <c r="CE1256" s="24"/>
      <c r="CF1256" s="24"/>
      <c r="CG1256" s="24"/>
      <c r="CH1256" s="24"/>
      <c r="CI1256" s="24"/>
      <c r="CJ1256" s="24"/>
      <c r="CK1256" s="24"/>
      <c r="CL1256" s="24"/>
      <c r="CM1256" s="24"/>
      <c r="CN1256" s="24"/>
      <c r="CO1256" s="24"/>
      <c r="CP1256" s="24"/>
      <c r="CQ1256" s="24"/>
      <c r="CR1256" s="24"/>
      <c r="CS1256" s="24"/>
      <c r="CT1256" s="248"/>
      <c r="CU1256" s="11"/>
      <c r="CV1256" s="11"/>
      <c r="CW1256" s="11"/>
      <c r="CX1256" s="25"/>
      <c r="CY1256" s="25"/>
      <c r="CZ1256" s="25"/>
      <c r="DA1256" s="11"/>
      <c r="DB1256" s="11"/>
      <c r="DC1256" s="11"/>
      <c r="DD1256" s="11"/>
      <c r="DE1256" s="11"/>
      <c r="DF1256" s="11"/>
      <c r="DG1256" s="11"/>
      <c r="DH1256" s="11"/>
      <c r="DI1256" s="11"/>
      <c r="DJ1256" s="11"/>
      <c r="DK1256" s="11"/>
      <c r="DL1256" s="11"/>
      <c r="DM1256" s="11"/>
      <c r="DN1256" s="11"/>
      <c r="DO1256" s="11"/>
      <c r="DP1256" s="11"/>
      <c r="DQ1256" s="11"/>
      <c r="DR1256" s="11"/>
      <c r="DS1256" s="11"/>
      <c r="DT1256" s="11"/>
      <c r="DU1256" s="11"/>
      <c r="DV1256" s="11"/>
      <c r="DW1256" s="11"/>
      <c r="DX1256" s="11"/>
      <c r="DY1256" s="11"/>
      <c r="DZ1256" s="11"/>
      <c r="EA1256" s="11"/>
      <c r="EB1256" s="11"/>
    </row>
    <row r="1257" spans="1:132" s="9" customFormat="1" ht="12.75" x14ac:dyDescent="0.2">
      <c r="A1257" s="14"/>
      <c r="B1257" s="36"/>
      <c r="C1257" s="36"/>
      <c r="D1257" s="10"/>
      <c r="E1257" s="77"/>
      <c r="G1257" s="250"/>
      <c r="H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250"/>
      <c r="AM1257" s="8"/>
      <c r="AN1257" s="8"/>
      <c r="AO1257" s="8"/>
      <c r="AP1257" s="8"/>
      <c r="AQ1257" s="8"/>
      <c r="AR1257" s="8"/>
      <c r="AS1257" s="8"/>
      <c r="AT1257" s="8"/>
      <c r="AU1257" s="8"/>
      <c r="AV1257" s="8"/>
      <c r="AW1257" s="8"/>
      <c r="AX1257" s="8"/>
      <c r="AY1257" s="8"/>
      <c r="AZ1257" s="8"/>
      <c r="BA1257" s="8"/>
      <c r="BB1257" s="8"/>
      <c r="BC1257" s="8"/>
      <c r="BD1257" s="8"/>
      <c r="BE1257" s="8"/>
      <c r="BF1257" s="8"/>
      <c r="BG1257" s="8"/>
      <c r="BH1257" s="8"/>
      <c r="BI1257" s="8"/>
      <c r="BJ1257" s="8"/>
      <c r="BK1257" s="8"/>
      <c r="BL1257" s="8"/>
      <c r="BM1257" s="8"/>
      <c r="BN1257" s="8"/>
      <c r="BO1257" s="8"/>
      <c r="BP1257" s="8"/>
      <c r="BQ1257" s="250"/>
      <c r="BR1257" s="11"/>
      <c r="BS1257" s="11"/>
      <c r="BT1257" s="11"/>
      <c r="BU1257" s="21"/>
      <c r="BV1257" s="24"/>
      <c r="BW1257" s="24"/>
      <c r="BX1257" s="24"/>
      <c r="BY1257" s="24"/>
      <c r="BZ1257" s="24"/>
      <c r="CA1257" s="24"/>
      <c r="CB1257" s="24"/>
      <c r="CC1257" s="24"/>
      <c r="CD1257" s="24"/>
      <c r="CE1257" s="24"/>
      <c r="CF1257" s="24"/>
      <c r="CG1257" s="24"/>
      <c r="CH1257" s="24"/>
      <c r="CI1257" s="24"/>
      <c r="CJ1257" s="24"/>
      <c r="CK1257" s="24"/>
      <c r="CL1257" s="24"/>
      <c r="CM1257" s="24"/>
      <c r="CN1257" s="24"/>
      <c r="CO1257" s="24"/>
      <c r="CP1257" s="24"/>
      <c r="CQ1257" s="24"/>
      <c r="CR1257" s="24"/>
      <c r="CS1257" s="24"/>
      <c r="CT1257" s="248"/>
      <c r="CU1257" s="11"/>
      <c r="CV1257" s="11"/>
      <c r="CW1257" s="11"/>
      <c r="CX1257" s="25"/>
      <c r="CY1257" s="25"/>
      <c r="CZ1257" s="25"/>
      <c r="DA1257" s="11"/>
      <c r="DB1257" s="11"/>
      <c r="DC1257" s="11"/>
      <c r="DD1257" s="11"/>
      <c r="DE1257" s="11"/>
      <c r="DF1257" s="11"/>
      <c r="DG1257" s="11"/>
      <c r="DH1257" s="11"/>
      <c r="DI1257" s="11"/>
      <c r="DJ1257" s="11"/>
      <c r="DK1257" s="11"/>
      <c r="DL1257" s="11"/>
      <c r="DM1257" s="11"/>
      <c r="DN1257" s="11"/>
      <c r="DO1257" s="11"/>
      <c r="DP1257" s="11"/>
      <c r="DQ1257" s="11"/>
      <c r="DR1257" s="11"/>
      <c r="DS1257" s="11"/>
      <c r="DT1257" s="11"/>
      <c r="DU1257" s="11"/>
      <c r="DV1257" s="11"/>
      <c r="DW1257" s="11"/>
      <c r="DX1257" s="11"/>
      <c r="DY1257" s="11"/>
      <c r="DZ1257" s="11"/>
      <c r="EA1257" s="11"/>
      <c r="EB1257" s="11"/>
    </row>
    <row r="1258" spans="1:132" s="9" customFormat="1" ht="12.75" x14ac:dyDescent="0.2">
      <c r="A1258" s="14"/>
      <c r="B1258" s="36"/>
      <c r="C1258" s="36"/>
      <c r="D1258" s="10"/>
      <c r="E1258" s="77"/>
      <c r="G1258" s="250"/>
      <c r="H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250"/>
      <c r="AM1258" s="8"/>
      <c r="AN1258" s="8"/>
      <c r="AO1258" s="8"/>
      <c r="AP1258" s="8"/>
      <c r="AQ1258" s="8"/>
      <c r="AR1258" s="8"/>
      <c r="AS1258" s="8"/>
      <c r="AT1258" s="8"/>
      <c r="AU1258" s="8"/>
      <c r="AV1258" s="8"/>
      <c r="AW1258" s="8"/>
      <c r="AX1258" s="8"/>
      <c r="AY1258" s="8"/>
      <c r="AZ1258" s="8"/>
      <c r="BA1258" s="8"/>
      <c r="BB1258" s="8"/>
      <c r="BC1258" s="8"/>
      <c r="BD1258" s="8"/>
      <c r="BE1258" s="8"/>
      <c r="BF1258" s="8"/>
      <c r="BG1258" s="8"/>
      <c r="BH1258" s="8"/>
      <c r="BI1258" s="8"/>
      <c r="BJ1258" s="8"/>
      <c r="BK1258" s="8"/>
      <c r="BL1258" s="8"/>
      <c r="BM1258" s="8"/>
      <c r="BN1258" s="8"/>
      <c r="BO1258" s="8"/>
      <c r="BP1258" s="8"/>
      <c r="BQ1258" s="250"/>
      <c r="BR1258" s="11"/>
      <c r="BS1258" s="11"/>
      <c r="BT1258" s="11"/>
      <c r="BU1258" s="21"/>
      <c r="BV1258" s="24"/>
      <c r="BW1258" s="24"/>
      <c r="BX1258" s="24"/>
      <c r="BY1258" s="24"/>
      <c r="BZ1258" s="24"/>
      <c r="CA1258" s="24"/>
      <c r="CB1258" s="24"/>
      <c r="CC1258" s="24"/>
      <c r="CD1258" s="24"/>
      <c r="CE1258" s="24"/>
      <c r="CF1258" s="24"/>
      <c r="CG1258" s="24"/>
      <c r="CH1258" s="24"/>
      <c r="CI1258" s="24"/>
      <c r="CJ1258" s="24"/>
      <c r="CK1258" s="24"/>
      <c r="CL1258" s="24"/>
      <c r="CM1258" s="24"/>
      <c r="CN1258" s="24"/>
      <c r="CO1258" s="24"/>
      <c r="CP1258" s="24"/>
      <c r="CQ1258" s="24"/>
      <c r="CR1258" s="24"/>
      <c r="CS1258" s="24"/>
      <c r="CT1258" s="248"/>
      <c r="CU1258" s="11"/>
      <c r="CV1258" s="11"/>
      <c r="CW1258" s="11"/>
      <c r="CX1258" s="25"/>
      <c r="CY1258" s="25"/>
      <c r="CZ1258" s="25"/>
      <c r="DA1258" s="11"/>
      <c r="DB1258" s="11"/>
      <c r="DC1258" s="11"/>
      <c r="DD1258" s="11"/>
      <c r="DE1258" s="11"/>
      <c r="DF1258" s="11"/>
      <c r="DG1258" s="11"/>
      <c r="DH1258" s="11"/>
      <c r="DI1258" s="11"/>
      <c r="DJ1258" s="11"/>
      <c r="DK1258" s="11"/>
      <c r="DL1258" s="11"/>
      <c r="DM1258" s="11"/>
      <c r="DN1258" s="11"/>
      <c r="DO1258" s="11"/>
      <c r="DP1258" s="11"/>
      <c r="DQ1258" s="11"/>
      <c r="DR1258" s="11"/>
      <c r="DS1258" s="11"/>
      <c r="DT1258" s="11"/>
      <c r="DU1258" s="11"/>
      <c r="DV1258" s="11"/>
      <c r="DW1258" s="11"/>
      <c r="DX1258" s="11"/>
      <c r="DY1258" s="11"/>
      <c r="DZ1258" s="11"/>
      <c r="EA1258" s="11"/>
      <c r="EB1258" s="11"/>
    </row>
    <row r="1259" spans="1:132" s="9" customFormat="1" ht="12.75" x14ac:dyDescent="0.2">
      <c r="A1259" s="14"/>
      <c r="B1259" s="36"/>
      <c r="C1259" s="36"/>
      <c r="D1259" s="10"/>
      <c r="E1259" s="77"/>
      <c r="G1259" s="250"/>
      <c r="H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250"/>
      <c r="AM1259" s="8"/>
      <c r="AN1259" s="8"/>
      <c r="AO1259" s="8"/>
      <c r="AP1259" s="8"/>
      <c r="AQ1259" s="8"/>
      <c r="AR1259" s="8"/>
      <c r="AS1259" s="8"/>
      <c r="AT1259" s="8"/>
      <c r="AU1259" s="8"/>
      <c r="AV1259" s="8"/>
      <c r="AW1259" s="8"/>
      <c r="AX1259" s="8"/>
      <c r="AY1259" s="8"/>
      <c r="AZ1259" s="8"/>
      <c r="BA1259" s="8"/>
      <c r="BB1259" s="8"/>
      <c r="BC1259" s="8"/>
      <c r="BD1259" s="8"/>
      <c r="BE1259" s="8"/>
      <c r="BF1259" s="8"/>
      <c r="BG1259" s="8"/>
      <c r="BH1259" s="8"/>
      <c r="BI1259" s="8"/>
      <c r="BJ1259" s="8"/>
      <c r="BK1259" s="8"/>
      <c r="BL1259" s="8"/>
      <c r="BM1259" s="8"/>
      <c r="BN1259" s="8"/>
      <c r="BO1259" s="8"/>
      <c r="BP1259" s="8"/>
      <c r="BQ1259" s="250"/>
      <c r="BR1259" s="11"/>
      <c r="BS1259" s="11"/>
      <c r="BT1259" s="11"/>
      <c r="BU1259" s="21"/>
      <c r="BV1259" s="24"/>
      <c r="BW1259" s="24"/>
      <c r="BX1259" s="24"/>
      <c r="BY1259" s="24"/>
      <c r="BZ1259" s="24"/>
      <c r="CA1259" s="24"/>
      <c r="CB1259" s="24"/>
      <c r="CC1259" s="24"/>
      <c r="CD1259" s="24"/>
      <c r="CE1259" s="24"/>
      <c r="CF1259" s="24"/>
      <c r="CG1259" s="24"/>
      <c r="CH1259" s="24"/>
      <c r="CI1259" s="24"/>
      <c r="CJ1259" s="24"/>
      <c r="CK1259" s="24"/>
      <c r="CL1259" s="24"/>
      <c r="CM1259" s="24"/>
      <c r="CN1259" s="24"/>
      <c r="CO1259" s="24"/>
      <c r="CP1259" s="24"/>
      <c r="CQ1259" s="24"/>
      <c r="CR1259" s="24"/>
      <c r="CS1259" s="24"/>
      <c r="CT1259" s="248"/>
      <c r="CU1259" s="11"/>
      <c r="CV1259" s="11"/>
      <c r="CW1259" s="11"/>
      <c r="CX1259" s="25"/>
      <c r="CY1259" s="25"/>
      <c r="CZ1259" s="25"/>
      <c r="DA1259" s="11"/>
      <c r="DB1259" s="11"/>
      <c r="DC1259" s="11"/>
      <c r="DD1259" s="11"/>
      <c r="DE1259" s="11"/>
      <c r="DF1259" s="11"/>
      <c r="DG1259" s="11"/>
      <c r="DH1259" s="11"/>
      <c r="DI1259" s="11"/>
      <c r="DJ1259" s="11"/>
      <c r="DK1259" s="11"/>
      <c r="DL1259" s="11"/>
      <c r="DM1259" s="11"/>
      <c r="DN1259" s="11"/>
      <c r="DO1259" s="11"/>
      <c r="DP1259" s="11"/>
      <c r="DQ1259" s="11"/>
      <c r="DR1259" s="11"/>
      <c r="DS1259" s="11"/>
      <c r="DT1259" s="11"/>
      <c r="DU1259" s="11"/>
      <c r="DV1259" s="11"/>
      <c r="DW1259" s="11"/>
      <c r="DX1259" s="11"/>
      <c r="DY1259" s="11"/>
      <c r="DZ1259" s="11"/>
      <c r="EA1259" s="11"/>
      <c r="EB1259" s="11"/>
    </row>
    <row r="1260" spans="1:132" s="10" customFormat="1" ht="12.75" x14ac:dyDescent="0.2">
      <c r="A1260" s="14"/>
      <c r="B1260" s="36"/>
      <c r="C1260" s="36"/>
      <c r="E1260" s="77"/>
      <c r="F1260" s="9"/>
      <c r="G1260" s="250"/>
      <c r="H1260" s="8"/>
      <c r="I1260" s="9"/>
      <c r="J1260" s="9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250"/>
      <c r="AM1260" s="8"/>
      <c r="AN1260" s="8"/>
      <c r="AO1260" s="8"/>
      <c r="AP1260" s="8"/>
      <c r="AQ1260" s="8"/>
      <c r="AR1260" s="8"/>
      <c r="AS1260" s="8"/>
      <c r="AT1260" s="8"/>
      <c r="AU1260" s="8"/>
      <c r="AV1260" s="8"/>
      <c r="AW1260" s="8"/>
      <c r="AX1260" s="8"/>
      <c r="AY1260" s="8"/>
      <c r="AZ1260" s="8"/>
      <c r="BA1260" s="8"/>
      <c r="BB1260" s="8"/>
      <c r="BC1260" s="8"/>
      <c r="BD1260" s="8"/>
      <c r="BE1260" s="8"/>
      <c r="BF1260" s="8"/>
      <c r="BG1260" s="8"/>
      <c r="BH1260" s="8"/>
      <c r="BI1260" s="8"/>
      <c r="BJ1260" s="8"/>
      <c r="BK1260" s="8"/>
      <c r="BL1260" s="8"/>
      <c r="BM1260" s="8"/>
      <c r="BN1260" s="8"/>
      <c r="BO1260" s="8"/>
      <c r="BP1260" s="8"/>
      <c r="BQ1260" s="250"/>
      <c r="BR1260" s="11"/>
      <c r="BS1260" s="11"/>
      <c r="BT1260" s="11"/>
      <c r="BU1260" s="21"/>
      <c r="BV1260" s="24"/>
      <c r="BW1260" s="24"/>
      <c r="BX1260" s="24"/>
      <c r="BY1260" s="24"/>
      <c r="BZ1260" s="24"/>
      <c r="CA1260" s="24"/>
      <c r="CB1260" s="24"/>
      <c r="CC1260" s="24"/>
      <c r="CD1260" s="24"/>
      <c r="CE1260" s="24"/>
      <c r="CF1260" s="24"/>
      <c r="CG1260" s="24"/>
      <c r="CH1260" s="24"/>
      <c r="CI1260" s="24"/>
      <c r="CJ1260" s="24"/>
      <c r="CK1260" s="24"/>
      <c r="CL1260" s="24"/>
      <c r="CM1260" s="24"/>
      <c r="CN1260" s="24"/>
      <c r="CO1260" s="24"/>
      <c r="CP1260" s="24"/>
      <c r="CQ1260" s="24"/>
      <c r="CR1260" s="24"/>
      <c r="CS1260" s="24"/>
      <c r="CT1260" s="248"/>
      <c r="CU1260" s="11"/>
      <c r="CV1260" s="11"/>
      <c r="CW1260" s="11"/>
      <c r="CX1260" s="25"/>
      <c r="CY1260" s="25"/>
      <c r="CZ1260" s="25"/>
      <c r="DA1260" s="11"/>
      <c r="DB1260" s="11"/>
      <c r="DC1260" s="11"/>
      <c r="DD1260" s="11"/>
      <c r="DE1260" s="11"/>
      <c r="DF1260" s="11"/>
      <c r="DG1260" s="11"/>
      <c r="DH1260" s="11"/>
      <c r="DI1260" s="11"/>
      <c r="DJ1260" s="11"/>
      <c r="DK1260" s="11"/>
      <c r="DL1260" s="11"/>
      <c r="DM1260" s="11"/>
      <c r="DN1260" s="11"/>
      <c r="DO1260" s="11"/>
      <c r="DP1260" s="11"/>
      <c r="DQ1260" s="11"/>
      <c r="DR1260" s="11"/>
      <c r="DS1260" s="11"/>
      <c r="DT1260" s="11"/>
      <c r="DU1260" s="11"/>
      <c r="DV1260" s="11"/>
      <c r="DW1260" s="11"/>
      <c r="DX1260" s="11"/>
      <c r="DY1260" s="11"/>
      <c r="DZ1260" s="11"/>
      <c r="EA1260" s="11"/>
      <c r="EB1260" s="11"/>
    </row>
    <row r="1261" spans="1:132" s="10" customFormat="1" ht="12.75" x14ac:dyDescent="0.2">
      <c r="A1261" s="14"/>
      <c r="B1261" s="36"/>
      <c r="C1261" s="36"/>
      <c r="E1261" s="77"/>
      <c r="F1261" s="9"/>
      <c r="G1261" s="250"/>
      <c r="H1261" s="8"/>
      <c r="I1261" s="9"/>
      <c r="J1261" s="9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250"/>
      <c r="AM1261" s="8"/>
      <c r="AN1261" s="8"/>
      <c r="AO1261" s="8"/>
      <c r="AP1261" s="8"/>
      <c r="AQ1261" s="8"/>
      <c r="AR1261" s="8"/>
      <c r="AS1261" s="8"/>
      <c r="AT1261" s="8"/>
      <c r="AU1261" s="8"/>
      <c r="AV1261" s="8"/>
      <c r="AW1261" s="8"/>
      <c r="AX1261" s="8"/>
      <c r="AY1261" s="8"/>
      <c r="AZ1261" s="8"/>
      <c r="BA1261" s="8"/>
      <c r="BB1261" s="8"/>
      <c r="BC1261" s="8"/>
      <c r="BD1261" s="8"/>
      <c r="BE1261" s="8"/>
      <c r="BF1261" s="8"/>
      <c r="BG1261" s="8"/>
      <c r="BH1261" s="8"/>
      <c r="BI1261" s="8"/>
      <c r="BJ1261" s="8"/>
      <c r="BK1261" s="8"/>
      <c r="BL1261" s="8"/>
      <c r="BM1261" s="8"/>
      <c r="BN1261" s="8"/>
      <c r="BO1261" s="8"/>
      <c r="BP1261" s="8"/>
      <c r="BQ1261" s="250"/>
      <c r="BR1261" s="11"/>
      <c r="BS1261" s="11"/>
      <c r="BT1261" s="11"/>
      <c r="BU1261" s="21"/>
      <c r="BV1261" s="24"/>
      <c r="BW1261" s="24"/>
      <c r="BX1261" s="24"/>
      <c r="BY1261" s="24"/>
      <c r="BZ1261" s="24"/>
      <c r="CA1261" s="24"/>
      <c r="CB1261" s="24"/>
      <c r="CC1261" s="24"/>
      <c r="CD1261" s="24"/>
      <c r="CE1261" s="24"/>
      <c r="CF1261" s="24"/>
      <c r="CG1261" s="24"/>
      <c r="CH1261" s="24"/>
      <c r="CI1261" s="24"/>
      <c r="CJ1261" s="24"/>
      <c r="CK1261" s="24"/>
      <c r="CL1261" s="24"/>
      <c r="CM1261" s="24"/>
      <c r="CN1261" s="24"/>
      <c r="CO1261" s="24"/>
      <c r="CP1261" s="24"/>
      <c r="CQ1261" s="24"/>
      <c r="CR1261" s="24"/>
      <c r="CS1261" s="24"/>
      <c r="CT1261" s="248"/>
      <c r="CU1261" s="11"/>
      <c r="CV1261" s="11"/>
      <c r="CW1261" s="11"/>
      <c r="CX1261" s="25"/>
      <c r="CY1261" s="25"/>
      <c r="CZ1261" s="25"/>
      <c r="DA1261" s="11"/>
      <c r="DB1261" s="11"/>
      <c r="DC1261" s="11"/>
      <c r="DD1261" s="11"/>
      <c r="DE1261" s="11"/>
      <c r="DF1261" s="11"/>
      <c r="DG1261" s="11"/>
      <c r="DH1261" s="11"/>
      <c r="DI1261" s="11"/>
      <c r="DJ1261" s="11"/>
      <c r="DK1261" s="11"/>
      <c r="DL1261" s="11"/>
      <c r="DM1261" s="11"/>
      <c r="DN1261" s="11"/>
      <c r="DO1261" s="11"/>
      <c r="DP1261" s="11"/>
      <c r="DQ1261" s="11"/>
      <c r="DR1261" s="11"/>
      <c r="DS1261" s="11"/>
      <c r="DT1261" s="11"/>
      <c r="DU1261" s="11"/>
      <c r="DV1261" s="11"/>
      <c r="DW1261" s="11"/>
      <c r="DX1261" s="11"/>
      <c r="DY1261" s="11"/>
      <c r="DZ1261" s="11"/>
      <c r="EA1261" s="11"/>
      <c r="EB1261" s="11"/>
    </row>
    <row r="1262" spans="1:132" s="10" customFormat="1" ht="12.75" x14ac:dyDescent="0.2">
      <c r="A1262" s="14"/>
      <c r="B1262" s="36"/>
      <c r="C1262" s="36"/>
      <c r="E1262" s="77"/>
      <c r="F1262" s="9"/>
      <c r="G1262" s="250"/>
      <c r="H1262" s="8"/>
      <c r="I1262" s="9"/>
      <c r="J1262" s="9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250"/>
      <c r="AM1262" s="8"/>
      <c r="AN1262" s="8"/>
      <c r="AO1262" s="8"/>
      <c r="AP1262" s="8"/>
      <c r="AQ1262" s="8"/>
      <c r="AR1262" s="8"/>
      <c r="AS1262" s="8"/>
      <c r="AT1262" s="8"/>
      <c r="AU1262" s="8"/>
      <c r="AV1262" s="8"/>
      <c r="AW1262" s="8"/>
      <c r="AX1262" s="8"/>
      <c r="AY1262" s="8"/>
      <c r="AZ1262" s="8"/>
      <c r="BA1262" s="8"/>
      <c r="BB1262" s="8"/>
      <c r="BC1262" s="8"/>
      <c r="BD1262" s="8"/>
      <c r="BE1262" s="8"/>
      <c r="BF1262" s="8"/>
      <c r="BG1262" s="8"/>
      <c r="BH1262" s="8"/>
      <c r="BI1262" s="8"/>
      <c r="BJ1262" s="8"/>
      <c r="BK1262" s="8"/>
      <c r="BL1262" s="8"/>
      <c r="BM1262" s="8"/>
      <c r="BN1262" s="8"/>
      <c r="BO1262" s="8"/>
      <c r="BP1262" s="8"/>
      <c r="BQ1262" s="250"/>
      <c r="BR1262" s="11"/>
      <c r="BS1262" s="11"/>
      <c r="BT1262" s="11"/>
      <c r="BU1262" s="21"/>
      <c r="BV1262" s="24"/>
      <c r="BW1262" s="24"/>
      <c r="BX1262" s="24"/>
      <c r="BY1262" s="24"/>
      <c r="BZ1262" s="24"/>
      <c r="CA1262" s="24"/>
      <c r="CB1262" s="24"/>
      <c r="CC1262" s="24"/>
      <c r="CD1262" s="24"/>
      <c r="CE1262" s="24"/>
      <c r="CF1262" s="24"/>
      <c r="CG1262" s="24"/>
      <c r="CH1262" s="24"/>
      <c r="CI1262" s="24"/>
      <c r="CJ1262" s="24"/>
      <c r="CK1262" s="24"/>
      <c r="CL1262" s="24"/>
      <c r="CM1262" s="24"/>
      <c r="CN1262" s="24"/>
      <c r="CO1262" s="24"/>
      <c r="CP1262" s="24"/>
      <c r="CQ1262" s="24"/>
      <c r="CR1262" s="24"/>
      <c r="CS1262" s="24"/>
      <c r="CT1262" s="248"/>
      <c r="CU1262" s="11"/>
      <c r="CV1262" s="11"/>
      <c r="CW1262" s="11"/>
      <c r="CX1262" s="25"/>
      <c r="CY1262" s="25"/>
      <c r="CZ1262" s="25"/>
      <c r="DA1262" s="11"/>
      <c r="DB1262" s="11"/>
      <c r="DC1262" s="11"/>
      <c r="DD1262" s="11"/>
      <c r="DE1262" s="11"/>
      <c r="DF1262" s="11"/>
      <c r="DG1262" s="11"/>
      <c r="DH1262" s="11"/>
      <c r="DI1262" s="11"/>
      <c r="DJ1262" s="11"/>
      <c r="DK1262" s="11"/>
      <c r="DL1262" s="11"/>
      <c r="DM1262" s="11"/>
      <c r="DN1262" s="11"/>
      <c r="DO1262" s="11"/>
      <c r="DP1262" s="11"/>
      <c r="DQ1262" s="11"/>
      <c r="DR1262" s="11"/>
      <c r="DS1262" s="11"/>
      <c r="DT1262" s="11"/>
      <c r="DU1262" s="11"/>
      <c r="DV1262" s="11"/>
      <c r="DW1262" s="11"/>
      <c r="DX1262" s="11"/>
      <c r="DY1262" s="11"/>
      <c r="DZ1262" s="11"/>
      <c r="EA1262" s="11"/>
      <c r="EB1262" s="11"/>
    </row>
    <row r="1263" spans="1:132" s="10" customFormat="1" ht="12.75" x14ac:dyDescent="0.2">
      <c r="A1263" s="14"/>
      <c r="B1263" s="36"/>
      <c r="C1263" s="36"/>
      <c r="E1263" s="77"/>
      <c r="F1263" s="9"/>
      <c r="G1263" s="250"/>
      <c r="H1263" s="8"/>
      <c r="I1263" s="9"/>
      <c r="J1263" s="9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250"/>
      <c r="AM1263" s="8"/>
      <c r="AN1263" s="8"/>
      <c r="AO1263" s="8"/>
      <c r="AP1263" s="8"/>
      <c r="AQ1263" s="8"/>
      <c r="AR1263" s="8"/>
      <c r="AS1263" s="8"/>
      <c r="AT1263" s="8"/>
      <c r="AU1263" s="8"/>
      <c r="AV1263" s="8"/>
      <c r="AW1263" s="8"/>
      <c r="AX1263" s="8"/>
      <c r="AY1263" s="8"/>
      <c r="AZ1263" s="8"/>
      <c r="BA1263" s="8"/>
      <c r="BB1263" s="8"/>
      <c r="BC1263" s="8"/>
      <c r="BD1263" s="8"/>
      <c r="BE1263" s="8"/>
      <c r="BF1263" s="8"/>
      <c r="BG1263" s="8"/>
      <c r="BH1263" s="8"/>
      <c r="BI1263" s="8"/>
      <c r="BJ1263" s="8"/>
      <c r="BK1263" s="8"/>
      <c r="BL1263" s="8"/>
      <c r="BM1263" s="8"/>
      <c r="BN1263" s="8"/>
      <c r="BO1263" s="8"/>
      <c r="BP1263" s="8"/>
      <c r="BQ1263" s="250"/>
      <c r="BR1263" s="11"/>
      <c r="BS1263" s="11"/>
      <c r="BT1263" s="11"/>
      <c r="BU1263" s="21"/>
      <c r="BV1263" s="24"/>
      <c r="BW1263" s="24"/>
      <c r="BX1263" s="24"/>
      <c r="BY1263" s="24"/>
      <c r="BZ1263" s="24"/>
      <c r="CA1263" s="24"/>
      <c r="CB1263" s="24"/>
      <c r="CC1263" s="24"/>
      <c r="CD1263" s="24"/>
      <c r="CE1263" s="24"/>
      <c r="CF1263" s="24"/>
      <c r="CG1263" s="24"/>
      <c r="CH1263" s="24"/>
      <c r="CI1263" s="24"/>
      <c r="CJ1263" s="24"/>
      <c r="CK1263" s="24"/>
      <c r="CL1263" s="24"/>
      <c r="CM1263" s="24"/>
      <c r="CN1263" s="24"/>
      <c r="CO1263" s="24"/>
      <c r="CP1263" s="24"/>
      <c r="CQ1263" s="24"/>
      <c r="CR1263" s="24"/>
      <c r="CS1263" s="24"/>
      <c r="CT1263" s="248"/>
      <c r="CU1263" s="11"/>
      <c r="CV1263" s="11"/>
      <c r="CW1263" s="11"/>
      <c r="CX1263" s="25"/>
      <c r="CY1263" s="25"/>
      <c r="CZ1263" s="25"/>
      <c r="DA1263" s="11"/>
      <c r="DB1263" s="11"/>
      <c r="DC1263" s="11"/>
      <c r="DD1263" s="11"/>
      <c r="DE1263" s="11"/>
      <c r="DF1263" s="11"/>
      <c r="DG1263" s="11"/>
      <c r="DH1263" s="11"/>
      <c r="DI1263" s="11"/>
      <c r="DJ1263" s="11"/>
      <c r="DK1263" s="11"/>
      <c r="DL1263" s="11"/>
      <c r="DM1263" s="11"/>
      <c r="DN1263" s="11"/>
      <c r="DO1263" s="11"/>
      <c r="DP1263" s="11"/>
      <c r="DQ1263" s="11"/>
      <c r="DR1263" s="11"/>
      <c r="DS1263" s="11"/>
      <c r="DT1263" s="11"/>
      <c r="DU1263" s="11"/>
      <c r="DV1263" s="11"/>
      <c r="DW1263" s="11"/>
      <c r="DX1263" s="11"/>
      <c r="DY1263" s="11"/>
      <c r="DZ1263" s="11"/>
      <c r="EA1263" s="11"/>
      <c r="EB1263" s="11"/>
    </row>
    <row r="1264" spans="1:132" s="10" customFormat="1" ht="12.75" x14ac:dyDescent="0.2">
      <c r="A1264" s="14"/>
      <c r="B1264" s="36"/>
      <c r="C1264" s="36"/>
      <c r="E1264" s="77"/>
      <c r="F1264" s="9"/>
      <c r="G1264" s="250"/>
      <c r="H1264" s="8"/>
      <c r="I1264" s="9"/>
      <c r="J1264" s="9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250"/>
      <c r="AM1264" s="8"/>
      <c r="AN1264" s="8"/>
      <c r="AO1264" s="8"/>
      <c r="AP1264" s="8"/>
      <c r="AQ1264" s="8"/>
      <c r="AR1264" s="8"/>
      <c r="AS1264" s="8"/>
      <c r="AT1264" s="8"/>
      <c r="AU1264" s="8"/>
      <c r="AV1264" s="8"/>
      <c r="AW1264" s="8"/>
      <c r="AX1264" s="8"/>
      <c r="AY1264" s="8"/>
      <c r="AZ1264" s="8"/>
      <c r="BA1264" s="8"/>
      <c r="BB1264" s="8"/>
      <c r="BC1264" s="8"/>
      <c r="BD1264" s="8"/>
      <c r="BE1264" s="8"/>
      <c r="BF1264" s="8"/>
      <c r="BG1264" s="8"/>
      <c r="BH1264" s="8"/>
      <c r="BI1264" s="8"/>
      <c r="BJ1264" s="8"/>
      <c r="BK1264" s="8"/>
      <c r="BL1264" s="8"/>
      <c r="BM1264" s="8"/>
      <c r="BN1264" s="8"/>
      <c r="BO1264" s="8"/>
      <c r="BP1264" s="8"/>
      <c r="BQ1264" s="250"/>
      <c r="BR1264" s="11"/>
      <c r="BS1264" s="11"/>
      <c r="BT1264" s="11"/>
      <c r="BU1264" s="21"/>
      <c r="BV1264" s="24"/>
      <c r="BW1264" s="24"/>
      <c r="BX1264" s="24"/>
      <c r="BY1264" s="24"/>
      <c r="BZ1264" s="24"/>
      <c r="CA1264" s="24"/>
      <c r="CB1264" s="24"/>
      <c r="CC1264" s="24"/>
      <c r="CD1264" s="24"/>
      <c r="CE1264" s="24"/>
      <c r="CF1264" s="24"/>
      <c r="CG1264" s="24"/>
      <c r="CH1264" s="24"/>
      <c r="CI1264" s="24"/>
      <c r="CJ1264" s="24"/>
      <c r="CK1264" s="24"/>
      <c r="CL1264" s="24"/>
      <c r="CM1264" s="24"/>
      <c r="CN1264" s="24"/>
      <c r="CO1264" s="24"/>
      <c r="CP1264" s="24"/>
      <c r="CQ1264" s="24"/>
      <c r="CR1264" s="24"/>
      <c r="CS1264" s="24"/>
      <c r="CT1264" s="248"/>
      <c r="CU1264" s="11"/>
      <c r="CV1264" s="11"/>
      <c r="CW1264" s="11"/>
      <c r="CX1264" s="25"/>
      <c r="CY1264" s="25"/>
      <c r="CZ1264" s="25"/>
      <c r="DA1264" s="11"/>
      <c r="DB1264" s="11"/>
      <c r="DC1264" s="11"/>
      <c r="DD1264" s="11"/>
      <c r="DE1264" s="11"/>
      <c r="DF1264" s="11"/>
      <c r="DG1264" s="11"/>
      <c r="DH1264" s="11"/>
      <c r="DI1264" s="11"/>
      <c r="DJ1264" s="11"/>
      <c r="DK1264" s="11"/>
      <c r="DL1264" s="11"/>
      <c r="DM1264" s="11"/>
      <c r="DN1264" s="11"/>
      <c r="DO1264" s="11"/>
      <c r="DP1264" s="11"/>
      <c r="DQ1264" s="11"/>
      <c r="DR1264" s="11"/>
      <c r="DS1264" s="11"/>
      <c r="DT1264" s="11"/>
      <c r="DU1264" s="11"/>
      <c r="DV1264" s="11"/>
      <c r="DW1264" s="11"/>
      <c r="DX1264" s="11"/>
      <c r="DY1264" s="11"/>
      <c r="DZ1264" s="11"/>
      <c r="EA1264" s="11"/>
      <c r="EB1264" s="11"/>
    </row>
    <row r="1265" spans="1:132" s="10" customFormat="1" ht="12.75" x14ac:dyDescent="0.2">
      <c r="A1265" s="14"/>
      <c r="B1265" s="36"/>
      <c r="C1265" s="36"/>
      <c r="E1265" s="77"/>
      <c r="F1265" s="9"/>
      <c r="G1265" s="250"/>
      <c r="H1265" s="8"/>
      <c r="I1265" s="9"/>
      <c r="J1265" s="9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250"/>
      <c r="AM1265" s="8"/>
      <c r="AN1265" s="8"/>
      <c r="AO1265" s="8"/>
      <c r="AP1265" s="8"/>
      <c r="AQ1265" s="8"/>
      <c r="AR1265" s="8"/>
      <c r="AS1265" s="8"/>
      <c r="AT1265" s="8"/>
      <c r="AU1265" s="8"/>
      <c r="AV1265" s="8"/>
      <c r="AW1265" s="8"/>
      <c r="AX1265" s="8"/>
      <c r="AY1265" s="8"/>
      <c r="AZ1265" s="8"/>
      <c r="BA1265" s="8"/>
      <c r="BB1265" s="8"/>
      <c r="BC1265" s="8"/>
      <c r="BD1265" s="8"/>
      <c r="BE1265" s="8"/>
      <c r="BF1265" s="8"/>
      <c r="BG1265" s="8"/>
      <c r="BH1265" s="8"/>
      <c r="BI1265" s="8"/>
      <c r="BJ1265" s="8"/>
      <c r="BK1265" s="8"/>
      <c r="BL1265" s="8"/>
      <c r="BM1265" s="8"/>
      <c r="BN1265" s="8"/>
      <c r="BO1265" s="8"/>
      <c r="BP1265" s="8"/>
      <c r="BQ1265" s="250"/>
      <c r="BR1265" s="11"/>
      <c r="BS1265" s="11"/>
      <c r="BT1265" s="11"/>
      <c r="BU1265" s="21"/>
      <c r="BV1265" s="24"/>
      <c r="BW1265" s="24"/>
      <c r="BX1265" s="24"/>
      <c r="BY1265" s="24"/>
      <c r="BZ1265" s="24"/>
      <c r="CA1265" s="24"/>
      <c r="CB1265" s="24"/>
      <c r="CC1265" s="24"/>
      <c r="CD1265" s="24"/>
      <c r="CE1265" s="24"/>
      <c r="CF1265" s="24"/>
      <c r="CG1265" s="24"/>
      <c r="CH1265" s="24"/>
      <c r="CI1265" s="24"/>
      <c r="CJ1265" s="24"/>
      <c r="CK1265" s="24"/>
      <c r="CL1265" s="24"/>
      <c r="CM1265" s="24"/>
      <c r="CN1265" s="24"/>
      <c r="CO1265" s="24"/>
      <c r="CP1265" s="24"/>
      <c r="CQ1265" s="24"/>
      <c r="CR1265" s="24"/>
      <c r="CS1265" s="24"/>
      <c r="CT1265" s="248"/>
      <c r="CU1265" s="11"/>
      <c r="CV1265" s="11"/>
      <c r="CW1265" s="11"/>
      <c r="CX1265" s="25"/>
      <c r="CY1265" s="25"/>
      <c r="CZ1265" s="25"/>
      <c r="DA1265" s="11"/>
      <c r="DB1265" s="11"/>
      <c r="DC1265" s="11"/>
      <c r="DD1265" s="11"/>
      <c r="DE1265" s="11"/>
      <c r="DF1265" s="11"/>
      <c r="DG1265" s="11"/>
      <c r="DH1265" s="11"/>
      <c r="DI1265" s="11"/>
      <c r="DJ1265" s="11"/>
      <c r="DK1265" s="11"/>
      <c r="DL1265" s="11"/>
      <c r="DM1265" s="11"/>
      <c r="DN1265" s="11"/>
      <c r="DO1265" s="11"/>
      <c r="DP1265" s="11"/>
      <c r="DQ1265" s="11"/>
      <c r="DR1265" s="11"/>
      <c r="DS1265" s="11"/>
      <c r="DT1265" s="11"/>
      <c r="DU1265" s="11"/>
      <c r="DV1265" s="11"/>
      <c r="DW1265" s="11"/>
      <c r="DX1265" s="11"/>
      <c r="DY1265" s="11"/>
      <c r="DZ1265" s="11"/>
      <c r="EA1265" s="11"/>
      <c r="EB1265" s="11"/>
    </row>
    <row r="1266" spans="1:132" s="10" customFormat="1" ht="12.75" x14ac:dyDescent="0.2">
      <c r="A1266" s="14"/>
      <c r="B1266" s="36"/>
      <c r="C1266" s="36"/>
      <c r="E1266" s="77"/>
      <c r="F1266" s="9"/>
      <c r="G1266" s="250"/>
      <c r="H1266" s="8"/>
      <c r="I1266" s="13"/>
      <c r="J1266" s="13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250"/>
      <c r="AM1266" s="8"/>
      <c r="AN1266" s="8"/>
      <c r="AO1266" s="8"/>
      <c r="AP1266" s="8"/>
      <c r="AQ1266" s="8"/>
      <c r="AR1266" s="8"/>
      <c r="AS1266" s="8"/>
      <c r="AT1266" s="8"/>
      <c r="AU1266" s="8"/>
      <c r="AV1266" s="8"/>
      <c r="AW1266" s="8"/>
      <c r="AX1266" s="8"/>
      <c r="AY1266" s="8"/>
      <c r="AZ1266" s="8"/>
      <c r="BA1266" s="8"/>
      <c r="BB1266" s="8"/>
      <c r="BC1266" s="8"/>
      <c r="BD1266" s="8"/>
      <c r="BE1266" s="8"/>
      <c r="BF1266" s="8"/>
      <c r="BG1266" s="8"/>
      <c r="BH1266" s="8"/>
      <c r="BI1266" s="8"/>
      <c r="BJ1266" s="8"/>
      <c r="BK1266" s="8"/>
      <c r="BL1266" s="8"/>
      <c r="BM1266" s="8"/>
      <c r="BN1266" s="8"/>
      <c r="BO1266" s="8"/>
      <c r="BP1266" s="8"/>
      <c r="BQ1266" s="250"/>
      <c r="BR1266" s="11"/>
      <c r="BS1266" s="11"/>
      <c r="BT1266" s="11"/>
      <c r="BU1266" s="21"/>
      <c r="BV1266" s="24"/>
      <c r="BW1266" s="24"/>
      <c r="BX1266" s="24"/>
      <c r="BY1266" s="24"/>
      <c r="BZ1266" s="24"/>
      <c r="CA1266" s="24"/>
      <c r="CB1266" s="24"/>
      <c r="CC1266" s="24"/>
      <c r="CD1266" s="24"/>
      <c r="CE1266" s="24"/>
      <c r="CF1266" s="24"/>
      <c r="CG1266" s="24"/>
      <c r="CH1266" s="24"/>
      <c r="CI1266" s="24"/>
      <c r="CJ1266" s="24"/>
      <c r="CK1266" s="24"/>
      <c r="CL1266" s="24"/>
      <c r="CM1266" s="24"/>
      <c r="CN1266" s="24"/>
      <c r="CO1266" s="24"/>
      <c r="CP1266" s="24"/>
      <c r="CQ1266" s="24"/>
      <c r="CR1266" s="24"/>
      <c r="CS1266" s="24"/>
      <c r="CT1266" s="248"/>
      <c r="CU1266" s="11"/>
      <c r="CV1266" s="11"/>
      <c r="CW1266" s="11"/>
      <c r="CX1266" s="25"/>
      <c r="CY1266" s="25"/>
      <c r="CZ1266" s="25"/>
      <c r="DA1266" s="11"/>
      <c r="DB1266" s="11"/>
      <c r="DC1266" s="11"/>
      <c r="DD1266" s="11"/>
      <c r="DE1266" s="11"/>
      <c r="DF1266" s="11"/>
      <c r="DG1266" s="11"/>
      <c r="DH1266" s="11"/>
      <c r="DI1266" s="11"/>
      <c r="DJ1266" s="11"/>
      <c r="DK1266" s="11"/>
      <c r="DL1266" s="11"/>
      <c r="DM1266" s="11"/>
      <c r="DN1266" s="11"/>
      <c r="DO1266" s="11"/>
      <c r="DP1266" s="11"/>
      <c r="DQ1266" s="11"/>
      <c r="DR1266" s="11"/>
      <c r="DS1266" s="11"/>
      <c r="DT1266" s="11"/>
      <c r="DU1266" s="11"/>
      <c r="DV1266" s="11"/>
      <c r="DW1266" s="11"/>
      <c r="DX1266" s="11"/>
      <c r="DY1266" s="11"/>
      <c r="DZ1266" s="11"/>
      <c r="EA1266" s="11"/>
      <c r="EB1266" s="11"/>
    </row>
    <row r="1267" spans="1:132" s="10" customFormat="1" ht="12.75" x14ac:dyDescent="0.2">
      <c r="A1267" s="14"/>
      <c r="B1267" s="36"/>
      <c r="C1267" s="36"/>
      <c r="E1267" s="77"/>
      <c r="F1267" s="9"/>
      <c r="G1267" s="250"/>
      <c r="H1267" s="8"/>
      <c r="I1267" s="9"/>
      <c r="J1267" s="9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250"/>
      <c r="AM1267" s="8"/>
      <c r="AN1267" s="8"/>
      <c r="AO1267" s="8"/>
      <c r="AP1267" s="8"/>
      <c r="AQ1267" s="8"/>
      <c r="AR1267" s="8"/>
      <c r="AS1267" s="8"/>
      <c r="AT1267" s="8"/>
      <c r="AU1267" s="8"/>
      <c r="AV1267" s="8"/>
      <c r="AW1267" s="8"/>
      <c r="AX1267" s="8"/>
      <c r="AY1267" s="8"/>
      <c r="AZ1267" s="8"/>
      <c r="BA1267" s="8"/>
      <c r="BB1267" s="8"/>
      <c r="BC1267" s="8"/>
      <c r="BD1267" s="8"/>
      <c r="BE1267" s="8"/>
      <c r="BF1267" s="8"/>
      <c r="BG1267" s="8"/>
      <c r="BH1267" s="8"/>
      <c r="BI1267" s="8"/>
      <c r="BJ1267" s="8"/>
      <c r="BK1267" s="8"/>
      <c r="BL1267" s="8"/>
      <c r="BM1267" s="8"/>
      <c r="BN1267" s="8"/>
      <c r="BO1267" s="8"/>
      <c r="BP1267" s="8"/>
      <c r="BQ1267" s="250"/>
      <c r="BR1267" s="11"/>
      <c r="BS1267" s="11"/>
      <c r="BT1267" s="11"/>
      <c r="BU1267" s="21"/>
      <c r="BV1267" s="24"/>
      <c r="BW1267" s="24"/>
      <c r="BX1267" s="24"/>
      <c r="BY1267" s="24"/>
      <c r="BZ1267" s="24"/>
      <c r="CA1267" s="24"/>
      <c r="CB1267" s="24"/>
      <c r="CC1267" s="24"/>
      <c r="CD1267" s="24"/>
      <c r="CE1267" s="24"/>
      <c r="CF1267" s="24"/>
      <c r="CG1267" s="24"/>
      <c r="CH1267" s="24"/>
      <c r="CI1267" s="24"/>
      <c r="CJ1267" s="24"/>
      <c r="CK1267" s="24"/>
      <c r="CL1267" s="24"/>
      <c r="CM1267" s="24"/>
      <c r="CN1267" s="24"/>
      <c r="CO1267" s="24"/>
      <c r="CP1267" s="24"/>
      <c r="CQ1267" s="24"/>
      <c r="CR1267" s="24"/>
      <c r="CS1267" s="24"/>
      <c r="CT1267" s="248"/>
      <c r="CU1267" s="11"/>
      <c r="CV1267" s="11"/>
      <c r="CW1267" s="11"/>
      <c r="CX1267" s="25"/>
      <c r="CY1267" s="25"/>
      <c r="CZ1267" s="25"/>
      <c r="DA1267" s="11"/>
      <c r="DB1267" s="11"/>
      <c r="DC1267" s="11"/>
      <c r="DD1267" s="11"/>
      <c r="DE1267" s="11"/>
      <c r="DF1267" s="11"/>
      <c r="DG1267" s="11"/>
      <c r="DH1267" s="11"/>
      <c r="DI1267" s="11"/>
      <c r="DJ1267" s="11"/>
      <c r="DK1267" s="11"/>
      <c r="DL1267" s="11"/>
      <c r="DM1267" s="11"/>
      <c r="DN1267" s="11"/>
      <c r="DO1267" s="11"/>
      <c r="DP1267" s="11"/>
      <c r="DQ1267" s="11"/>
      <c r="DR1267" s="11"/>
      <c r="DS1267" s="11"/>
      <c r="DT1267" s="11"/>
      <c r="DU1267" s="11"/>
      <c r="DV1267" s="11"/>
      <c r="DW1267" s="11"/>
      <c r="DX1267" s="11"/>
      <c r="DY1267" s="11"/>
      <c r="DZ1267" s="11"/>
      <c r="EA1267" s="11"/>
      <c r="EB1267" s="11"/>
    </row>
    <row r="1268" spans="1:132" s="10" customFormat="1" ht="12.75" x14ac:dyDescent="0.2">
      <c r="A1268" s="14"/>
      <c r="B1268" s="36"/>
      <c r="C1268" s="36"/>
      <c r="E1268" s="77"/>
      <c r="F1268" s="9"/>
      <c r="G1268" s="250"/>
      <c r="H1268" s="8"/>
      <c r="I1268" s="9"/>
      <c r="J1268" s="9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250"/>
      <c r="AM1268" s="8"/>
      <c r="AN1268" s="8"/>
      <c r="AO1268" s="8"/>
      <c r="AP1268" s="8"/>
      <c r="AQ1268" s="8"/>
      <c r="AR1268" s="8"/>
      <c r="AS1268" s="8"/>
      <c r="AT1268" s="8"/>
      <c r="AU1268" s="8"/>
      <c r="AV1268" s="8"/>
      <c r="AW1268" s="8"/>
      <c r="AX1268" s="8"/>
      <c r="AY1268" s="8"/>
      <c r="AZ1268" s="8"/>
      <c r="BA1268" s="8"/>
      <c r="BB1268" s="8"/>
      <c r="BC1268" s="8"/>
      <c r="BD1268" s="8"/>
      <c r="BE1268" s="8"/>
      <c r="BF1268" s="8"/>
      <c r="BG1268" s="8"/>
      <c r="BH1268" s="8"/>
      <c r="BI1268" s="8"/>
      <c r="BJ1268" s="8"/>
      <c r="BK1268" s="8"/>
      <c r="BL1268" s="8"/>
      <c r="BM1268" s="8"/>
      <c r="BN1268" s="8"/>
      <c r="BO1268" s="8"/>
      <c r="BP1268" s="8"/>
      <c r="BQ1268" s="250"/>
      <c r="BR1268" s="11"/>
      <c r="BS1268" s="11"/>
      <c r="BT1268" s="11"/>
      <c r="BU1268" s="21"/>
      <c r="BV1268" s="24"/>
      <c r="BW1268" s="24"/>
      <c r="BX1268" s="24"/>
      <c r="BY1268" s="24"/>
      <c r="BZ1268" s="24"/>
      <c r="CA1268" s="24"/>
      <c r="CB1268" s="24"/>
      <c r="CC1268" s="24"/>
      <c r="CD1268" s="24"/>
      <c r="CE1268" s="24"/>
      <c r="CF1268" s="24"/>
      <c r="CG1268" s="24"/>
      <c r="CH1268" s="24"/>
      <c r="CI1268" s="24"/>
      <c r="CJ1268" s="24"/>
      <c r="CK1268" s="24"/>
      <c r="CL1268" s="24"/>
      <c r="CM1268" s="24"/>
      <c r="CN1268" s="24"/>
      <c r="CO1268" s="24"/>
      <c r="CP1268" s="24"/>
      <c r="CQ1268" s="24"/>
      <c r="CR1268" s="24"/>
      <c r="CS1268" s="24"/>
      <c r="CT1268" s="248"/>
      <c r="CU1268" s="11"/>
      <c r="CV1268" s="11"/>
      <c r="CW1268" s="11"/>
      <c r="CX1268" s="25"/>
      <c r="CY1268" s="25"/>
      <c r="CZ1268" s="25"/>
      <c r="DA1268" s="11"/>
      <c r="DB1268" s="11"/>
      <c r="DC1268" s="11"/>
      <c r="DD1268" s="11"/>
      <c r="DE1268" s="11"/>
      <c r="DF1268" s="11"/>
      <c r="DG1268" s="11"/>
      <c r="DH1268" s="11"/>
      <c r="DI1268" s="11"/>
      <c r="DJ1268" s="11"/>
      <c r="DK1268" s="11"/>
      <c r="DL1268" s="11"/>
      <c r="DM1268" s="11"/>
      <c r="DN1268" s="11"/>
      <c r="DO1268" s="11"/>
      <c r="DP1268" s="11"/>
      <c r="DQ1268" s="11"/>
      <c r="DR1268" s="11"/>
      <c r="DS1268" s="11"/>
      <c r="DT1268" s="11"/>
      <c r="DU1268" s="11"/>
      <c r="DV1268" s="11"/>
      <c r="DW1268" s="11"/>
      <c r="DX1268" s="11"/>
      <c r="DY1268" s="11"/>
      <c r="DZ1268" s="11"/>
      <c r="EA1268" s="11"/>
      <c r="EB1268" s="11"/>
    </row>
    <row r="1269" spans="1:132" s="10" customFormat="1" ht="12.75" x14ac:dyDescent="0.2">
      <c r="A1269" s="14"/>
      <c r="B1269" s="36"/>
      <c r="C1269" s="36"/>
      <c r="E1269" s="77"/>
      <c r="F1269" s="9"/>
      <c r="G1269" s="250"/>
      <c r="H1269" s="8"/>
      <c r="I1269" s="9"/>
      <c r="J1269" s="9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250"/>
      <c r="AM1269" s="8"/>
      <c r="AN1269" s="8"/>
      <c r="AO1269" s="8"/>
      <c r="AP1269" s="8"/>
      <c r="AQ1269" s="8"/>
      <c r="AR1269" s="8"/>
      <c r="AS1269" s="8"/>
      <c r="AT1269" s="8"/>
      <c r="AU1269" s="8"/>
      <c r="AV1269" s="8"/>
      <c r="AW1269" s="8"/>
      <c r="AX1269" s="8"/>
      <c r="AY1269" s="8"/>
      <c r="AZ1269" s="8"/>
      <c r="BA1269" s="8"/>
      <c r="BB1269" s="8"/>
      <c r="BC1269" s="8"/>
      <c r="BD1269" s="8"/>
      <c r="BE1269" s="8"/>
      <c r="BF1269" s="8"/>
      <c r="BG1269" s="8"/>
      <c r="BH1269" s="8"/>
      <c r="BI1269" s="8"/>
      <c r="BJ1269" s="8"/>
      <c r="BK1269" s="8"/>
      <c r="BL1269" s="8"/>
      <c r="BM1269" s="8"/>
      <c r="BN1269" s="8"/>
      <c r="BO1269" s="8"/>
      <c r="BP1269" s="8"/>
      <c r="BQ1269" s="250"/>
      <c r="BR1269" s="11"/>
      <c r="BS1269" s="11"/>
      <c r="BT1269" s="11"/>
      <c r="BU1269" s="21"/>
      <c r="BV1269" s="24"/>
      <c r="BW1269" s="24"/>
      <c r="BX1269" s="24"/>
      <c r="BY1269" s="24"/>
      <c r="BZ1269" s="24"/>
      <c r="CA1269" s="24"/>
      <c r="CB1269" s="24"/>
      <c r="CC1269" s="24"/>
      <c r="CD1269" s="24"/>
      <c r="CE1269" s="24"/>
      <c r="CF1269" s="24"/>
      <c r="CG1269" s="24"/>
      <c r="CH1269" s="24"/>
      <c r="CI1269" s="24"/>
      <c r="CJ1269" s="24"/>
      <c r="CK1269" s="24"/>
      <c r="CL1269" s="24"/>
      <c r="CM1269" s="24"/>
      <c r="CN1269" s="24"/>
      <c r="CO1269" s="24"/>
      <c r="CP1269" s="24"/>
      <c r="CQ1269" s="24"/>
      <c r="CR1269" s="24"/>
      <c r="CS1269" s="24"/>
      <c r="CT1269" s="248"/>
      <c r="CU1269" s="11"/>
      <c r="CV1269" s="11"/>
      <c r="CW1269" s="11"/>
      <c r="CX1269" s="25"/>
      <c r="CY1269" s="25"/>
      <c r="CZ1269" s="25"/>
      <c r="DA1269" s="11"/>
      <c r="DB1269" s="11"/>
      <c r="DC1269" s="11"/>
      <c r="DD1269" s="11"/>
      <c r="DE1269" s="11"/>
      <c r="DF1269" s="11"/>
      <c r="DG1269" s="11"/>
      <c r="DH1269" s="11"/>
      <c r="DI1269" s="11"/>
      <c r="DJ1269" s="11"/>
      <c r="DK1269" s="11"/>
      <c r="DL1269" s="11"/>
      <c r="DM1269" s="11"/>
      <c r="DN1269" s="11"/>
      <c r="DO1269" s="11"/>
      <c r="DP1269" s="11"/>
      <c r="DQ1269" s="11"/>
      <c r="DR1269" s="11"/>
      <c r="DS1269" s="11"/>
      <c r="DT1269" s="11"/>
      <c r="DU1269" s="11"/>
      <c r="DV1269" s="11"/>
      <c r="DW1269" s="11"/>
      <c r="DX1269" s="11"/>
      <c r="DY1269" s="11"/>
      <c r="DZ1269" s="11"/>
      <c r="EA1269" s="11"/>
      <c r="EB1269" s="11"/>
    </row>
    <row r="1270" spans="1:132" s="10" customFormat="1" ht="12.75" x14ac:dyDescent="0.2">
      <c r="A1270" s="14"/>
      <c r="B1270" s="36"/>
      <c r="C1270" s="36"/>
      <c r="E1270" s="77"/>
      <c r="F1270" s="9"/>
      <c r="G1270" s="250"/>
      <c r="H1270" s="8"/>
      <c r="I1270" s="9"/>
      <c r="J1270" s="9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250"/>
      <c r="AM1270" s="8"/>
      <c r="AN1270" s="8"/>
      <c r="AO1270" s="8"/>
      <c r="AP1270" s="8"/>
      <c r="AQ1270" s="8"/>
      <c r="AR1270" s="8"/>
      <c r="AS1270" s="8"/>
      <c r="AT1270" s="8"/>
      <c r="AU1270" s="8"/>
      <c r="AV1270" s="8"/>
      <c r="AW1270" s="8"/>
      <c r="AX1270" s="8"/>
      <c r="AY1270" s="8"/>
      <c r="AZ1270" s="8"/>
      <c r="BA1270" s="8"/>
      <c r="BB1270" s="8"/>
      <c r="BC1270" s="8"/>
      <c r="BD1270" s="8"/>
      <c r="BE1270" s="8"/>
      <c r="BF1270" s="8"/>
      <c r="BG1270" s="8"/>
      <c r="BH1270" s="8"/>
      <c r="BI1270" s="8"/>
      <c r="BJ1270" s="8"/>
      <c r="BK1270" s="8"/>
      <c r="BL1270" s="8"/>
      <c r="BM1270" s="8"/>
      <c r="BN1270" s="8"/>
      <c r="BO1270" s="8"/>
      <c r="BP1270" s="8"/>
      <c r="BQ1270" s="250"/>
      <c r="BR1270" s="11"/>
      <c r="BS1270" s="11"/>
      <c r="BT1270" s="11"/>
      <c r="BU1270" s="21"/>
      <c r="BV1270" s="24"/>
      <c r="BW1270" s="24"/>
      <c r="BX1270" s="24"/>
      <c r="BY1270" s="24"/>
      <c r="BZ1270" s="24"/>
      <c r="CA1270" s="24"/>
      <c r="CB1270" s="24"/>
      <c r="CC1270" s="24"/>
      <c r="CD1270" s="24"/>
      <c r="CE1270" s="24"/>
      <c r="CF1270" s="24"/>
      <c r="CG1270" s="24"/>
      <c r="CH1270" s="24"/>
      <c r="CI1270" s="24"/>
      <c r="CJ1270" s="24"/>
      <c r="CK1270" s="24"/>
      <c r="CL1270" s="24"/>
      <c r="CM1270" s="24"/>
      <c r="CN1270" s="24"/>
      <c r="CO1270" s="24"/>
      <c r="CP1270" s="24"/>
      <c r="CQ1270" s="24"/>
      <c r="CR1270" s="24"/>
      <c r="CS1270" s="24"/>
      <c r="CT1270" s="248"/>
      <c r="CU1270" s="11"/>
      <c r="CV1270" s="11"/>
      <c r="CW1270" s="11"/>
      <c r="CX1270" s="25"/>
      <c r="CY1270" s="25"/>
      <c r="CZ1270" s="25"/>
      <c r="DA1270" s="11"/>
      <c r="DB1270" s="11"/>
      <c r="DC1270" s="11"/>
      <c r="DD1270" s="11"/>
      <c r="DE1270" s="11"/>
      <c r="DF1270" s="11"/>
      <c r="DG1270" s="11"/>
      <c r="DH1270" s="11"/>
      <c r="DI1270" s="11"/>
      <c r="DJ1270" s="11"/>
      <c r="DK1270" s="11"/>
      <c r="DL1270" s="11"/>
      <c r="DM1270" s="11"/>
      <c r="DN1270" s="11"/>
      <c r="DO1270" s="11"/>
      <c r="DP1270" s="11"/>
      <c r="DQ1270" s="11"/>
      <c r="DR1270" s="11"/>
      <c r="DS1270" s="11"/>
      <c r="DT1270" s="11"/>
      <c r="DU1270" s="11"/>
      <c r="DV1270" s="11"/>
      <c r="DW1270" s="11"/>
      <c r="DX1270" s="11"/>
      <c r="DY1270" s="11"/>
      <c r="DZ1270" s="11"/>
      <c r="EA1270" s="11"/>
      <c r="EB1270" s="11"/>
    </row>
    <row r="1271" spans="1:132" s="10" customFormat="1" ht="12.75" x14ac:dyDescent="0.2">
      <c r="A1271" s="14"/>
      <c r="B1271" s="36"/>
      <c r="C1271" s="36"/>
      <c r="E1271" s="77"/>
      <c r="F1271" s="9"/>
      <c r="G1271" s="250"/>
      <c r="H1271" s="8"/>
      <c r="I1271" s="9"/>
      <c r="J1271" s="9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250"/>
      <c r="AM1271" s="8"/>
      <c r="AN1271" s="8"/>
      <c r="AO1271" s="8"/>
      <c r="AP1271" s="8"/>
      <c r="AQ1271" s="8"/>
      <c r="AR1271" s="8"/>
      <c r="AS1271" s="8"/>
      <c r="AT1271" s="8"/>
      <c r="AU1271" s="8"/>
      <c r="AV1271" s="8"/>
      <c r="AW1271" s="8"/>
      <c r="AX1271" s="8"/>
      <c r="AY1271" s="8"/>
      <c r="AZ1271" s="8"/>
      <c r="BA1271" s="8"/>
      <c r="BB1271" s="8"/>
      <c r="BC1271" s="8"/>
      <c r="BD1271" s="8"/>
      <c r="BE1271" s="8"/>
      <c r="BF1271" s="8"/>
      <c r="BG1271" s="8"/>
      <c r="BH1271" s="8"/>
      <c r="BI1271" s="8"/>
      <c r="BJ1271" s="8"/>
      <c r="BK1271" s="8"/>
      <c r="BL1271" s="8"/>
      <c r="BM1271" s="8"/>
      <c r="BN1271" s="8"/>
      <c r="BO1271" s="8"/>
      <c r="BP1271" s="8"/>
      <c r="BQ1271" s="250"/>
      <c r="BR1271" s="11"/>
      <c r="BS1271" s="11"/>
      <c r="BT1271" s="11"/>
      <c r="BU1271" s="21"/>
      <c r="BV1271" s="24"/>
      <c r="BW1271" s="24"/>
      <c r="BX1271" s="24"/>
      <c r="BY1271" s="24"/>
      <c r="BZ1271" s="24"/>
      <c r="CA1271" s="24"/>
      <c r="CB1271" s="24"/>
      <c r="CC1271" s="24"/>
      <c r="CD1271" s="24"/>
      <c r="CE1271" s="24"/>
      <c r="CF1271" s="24"/>
      <c r="CG1271" s="24"/>
      <c r="CH1271" s="24"/>
      <c r="CI1271" s="24"/>
      <c r="CJ1271" s="24"/>
      <c r="CK1271" s="24"/>
      <c r="CL1271" s="24"/>
      <c r="CM1271" s="24"/>
      <c r="CN1271" s="24"/>
      <c r="CO1271" s="24"/>
      <c r="CP1271" s="24"/>
      <c r="CQ1271" s="24"/>
      <c r="CR1271" s="24"/>
      <c r="CS1271" s="24"/>
      <c r="CT1271" s="248"/>
      <c r="CU1271" s="11"/>
      <c r="CV1271" s="11"/>
      <c r="CW1271" s="11"/>
      <c r="CX1271" s="25"/>
      <c r="CY1271" s="25"/>
      <c r="CZ1271" s="25"/>
      <c r="DA1271" s="11"/>
      <c r="DB1271" s="11"/>
      <c r="DC1271" s="11"/>
      <c r="DD1271" s="11"/>
      <c r="DE1271" s="11"/>
      <c r="DF1271" s="11"/>
      <c r="DG1271" s="11"/>
      <c r="DH1271" s="11"/>
      <c r="DI1271" s="11"/>
      <c r="DJ1271" s="11"/>
      <c r="DK1271" s="11"/>
      <c r="DL1271" s="11"/>
      <c r="DM1271" s="11"/>
      <c r="DN1271" s="11"/>
      <c r="DO1271" s="11"/>
      <c r="DP1271" s="11"/>
      <c r="DQ1271" s="11"/>
      <c r="DR1271" s="11"/>
      <c r="DS1271" s="11"/>
      <c r="DT1271" s="11"/>
      <c r="DU1271" s="11"/>
      <c r="DV1271" s="11"/>
      <c r="DW1271" s="11"/>
      <c r="DX1271" s="11"/>
      <c r="DY1271" s="11"/>
      <c r="DZ1271" s="11"/>
      <c r="EA1271" s="11"/>
      <c r="EB1271" s="11"/>
    </row>
    <row r="1272" spans="1:132" s="10" customFormat="1" ht="12.75" x14ac:dyDescent="0.2">
      <c r="A1272" s="14"/>
      <c r="B1272" s="36"/>
      <c r="C1272" s="36"/>
      <c r="E1272" s="77"/>
      <c r="F1272" s="9"/>
      <c r="G1272" s="250"/>
      <c r="H1272" s="8"/>
      <c r="I1272" s="9"/>
      <c r="J1272" s="9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250"/>
      <c r="AM1272" s="8"/>
      <c r="AN1272" s="8"/>
      <c r="AO1272" s="8"/>
      <c r="AP1272" s="8"/>
      <c r="AQ1272" s="8"/>
      <c r="AR1272" s="8"/>
      <c r="AS1272" s="8"/>
      <c r="AT1272" s="8"/>
      <c r="AU1272" s="8"/>
      <c r="AV1272" s="8"/>
      <c r="AW1272" s="8"/>
      <c r="AX1272" s="8"/>
      <c r="AY1272" s="8"/>
      <c r="AZ1272" s="8"/>
      <c r="BA1272" s="8"/>
      <c r="BB1272" s="8"/>
      <c r="BC1272" s="8"/>
      <c r="BD1272" s="8"/>
      <c r="BE1272" s="8"/>
      <c r="BF1272" s="8"/>
      <c r="BG1272" s="8"/>
      <c r="BH1272" s="8"/>
      <c r="BI1272" s="8"/>
      <c r="BJ1272" s="8"/>
      <c r="BK1272" s="8"/>
      <c r="BL1272" s="8"/>
      <c r="BM1272" s="8"/>
      <c r="BN1272" s="8"/>
      <c r="BO1272" s="8"/>
      <c r="BP1272" s="8"/>
      <c r="BQ1272" s="250"/>
      <c r="BR1272" s="11"/>
      <c r="BS1272" s="11"/>
      <c r="BT1272" s="11"/>
      <c r="BU1272" s="21"/>
      <c r="BV1272" s="24"/>
      <c r="BW1272" s="24"/>
      <c r="BX1272" s="24"/>
      <c r="BY1272" s="24"/>
      <c r="BZ1272" s="24"/>
      <c r="CA1272" s="24"/>
      <c r="CB1272" s="24"/>
      <c r="CC1272" s="24"/>
      <c r="CD1272" s="24"/>
      <c r="CE1272" s="24"/>
      <c r="CF1272" s="24"/>
      <c r="CG1272" s="24"/>
      <c r="CH1272" s="24"/>
      <c r="CI1272" s="24"/>
      <c r="CJ1272" s="24"/>
      <c r="CK1272" s="24"/>
      <c r="CL1272" s="24"/>
      <c r="CM1272" s="24"/>
      <c r="CN1272" s="24"/>
      <c r="CO1272" s="24"/>
      <c r="CP1272" s="24"/>
      <c r="CQ1272" s="24"/>
      <c r="CR1272" s="24"/>
      <c r="CS1272" s="24"/>
      <c r="CT1272" s="248"/>
      <c r="CU1272" s="11"/>
      <c r="CV1272" s="11"/>
      <c r="CW1272" s="11"/>
      <c r="CX1272" s="25"/>
      <c r="CY1272" s="25"/>
      <c r="CZ1272" s="25"/>
      <c r="DA1272" s="11"/>
      <c r="DB1272" s="11"/>
      <c r="DC1272" s="11"/>
      <c r="DD1272" s="11"/>
      <c r="DE1272" s="11"/>
      <c r="DF1272" s="11"/>
      <c r="DG1272" s="11"/>
      <c r="DH1272" s="11"/>
      <c r="DI1272" s="11"/>
      <c r="DJ1272" s="11"/>
      <c r="DK1272" s="11"/>
      <c r="DL1272" s="11"/>
      <c r="DM1272" s="11"/>
      <c r="DN1272" s="11"/>
      <c r="DO1272" s="11"/>
      <c r="DP1272" s="11"/>
      <c r="DQ1272" s="11"/>
      <c r="DR1272" s="11"/>
      <c r="DS1272" s="11"/>
      <c r="DT1272" s="11"/>
      <c r="DU1272" s="11"/>
      <c r="DV1272" s="11"/>
      <c r="DW1272" s="11"/>
      <c r="DX1272" s="11"/>
      <c r="DY1272" s="11"/>
      <c r="DZ1272" s="11"/>
      <c r="EA1272" s="11"/>
      <c r="EB1272" s="11"/>
    </row>
    <row r="1273" spans="1:132" s="10" customFormat="1" ht="12.75" x14ac:dyDescent="0.2">
      <c r="A1273" s="14"/>
      <c r="B1273" s="36"/>
      <c r="C1273" s="36"/>
      <c r="E1273" s="77"/>
      <c r="F1273" s="9"/>
      <c r="G1273" s="250"/>
      <c r="H1273" s="8"/>
      <c r="I1273" s="9"/>
      <c r="J1273" s="9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250"/>
      <c r="AM1273" s="8"/>
      <c r="AN1273" s="8"/>
      <c r="AO1273" s="8"/>
      <c r="AP1273" s="8"/>
      <c r="AQ1273" s="8"/>
      <c r="AR1273" s="8"/>
      <c r="AS1273" s="8"/>
      <c r="AT1273" s="8"/>
      <c r="AU1273" s="8"/>
      <c r="AV1273" s="8"/>
      <c r="AW1273" s="8"/>
      <c r="AX1273" s="8"/>
      <c r="AY1273" s="8"/>
      <c r="AZ1273" s="8"/>
      <c r="BA1273" s="8"/>
      <c r="BB1273" s="8"/>
      <c r="BC1273" s="8"/>
      <c r="BD1273" s="8"/>
      <c r="BE1273" s="8"/>
      <c r="BF1273" s="8"/>
      <c r="BG1273" s="8"/>
      <c r="BH1273" s="8"/>
      <c r="BI1273" s="8"/>
      <c r="BJ1273" s="8"/>
      <c r="BK1273" s="8"/>
      <c r="BL1273" s="8"/>
      <c r="BM1273" s="8"/>
      <c r="BN1273" s="8"/>
      <c r="BO1273" s="8"/>
      <c r="BP1273" s="8"/>
      <c r="BQ1273" s="250"/>
      <c r="BR1273" s="11"/>
      <c r="BS1273" s="11"/>
      <c r="BT1273" s="11"/>
      <c r="BU1273" s="21"/>
      <c r="BV1273" s="24"/>
      <c r="BW1273" s="24"/>
      <c r="BX1273" s="24"/>
      <c r="BY1273" s="24"/>
      <c r="BZ1273" s="24"/>
      <c r="CA1273" s="24"/>
      <c r="CB1273" s="24"/>
      <c r="CC1273" s="24"/>
      <c r="CD1273" s="24"/>
      <c r="CE1273" s="24"/>
      <c r="CF1273" s="24"/>
      <c r="CG1273" s="24"/>
      <c r="CH1273" s="24"/>
      <c r="CI1273" s="24"/>
      <c r="CJ1273" s="24"/>
      <c r="CK1273" s="24"/>
      <c r="CL1273" s="24"/>
      <c r="CM1273" s="24"/>
      <c r="CN1273" s="24"/>
      <c r="CO1273" s="24"/>
      <c r="CP1273" s="24"/>
      <c r="CQ1273" s="24"/>
      <c r="CR1273" s="24"/>
      <c r="CS1273" s="24"/>
      <c r="CT1273" s="248"/>
      <c r="CU1273" s="11"/>
      <c r="CV1273" s="11"/>
      <c r="CW1273" s="11"/>
      <c r="CX1273" s="25"/>
      <c r="CY1273" s="25"/>
      <c r="CZ1273" s="25"/>
      <c r="DA1273" s="11"/>
      <c r="DB1273" s="11"/>
      <c r="DC1273" s="11"/>
      <c r="DD1273" s="11"/>
      <c r="DE1273" s="11"/>
      <c r="DF1273" s="11"/>
      <c r="DG1273" s="11"/>
      <c r="DH1273" s="11"/>
      <c r="DI1273" s="11"/>
      <c r="DJ1273" s="11"/>
      <c r="DK1273" s="11"/>
      <c r="DL1273" s="11"/>
      <c r="DM1273" s="11"/>
      <c r="DN1273" s="11"/>
      <c r="DO1273" s="11"/>
      <c r="DP1273" s="11"/>
      <c r="DQ1273" s="11"/>
      <c r="DR1273" s="11"/>
      <c r="DS1273" s="11"/>
      <c r="DT1273" s="11"/>
      <c r="DU1273" s="11"/>
      <c r="DV1273" s="11"/>
      <c r="DW1273" s="11"/>
      <c r="DX1273" s="11"/>
      <c r="DY1273" s="11"/>
      <c r="DZ1273" s="11"/>
      <c r="EA1273" s="11"/>
      <c r="EB1273" s="11"/>
    </row>
    <row r="1274" spans="1:132" s="10" customFormat="1" ht="12.75" x14ac:dyDescent="0.2">
      <c r="A1274" s="14"/>
      <c r="B1274" s="36"/>
      <c r="C1274" s="36"/>
      <c r="E1274" s="77"/>
      <c r="F1274" s="9"/>
      <c r="G1274" s="250"/>
      <c r="H1274" s="8"/>
      <c r="I1274" s="9"/>
      <c r="J1274" s="9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250"/>
      <c r="AM1274" s="8"/>
      <c r="AN1274" s="8"/>
      <c r="AO1274" s="8"/>
      <c r="AP1274" s="8"/>
      <c r="AQ1274" s="8"/>
      <c r="AR1274" s="8"/>
      <c r="AS1274" s="8"/>
      <c r="AT1274" s="8"/>
      <c r="AU1274" s="8"/>
      <c r="AV1274" s="8"/>
      <c r="AW1274" s="8"/>
      <c r="AX1274" s="8"/>
      <c r="AY1274" s="8"/>
      <c r="AZ1274" s="8"/>
      <c r="BA1274" s="8"/>
      <c r="BB1274" s="8"/>
      <c r="BC1274" s="8"/>
      <c r="BD1274" s="8"/>
      <c r="BE1274" s="8"/>
      <c r="BF1274" s="8"/>
      <c r="BG1274" s="8"/>
      <c r="BH1274" s="8"/>
      <c r="BI1274" s="8"/>
      <c r="BJ1274" s="8"/>
      <c r="BK1274" s="8"/>
      <c r="BL1274" s="8"/>
      <c r="BM1274" s="8"/>
      <c r="BN1274" s="8"/>
      <c r="BO1274" s="8"/>
      <c r="BP1274" s="8"/>
      <c r="BQ1274" s="250"/>
      <c r="BR1274" s="11"/>
      <c r="BS1274" s="11"/>
      <c r="BT1274" s="11"/>
      <c r="BU1274" s="21"/>
      <c r="BV1274" s="24"/>
      <c r="BW1274" s="24"/>
      <c r="BX1274" s="24"/>
      <c r="BY1274" s="24"/>
      <c r="BZ1274" s="24"/>
      <c r="CA1274" s="24"/>
      <c r="CB1274" s="24"/>
      <c r="CC1274" s="24"/>
      <c r="CD1274" s="24"/>
      <c r="CE1274" s="24"/>
      <c r="CF1274" s="24"/>
      <c r="CG1274" s="24"/>
      <c r="CH1274" s="24"/>
      <c r="CI1274" s="24"/>
      <c r="CJ1274" s="24"/>
      <c r="CK1274" s="24"/>
      <c r="CL1274" s="24"/>
      <c r="CM1274" s="24"/>
      <c r="CN1274" s="24"/>
      <c r="CO1274" s="24"/>
      <c r="CP1274" s="24"/>
      <c r="CQ1274" s="24"/>
      <c r="CR1274" s="24"/>
      <c r="CS1274" s="24"/>
      <c r="CT1274" s="248"/>
      <c r="CU1274" s="11"/>
      <c r="CV1274" s="11"/>
      <c r="CW1274" s="11"/>
      <c r="CX1274" s="25"/>
      <c r="CY1274" s="25"/>
      <c r="CZ1274" s="25"/>
      <c r="DA1274" s="11"/>
      <c r="DB1274" s="11"/>
      <c r="DC1274" s="11"/>
      <c r="DD1274" s="11"/>
      <c r="DE1274" s="11"/>
      <c r="DF1274" s="11"/>
      <c r="DG1274" s="11"/>
      <c r="DH1274" s="11"/>
      <c r="DI1274" s="11"/>
      <c r="DJ1274" s="11"/>
      <c r="DK1274" s="11"/>
      <c r="DL1274" s="11"/>
      <c r="DM1274" s="11"/>
      <c r="DN1274" s="11"/>
      <c r="DO1274" s="11"/>
      <c r="DP1274" s="11"/>
      <c r="DQ1274" s="11"/>
      <c r="DR1274" s="11"/>
      <c r="DS1274" s="11"/>
      <c r="DT1274" s="11"/>
      <c r="DU1274" s="11"/>
      <c r="DV1274" s="11"/>
      <c r="DW1274" s="11"/>
      <c r="DX1274" s="11"/>
      <c r="DY1274" s="11"/>
      <c r="DZ1274" s="11"/>
      <c r="EA1274" s="11"/>
      <c r="EB1274" s="11"/>
    </row>
    <row r="1275" spans="1:132" s="10" customFormat="1" ht="12.75" x14ac:dyDescent="0.2">
      <c r="A1275" s="14"/>
      <c r="B1275" s="36"/>
      <c r="C1275" s="36"/>
      <c r="E1275" s="77"/>
      <c r="F1275" s="9"/>
      <c r="G1275" s="250"/>
      <c r="H1275" s="8"/>
      <c r="I1275" s="9"/>
      <c r="J1275" s="9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250"/>
      <c r="AM1275" s="8"/>
      <c r="AN1275" s="8"/>
      <c r="AO1275" s="8"/>
      <c r="AP1275" s="8"/>
      <c r="AQ1275" s="8"/>
      <c r="AR1275" s="8"/>
      <c r="AS1275" s="8"/>
      <c r="AT1275" s="8"/>
      <c r="AU1275" s="8"/>
      <c r="AV1275" s="8"/>
      <c r="AW1275" s="8"/>
      <c r="AX1275" s="8"/>
      <c r="AY1275" s="8"/>
      <c r="AZ1275" s="8"/>
      <c r="BA1275" s="8"/>
      <c r="BB1275" s="8"/>
      <c r="BC1275" s="8"/>
      <c r="BD1275" s="8"/>
      <c r="BE1275" s="8"/>
      <c r="BF1275" s="8"/>
      <c r="BG1275" s="8"/>
      <c r="BH1275" s="8"/>
      <c r="BI1275" s="8"/>
      <c r="BJ1275" s="8"/>
      <c r="BK1275" s="8"/>
      <c r="BL1275" s="8"/>
      <c r="BM1275" s="8"/>
      <c r="BN1275" s="8"/>
      <c r="BO1275" s="8"/>
      <c r="BP1275" s="8"/>
      <c r="BQ1275" s="250"/>
      <c r="BR1275" s="11"/>
      <c r="BS1275" s="11"/>
      <c r="BT1275" s="11"/>
      <c r="BU1275" s="21"/>
      <c r="BV1275" s="24"/>
      <c r="BW1275" s="24"/>
      <c r="BX1275" s="24"/>
      <c r="BY1275" s="24"/>
      <c r="BZ1275" s="24"/>
      <c r="CA1275" s="24"/>
      <c r="CB1275" s="24"/>
      <c r="CC1275" s="24"/>
      <c r="CD1275" s="24"/>
      <c r="CE1275" s="24"/>
      <c r="CF1275" s="24"/>
      <c r="CG1275" s="24"/>
      <c r="CH1275" s="24"/>
      <c r="CI1275" s="24"/>
      <c r="CJ1275" s="24"/>
      <c r="CK1275" s="24"/>
      <c r="CL1275" s="24"/>
      <c r="CM1275" s="24"/>
      <c r="CN1275" s="24"/>
      <c r="CO1275" s="24"/>
      <c r="CP1275" s="24"/>
      <c r="CQ1275" s="24"/>
      <c r="CR1275" s="24"/>
      <c r="CS1275" s="24"/>
      <c r="CT1275" s="248"/>
      <c r="CU1275" s="11"/>
      <c r="CV1275" s="11"/>
      <c r="CW1275" s="11"/>
      <c r="CX1275" s="25"/>
      <c r="CY1275" s="25"/>
      <c r="CZ1275" s="25"/>
      <c r="DA1275" s="11"/>
      <c r="DB1275" s="11"/>
      <c r="DC1275" s="11"/>
      <c r="DD1275" s="11"/>
      <c r="DE1275" s="11"/>
      <c r="DF1275" s="11"/>
      <c r="DG1275" s="11"/>
      <c r="DH1275" s="11"/>
      <c r="DI1275" s="11"/>
      <c r="DJ1275" s="11"/>
      <c r="DK1275" s="11"/>
      <c r="DL1275" s="11"/>
      <c r="DM1275" s="11"/>
      <c r="DN1275" s="11"/>
      <c r="DO1275" s="11"/>
      <c r="DP1275" s="11"/>
      <c r="DQ1275" s="11"/>
      <c r="DR1275" s="11"/>
      <c r="DS1275" s="11"/>
      <c r="DT1275" s="11"/>
      <c r="DU1275" s="11"/>
      <c r="DV1275" s="11"/>
      <c r="DW1275" s="11"/>
      <c r="DX1275" s="11"/>
      <c r="DY1275" s="11"/>
      <c r="DZ1275" s="11"/>
      <c r="EA1275" s="11"/>
      <c r="EB1275" s="11"/>
    </row>
    <row r="1276" spans="1:132" ht="12.75" x14ac:dyDescent="0.2">
      <c r="BU1276" s="21"/>
    </row>
    <row r="1277" spans="1:132" ht="12.75" x14ac:dyDescent="0.2">
      <c r="BU1277" s="21"/>
    </row>
    <row r="1278" spans="1:132" ht="12.75" x14ac:dyDescent="0.2">
      <c r="BU1278" s="21"/>
    </row>
    <row r="1279" spans="1:132" ht="12.75" x14ac:dyDescent="0.2">
      <c r="BU1279" s="21"/>
    </row>
    <row r="1280" spans="1:132" ht="12.75" x14ac:dyDescent="0.2">
      <c r="BU1280" s="21"/>
    </row>
    <row r="1281" spans="73:73" ht="12.75" x14ac:dyDescent="0.2">
      <c r="BU1281" s="21"/>
    </row>
    <row r="1282" spans="73:73" ht="12.75" x14ac:dyDescent="0.2">
      <c r="BU1282" s="21"/>
    </row>
    <row r="1283" spans="73:73" ht="12.75" x14ac:dyDescent="0.2">
      <c r="BU1283" s="21"/>
    </row>
    <row r="1284" spans="73:73" ht="12.75" x14ac:dyDescent="0.2">
      <c r="BU1284" s="21"/>
    </row>
    <row r="1285" spans="73:73" ht="12.75" x14ac:dyDescent="0.2">
      <c r="BU1285" s="21"/>
    </row>
    <row r="1286" spans="73:73" ht="12.75" x14ac:dyDescent="0.2">
      <c r="BU1286" s="21"/>
    </row>
    <row r="1287" spans="73:73" ht="12.75" x14ac:dyDescent="0.2">
      <c r="BU1287" s="21"/>
    </row>
    <row r="1288" spans="73:73" ht="12.75" x14ac:dyDescent="0.2">
      <c r="BU1288" s="2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Q1316"/>
  <sheetViews>
    <sheetView topLeftCell="I1" zoomScale="80" zoomScaleNormal="80" workbookViewId="0">
      <pane ySplit="1" topLeftCell="A2" activePane="bottomLeft" state="frozen"/>
      <selection activeCell="I1" sqref="I1"/>
      <selection pane="bottomLeft" activeCell="O2" sqref="O2"/>
    </sheetView>
  </sheetViews>
  <sheetFormatPr defaultRowHeight="15" x14ac:dyDescent="0.25"/>
  <cols>
    <col min="1" max="1" width="12.7109375" style="1" customWidth="1"/>
    <col min="2" max="3" width="19.42578125" style="35" customWidth="1"/>
    <col min="4" max="4" width="15.140625" style="4" customWidth="1"/>
    <col min="5" max="5" width="22.85546875" style="1" customWidth="1"/>
    <col min="6" max="6" width="10.140625" style="1" customWidth="1"/>
    <col min="7" max="8" width="13.28515625" style="2" customWidth="1"/>
    <col min="9" max="9" width="12.140625" style="2" customWidth="1"/>
    <col min="10" max="11" width="19.42578125" style="1" customWidth="1"/>
    <col min="12" max="12" width="15.140625" style="141" customWidth="1"/>
    <col min="13" max="16" width="12.140625" style="2" customWidth="1"/>
    <col min="17" max="17" width="12.140625" style="162" customWidth="1"/>
    <col min="18" max="18" width="3.5703125" style="2" customWidth="1"/>
    <col min="19" max="19" width="8" style="2" customWidth="1"/>
    <col min="20" max="20" width="3.5703125" style="2" customWidth="1"/>
    <col min="21" max="21" width="8" style="2" customWidth="1"/>
    <col min="22" max="22" width="3.5703125" style="2" customWidth="1"/>
    <col min="23" max="23" width="8" style="2" customWidth="1"/>
    <col min="24" max="24" width="3.5703125" style="2" customWidth="1"/>
    <col min="25" max="25" width="8" style="2" customWidth="1"/>
    <col min="26" max="26" width="3.5703125" style="2" customWidth="1"/>
    <col min="27" max="27" width="8" style="2" customWidth="1"/>
    <col min="28" max="28" width="3.5703125" style="2" customWidth="1"/>
    <col min="29" max="29" width="8" style="2" customWidth="1"/>
    <col min="30" max="30" width="3.5703125" style="2" customWidth="1"/>
    <col min="31" max="31" width="8" style="2" customWidth="1"/>
    <col min="32" max="32" width="3.5703125" style="2" customWidth="1"/>
    <col min="33" max="33" width="8" style="2" customWidth="1"/>
    <col min="34" max="34" width="3.5703125" style="2" customWidth="1"/>
    <col min="35" max="35" width="8" style="2" customWidth="1"/>
    <col min="36" max="36" width="3.5703125" style="2" customWidth="1"/>
    <col min="37" max="37" width="8" style="2" customWidth="1"/>
    <col min="38" max="38" width="3.5703125" style="2" customWidth="1"/>
    <col min="39" max="39" width="8" style="2" customWidth="1"/>
    <col min="40" max="46" width="12.140625" style="2" customWidth="1"/>
    <col min="47" max="47" width="6.5703125" style="2" customWidth="1"/>
    <col min="48" max="49" width="13.28515625" style="2" customWidth="1"/>
    <col min="50" max="50" width="12.140625" style="2" customWidth="1"/>
    <col min="51" max="52" width="17.28515625" style="2" customWidth="1"/>
    <col min="53" max="56" width="12.140625" style="2" customWidth="1"/>
    <col min="57" max="57" width="5.140625" style="2" customWidth="1"/>
    <col min="58" max="58" width="13.5703125" style="2" customWidth="1"/>
    <col min="59" max="59" width="5.140625" style="2" customWidth="1"/>
    <col min="60" max="60" width="6.5703125" style="2" customWidth="1"/>
    <col min="61" max="61" width="5.140625" style="2" customWidth="1"/>
    <col min="62" max="62" width="6.7109375" style="2" customWidth="1"/>
    <col min="63" max="78" width="5.140625" style="2" customWidth="1"/>
    <col min="79" max="79" width="20.5703125" style="2" customWidth="1"/>
    <col min="80" max="80" width="9.140625" style="90"/>
    <col min="81" max="82" width="19.42578125" style="90" customWidth="1"/>
    <col min="83" max="83" width="18.5703125" style="88" customWidth="1"/>
    <col min="84" max="84" width="14.85546875" style="89" customWidth="1"/>
    <col min="85" max="86" width="14.85546875" style="88" customWidth="1"/>
    <col min="87" max="108" width="5.85546875" style="88" customWidth="1"/>
    <col min="109" max="109" width="20.5703125" style="88" customWidth="1"/>
    <col min="110" max="110" width="9.140625" style="90"/>
    <col min="111" max="112" width="19.42578125" style="90" customWidth="1"/>
    <col min="113" max="116" width="15.28515625" style="91" customWidth="1"/>
    <col min="117" max="117" width="3.7109375" style="90" customWidth="1"/>
    <col min="118" max="118" width="7.7109375" style="90" customWidth="1"/>
    <col min="119" max="119" width="3.7109375" style="90" customWidth="1"/>
    <col min="120" max="120" width="5.5703125" style="90" customWidth="1"/>
    <col min="121" max="137" width="3.7109375" style="90" customWidth="1"/>
    <col min="138" max="138" width="9.140625" style="90"/>
    <col min="139" max="16384" width="9.140625" style="77"/>
  </cols>
  <sheetData>
    <row r="1" spans="1:138" ht="98.25" customHeight="1" x14ac:dyDescent="0.2">
      <c r="A1" s="1" t="s">
        <v>164</v>
      </c>
      <c r="B1" s="35" t="s">
        <v>794</v>
      </c>
      <c r="C1" s="35" t="s">
        <v>793</v>
      </c>
      <c r="D1" s="4" t="s">
        <v>213</v>
      </c>
      <c r="E1" s="1" t="s">
        <v>170</v>
      </c>
      <c r="G1" s="7" t="s">
        <v>165</v>
      </c>
      <c r="H1" s="7" t="s">
        <v>205</v>
      </c>
      <c r="I1" s="71" t="s">
        <v>580</v>
      </c>
      <c r="J1" s="37" t="s">
        <v>202</v>
      </c>
      <c r="K1" s="37" t="s">
        <v>203</v>
      </c>
      <c r="L1" s="72" t="s">
        <v>577</v>
      </c>
      <c r="M1" s="71" t="s">
        <v>578</v>
      </c>
      <c r="N1" s="71" t="s">
        <v>579</v>
      </c>
      <c r="O1" s="71" t="s">
        <v>581</v>
      </c>
      <c r="P1" s="71" t="s">
        <v>580</v>
      </c>
      <c r="Q1" s="73" t="s">
        <v>795</v>
      </c>
      <c r="R1" s="74" t="s">
        <v>796</v>
      </c>
      <c r="S1" s="75" t="s">
        <v>832</v>
      </c>
      <c r="T1" s="75" t="s">
        <v>798</v>
      </c>
      <c r="U1" s="75" t="s">
        <v>822</v>
      </c>
      <c r="V1" s="75" t="s">
        <v>800</v>
      </c>
      <c r="W1" s="75" t="s">
        <v>823</v>
      </c>
      <c r="X1" s="75" t="s">
        <v>802</v>
      </c>
      <c r="Y1" s="75" t="s">
        <v>824</v>
      </c>
      <c r="Z1" s="75" t="s">
        <v>804</v>
      </c>
      <c r="AA1" s="75" t="s">
        <v>825</v>
      </c>
      <c r="AB1" s="75" t="s">
        <v>806</v>
      </c>
      <c r="AC1" s="75" t="s">
        <v>826</v>
      </c>
      <c r="AD1" s="75" t="s">
        <v>808</v>
      </c>
      <c r="AE1" s="75" t="s">
        <v>827</v>
      </c>
      <c r="AF1" s="75" t="s">
        <v>810</v>
      </c>
      <c r="AG1" s="75" t="s">
        <v>828</v>
      </c>
      <c r="AH1" s="75" t="s">
        <v>812</v>
      </c>
      <c r="AI1" s="75" t="s">
        <v>829</v>
      </c>
      <c r="AJ1" s="75" t="s">
        <v>814</v>
      </c>
      <c r="AK1" s="75" t="s">
        <v>830</v>
      </c>
      <c r="AL1" s="75" t="s">
        <v>816</v>
      </c>
      <c r="AM1" s="75" t="s">
        <v>831</v>
      </c>
      <c r="AN1" s="71"/>
      <c r="AO1" s="71"/>
      <c r="AP1" s="71"/>
      <c r="AQ1" s="71"/>
      <c r="AR1" s="71"/>
      <c r="AS1" s="71"/>
      <c r="AT1" s="71"/>
      <c r="AU1" s="7"/>
      <c r="AV1" s="7" t="s">
        <v>172</v>
      </c>
      <c r="AW1" s="7" t="s">
        <v>206</v>
      </c>
      <c r="AX1" s="71" t="s">
        <v>782</v>
      </c>
      <c r="AY1" s="37" t="s">
        <v>783</v>
      </c>
      <c r="AZ1" s="37" t="s">
        <v>784</v>
      </c>
      <c r="BA1" s="71" t="s">
        <v>150</v>
      </c>
      <c r="BB1" s="71" t="s">
        <v>780</v>
      </c>
      <c r="BC1" s="71" t="s">
        <v>781</v>
      </c>
      <c r="BD1" s="71" t="s">
        <v>153</v>
      </c>
      <c r="BE1" s="74" t="s">
        <v>796</v>
      </c>
      <c r="BF1" s="75" t="s">
        <v>832</v>
      </c>
      <c r="BG1" s="75" t="s">
        <v>798</v>
      </c>
      <c r="BH1" s="75" t="s">
        <v>822</v>
      </c>
      <c r="BI1" s="75" t="s">
        <v>800</v>
      </c>
      <c r="BJ1" s="75" t="s">
        <v>823</v>
      </c>
      <c r="BK1" s="75" t="s">
        <v>802</v>
      </c>
      <c r="BL1" s="75" t="s">
        <v>824</v>
      </c>
      <c r="BM1" s="75" t="s">
        <v>804</v>
      </c>
      <c r="BN1" s="75" t="s">
        <v>825</v>
      </c>
      <c r="BO1" s="75" t="s">
        <v>806</v>
      </c>
      <c r="BP1" s="75" t="s">
        <v>826</v>
      </c>
      <c r="BQ1" s="75" t="s">
        <v>808</v>
      </c>
      <c r="BR1" s="75" t="s">
        <v>827</v>
      </c>
      <c r="BS1" s="75" t="s">
        <v>810</v>
      </c>
      <c r="BT1" s="75" t="s">
        <v>828</v>
      </c>
      <c r="BU1" s="75" t="s">
        <v>812</v>
      </c>
      <c r="BV1" s="75" t="s">
        <v>829</v>
      </c>
      <c r="BW1" s="75" t="s">
        <v>814</v>
      </c>
      <c r="BX1" s="75" t="s">
        <v>830</v>
      </c>
      <c r="BY1" s="75" t="s">
        <v>816</v>
      </c>
      <c r="BZ1" s="75" t="s">
        <v>831</v>
      </c>
      <c r="CA1" s="71"/>
      <c r="CB1" s="71" t="s">
        <v>773</v>
      </c>
      <c r="CC1" s="1" t="s">
        <v>774</v>
      </c>
      <c r="CD1" s="1" t="s">
        <v>775</v>
      </c>
      <c r="CE1" s="71" t="s">
        <v>776</v>
      </c>
      <c r="CF1" s="71" t="s">
        <v>777</v>
      </c>
      <c r="CG1" s="71" t="s">
        <v>778</v>
      </c>
      <c r="CH1" s="71" t="s">
        <v>779</v>
      </c>
      <c r="CI1" s="74" t="s">
        <v>796</v>
      </c>
      <c r="CJ1" s="75" t="s">
        <v>832</v>
      </c>
      <c r="CK1" s="75" t="s">
        <v>798</v>
      </c>
      <c r="CL1" s="75" t="s">
        <v>822</v>
      </c>
      <c r="CM1" s="75" t="s">
        <v>800</v>
      </c>
      <c r="CN1" s="75" t="s">
        <v>823</v>
      </c>
      <c r="CO1" s="75" t="s">
        <v>802</v>
      </c>
      <c r="CP1" s="75" t="s">
        <v>824</v>
      </c>
      <c r="CQ1" s="75" t="s">
        <v>804</v>
      </c>
      <c r="CR1" s="75" t="s">
        <v>825</v>
      </c>
      <c r="CS1" s="75" t="s">
        <v>806</v>
      </c>
      <c r="CT1" s="75" t="s">
        <v>826</v>
      </c>
      <c r="CU1" s="75" t="s">
        <v>808</v>
      </c>
      <c r="CV1" s="75" t="s">
        <v>827</v>
      </c>
      <c r="CW1" s="75" t="s">
        <v>810</v>
      </c>
      <c r="CX1" s="75" t="s">
        <v>828</v>
      </c>
      <c r="CY1" s="75" t="s">
        <v>812</v>
      </c>
      <c r="CZ1" s="75" t="s">
        <v>829</v>
      </c>
      <c r="DA1" s="75" t="s">
        <v>814</v>
      </c>
      <c r="DB1" s="75" t="s">
        <v>830</v>
      </c>
      <c r="DC1" s="75" t="s">
        <v>816</v>
      </c>
      <c r="DD1" s="75" t="s">
        <v>831</v>
      </c>
      <c r="DE1" s="71"/>
      <c r="DF1" s="71" t="s">
        <v>772</v>
      </c>
      <c r="DG1" s="1" t="s">
        <v>766</v>
      </c>
      <c r="DH1" s="1" t="s">
        <v>767</v>
      </c>
      <c r="DI1" s="76" t="s">
        <v>768</v>
      </c>
      <c r="DJ1" s="76" t="s">
        <v>769</v>
      </c>
      <c r="DK1" s="76" t="s">
        <v>770</v>
      </c>
      <c r="DL1" s="76" t="s">
        <v>771</v>
      </c>
      <c r="DM1" s="74" t="s">
        <v>796</v>
      </c>
      <c r="DN1" s="75" t="s">
        <v>832</v>
      </c>
      <c r="DO1" s="75" t="s">
        <v>798</v>
      </c>
      <c r="DP1" s="75" t="s">
        <v>822</v>
      </c>
      <c r="DQ1" s="75" t="s">
        <v>800</v>
      </c>
      <c r="DR1" s="75" t="s">
        <v>823</v>
      </c>
      <c r="DS1" s="75" t="s">
        <v>802</v>
      </c>
      <c r="DT1" s="75" t="s">
        <v>824</v>
      </c>
      <c r="DU1" s="75" t="s">
        <v>804</v>
      </c>
      <c r="DV1" s="75" t="s">
        <v>825</v>
      </c>
      <c r="DW1" s="75" t="s">
        <v>806</v>
      </c>
      <c r="DX1" s="75" t="s">
        <v>826</v>
      </c>
      <c r="DY1" s="75" t="s">
        <v>808</v>
      </c>
      <c r="DZ1" s="75" t="s">
        <v>827</v>
      </c>
      <c r="EA1" s="75" t="s">
        <v>810</v>
      </c>
      <c r="EB1" s="75" t="s">
        <v>828</v>
      </c>
      <c r="EC1" s="75" t="s">
        <v>812</v>
      </c>
      <c r="ED1" s="75" t="s">
        <v>829</v>
      </c>
      <c r="EE1" s="75" t="s">
        <v>814</v>
      </c>
      <c r="EF1" s="75" t="s">
        <v>830</v>
      </c>
      <c r="EG1" s="75" t="s">
        <v>816</v>
      </c>
      <c r="EH1" s="75" t="s">
        <v>831</v>
      </c>
    </row>
    <row r="2" spans="1:138" ht="15" customHeight="1" x14ac:dyDescent="0.25">
      <c r="A2" s="1" t="s">
        <v>193</v>
      </c>
      <c r="B2" s="78">
        <v>35392.958333333336</v>
      </c>
      <c r="C2" s="78">
        <v>35394.375</v>
      </c>
      <c r="D2" s="4">
        <f>C2-B2</f>
        <v>1.4166666666642413</v>
      </c>
      <c r="E2" s="79" t="s">
        <v>6</v>
      </c>
      <c r="F2" s="79"/>
      <c r="G2" s="19">
        <v>7186.66</v>
      </c>
      <c r="H2" s="19">
        <v>28292.647764076799</v>
      </c>
      <c r="I2" s="80" t="s">
        <v>586</v>
      </c>
      <c r="J2" s="81">
        <v>35392.958333333336</v>
      </c>
      <c r="K2" s="81">
        <v>35394.375</v>
      </c>
      <c r="L2" s="82">
        <v>2878151.8181759994</v>
      </c>
      <c r="M2" s="80">
        <v>71.350811938673687</v>
      </c>
      <c r="N2" s="80">
        <v>1432.9130000907194</v>
      </c>
      <c r="O2" s="80">
        <v>1504.263812029393</v>
      </c>
      <c r="P2" s="80" t="s">
        <v>586</v>
      </c>
      <c r="Q2" s="73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80"/>
      <c r="AO2" s="80"/>
      <c r="AP2" s="80"/>
      <c r="AQ2" s="80"/>
      <c r="AR2" s="80"/>
      <c r="AS2" s="80"/>
      <c r="AT2" s="80"/>
      <c r="AV2" s="83">
        <v>2071.52</v>
      </c>
      <c r="AW2" s="83">
        <v>8155.2189328896002</v>
      </c>
      <c r="AX2" s="84" t="s">
        <v>582</v>
      </c>
      <c r="AY2" s="85">
        <v>35392.979166666664</v>
      </c>
      <c r="AZ2" s="85">
        <v>35394</v>
      </c>
      <c r="BA2" s="80">
        <v>159761.402352</v>
      </c>
      <c r="BB2" s="86">
        <v>5.0802348799999999</v>
      </c>
      <c r="BC2" s="86">
        <v>189.64698244000002</v>
      </c>
      <c r="BD2" s="80">
        <v>194.72721732000002</v>
      </c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7" t="s">
        <v>785</v>
      </c>
      <c r="CC2" s="85">
        <v>35392.958333333336</v>
      </c>
      <c r="CD2" s="85">
        <v>35394.375</v>
      </c>
      <c r="CE2" s="88">
        <v>429863.37508799997</v>
      </c>
      <c r="DF2" s="90" t="s">
        <v>789</v>
      </c>
      <c r="DG2" s="85">
        <v>35393.041666666664</v>
      </c>
      <c r="DH2" s="85">
        <v>35394.416666666664</v>
      </c>
      <c r="DI2" s="91">
        <v>13685900.591375999</v>
      </c>
    </row>
    <row r="3" spans="1:138" ht="15" customHeight="1" x14ac:dyDescent="0.25">
      <c r="A3" s="1" t="s">
        <v>194</v>
      </c>
      <c r="B3" s="78">
        <v>35404.298611111109</v>
      </c>
      <c r="C3" s="78">
        <v>35405.461805555555</v>
      </c>
      <c r="D3" s="4">
        <f t="shared" ref="D3:D66" si="0">C3-B3</f>
        <v>1.1631944444452529</v>
      </c>
      <c r="E3" s="79" t="s">
        <v>6</v>
      </c>
      <c r="F3" s="79"/>
      <c r="G3" s="19">
        <v>6179.9</v>
      </c>
      <c r="H3" s="19">
        <v>24329.206323552</v>
      </c>
      <c r="I3" s="80" t="s">
        <v>587</v>
      </c>
      <c r="J3" s="81">
        <v>35404.298611111109</v>
      </c>
      <c r="K3" s="81">
        <v>35405.461805555555</v>
      </c>
      <c r="L3" s="82">
        <v>5055359.6581920004</v>
      </c>
      <c r="M3" s="80">
        <v>665.88043182436718</v>
      </c>
      <c r="N3" s="80">
        <v>8670.0535244488783</v>
      </c>
      <c r="O3" s="80">
        <v>9335.9339562732457</v>
      </c>
      <c r="P3" s="80" t="s">
        <v>587</v>
      </c>
      <c r="Q3" s="73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80"/>
      <c r="AO3" s="80"/>
      <c r="AP3" s="80"/>
      <c r="AQ3" s="80"/>
      <c r="AR3" s="80"/>
      <c r="AS3" s="80"/>
      <c r="AT3" s="80"/>
      <c r="AV3" s="83">
        <v>1624.48</v>
      </c>
      <c r="AW3" s="83">
        <v>6395.2991291904</v>
      </c>
      <c r="AX3" s="84" t="s">
        <v>583</v>
      </c>
      <c r="AY3" s="85">
        <v>35404.496527777781</v>
      </c>
      <c r="AZ3" s="85">
        <v>35405.34375</v>
      </c>
      <c r="BA3" s="80">
        <v>217745.24975999998</v>
      </c>
      <c r="BB3" s="86">
        <v>104.326252</v>
      </c>
      <c r="BC3" s="86">
        <v>2063.3918275999999</v>
      </c>
      <c r="BD3" s="80">
        <v>2167.7180795999998</v>
      </c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7" t="s">
        <v>786</v>
      </c>
      <c r="CC3" s="85">
        <v>35404.298611111109</v>
      </c>
      <c r="CD3" s="85">
        <v>35405.461805555555</v>
      </c>
      <c r="CE3" s="88">
        <v>1404579.1897440001</v>
      </c>
      <c r="DF3" s="90" t="s">
        <v>790</v>
      </c>
      <c r="DG3" s="85">
        <v>35404.375</v>
      </c>
      <c r="DH3" s="85">
        <v>35405.375</v>
      </c>
      <c r="DI3" s="91">
        <v>22514369.510015998</v>
      </c>
    </row>
    <row r="4" spans="1:138" ht="15" customHeight="1" x14ac:dyDescent="0.25">
      <c r="A4" s="1" t="s">
        <v>195</v>
      </c>
      <c r="B4" s="78">
        <v>35454.65625</v>
      </c>
      <c r="C4" s="78">
        <v>35455.65625</v>
      </c>
      <c r="D4" s="4">
        <f t="shared" si="0"/>
        <v>1</v>
      </c>
      <c r="E4" s="79" t="s">
        <v>7</v>
      </c>
      <c r="F4" s="79"/>
      <c r="G4" s="19">
        <v>7347.6</v>
      </c>
      <c r="H4" s="19">
        <v>28926.240939648003</v>
      </c>
      <c r="I4" s="80" t="s">
        <v>588</v>
      </c>
      <c r="J4" s="81">
        <v>35454.65625</v>
      </c>
      <c r="K4" s="81">
        <v>35455.65625</v>
      </c>
      <c r="L4" s="82">
        <v>2200694.9680799996</v>
      </c>
      <c r="M4" s="80">
        <v>148.64374489703346</v>
      </c>
      <c r="N4" s="80">
        <v>2076.0228612900301</v>
      </c>
      <c r="O4" s="80">
        <v>2224.6666061870637</v>
      </c>
      <c r="P4" s="80" t="s">
        <v>588</v>
      </c>
      <c r="Q4" s="73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80"/>
      <c r="AO4" s="80"/>
      <c r="AP4" s="80"/>
      <c r="AQ4" s="80"/>
      <c r="AR4" s="80"/>
      <c r="AS4" s="80"/>
      <c r="AT4" s="80"/>
      <c r="AV4" s="83">
        <v>4314.5</v>
      </c>
      <c r="AW4" s="83">
        <v>16985.446476960002</v>
      </c>
      <c r="AX4" s="84" t="s">
        <v>584</v>
      </c>
      <c r="AY4" s="85">
        <v>35454.670138888891</v>
      </c>
      <c r="AZ4" s="85">
        <v>35455.604166666664</v>
      </c>
      <c r="BA4" s="80">
        <v>42815.0772</v>
      </c>
      <c r="BB4" s="86">
        <v>8.7543333200000006</v>
      </c>
      <c r="BC4" s="86">
        <v>139.20750755999998</v>
      </c>
      <c r="BD4" s="80">
        <v>147.96184087999998</v>
      </c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7" t="s">
        <v>787</v>
      </c>
      <c r="CC4" s="85">
        <v>35454.614583333336</v>
      </c>
      <c r="CD4" s="85">
        <v>35455.662499999999</v>
      </c>
      <c r="CE4" s="88">
        <v>317810.20161599998</v>
      </c>
      <c r="DF4" s="90" t="s">
        <v>791</v>
      </c>
      <c r="DG4" s="85">
        <v>35454.642361111109</v>
      </c>
      <c r="DH4" s="85">
        <v>35455.770833333336</v>
      </c>
      <c r="DI4" s="91">
        <v>11268683.661455998</v>
      </c>
    </row>
    <row r="5" spans="1:138" ht="15" customHeight="1" x14ac:dyDescent="0.25">
      <c r="A5" s="1" t="s">
        <v>196</v>
      </c>
      <c r="B5" s="78">
        <v>35531.614583333336</v>
      </c>
      <c r="C5" s="78">
        <v>35532.625</v>
      </c>
      <c r="D5" s="4">
        <f t="shared" si="0"/>
        <v>1.0104166666642413</v>
      </c>
      <c r="E5" s="79" t="s">
        <v>6</v>
      </c>
      <c r="F5" s="79"/>
      <c r="G5" s="19">
        <v>3896.48</v>
      </c>
      <c r="H5" s="19">
        <v>15339.7734357504</v>
      </c>
      <c r="I5" s="80" t="s">
        <v>589</v>
      </c>
      <c r="J5" s="81">
        <v>35531.614583333336</v>
      </c>
      <c r="K5" s="81">
        <v>35532.625</v>
      </c>
      <c r="L5" s="82">
        <v>11408138.484335998</v>
      </c>
      <c r="M5" s="84">
        <v>4690.6468293567996</v>
      </c>
      <c r="N5" s="84">
        <v>15342.012156400253</v>
      </c>
      <c r="O5" s="80">
        <v>20032.658985757051</v>
      </c>
      <c r="P5" s="80" t="s">
        <v>589</v>
      </c>
      <c r="Q5" s="73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80"/>
      <c r="AO5" s="80"/>
      <c r="AP5" s="80"/>
      <c r="AQ5" s="80"/>
      <c r="AR5" s="80"/>
      <c r="AS5" s="80"/>
      <c r="AT5" s="80"/>
      <c r="AV5" s="92" t="s">
        <v>590</v>
      </c>
      <c r="AW5" s="92" t="s">
        <v>590</v>
      </c>
      <c r="AX5" s="84" t="s">
        <v>585</v>
      </c>
      <c r="AY5" s="85">
        <v>35531.673611111109</v>
      </c>
      <c r="AZ5" s="85">
        <v>35532.5</v>
      </c>
      <c r="BA5" s="84">
        <v>553660.11259199993</v>
      </c>
      <c r="BB5" s="93">
        <v>14.65103452</v>
      </c>
      <c r="BC5" s="93">
        <v>4279.1907016000005</v>
      </c>
      <c r="BD5" s="80">
        <v>4293.8417361200009</v>
      </c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7" t="s">
        <v>788</v>
      </c>
      <c r="CC5" s="85">
        <v>35531.59375</v>
      </c>
      <c r="CD5" s="85">
        <v>35532.645833333336</v>
      </c>
      <c r="CE5" s="88">
        <v>3021031.847232</v>
      </c>
      <c r="CI5" s="77" t="s">
        <v>796</v>
      </c>
      <c r="CJ5" s="77" t="s">
        <v>797</v>
      </c>
      <c r="CK5" s="77" t="s">
        <v>798</v>
      </c>
      <c r="CL5" s="77" t="s">
        <v>799</v>
      </c>
      <c r="CM5" s="77" t="s">
        <v>800</v>
      </c>
      <c r="CN5" s="77" t="s">
        <v>801</v>
      </c>
      <c r="CO5" s="77" t="s">
        <v>802</v>
      </c>
      <c r="CP5" s="77" t="s">
        <v>803</v>
      </c>
      <c r="CQ5" s="77" t="s">
        <v>804</v>
      </c>
      <c r="CR5" s="77" t="s">
        <v>805</v>
      </c>
      <c r="CS5" s="77" t="s">
        <v>806</v>
      </c>
      <c r="CT5" s="77" t="s">
        <v>807</v>
      </c>
      <c r="CU5" s="77" t="s">
        <v>808</v>
      </c>
      <c r="CV5" s="77" t="s">
        <v>809</v>
      </c>
      <c r="CW5" s="77" t="s">
        <v>810</v>
      </c>
      <c r="CX5" s="77" t="s">
        <v>811</v>
      </c>
      <c r="CY5" s="77" t="s">
        <v>812</v>
      </c>
      <c r="CZ5" s="77" t="s">
        <v>813</v>
      </c>
      <c r="DA5" s="77" t="s">
        <v>814</v>
      </c>
      <c r="DB5" s="77" t="s">
        <v>815</v>
      </c>
      <c r="DC5" s="77" t="s">
        <v>816</v>
      </c>
      <c r="DD5" s="77" t="s">
        <v>817</v>
      </c>
      <c r="DF5" s="90" t="s">
        <v>792</v>
      </c>
      <c r="DG5" s="85">
        <v>35531.614583333336</v>
      </c>
      <c r="DH5" s="85">
        <v>35532.625</v>
      </c>
      <c r="DI5" s="94">
        <v>49661575.030656002</v>
      </c>
      <c r="DJ5" s="94"/>
      <c r="DK5" s="94"/>
      <c r="DL5" s="94"/>
    </row>
    <row r="6" spans="1:138" ht="15" customHeight="1" x14ac:dyDescent="0.25">
      <c r="A6" s="1" t="s">
        <v>197</v>
      </c>
      <c r="B6" s="78">
        <v>35774.274305555555</v>
      </c>
      <c r="C6" s="78">
        <v>35774.871527777781</v>
      </c>
      <c r="D6" s="4">
        <f t="shared" si="0"/>
        <v>0.59722222222626442</v>
      </c>
      <c r="E6" s="79" t="s">
        <v>6</v>
      </c>
      <c r="F6" s="79"/>
      <c r="G6" s="95">
        <v>7743.6</v>
      </c>
      <c r="H6" s="95">
        <v>30485.225017728004</v>
      </c>
      <c r="I6" s="80" t="s">
        <v>215</v>
      </c>
      <c r="J6" s="81">
        <v>35774.274305555555</v>
      </c>
      <c r="K6" s="81">
        <v>35774.871527777781</v>
      </c>
      <c r="L6" s="82">
        <v>5786548.2974999994</v>
      </c>
      <c r="M6" s="80">
        <v>1273.0406254499999</v>
      </c>
      <c r="N6" s="80">
        <v>21410.228700749994</v>
      </c>
      <c r="O6" s="80">
        <v>22683.269326199996</v>
      </c>
      <c r="P6" s="80" t="s">
        <v>215</v>
      </c>
      <c r="Q6" s="96" t="s">
        <v>215</v>
      </c>
      <c r="R6" s="97"/>
      <c r="S6" s="97">
        <v>204.35</v>
      </c>
      <c r="T6" s="97"/>
      <c r="U6" s="97">
        <v>220</v>
      </c>
      <c r="V6" s="97"/>
      <c r="W6" s="97">
        <v>3700</v>
      </c>
      <c r="X6" s="97"/>
      <c r="Y6" s="97">
        <v>3970</v>
      </c>
      <c r="Z6" s="97"/>
      <c r="AA6" s="97">
        <v>7300</v>
      </c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80"/>
      <c r="AO6" s="80"/>
      <c r="AP6" s="80"/>
      <c r="AQ6" s="80"/>
      <c r="AR6" s="80"/>
      <c r="AS6" s="80"/>
      <c r="AT6" s="80"/>
      <c r="AU6" s="98"/>
      <c r="AV6" s="99">
        <v>572</v>
      </c>
      <c r="AW6" s="99">
        <v>2251.86589056</v>
      </c>
      <c r="AX6" s="84" t="s">
        <v>403</v>
      </c>
      <c r="AY6" s="85">
        <v>35774.309027777781</v>
      </c>
      <c r="AZ6" s="85">
        <v>35774.864583333336</v>
      </c>
      <c r="BA6" s="84">
        <v>140423.25914999997</v>
      </c>
      <c r="BB6" s="84">
        <v>68.807396983499984</v>
      </c>
      <c r="BC6" s="84">
        <v>1193.5977027749996</v>
      </c>
      <c r="BD6" s="80">
        <v>1262.4050997584995</v>
      </c>
      <c r="BE6" s="97"/>
      <c r="BF6" s="97">
        <v>4.9589999999999996</v>
      </c>
      <c r="BG6" s="97"/>
      <c r="BH6" s="97">
        <v>490</v>
      </c>
      <c r="BI6" s="97"/>
      <c r="BJ6" s="97">
        <v>8500</v>
      </c>
      <c r="BK6" s="97"/>
      <c r="BL6" s="97">
        <v>8430</v>
      </c>
      <c r="BM6" s="97"/>
      <c r="BN6" s="97">
        <v>15000</v>
      </c>
      <c r="BO6" s="97"/>
      <c r="BP6" s="97"/>
      <c r="BQ6" s="97"/>
      <c r="BR6" s="97"/>
      <c r="BS6" s="97"/>
      <c r="BT6" s="97"/>
      <c r="BU6" s="97"/>
      <c r="BV6" s="97"/>
      <c r="BW6" s="97"/>
      <c r="BX6" s="97"/>
      <c r="BY6" s="97"/>
      <c r="BZ6" s="97"/>
      <c r="CA6" s="80"/>
      <c r="CB6" s="87" t="s">
        <v>591</v>
      </c>
      <c r="CC6" s="85">
        <v>35774.246527777781</v>
      </c>
      <c r="CD6" s="85">
        <v>35774.847222222219</v>
      </c>
      <c r="CE6" s="89">
        <v>1317299.862</v>
      </c>
      <c r="CF6" s="89">
        <v>23.711397515999998</v>
      </c>
      <c r="CG6" s="88">
        <v>23.711397515999998</v>
      </c>
      <c r="CH6" s="88">
        <v>47.422795031999996</v>
      </c>
      <c r="CI6" s="100"/>
      <c r="CJ6" s="100">
        <v>46.52</v>
      </c>
      <c r="CK6" s="100" t="s">
        <v>818</v>
      </c>
      <c r="CL6" s="100">
        <v>18</v>
      </c>
      <c r="CM6" s="100" t="s">
        <v>818</v>
      </c>
      <c r="CN6" s="100">
        <v>18</v>
      </c>
      <c r="CO6" s="100" t="s">
        <v>818</v>
      </c>
      <c r="CP6" s="100">
        <v>60</v>
      </c>
      <c r="CQ6" s="100"/>
      <c r="CR6" s="100">
        <v>32</v>
      </c>
      <c r="CS6" s="100"/>
      <c r="CT6" s="10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F6" s="90" t="s">
        <v>677</v>
      </c>
      <c r="DG6" s="85">
        <v>35774.375</v>
      </c>
      <c r="DH6" s="85">
        <v>35775.048611111109</v>
      </c>
      <c r="DI6" s="91">
        <v>31714872</v>
      </c>
      <c r="DJ6" s="91">
        <v>1554.028728</v>
      </c>
      <c r="DK6" s="91">
        <v>22517.559120000002</v>
      </c>
      <c r="DL6" s="91">
        <v>24071.587848000003</v>
      </c>
      <c r="DM6" s="87"/>
      <c r="DN6" s="87">
        <v>1120</v>
      </c>
      <c r="DO6" s="87"/>
      <c r="DP6" s="87">
        <v>49</v>
      </c>
      <c r="DQ6" s="87"/>
      <c r="DR6" s="87">
        <v>710</v>
      </c>
      <c r="DS6" s="87"/>
      <c r="DT6" s="87">
        <v>702</v>
      </c>
      <c r="DU6" s="87"/>
      <c r="DV6" s="87">
        <v>670</v>
      </c>
      <c r="DW6" s="87"/>
      <c r="DX6" s="87"/>
      <c r="DY6" s="87"/>
      <c r="DZ6" s="87"/>
      <c r="EA6" s="87"/>
      <c r="EB6" s="87"/>
      <c r="EC6" s="87"/>
      <c r="ED6" s="87"/>
      <c r="EE6" s="87"/>
      <c r="EF6" s="87"/>
      <c r="EG6" s="87"/>
      <c r="EH6" s="87"/>
    </row>
    <row r="7" spans="1:138" ht="15" customHeight="1" x14ac:dyDescent="0.25">
      <c r="A7" s="1" t="s">
        <v>198</v>
      </c>
      <c r="B7" s="78">
        <v>35799.253472222219</v>
      </c>
      <c r="C7" s="78">
        <v>35799.520833333336</v>
      </c>
      <c r="D7" s="4">
        <f t="shared" si="0"/>
        <v>0.26736111111677019</v>
      </c>
      <c r="E7" s="79" t="s">
        <v>6</v>
      </c>
      <c r="F7" s="79"/>
      <c r="G7" s="95">
        <v>10698.2</v>
      </c>
      <c r="H7" s="95">
        <v>42116.978444736007</v>
      </c>
      <c r="I7" s="80" t="s">
        <v>217</v>
      </c>
      <c r="J7" s="81">
        <v>35799.253472222219</v>
      </c>
      <c r="K7" s="81">
        <v>35799.520833333336</v>
      </c>
      <c r="L7" s="82">
        <v>3659669.6940000001</v>
      </c>
      <c r="M7" s="80">
        <v>3513.2829062400001</v>
      </c>
      <c r="N7" s="80">
        <v>13174.810898399999</v>
      </c>
      <c r="O7" s="80">
        <v>16688.093804640001</v>
      </c>
      <c r="P7" s="80" t="s">
        <v>217</v>
      </c>
      <c r="Q7" s="96" t="s">
        <v>217</v>
      </c>
      <c r="R7" s="97"/>
      <c r="S7" s="97">
        <v>129.24</v>
      </c>
      <c r="T7" s="97"/>
      <c r="U7" s="97">
        <v>960</v>
      </c>
      <c r="V7" s="97"/>
      <c r="W7" s="97">
        <v>3600</v>
      </c>
      <c r="X7" s="97" t="s">
        <v>818</v>
      </c>
      <c r="Y7" s="97">
        <v>300</v>
      </c>
      <c r="Z7" s="97"/>
      <c r="AA7" s="97">
        <v>6600</v>
      </c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80"/>
      <c r="AO7" s="80"/>
      <c r="AP7" s="80"/>
      <c r="AQ7" s="80"/>
      <c r="AR7" s="80"/>
      <c r="AS7" s="80"/>
      <c r="AT7" s="80"/>
      <c r="AU7" s="98"/>
      <c r="AV7" s="99">
        <v>0</v>
      </c>
      <c r="AW7" s="99">
        <v>0</v>
      </c>
      <c r="AX7" s="84" t="s">
        <v>405</v>
      </c>
      <c r="AY7" s="85">
        <v>35799.256944444445</v>
      </c>
      <c r="AZ7" s="85">
        <v>35799.5</v>
      </c>
      <c r="BA7" s="84">
        <v>36443.785949999998</v>
      </c>
      <c r="BB7" s="84">
        <v>0.65598814709999997</v>
      </c>
      <c r="BC7" s="84">
        <v>20.772957991499997</v>
      </c>
      <c r="BD7" s="84">
        <v>21.428946138599997</v>
      </c>
      <c r="BE7" s="97"/>
      <c r="BF7" s="97">
        <v>1.2869999999999999</v>
      </c>
      <c r="BG7" s="97"/>
      <c r="BH7" s="97">
        <v>18</v>
      </c>
      <c r="BI7" s="97"/>
      <c r="BJ7" s="97">
        <v>570</v>
      </c>
      <c r="BK7" s="97"/>
      <c r="BL7" s="97">
        <v>898</v>
      </c>
      <c r="BM7" s="97"/>
      <c r="BN7" s="97">
        <v>1700</v>
      </c>
      <c r="BO7" s="97"/>
      <c r="BP7" s="97"/>
      <c r="BQ7" s="97"/>
      <c r="BR7" s="97"/>
      <c r="BS7" s="97"/>
      <c r="BT7" s="97"/>
      <c r="BU7" s="97"/>
      <c r="BV7" s="97"/>
      <c r="BW7" s="97"/>
      <c r="BX7" s="97"/>
      <c r="BY7" s="97"/>
      <c r="BZ7" s="97"/>
      <c r="CA7" s="84"/>
      <c r="CB7" s="87" t="s">
        <v>592</v>
      </c>
      <c r="CC7" s="85">
        <v>35799.267361111109</v>
      </c>
      <c r="CD7" s="85">
        <v>35799.447916666664</v>
      </c>
      <c r="CE7" s="89">
        <v>489881.505</v>
      </c>
      <c r="CF7" s="89">
        <v>8.81786709</v>
      </c>
      <c r="CG7" s="88">
        <v>8.81786709</v>
      </c>
      <c r="CH7" s="88">
        <v>17.63573418</v>
      </c>
      <c r="CI7" s="100"/>
      <c r="CJ7" s="100">
        <v>17.3</v>
      </c>
      <c r="CK7" s="100" t="s">
        <v>818</v>
      </c>
      <c r="CL7" s="100">
        <v>18</v>
      </c>
      <c r="CM7" s="100" t="s">
        <v>818</v>
      </c>
      <c r="CN7" s="100">
        <v>18</v>
      </c>
      <c r="CO7" s="100"/>
      <c r="CP7" s="100">
        <v>14.3</v>
      </c>
      <c r="CQ7" s="100"/>
      <c r="CR7" s="100">
        <v>34</v>
      </c>
      <c r="CS7" s="100"/>
      <c r="CT7" s="100"/>
      <c r="CU7" s="100"/>
      <c r="CV7" s="100"/>
      <c r="CW7" s="100"/>
      <c r="CX7" s="100"/>
      <c r="CY7" s="100"/>
      <c r="CZ7" s="100"/>
      <c r="DA7" s="100"/>
      <c r="DB7" s="100"/>
      <c r="DC7" s="100"/>
      <c r="DD7" s="100"/>
      <c r="DG7" s="85"/>
      <c r="DH7" s="85"/>
      <c r="DM7" s="87"/>
      <c r="DN7" s="87"/>
      <c r="DO7" s="87"/>
      <c r="DP7" s="87"/>
      <c r="DQ7" s="87"/>
      <c r="DR7" s="87"/>
      <c r="DS7" s="87"/>
      <c r="DT7" s="87"/>
      <c r="DU7" s="87"/>
      <c r="DV7" s="87"/>
      <c r="DW7" s="87"/>
      <c r="DX7" s="87"/>
      <c r="DY7" s="87"/>
      <c r="DZ7" s="87"/>
      <c r="EA7" s="87"/>
      <c r="EB7" s="87"/>
      <c r="EC7" s="87"/>
      <c r="ED7" s="87"/>
      <c r="EE7" s="87"/>
      <c r="EF7" s="87"/>
      <c r="EG7" s="87"/>
      <c r="EH7" s="87"/>
    </row>
    <row r="8" spans="1:138" ht="15" customHeight="1" x14ac:dyDescent="0.25">
      <c r="A8" s="1" t="s">
        <v>199</v>
      </c>
      <c r="B8" s="78">
        <v>35803.350694444445</v>
      </c>
      <c r="C8" s="78">
        <v>35803.819444444445</v>
      </c>
      <c r="D8" s="4">
        <f t="shared" si="0"/>
        <v>0.46875</v>
      </c>
      <c r="E8" s="79" t="s">
        <v>7</v>
      </c>
      <c r="F8" s="79"/>
      <c r="G8" s="95">
        <v>7906.2</v>
      </c>
      <c r="H8" s="95">
        <v>31125.353328575999</v>
      </c>
      <c r="I8" s="80" t="s">
        <v>219</v>
      </c>
      <c r="J8" s="81">
        <v>35803.350694444445</v>
      </c>
      <c r="K8" s="81">
        <v>35803.819444444445</v>
      </c>
      <c r="L8" s="82">
        <v>2235898.4759999998</v>
      </c>
      <c r="M8" s="80">
        <v>313.02578663999998</v>
      </c>
      <c r="N8" s="80">
        <v>2235.8984759999998</v>
      </c>
      <c r="O8" s="80">
        <v>2548.9242626400001</v>
      </c>
      <c r="P8" s="80" t="s">
        <v>219</v>
      </c>
      <c r="Q8" s="96" t="s">
        <v>219</v>
      </c>
      <c r="R8" s="97"/>
      <c r="S8" s="97">
        <v>78.959999999999994</v>
      </c>
      <c r="T8" s="97"/>
      <c r="U8" s="97">
        <v>140</v>
      </c>
      <c r="V8" s="97"/>
      <c r="W8" s="97">
        <v>1000</v>
      </c>
      <c r="X8" s="97"/>
      <c r="Y8" s="97">
        <v>1550</v>
      </c>
      <c r="Z8" s="97"/>
      <c r="AA8" s="97">
        <v>2000</v>
      </c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80"/>
      <c r="AO8" s="80"/>
      <c r="AP8" s="80"/>
      <c r="AQ8" s="80"/>
      <c r="AR8" s="80"/>
      <c r="AS8" s="80"/>
      <c r="AT8" s="80"/>
      <c r="AU8" s="98"/>
      <c r="AV8" s="99">
        <v>1051.3</v>
      </c>
      <c r="AW8" s="99">
        <v>4138.7877810239997</v>
      </c>
      <c r="AX8" s="84" t="s">
        <v>407</v>
      </c>
      <c r="AY8" s="85">
        <v>35803.40625</v>
      </c>
      <c r="AZ8" s="85"/>
      <c r="BA8" s="84">
        <v>0</v>
      </c>
      <c r="BB8" s="84">
        <v>0</v>
      </c>
      <c r="BC8" s="84">
        <v>0</v>
      </c>
      <c r="BD8" s="84">
        <v>0</v>
      </c>
      <c r="BE8" s="97"/>
      <c r="BF8" s="97"/>
      <c r="BG8" s="97"/>
      <c r="BH8" s="97">
        <v>89</v>
      </c>
      <c r="BI8" s="97"/>
      <c r="BJ8" s="97">
        <v>760</v>
      </c>
      <c r="BK8" s="97"/>
      <c r="BL8" s="97">
        <v>1760</v>
      </c>
      <c r="BM8" s="97"/>
      <c r="BN8" s="97">
        <v>2100</v>
      </c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  <c r="CA8" s="84"/>
      <c r="CB8" s="87" t="s">
        <v>593</v>
      </c>
      <c r="CC8" s="85">
        <v>35803.357638888891</v>
      </c>
      <c r="CD8" s="85">
        <v>35803.815972222219</v>
      </c>
      <c r="CE8" s="89">
        <v>659782.60499999998</v>
      </c>
      <c r="CF8" s="89">
        <v>11.87608689</v>
      </c>
      <c r="CG8" s="88">
        <v>11.87608689</v>
      </c>
      <c r="CH8" s="88">
        <v>23.75217378</v>
      </c>
      <c r="CI8" s="100"/>
      <c r="CJ8" s="100">
        <v>23.3</v>
      </c>
      <c r="CK8" s="100" t="s">
        <v>818</v>
      </c>
      <c r="CL8" s="100">
        <v>18</v>
      </c>
      <c r="CM8" s="100" t="s">
        <v>818</v>
      </c>
      <c r="CN8" s="100">
        <v>18</v>
      </c>
      <c r="CO8" s="100" t="s">
        <v>818</v>
      </c>
      <c r="CP8" s="100">
        <v>6</v>
      </c>
      <c r="CQ8" s="100"/>
      <c r="CR8" s="100">
        <v>15</v>
      </c>
      <c r="CS8" s="100"/>
      <c r="CT8" s="100"/>
      <c r="CU8" s="100"/>
      <c r="CV8" s="100"/>
      <c r="CW8" s="100"/>
      <c r="CX8" s="100"/>
      <c r="CY8" s="100"/>
      <c r="CZ8" s="100"/>
      <c r="DA8" s="100"/>
      <c r="DB8" s="100"/>
      <c r="DC8" s="100"/>
      <c r="DD8" s="100"/>
      <c r="DF8" s="90" t="s">
        <v>678</v>
      </c>
      <c r="DG8" s="85">
        <v>35803.479166666664</v>
      </c>
      <c r="DH8" s="85">
        <v>35804.128472222219</v>
      </c>
      <c r="DI8" s="91">
        <v>21350904.899999999</v>
      </c>
      <c r="DJ8" s="91">
        <v>384.31628819999997</v>
      </c>
      <c r="DK8" s="91">
        <v>2562.1085880000001</v>
      </c>
      <c r="DL8" s="91">
        <v>2946.4248762000002</v>
      </c>
      <c r="DM8" s="87"/>
      <c r="DN8" s="87">
        <v>754</v>
      </c>
      <c r="DO8" s="87" t="s">
        <v>818</v>
      </c>
      <c r="DP8" s="87">
        <v>18</v>
      </c>
      <c r="DQ8" s="87"/>
      <c r="DR8" s="87">
        <v>120</v>
      </c>
      <c r="DS8" s="87"/>
      <c r="DT8" s="87">
        <v>166</v>
      </c>
      <c r="DU8" s="87"/>
      <c r="DV8" s="87">
        <v>240</v>
      </c>
      <c r="DW8" s="87"/>
      <c r="DX8" s="87"/>
      <c r="DY8" s="87"/>
      <c r="DZ8" s="87"/>
      <c r="EA8" s="87"/>
      <c r="EB8" s="87"/>
      <c r="EC8" s="87"/>
      <c r="ED8" s="87"/>
      <c r="EE8" s="87"/>
      <c r="EF8" s="87"/>
      <c r="EG8" s="87"/>
      <c r="EH8" s="87"/>
    </row>
    <row r="9" spans="1:138" ht="15" customHeight="1" x14ac:dyDescent="0.25">
      <c r="A9" s="1" t="s">
        <v>200</v>
      </c>
      <c r="B9" s="78">
        <v>35857.256944444445</v>
      </c>
      <c r="C9" s="78">
        <v>35857.413194444445</v>
      </c>
      <c r="D9" s="4">
        <f t="shared" si="0"/>
        <v>0.15625</v>
      </c>
      <c r="E9" s="79" t="s">
        <v>6</v>
      </c>
      <c r="F9" s="79"/>
      <c r="G9" s="99">
        <v>3942.65</v>
      </c>
      <c r="H9" s="99">
        <v>15521.536806672</v>
      </c>
      <c r="I9" s="80" t="s">
        <v>221</v>
      </c>
      <c r="J9" s="81">
        <v>35857.256944444445</v>
      </c>
      <c r="K9" s="81">
        <v>35857.413194444445</v>
      </c>
      <c r="L9" s="82">
        <v>832798.55850000004</v>
      </c>
      <c r="M9" s="80">
        <v>99.935827020000005</v>
      </c>
      <c r="N9" s="80">
        <v>582.95899095000004</v>
      </c>
      <c r="O9" s="80">
        <v>682.89481797000008</v>
      </c>
      <c r="P9" s="80" t="s">
        <v>221</v>
      </c>
      <c r="Q9" s="96" t="s">
        <v>221</v>
      </c>
      <c r="R9" s="97"/>
      <c r="S9" s="97">
        <v>29.41</v>
      </c>
      <c r="T9" s="97"/>
      <c r="U9" s="97">
        <v>120</v>
      </c>
      <c r="V9" s="97"/>
      <c r="W9" s="97">
        <v>700</v>
      </c>
      <c r="X9" s="97"/>
      <c r="Y9" s="97">
        <v>799</v>
      </c>
      <c r="Z9" s="97"/>
      <c r="AA9" s="97">
        <v>1200</v>
      </c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80"/>
      <c r="AO9" s="80"/>
      <c r="AP9" s="80"/>
      <c r="AQ9" s="80"/>
      <c r="AR9" s="80"/>
      <c r="AS9" s="80"/>
      <c r="AT9" s="80"/>
      <c r="AU9" s="5"/>
      <c r="AV9" s="92" t="s">
        <v>590</v>
      </c>
      <c r="AW9" s="92" t="s">
        <v>590</v>
      </c>
      <c r="AX9" s="84" t="s">
        <v>409</v>
      </c>
      <c r="AY9" s="85">
        <v>35857.371527777781</v>
      </c>
      <c r="AZ9" s="85">
        <v>35857.427083333336</v>
      </c>
      <c r="BA9" s="84">
        <v>1953.86265</v>
      </c>
      <c r="BB9" s="84">
        <v>0</v>
      </c>
      <c r="BC9" s="84">
        <v>76.200643349999993</v>
      </c>
      <c r="BD9" s="84">
        <v>76.200643349999993</v>
      </c>
      <c r="BE9" s="97"/>
      <c r="BF9" s="97">
        <v>6.9000000000000006E-2</v>
      </c>
      <c r="BG9" s="97"/>
      <c r="BH9" s="97"/>
      <c r="BI9" s="97"/>
      <c r="BJ9" s="97">
        <v>39000</v>
      </c>
      <c r="BK9" s="97" t="s">
        <v>819</v>
      </c>
      <c r="BL9" s="97">
        <v>10000</v>
      </c>
      <c r="BM9" s="97"/>
      <c r="BN9" s="97">
        <v>27000</v>
      </c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84"/>
      <c r="CB9" s="87" t="s">
        <v>594</v>
      </c>
      <c r="CC9" s="85">
        <v>35857.253472222219</v>
      </c>
      <c r="CD9" s="85">
        <v>35857.430555555555</v>
      </c>
      <c r="CE9" s="89">
        <v>397851.74249999999</v>
      </c>
      <c r="CF9" s="101">
        <v>7.1613313650000006</v>
      </c>
      <c r="CG9" s="101">
        <v>7.1613313650000006</v>
      </c>
      <c r="CH9" s="101">
        <v>14.322662730000001</v>
      </c>
      <c r="CI9" s="100"/>
      <c r="CJ9" s="100">
        <v>14.05</v>
      </c>
      <c r="CK9" s="100" t="s">
        <v>818</v>
      </c>
      <c r="CL9" s="100">
        <v>18</v>
      </c>
      <c r="CM9" s="100" t="s">
        <v>818</v>
      </c>
      <c r="CN9" s="100">
        <v>18</v>
      </c>
      <c r="CO9" s="100" t="s">
        <v>818</v>
      </c>
      <c r="CP9" s="100">
        <v>6</v>
      </c>
      <c r="CQ9" s="100"/>
      <c r="CR9" s="100">
        <v>22</v>
      </c>
      <c r="CS9" s="100"/>
      <c r="CT9" s="100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1"/>
      <c r="DF9" s="90" t="s">
        <v>679</v>
      </c>
      <c r="DG9" s="85">
        <v>35857.503472222219</v>
      </c>
      <c r="DH9" s="85">
        <v>35857.642361111109</v>
      </c>
      <c r="DI9" s="91">
        <v>4247527.5</v>
      </c>
      <c r="DJ9" s="91">
        <v>76.455494999999999</v>
      </c>
      <c r="DK9" s="91">
        <v>467.228025</v>
      </c>
      <c r="DL9" s="91">
        <v>543.68352000000004</v>
      </c>
      <c r="DM9" s="87"/>
      <c r="DN9" s="87">
        <v>150</v>
      </c>
      <c r="DO9" s="87" t="s">
        <v>818</v>
      </c>
      <c r="DP9" s="87">
        <v>18</v>
      </c>
      <c r="DQ9" s="87"/>
      <c r="DR9" s="87">
        <v>110</v>
      </c>
      <c r="DS9" s="87"/>
      <c r="DT9" s="87">
        <v>130.80000000000001</v>
      </c>
      <c r="DU9" s="87"/>
      <c r="DV9" s="87">
        <v>260</v>
      </c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</row>
    <row r="10" spans="1:138" s="118" customFormat="1" ht="15" customHeight="1" x14ac:dyDescent="0.25">
      <c r="A10" s="102" t="s">
        <v>201</v>
      </c>
      <c r="B10" s="103">
        <v>35996.826388888891</v>
      </c>
      <c r="C10" s="103">
        <v>35997.15625</v>
      </c>
      <c r="D10" s="104">
        <f t="shared" si="0"/>
        <v>0.32986111110949423</v>
      </c>
      <c r="E10" s="105" t="s">
        <v>8</v>
      </c>
      <c r="F10" s="105"/>
      <c r="G10" s="106">
        <v>0</v>
      </c>
      <c r="H10" s="106">
        <v>0</v>
      </c>
      <c r="I10" s="107" t="s">
        <v>223</v>
      </c>
      <c r="J10" s="108">
        <v>35996.826388888891</v>
      </c>
      <c r="K10" s="108">
        <v>35997.15625</v>
      </c>
      <c r="L10" s="109">
        <v>23211321.945</v>
      </c>
      <c r="M10" s="107">
        <v>0</v>
      </c>
      <c r="N10" s="107">
        <v>0</v>
      </c>
      <c r="O10" s="107">
        <v>0</v>
      </c>
      <c r="P10" s="107" t="s">
        <v>223</v>
      </c>
      <c r="Q10" s="110" t="s">
        <v>223</v>
      </c>
      <c r="R10" s="111"/>
      <c r="S10" s="111">
        <v>819.7</v>
      </c>
      <c r="T10" s="111" t="s">
        <v>818</v>
      </c>
      <c r="U10" s="111">
        <v>18</v>
      </c>
      <c r="V10" s="111" t="s">
        <v>818</v>
      </c>
      <c r="W10" s="111">
        <v>18</v>
      </c>
      <c r="X10" s="111"/>
      <c r="Y10" s="111">
        <v>15.7</v>
      </c>
      <c r="Z10" s="111"/>
      <c r="AA10" s="111">
        <v>60</v>
      </c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07"/>
      <c r="AO10" s="107"/>
      <c r="AP10" s="107"/>
      <c r="AQ10" s="107"/>
      <c r="AR10" s="107"/>
      <c r="AS10" s="107"/>
      <c r="AT10" s="107"/>
      <c r="AU10" s="106"/>
      <c r="AV10" s="106">
        <v>0</v>
      </c>
      <c r="AW10" s="106">
        <v>0</v>
      </c>
      <c r="AX10" s="112" t="s">
        <v>411</v>
      </c>
      <c r="AY10" s="113">
        <v>35996.79583333333</v>
      </c>
      <c r="AZ10" s="113">
        <v>35996.836111111108</v>
      </c>
      <c r="BA10" s="112">
        <v>999301.63650000002</v>
      </c>
      <c r="BB10" s="112">
        <v>0</v>
      </c>
      <c r="BC10" s="112">
        <v>0</v>
      </c>
      <c r="BD10" s="112">
        <v>0</v>
      </c>
      <c r="BE10" s="111"/>
      <c r="BF10" s="111">
        <v>35.29</v>
      </c>
      <c r="BG10" s="111" t="s">
        <v>818</v>
      </c>
      <c r="BH10" s="111">
        <v>18</v>
      </c>
      <c r="BI10" s="111" t="s">
        <v>818</v>
      </c>
      <c r="BJ10" s="111">
        <v>18</v>
      </c>
      <c r="BK10" s="111"/>
      <c r="BL10" s="111">
        <v>9.15</v>
      </c>
      <c r="BM10" s="111"/>
      <c r="BN10" s="111">
        <v>35</v>
      </c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2"/>
      <c r="CB10" s="111" t="s">
        <v>595</v>
      </c>
      <c r="CC10" s="113">
        <v>35996.836805555555</v>
      </c>
      <c r="CD10" s="113">
        <v>35997.267361111109</v>
      </c>
      <c r="CE10" s="114">
        <v>6059805.8999999994</v>
      </c>
      <c r="CF10" s="114">
        <v>0</v>
      </c>
      <c r="CG10" s="115">
        <v>0</v>
      </c>
      <c r="CH10" s="115">
        <v>0</v>
      </c>
      <c r="CI10" s="111"/>
      <c r="CJ10" s="111">
        <v>214</v>
      </c>
      <c r="CK10" s="111" t="s">
        <v>818</v>
      </c>
      <c r="CL10" s="111">
        <v>18</v>
      </c>
      <c r="CM10" s="111" t="s">
        <v>818</v>
      </c>
      <c r="CN10" s="111">
        <v>18</v>
      </c>
      <c r="CO10" s="111" t="s">
        <v>818</v>
      </c>
      <c r="CP10" s="111">
        <v>6</v>
      </c>
      <c r="CQ10" s="111"/>
      <c r="CR10" s="111">
        <v>29.8</v>
      </c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5"/>
      <c r="DF10" s="116" t="s">
        <v>680</v>
      </c>
      <c r="DG10" s="113">
        <v>35996.822916666664</v>
      </c>
      <c r="DH10" s="113">
        <v>35997.413194444445</v>
      </c>
      <c r="DI10" s="117">
        <v>141301081.5</v>
      </c>
      <c r="DJ10" s="117">
        <v>0</v>
      </c>
      <c r="DK10" s="117">
        <v>0</v>
      </c>
      <c r="DL10" s="117">
        <v>0</v>
      </c>
      <c r="DM10" s="111"/>
      <c r="DN10" s="111">
        <v>4990</v>
      </c>
      <c r="DO10" s="111" t="s">
        <v>818</v>
      </c>
      <c r="DP10" s="111">
        <v>18</v>
      </c>
      <c r="DQ10" s="111" t="s">
        <v>818</v>
      </c>
      <c r="DR10" s="111">
        <v>18</v>
      </c>
      <c r="DS10" s="111"/>
      <c r="DT10" s="111">
        <v>12.3</v>
      </c>
      <c r="DU10" s="111"/>
      <c r="DV10" s="111">
        <v>94.1</v>
      </c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</row>
    <row r="11" spans="1:138" ht="15" customHeight="1" x14ac:dyDescent="0.25">
      <c r="A11" s="1" t="s">
        <v>58</v>
      </c>
      <c r="B11" s="78">
        <v>36149.868055555555</v>
      </c>
      <c r="C11" s="78">
        <v>36149.958333333336</v>
      </c>
      <c r="D11" s="4">
        <f t="shared" si="0"/>
        <v>9.0277777781011537E-2</v>
      </c>
      <c r="E11" s="79" t="s">
        <v>10</v>
      </c>
      <c r="F11" s="79"/>
      <c r="G11" s="99">
        <v>2451.65</v>
      </c>
      <c r="H11" s="99">
        <v>9651.7255429920006</v>
      </c>
      <c r="I11" s="80" t="s">
        <v>225</v>
      </c>
      <c r="J11" s="81">
        <v>36149.868055555555</v>
      </c>
      <c r="K11" s="81">
        <v>36149.958333333336</v>
      </c>
      <c r="L11" s="82">
        <v>75322.821000000011</v>
      </c>
      <c r="M11" s="119"/>
      <c r="N11" s="119"/>
      <c r="O11" s="119"/>
      <c r="P11" s="80" t="s">
        <v>225</v>
      </c>
      <c r="Q11" s="96" t="s">
        <v>225</v>
      </c>
      <c r="R11" s="97"/>
      <c r="S11" s="97">
        <v>2.66</v>
      </c>
      <c r="T11" s="97" t="s">
        <v>818</v>
      </c>
      <c r="U11" s="97">
        <v>18</v>
      </c>
      <c r="V11" s="97"/>
      <c r="W11" s="97">
        <v>24</v>
      </c>
      <c r="X11" s="97" t="s">
        <v>818</v>
      </c>
      <c r="Y11" s="97">
        <v>600</v>
      </c>
      <c r="Z11" s="97"/>
      <c r="AA11" s="97">
        <v>300</v>
      </c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119"/>
      <c r="AO11" s="119"/>
      <c r="AP11" s="119"/>
      <c r="AQ11" s="119"/>
      <c r="AR11" s="119"/>
      <c r="AS11" s="119"/>
      <c r="AT11" s="119"/>
      <c r="AU11" s="5"/>
      <c r="AV11" s="92" t="s">
        <v>590</v>
      </c>
      <c r="AW11" s="92" t="s">
        <v>590</v>
      </c>
      <c r="AX11" s="84" t="s">
        <v>413</v>
      </c>
      <c r="AY11" s="85">
        <v>36149.9375</v>
      </c>
      <c r="AZ11" s="85"/>
      <c r="BA11" s="84">
        <v>0</v>
      </c>
      <c r="BB11" s="84">
        <v>0</v>
      </c>
      <c r="BC11" s="84">
        <v>0</v>
      </c>
      <c r="BD11" s="84">
        <v>0</v>
      </c>
      <c r="BE11" s="97"/>
      <c r="BF11" s="97"/>
      <c r="BG11" s="97"/>
      <c r="BH11" s="97">
        <v>280</v>
      </c>
      <c r="BI11" s="97"/>
      <c r="BJ11" s="97">
        <v>3500</v>
      </c>
      <c r="BK11" s="97"/>
      <c r="BL11" s="97">
        <v>4890</v>
      </c>
      <c r="BM11" s="97"/>
      <c r="BN11" s="97">
        <v>7500</v>
      </c>
      <c r="BO11" s="97"/>
      <c r="BP11" s="97"/>
      <c r="BQ11" s="97"/>
      <c r="BR11" s="97"/>
      <c r="BS11" s="97"/>
      <c r="BT11" s="97"/>
      <c r="BU11" s="97"/>
      <c r="BV11" s="97"/>
      <c r="BW11" s="97"/>
      <c r="BX11" s="97"/>
      <c r="BY11" s="97"/>
      <c r="BZ11" s="97"/>
      <c r="CA11" s="84"/>
      <c r="CB11" s="87" t="s">
        <v>596</v>
      </c>
      <c r="CC11" s="85">
        <v>36149.746527777781</v>
      </c>
      <c r="CD11" s="85">
        <v>36149.958333333336</v>
      </c>
      <c r="CE11" s="89">
        <v>44032.70175</v>
      </c>
      <c r="CF11" s="89">
        <v>0.79258863150000003</v>
      </c>
      <c r="CG11" s="88">
        <v>0.79258863150000003</v>
      </c>
      <c r="CH11" s="88">
        <v>1.5851772630000001</v>
      </c>
      <c r="CI11" s="100"/>
      <c r="CJ11" s="100">
        <v>1.5550000000000002</v>
      </c>
      <c r="CK11" s="100" t="s">
        <v>818</v>
      </c>
      <c r="CL11" s="100">
        <v>18</v>
      </c>
      <c r="CM11" s="100" t="s">
        <v>818</v>
      </c>
      <c r="CN11" s="100">
        <v>18</v>
      </c>
      <c r="CO11" s="100" t="s">
        <v>818</v>
      </c>
      <c r="CP11" s="100">
        <v>6</v>
      </c>
      <c r="CQ11" s="100"/>
      <c r="CR11" s="100">
        <v>48</v>
      </c>
      <c r="CS11" s="100"/>
      <c r="CT11" s="100"/>
      <c r="CU11" s="100"/>
      <c r="CV11" s="100"/>
      <c r="CW11" s="100"/>
      <c r="CX11" s="100"/>
      <c r="CY11" s="100"/>
      <c r="CZ11" s="100"/>
      <c r="DA11" s="100"/>
      <c r="DB11" s="100"/>
      <c r="DC11" s="100"/>
      <c r="DD11" s="100"/>
      <c r="DF11" s="120" t="s">
        <v>681</v>
      </c>
      <c r="DG11" s="85">
        <v>36149.885416666664</v>
      </c>
      <c r="DH11" s="85">
        <v>36150.340277777781</v>
      </c>
      <c r="DI11" s="121">
        <v>4044778.8540000003</v>
      </c>
      <c r="DJ11" s="121">
        <v>72.806019372000009</v>
      </c>
      <c r="DK11" s="121">
        <v>72.806019372000009</v>
      </c>
      <c r="DL11" s="121">
        <v>145.61203874400002</v>
      </c>
      <c r="DM11" s="87"/>
      <c r="DN11" s="87">
        <v>142.84</v>
      </c>
      <c r="DO11" s="87" t="s">
        <v>818</v>
      </c>
      <c r="DP11" s="87">
        <v>18</v>
      </c>
      <c r="DQ11" s="87" t="s">
        <v>818</v>
      </c>
      <c r="DR11" s="87">
        <v>18</v>
      </c>
      <c r="DS11" s="87" t="s">
        <v>818</v>
      </c>
      <c r="DT11" s="87">
        <v>200</v>
      </c>
      <c r="DU11" s="87"/>
      <c r="DV11" s="87">
        <v>26</v>
      </c>
      <c r="DW11" s="87"/>
      <c r="DX11" s="87"/>
      <c r="DY11" s="87"/>
      <c r="DZ11" s="87"/>
      <c r="EA11" s="87"/>
      <c r="EB11" s="87"/>
      <c r="EC11" s="87"/>
      <c r="ED11" s="87"/>
      <c r="EE11" s="87"/>
      <c r="EF11" s="87"/>
      <c r="EG11" s="87"/>
      <c r="EH11" s="87"/>
    </row>
    <row r="12" spans="1:138" ht="15" customHeight="1" x14ac:dyDescent="0.25">
      <c r="A12" s="1" t="s">
        <v>59</v>
      </c>
      <c r="B12" s="78">
        <v>36158.251388888886</v>
      </c>
      <c r="C12" s="78">
        <v>36158.492361111108</v>
      </c>
      <c r="D12" s="4">
        <f t="shared" si="0"/>
        <v>0.24097222222189885</v>
      </c>
      <c r="E12" s="79" t="s">
        <v>11</v>
      </c>
      <c r="F12" s="79"/>
      <c r="G12" s="99">
        <v>1836.3</v>
      </c>
      <c r="H12" s="99">
        <v>7229.1981378239998</v>
      </c>
      <c r="I12" s="80" t="s">
        <v>227</v>
      </c>
      <c r="J12" s="81">
        <v>36158.251388888886</v>
      </c>
      <c r="K12" s="81">
        <v>36158.492361111108</v>
      </c>
      <c r="L12" s="82">
        <v>158008.02300000002</v>
      </c>
      <c r="M12" s="80">
        <v>2.8441444140000005</v>
      </c>
      <c r="N12" s="80">
        <v>2.8441444140000005</v>
      </c>
      <c r="O12" s="80">
        <v>5.688288828000001</v>
      </c>
      <c r="P12" s="80" t="s">
        <v>227</v>
      </c>
      <c r="Q12" s="96" t="s">
        <v>227</v>
      </c>
      <c r="R12" s="97"/>
      <c r="S12" s="97">
        <v>5.58</v>
      </c>
      <c r="T12" s="97" t="s">
        <v>818</v>
      </c>
      <c r="U12" s="97">
        <v>18</v>
      </c>
      <c r="V12" s="97" t="s">
        <v>818</v>
      </c>
      <c r="W12" s="97">
        <v>18</v>
      </c>
      <c r="X12" s="97" t="s">
        <v>818</v>
      </c>
      <c r="Y12" s="97">
        <v>60</v>
      </c>
      <c r="Z12" s="97"/>
      <c r="AA12" s="97">
        <v>280</v>
      </c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80"/>
      <c r="AO12" s="80"/>
      <c r="AP12" s="80"/>
      <c r="AQ12" s="80"/>
      <c r="AR12" s="80"/>
      <c r="AS12" s="80"/>
      <c r="AT12" s="80"/>
      <c r="AU12" s="5"/>
      <c r="AV12" s="92" t="s">
        <v>590</v>
      </c>
      <c r="AW12" s="92" t="s">
        <v>590</v>
      </c>
      <c r="AX12" s="84" t="s">
        <v>415</v>
      </c>
      <c r="AY12" s="85">
        <v>36158.256944444445</v>
      </c>
      <c r="AZ12" s="85">
        <v>36158.513194444444</v>
      </c>
      <c r="BA12" s="84">
        <v>6116.4395999999997</v>
      </c>
      <c r="BB12" s="84">
        <v>5.6271244320000005</v>
      </c>
      <c r="BC12" s="84">
        <v>9.7863033599999998</v>
      </c>
      <c r="BD12" s="84">
        <v>15.413427792</v>
      </c>
      <c r="BE12" s="97" t="s">
        <v>818</v>
      </c>
      <c r="BF12" s="97">
        <v>0.216</v>
      </c>
      <c r="BG12" s="97"/>
      <c r="BH12" s="97">
        <v>920</v>
      </c>
      <c r="BI12" s="97"/>
      <c r="BJ12" s="97">
        <v>1600</v>
      </c>
      <c r="BK12" s="97"/>
      <c r="BL12" s="97">
        <v>4000</v>
      </c>
      <c r="BM12" s="97"/>
      <c r="BN12" s="97">
        <v>6900</v>
      </c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84"/>
      <c r="CB12" s="87" t="s">
        <v>597</v>
      </c>
      <c r="CC12" s="85">
        <v>36158.302083333336</v>
      </c>
      <c r="CD12" s="85">
        <v>36158.45208333333</v>
      </c>
      <c r="CE12" s="89">
        <v>5861.5879500000001</v>
      </c>
      <c r="CF12" s="89">
        <v>0.1055085831</v>
      </c>
      <c r="CG12" s="88">
        <v>0.1055085831</v>
      </c>
      <c r="CH12" s="88">
        <v>0.21101716619999999</v>
      </c>
      <c r="CI12" s="100"/>
      <c r="CJ12" s="100">
        <v>0.20699999999999999</v>
      </c>
      <c r="CK12" s="100" t="s">
        <v>818</v>
      </c>
      <c r="CL12" s="100">
        <v>18</v>
      </c>
      <c r="CM12" s="100" t="s">
        <v>818</v>
      </c>
      <c r="CN12" s="100">
        <v>18</v>
      </c>
      <c r="CO12" s="100" t="s">
        <v>818</v>
      </c>
      <c r="CP12" s="100">
        <v>6</v>
      </c>
      <c r="CQ12" s="100"/>
      <c r="CR12" s="100">
        <v>30</v>
      </c>
      <c r="CS12" s="100"/>
      <c r="CT12" s="100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F12" s="90" t="s">
        <v>682</v>
      </c>
      <c r="DG12" s="85">
        <v>36158.555555555555</v>
      </c>
      <c r="DH12" s="85">
        <v>36159.392361111109</v>
      </c>
      <c r="DI12" s="91">
        <v>5302613.3309999993</v>
      </c>
      <c r="DJ12" s="91">
        <v>95.447039957999991</v>
      </c>
      <c r="DK12" s="91">
        <v>95.447039957999991</v>
      </c>
      <c r="DL12" s="91">
        <v>190.89407991599998</v>
      </c>
      <c r="DM12" s="87"/>
      <c r="DN12" s="87">
        <v>187.26</v>
      </c>
      <c r="DO12" s="87" t="s">
        <v>818</v>
      </c>
      <c r="DP12" s="87">
        <v>18</v>
      </c>
      <c r="DQ12" s="87" t="s">
        <v>818</v>
      </c>
      <c r="DR12" s="87">
        <v>18</v>
      </c>
      <c r="DS12" s="87" t="s">
        <v>818</v>
      </c>
      <c r="DT12" s="87">
        <v>60</v>
      </c>
      <c r="DU12" s="87"/>
      <c r="DV12" s="87">
        <v>92</v>
      </c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</row>
    <row r="13" spans="1:138" ht="15" customHeight="1" x14ac:dyDescent="0.25">
      <c r="A13" s="1" t="s">
        <v>60</v>
      </c>
      <c r="B13" s="78">
        <v>36171.284722222219</v>
      </c>
      <c r="C13" s="78">
        <v>36171.954861111109</v>
      </c>
      <c r="D13" s="4">
        <f t="shared" si="0"/>
        <v>0.67013888889050577</v>
      </c>
      <c r="E13" s="79" t="s">
        <v>7</v>
      </c>
      <c r="F13" s="79"/>
      <c r="G13" s="99">
        <v>5807.52</v>
      </c>
      <c r="H13" s="99">
        <v>22863.210134169603</v>
      </c>
      <c r="I13" s="80" t="s">
        <v>229</v>
      </c>
      <c r="J13" s="81">
        <v>36171.284722222219</v>
      </c>
      <c r="K13" s="81">
        <v>36171.954861111109</v>
      </c>
      <c r="L13" s="82">
        <v>279204.141</v>
      </c>
      <c r="M13" s="80">
        <v>5.0256745379999996</v>
      </c>
      <c r="N13" s="80">
        <v>9.492940793999999</v>
      </c>
      <c r="O13" s="80">
        <v>14.518615332</v>
      </c>
      <c r="P13" s="80" t="s">
        <v>229</v>
      </c>
      <c r="Q13" s="96" t="s">
        <v>229</v>
      </c>
      <c r="R13" s="97"/>
      <c r="S13" s="97">
        <v>9.86</v>
      </c>
      <c r="T13" s="97" t="s">
        <v>818</v>
      </c>
      <c r="U13" s="97">
        <v>18</v>
      </c>
      <c r="V13" s="97"/>
      <c r="W13" s="97">
        <v>34</v>
      </c>
      <c r="X13" s="97"/>
      <c r="Y13" s="97">
        <v>72</v>
      </c>
      <c r="Z13" s="97"/>
      <c r="AA13" s="97">
        <v>240</v>
      </c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80"/>
      <c r="AO13" s="80"/>
      <c r="AP13" s="80"/>
      <c r="AQ13" s="80"/>
      <c r="AR13" s="80"/>
      <c r="AS13" s="80"/>
      <c r="AT13" s="80"/>
      <c r="AU13" s="5"/>
      <c r="AV13" s="99">
        <v>611.6</v>
      </c>
      <c r="AW13" s="99">
        <v>2407.7642983680003</v>
      </c>
      <c r="AX13" s="84" t="s">
        <v>417</v>
      </c>
      <c r="AY13" s="85">
        <v>36171.297222222223</v>
      </c>
      <c r="AZ13" s="85">
        <v>36171.951388888891</v>
      </c>
      <c r="BA13" s="84">
        <v>16310.505599999999</v>
      </c>
      <c r="BB13" s="84">
        <v>0.29358910079999995</v>
      </c>
      <c r="BC13" s="84">
        <v>18.920186495999999</v>
      </c>
      <c r="BD13" s="84">
        <v>19.213775596799998</v>
      </c>
      <c r="BE13" s="97" t="s">
        <v>818</v>
      </c>
      <c r="BF13" s="97">
        <v>0.57599999999999996</v>
      </c>
      <c r="BG13" s="97" t="s">
        <v>818</v>
      </c>
      <c r="BH13" s="97">
        <v>18</v>
      </c>
      <c r="BI13" s="97" t="s">
        <v>818</v>
      </c>
      <c r="BJ13" s="97">
        <v>18</v>
      </c>
      <c r="BK13" s="97"/>
      <c r="BL13" s="97">
        <v>842</v>
      </c>
      <c r="BM13" s="97"/>
      <c r="BN13" s="97">
        <v>1800</v>
      </c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84"/>
      <c r="CB13" s="87" t="s">
        <v>598</v>
      </c>
      <c r="CC13" s="85">
        <v>36171.291666666664</v>
      </c>
      <c r="CD13" s="85">
        <v>36171.895833333336</v>
      </c>
      <c r="CE13" s="89">
        <v>17867.932349999999</v>
      </c>
      <c r="CF13" s="89">
        <v>0.32162278229999997</v>
      </c>
      <c r="CG13" s="88">
        <v>0.32162278229999997</v>
      </c>
      <c r="CH13" s="88">
        <v>0.64324556459999993</v>
      </c>
      <c r="CI13" s="100"/>
      <c r="CJ13" s="100">
        <v>0.63100000000000001</v>
      </c>
      <c r="CK13" s="100" t="s">
        <v>818</v>
      </c>
      <c r="CL13" s="100">
        <v>18</v>
      </c>
      <c r="CM13" s="100" t="s">
        <v>818</v>
      </c>
      <c r="CN13" s="100">
        <v>18</v>
      </c>
      <c r="CO13" s="100" t="s">
        <v>818</v>
      </c>
      <c r="CP13" s="100">
        <v>6</v>
      </c>
      <c r="CQ13" s="100"/>
      <c r="CR13" s="100">
        <v>48</v>
      </c>
      <c r="CS13" s="100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G13" s="85"/>
      <c r="DH13" s="85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</row>
    <row r="14" spans="1:138" ht="15" customHeight="1" x14ac:dyDescent="0.25">
      <c r="A14" s="1" t="s">
        <v>61</v>
      </c>
      <c r="B14" s="78">
        <v>36177.548611111109</v>
      </c>
      <c r="C14" s="78">
        <v>36177.899305555555</v>
      </c>
      <c r="D14" s="4">
        <f t="shared" si="0"/>
        <v>0.35069444444525288</v>
      </c>
      <c r="E14" s="79" t="s">
        <v>14</v>
      </c>
      <c r="F14" s="79"/>
      <c r="G14" s="99">
        <v>2047.4699999999998</v>
      </c>
      <c r="H14" s="99">
        <v>8060.5382079455994</v>
      </c>
      <c r="I14" s="80" t="s">
        <v>231</v>
      </c>
      <c r="J14" s="81">
        <v>36177.548611111109</v>
      </c>
      <c r="K14" s="81">
        <v>36177.899305555555</v>
      </c>
      <c r="L14" s="82">
        <v>5280243.0194999995</v>
      </c>
      <c r="M14" s="80">
        <v>686.43159253499994</v>
      </c>
      <c r="N14" s="80">
        <v>7392.3402272999992</v>
      </c>
      <c r="O14" s="80">
        <v>8078.7718198349994</v>
      </c>
      <c r="P14" s="80" t="s">
        <v>231</v>
      </c>
      <c r="Q14" s="96" t="s">
        <v>231</v>
      </c>
      <c r="R14" s="97"/>
      <c r="S14" s="97">
        <v>186.47</v>
      </c>
      <c r="T14" s="97"/>
      <c r="U14" s="97">
        <v>130</v>
      </c>
      <c r="V14" s="97"/>
      <c r="W14" s="97">
        <v>1400</v>
      </c>
      <c r="X14" s="97" t="s">
        <v>819</v>
      </c>
      <c r="Y14" s="97">
        <v>1047</v>
      </c>
      <c r="Z14" s="97"/>
      <c r="AA14" s="97">
        <v>4400</v>
      </c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80"/>
      <c r="AO14" s="80"/>
      <c r="AP14" s="80"/>
      <c r="AQ14" s="80"/>
      <c r="AR14" s="80"/>
      <c r="AS14" s="80"/>
      <c r="AT14" s="80"/>
      <c r="AU14" s="5"/>
      <c r="AV14" s="99">
        <v>0</v>
      </c>
      <c r="AW14" s="99">
        <v>0</v>
      </c>
      <c r="AX14" s="84" t="s">
        <v>419</v>
      </c>
      <c r="AY14" s="85">
        <v>36177.5625</v>
      </c>
      <c r="AZ14" s="85">
        <v>36177.78125</v>
      </c>
      <c r="BA14" s="84">
        <v>314883.37199999997</v>
      </c>
      <c r="BB14" s="84">
        <v>16.059051971999999</v>
      </c>
      <c r="BC14" s="84">
        <v>173.1858546</v>
      </c>
      <c r="BD14" s="84">
        <v>189.24490657199999</v>
      </c>
      <c r="BE14" s="97"/>
      <c r="BF14" s="97">
        <v>11.12</v>
      </c>
      <c r="BG14" s="97"/>
      <c r="BH14" s="97">
        <v>51</v>
      </c>
      <c r="BI14" s="97"/>
      <c r="BJ14" s="97">
        <v>550</v>
      </c>
      <c r="BK14" s="97"/>
      <c r="BL14" s="97">
        <v>778</v>
      </c>
      <c r="BM14" s="97"/>
      <c r="BN14" s="97">
        <v>1300</v>
      </c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84"/>
      <c r="CB14" s="87" t="s">
        <v>599</v>
      </c>
      <c r="CC14" s="85">
        <v>36177.548611111109</v>
      </c>
      <c r="CD14" s="85">
        <v>36177.899305555555</v>
      </c>
      <c r="CE14" s="89">
        <v>41342.600999999995</v>
      </c>
      <c r="CF14" s="89">
        <v>0.74416681799999995</v>
      </c>
      <c r="CG14" s="88">
        <v>0.74416681799999995</v>
      </c>
      <c r="CH14" s="88">
        <v>1.4883336359999999</v>
      </c>
      <c r="CI14" s="100"/>
      <c r="CJ14" s="100">
        <v>1.46</v>
      </c>
      <c r="CK14" s="100" t="s">
        <v>818</v>
      </c>
      <c r="CL14" s="100">
        <v>18</v>
      </c>
      <c r="CM14" s="100" t="s">
        <v>818</v>
      </c>
      <c r="CN14" s="100">
        <v>18</v>
      </c>
      <c r="CO14" s="100"/>
      <c r="CP14" s="100">
        <v>8.0399999999999991</v>
      </c>
      <c r="CQ14" s="100"/>
      <c r="CR14" s="100">
        <v>110</v>
      </c>
      <c r="CS14" s="100"/>
      <c r="CT14" s="100"/>
      <c r="CU14" s="100"/>
      <c r="CV14" s="100"/>
      <c r="CW14" s="100"/>
      <c r="CX14" s="100"/>
      <c r="CY14" s="100"/>
      <c r="CZ14" s="100"/>
      <c r="DA14" s="100"/>
      <c r="DB14" s="100"/>
      <c r="DC14" s="100"/>
      <c r="DD14" s="100"/>
      <c r="DF14" s="90" t="s">
        <v>683</v>
      </c>
      <c r="DG14" s="85">
        <v>36177.607638888891</v>
      </c>
      <c r="DH14" s="85">
        <v>36178.447916666664</v>
      </c>
      <c r="DI14" s="91">
        <v>74133513.299999997</v>
      </c>
      <c r="DJ14" s="91">
        <v>1334.4032393999998</v>
      </c>
      <c r="DK14" s="91">
        <v>5189.3459309999998</v>
      </c>
      <c r="DL14" s="91">
        <v>6523.7491703999995</v>
      </c>
      <c r="DM14" s="87"/>
      <c r="DN14" s="87">
        <v>2618</v>
      </c>
      <c r="DO14" s="87" t="s">
        <v>818</v>
      </c>
      <c r="DP14" s="87">
        <v>18</v>
      </c>
      <c r="DQ14" s="87"/>
      <c r="DR14" s="87">
        <v>70</v>
      </c>
      <c r="DS14" s="87"/>
      <c r="DT14" s="87">
        <v>124</v>
      </c>
      <c r="DU14" s="87"/>
      <c r="DV14" s="87">
        <v>450</v>
      </c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</row>
    <row r="15" spans="1:138" ht="15" customHeight="1" x14ac:dyDescent="0.25">
      <c r="A15" s="1" t="s">
        <v>62</v>
      </c>
      <c r="B15" s="78">
        <v>36232.628472222219</v>
      </c>
      <c r="C15" s="78">
        <v>36232.850694444445</v>
      </c>
      <c r="D15" s="4">
        <f t="shared" si="0"/>
        <v>0.22222222222626442</v>
      </c>
      <c r="E15" s="79" t="s">
        <v>15</v>
      </c>
      <c r="F15" s="79"/>
      <c r="G15" s="99">
        <v>641.52</v>
      </c>
      <c r="H15" s="99">
        <v>2525.5542064895999</v>
      </c>
      <c r="I15" s="80" t="s">
        <v>233</v>
      </c>
      <c r="J15" s="81">
        <v>36232.628472222219</v>
      </c>
      <c r="K15" s="81">
        <v>36232.850694444445</v>
      </c>
      <c r="L15" s="82">
        <v>884901.5625</v>
      </c>
      <c r="M15" s="80">
        <v>97.339171875000005</v>
      </c>
      <c r="N15" s="80">
        <v>690.22321875</v>
      </c>
      <c r="O15" s="80">
        <v>787.56239062500003</v>
      </c>
      <c r="P15" s="80" t="s">
        <v>233</v>
      </c>
      <c r="Q15" s="96" t="s">
        <v>233</v>
      </c>
      <c r="R15" s="97"/>
      <c r="S15" s="97">
        <v>31.25</v>
      </c>
      <c r="T15" s="97"/>
      <c r="U15" s="97">
        <v>110</v>
      </c>
      <c r="V15" s="97"/>
      <c r="W15" s="97">
        <v>780</v>
      </c>
      <c r="X15" s="97"/>
      <c r="Y15" s="97">
        <v>1962</v>
      </c>
      <c r="Z15" s="97"/>
      <c r="AA15" s="97">
        <v>2400</v>
      </c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80"/>
      <c r="AO15" s="80"/>
      <c r="AP15" s="80"/>
      <c r="AQ15" s="80"/>
      <c r="AR15" s="80"/>
      <c r="AS15" s="80"/>
      <c r="AT15" s="80"/>
      <c r="AU15" s="5"/>
      <c r="AV15" s="92" t="s">
        <v>590</v>
      </c>
      <c r="AW15" s="92" t="s">
        <v>590</v>
      </c>
      <c r="AX15" s="84" t="s">
        <v>421</v>
      </c>
      <c r="AY15" s="85">
        <v>36232.627083333333</v>
      </c>
      <c r="AZ15" s="85">
        <v>36232.677777777775</v>
      </c>
      <c r="BA15" s="84">
        <v>3681.1905000000002</v>
      </c>
      <c r="BB15" s="84">
        <v>1.2516047699999999</v>
      </c>
      <c r="BC15" s="84">
        <v>10.307333400000001</v>
      </c>
      <c r="BD15" s="84">
        <v>11.558938170000001</v>
      </c>
      <c r="BE15" s="97"/>
      <c r="BF15" s="97">
        <v>0.13</v>
      </c>
      <c r="BG15" s="97"/>
      <c r="BH15" s="97">
        <v>340</v>
      </c>
      <c r="BI15" s="97"/>
      <c r="BJ15" s="97">
        <v>2800</v>
      </c>
      <c r="BK15" s="97"/>
      <c r="BL15" s="97">
        <v>7440</v>
      </c>
      <c r="BM15" s="97"/>
      <c r="BN15" s="97">
        <v>9400</v>
      </c>
      <c r="BO15" s="97"/>
      <c r="BP15" s="97"/>
      <c r="BQ15" s="97"/>
      <c r="BR15" s="97"/>
      <c r="BS15" s="97"/>
      <c r="BT15" s="97"/>
      <c r="BU15" s="97"/>
      <c r="BV15" s="97"/>
      <c r="BW15" s="97"/>
      <c r="BX15" s="97"/>
      <c r="BY15" s="97"/>
      <c r="BZ15" s="97"/>
      <c r="CA15" s="84"/>
      <c r="CB15" s="87" t="s">
        <v>600</v>
      </c>
      <c r="CC15" s="85">
        <v>36232.684027777781</v>
      </c>
      <c r="CD15" s="85">
        <v>36232.78125</v>
      </c>
      <c r="CE15" s="89">
        <v>90047.582999999999</v>
      </c>
      <c r="CF15" s="89">
        <v>1.6208564939999999</v>
      </c>
      <c r="CG15" s="88">
        <v>1.6208564939999999</v>
      </c>
      <c r="CH15" s="88">
        <v>3.2417129879999997</v>
      </c>
      <c r="CI15" s="100"/>
      <c r="CJ15" s="100">
        <v>3.18</v>
      </c>
      <c r="CK15" s="100" t="s">
        <v>818</v>
      </c>
      <c r="CL15" s="100">
        <v>18</v>
      </c>
      <c r="CM15" s="100" t="s">
        <v>818</v>
      </c>
      <c r="CN15" s="100">
        <v>18</v>
      </c>
      <c r="CO15" s="100"/>
      <c r="CP15" s="100">
        <v>2.7</v>
      </c>
      <c r="CQ15" s="100"/>
      <c r="CR15" s="100">
        <v>11</v>
      </c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F15" s="90" t="s">
        <v>684</v>
      </c>
      <c r="DG15" s="85">
        <v>36232.682638888888</v>
      </c>
      <c r="DH15" s="85">
        <v>36232.931944444441</v>
      </c>
      <c r="DI15" s="91">
        <v>5661104.6519999988</v>
      </c>
      <c r="DJ15" s="91">
        <v>101.89988373599998</v>
      </c>
      <c r="DK15" s="91">
        <v>192.47755816799994</v>
      </c>
      <c r="DL15" s="91">
        <v>294.37744190399991</v>
      </c>
      <c r="DM15" s="87"/>
      <c r="DN15" s="87">
        <v>199.92</v>
      </c>
      <c r="DO15" s="87" t="s">
        <v>818</v>
      </c>
      <c r="DP15" s="87">
        <v>18</v>
      </c>
      <c r="DQ15" s="87"/>
      <c r="DR15" s="87">
        <v>34</v>
      </c>
      <c r="DS15" s="87"/>
      <c r="DT15" s="87">
        <v>279</v>
      </c>
      <c r="DU15" s="87"/>
      <c r="DV15" s="87">
        <v>310</v>
      </c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</row>
    <row r="16" spans="1:138" ht="15" customHeight="1" x14ac:dyDescent="0.25">
      <c r="A16" s="1" t="s">
        <v>63</v>
      </c>
      <c r="B16" s="78">
        <v>36234.611111111109</v>
      </c>
      <c r="C16" s="78">
        <v>36235.864583333336</v>
      </c>
      <c r="D16" s="4">
        <f t="shared" si="0"/>
        <v>1.2534722222262644</v>
      </c>
      <c r="E16" s="79" t="s">
        <v>15</v>
      </c>
      <c r="F16" s="79"/>
      <c r="G16" s="99">
        <v>159.28</v>
      </c>
      <c r="H16" s="99">
        <v>627.05804029440003</v>
      </c>
      <c r="I16" s="80" t="s">
        <v>235</v>
      </c>
      <c r="J16" s="81">
        <v>36234.611111111109</v>
      </c>
      <c r="K16" s="81">
        <v>36235.864583333336</v>
      </c>
      <c r="L16" s="82">
        <v>14798952.147</v>
      </c>
      <c r="M16" s="80">
        <v>680.75179876200002</v>
      </c>
      <c r="N16" s="80">
        <v>5179.63325145</v>
      </c>
      <c r="O16" s="80">
        <v>5860.3850502120004</v>
      </c>
      <c r="P16" s="80" t="s">
        <v>235</v>
      </c>
      <c r="Q16" s="96" t="s">
        <v>235</v>
      </c>
      <c r="R16" s="97"/>
      <c r="S16" s="97">
        <v>522.62</v>
      </c>
      <c r="T16" s="97"/>
      <c r="U16" s="97">
        <v>46</v>
      </c>
      <c r="V16" s="97"/>
      <c r="W16" s="97">
        <v>350</v>
      </c>
      <c r="X16" s="97" t="s">
        <v>818</v>
      </c>
      <c r="Y16" s="97">
        <v>600</v>
      </c>
      <c r="Z16" s="97"/>
      <c r="AA16" s="97">
        <v>870</v>
      </c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80"/>
      <c r="AO16" s="80"/>
      <c r="AP16" s="80"/>
      <c r="AQ16" s="80"/>
      <c r="AR16" s="80"/>
      <c r="AS16" s="80"/>
      <c r="AT16" s="80"/>
      <c r="AU16" s="5"/>
      <c r="AV16" s="92" t="s">
        <v>590</v>
      </c>
      <c r="AW16" s="92" t="s">
        <v>590</v>
      </c>
      <c r="AX16" s="84" t="s">
        <v>423</v>
      </c>
      <c r="AY16" s="85">
        <v>36234.615972222222</v>
      </c>
      <c r="AZ16" s="85">
        <v>36236.338888888888</v>
      </c>
      <c r="BA16" s="84">
        <v>121592.55389999998</v>
      </c>
      <c r="BB16" s="84">
        <v>23.102585240999996</v>
      </c>
      <c r="BC16" s="84">
        <v>158.07032006999998</v>
      </c>
      <c r="BD16" s="84">
        <v>181.17290531099997</v>
      </c>
      <c r="BE16" s="97"/>
      <c r="BF16" s="97">
        <v>4.2939999999999996</v>
      </c>
      <c r="BG16" s="97"/>
      <c r="BH16" s="97">
        <v>190</v>
      </c>
      <c r="BI16" s="97"/>
      <c r="BJ16" s="97">
        <v>1300</v>
      </c>
      <c r="BK16" s="97"/>
      <c r="BL16" s="97">
        <v>2232</v>
      </c>
      <c r="BM16" s="97"/>
      <c r="BN16" s="97">
        <v>3500</v>
      </c>
      <c r="BO16" s="97"/>
      <c r="BP16" s="97"/>
      <c r="BQ16" s="97"/>
      <c r="BR16" s="97"/>
      <c r="BS16" s="97"/>
      <c r="BT16" s="97"/>
      <c r="BU16" s="97"/>
      <c r="BV16" s="97"/>
      <c r="BW16" s="97"/>
      <c r="BX16" s="97"/>
      <c r="BY16" s="97"/>
      <c r="BZ16" s="97"/>
      <c r="CA16" s="84"/>
      <c r="CB16" s="87" t="s">
        <v>601</v>
      </c>
      <c r="CC16" s="85">
        <v>36234.631944444445</v>
      </c>
      <c r="CD16" s="85">
        <v>36235.409722222219</v>
      </c>
      <c r="CE16" s="89">
        <v>927008.71845000004</v>
      </c>
      <c r="CF16" s="101">
        <v>16.686156932100001</v>
      </c>
      <c r="CG16" s="101">
        <v>16.686156932100001</v>
      </c>
      <c r="CH16" s="101">
        <v>33.372313864200002</v>
      </c>
      <c r="CI16" s="100"/>
      <c r="CJ16" s="100">
        <v>32.737000000000002</v>
      </c>
      <c r="CK16" s="100" t="s">
        <v>818</v>
      </c>
      <c r="CL16" s="100">
        <v>18</v>
      </c>
      <c r="CM16" s="100" t="s">
        <v>818</v>
      </c>
      <c r="CN16" s="100">
        <v>18</v>
      </c>
      <c r="CO16" s="100" t="s">
        <v>818</v>
      </c>
      <c r="CP16" s="100">
        <v>6</v>
      </c>
      <c r="CQ16" s="100"/>
      <c r="CR16" s="100">
        <v>29</v>
      </c>
      <c r="CS16" s="100"/>
      <c r="CT16" s="100"/>
      <c r="CU16" s="100"/>
      <c r="CV16" s="100"/>
      <c r="CW16" s="100"/>
      <c r="CX16" s="100"/>
      <c r="CY16" s="100"/>
      <c r="CZ16" s="100"/>
      <c r="DA16" s="100"/>
      <c r="DB16" s="100"/>
      <c r="DC16" s="100"/>
      <c r="DD16" s="100"/>
      <c r="DE16" s="101"/>
      <c r="DF16" s="90" t="s">
        <v>685</v>
      </c>
      <c r="DG16" s="85">
        <v>36234.645833333336</v>
      </c>
      <c r="DH16" s="85">
        <v>36236.118055555555</v>
      </c>
      <c r="DI16" s="91">
        <v>67677271.5</v>
      </c>
      <c r="DJ16" s="91">
        <v>1218.190887</v>
      </c>
      <c r="DK16" s="91">
        <v>2436.381774</v>
      </c>
      <c r="DL16" s="91">
        <v>3654.5726610000002</v>
      </c>
      <c r="DM16" s="87"/>
      <c r="DN16" s="87">
        <v>2390</v>
      </c>
      <c r="DO16" s="87" t="s">
        <v>818</v>
      </c>
      <c r="DP16" s="87">
        <v>18</v>
      </c>
      <c r="DQ16" s="87"/>
      <c r="DR16" s="87">
        <v>36</v>
      </c>
      <c r="DS16" s="87"/>
      <c r="DT16" s="87">
        <v>130</v>
      </c>
      <c r="DU16" s="87"/>
      <c r="DV16" s="87">
        <v>240</v>
      </c>
      <c r="DW16" s="87"/>
      <c r="DX16" s="87"/>
      <c r="DY16" s="87"/>
      <c r="DZ16" s="87"/>
      <c r="EA16" s="87"/>
      <c r="EB16" s="87"/>
      <c r="EC16" s="87"/>
      <c r="ED16" s="87"/>
      <c r="EE16" s="87"/>
      <c r="EF16" s="87"/>
      <c r="EG16" s="87"/>
      <c r="EH16" s="87"/>
    </row>
    <row r="17" spans="1:138" s="118" customFormat="1" ht="15" customHeight="1" x14ac:dyDescent="0.25">
      <c r="A17" s="102" t="s">
        <v>64</v>
      </c>
      <c r="B17" s="103">
        <v>36430.21875</v>
      </c>
      <c r="C17" s="103">
        <v>36430.420138888891</v>
      </c>
      <c r="D17" s="104">
        <f t="shared" si="0"/>
        <v>0.20138888889050577</v>
      </c>
      <c r="E17" s="105" t="s">
        <v>8</v>
      </c>
      <c r="F17" s="105"/>
      <c r="G17" s="106">
        <v>0</v>
      </c>
      <c r="H17" s="106">
        <v>0</v>
      </c>
      <c r="I17" s="107" t="s">
        <v>237</v>
      </c>
      <c r="J17" s="108">
        <v>36430.21875</v>
      </c>
      <c r="K17" s="108">
        <v>36430.420138888891</v>
      </c>
      <c r="L17" s="109">
        <v>2114985.5264999997</v>
      </c>
      <c r="M17" s="107">
        <v>0</v>
      </c>
      <c r="N17" s="107">
        <v>0</v>
      </c>
      <c r="O17" s="107">
        <v>0</v>
      </c>
      <c r="P17" s="107" t="s">
        <v>237</v>
      </c>
      <c r="Q17" s="110" t="s">
        <v>237</v>
      </c>
      <c r="R17" s="111"/>
      <c r="S17" s="111">
        <v>74.69</v>
      </c>
      <c r="T17" s="111" t="s">
        <v>818</v>
      </c>
      <c r="U17" s="111">
        <v>18</v>
      </c>
      <c r="V17" s="111" t="s">
        <v>818</v>
      </c>
      <c r="W17" s="111">
        <v>18</v>
      </c>
      <c r="X17" s="111"/>
      <c r="Y17" s="111">
        <v>15.9</v>
      </c>
      <c r="Z17" s="111"/>
      <c r="AA17" s="111">
        <v>32</v>
      </c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07"/>
      <c r="AO17" s="107"/>
      <c r="AP17" s="107"/>
      <c r="AQ17" s="107"/>
      <c r="AR17" s="107"/>
      <c r="AS17" s="107"/>
      <c r="AT17" s="107"/>
      <c r="AU17" s="106"/>
      <c r="AV17" s="106">
        <v>0</v>
      </c>
      <c r="AW17" s="106">
        <v>0</v>
      </c>
      <c r="AX17" s="112"/>
      <c r="AY17" s="113"/>
      <c r="AZ17" s="113"/>
      <c r="BA17" s="112"/>
      <c r="BB17" s="112"/>
      <c r="BC17" s="112"/>
      <c r="BD17" s="112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2"/>
      <c r="CB17" s="111" t="s">
        <v>602</v>
      </c>
      <c r="CC17" s="113">
        <v>36430.208333333336</v>
      </c>
      <c r="CD17" s="113">
        <v>36430.461805555555</v>
      </c>
      <c r="CE17" s="114">
        <v>491750.41710000002</v>
      </c>
      <c r="CF17" s="114">
        <v>0</v>
      </c>
      <c r="CG17" s="115">
        <v>0</v>
      </c>
      <c r="CH17" s="115">
        <v>0</v>
      </c>
      <c r="CI17" s="111"/>
      <c r="CJ17" s="111">
        <v>17.366</v>
      </c>
      <c r="CK17" s="111" t="s">
        <v>818</v>
      </c>
      <c r="CL17" s="111">
        <v>18</v>
      </c>
      <c r="CM17" s="111" t="s">
        <v>818</v>
      </c>
      <c r="CN17" s="111">
        <v>18</v>
      </c>
      <c r="CO17" s="111"/>
      <c r="CP17" s="111">
        <v>9.9</v>
      </c>
      <c r="CQ17" s="111"/>
      <c r="CR17" s="111">
        <v>35</v>
      </c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5"/>
      <c r="DF17" s="116" t="s">
        <v>686</v>
      </c>
      <c r="DG17" s="113">
        <v>36430.194444444445</v>
      </c>
      <c r="DH17" s="113">
        <v>36430.475694444445</v>
      </c>
      <c r="DI17" s="117">
        <v>14604698.556</v>
      </c>
      <c r="DJ17" s="117">
        <v>0</v>
      </c>
      <c r="DK17" s="117">
        <v>0</v>
      </c>
      <c r="DL17" s="117">
        <v>0</v>
      </c>
      <c r="DM17" s="111"/>
      <c r="DN17" s="111">
        <v>515.76</v>
      </c>
      <c r="DO17" s="111" t="s">
        <v>818</v>
      </c>
      <c r="DP17" s="111">
        <v>18</v>
      </c>
      <c r="DQ17" s="111" t="s">
        <v>818</v>
      </c>
      <c r="DR17" s="111">
        <v>18</v>
      </c>
      <c r="DS17" s="111"/>
      <c r="DT17" s="111">
        <v>14.6</v>
      </c>
      <c r="DU17" s="111"/>
      <c r="DV17" s="111">
        <v>52</v>
      </c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</row>
    <row r="18" spans="1:138" ht="15" customHeight="1" x14ac:dyDescent="0.25">
      <c r="A18" s="1" t="s">
        <v>65</v>
      </c>
      <c r="B18" s="78">
        <v>36528.65625</v>
      </c>
      <c r="C18" s="78">
        <v>36529.465277777781</v>
      </c>
      <c r="D18" s="4">
        <f t="shared" si="0"/>
        <v>0.80902777778101154</v>
      </c>
      <c r="E18" s="79" t="s">
        <v>6</v>
      </c>
      <c r="F18" s="79"/>
      <c r="G18" s="99">
        <v>8888.0400000000009</v>
      </c>
      <c r="H18" s="99">
        <v>34990.689003379208</v>
      </c>
      <c r="I18" s="80" t="s">
        <v>239</v>
      </c>
      <c r="J18" s="81">
        <v>36528.65625</v>
      </c>
      <c r="K18" s="81">
        <v>36529.465277777781</v>
      </c>
      <c r="L18" s="82">
        <v>1162973.0294999999</v>
      </c>
      <c r="M18" s="80">
        <v>89.548923271499987</v>
      </c>
      <c r="N18" s="80">
        <v>3488.9190884999998</v>
      </c>
      <c r="O18" s="80">
        <v>3578.4680117714997</v>
      </c>
      <c r="P18" s="80" t="s">
        <v>239</v>
      </c>
      <c r="Q18" s="96" t="s">
        <v>239</v>
      </c>
      <c r="R18" s="97"/>
      <c r="S18" s="97">
        <v>41.07</v>
      </c>
      <c r="T18" s="97"/>
      <c r="U18" s="97">
        <v>77</v>
      </c>
      <c r="V18" s="97"/>
      <c r="W18" s="97">
        <v>3000</v>
      </c>
      <c r="X18" s="97"/>
      <c r="Y18" s="97">
        <v>3920</v>
      </c>
      <c r="Z18" s="97"/>
      <c r="AA18" s="97">
        <v>4200</v>
      </c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80"/>
      <c r="AO18" s="80"/>
      <c r="AP18" s="80"/>
      <c r="AQ18" s="80"/>
      <c r="AR18" s="80"/>
      <c r="AS18" s="80"/>
      <c r="AT18" s="80"/>
      <c r="AU18" s="5"/>
      <c r="AV18" s="99">
        <v>2952.0400000000004</v>
      </c>
      <c r="AW18" s="99">
        <v>11621.675146099204</v>
      </c>
      <c r="AX18" s="84" t="s">
        <v>425</v>
      </c>
      <c r="AY18" s="85">
        <v>36528.651388888888</v>
      </c>
      <c r="AZ18" s="85">
        <v>36529.438888888886</v>
      </c>
      <c r="BA18" s="84">
        <v>24352.490999999998</v>
      </c>
      <c r="BB18" s="84">
        <v>9.0104216699999995</v>
      </c>
      <c r="BC18" s="84">
        <v>852.33718499999986</v>
      </c>
      <c r="BD18" s="84">
        <v>861.34760666999989</v>
      </c>
      <c r="BE18" s="97"/>
      <c r="BF18" s="97">
        <v>0.86</v>
      </c>
      <c r="BG18" s="97"/>
      <c r="BH18" s="97">
        <v>370</v>
      </c>
      <c r="BI18" s="97"/>
      <c r="BJ18" s="97">
        <v>35000</v>
      </c>
      <c r="BK18" s="97"/>
      <c r="BL18" s="97">
        <v>38600</v>
      </c>
      <c r="BM18" s="97"/>
      <c r="BN18" s="97">
        <v>60000</v>
      </c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84"/>
      <c r="CB18" s="87" t="s">
        <v>603</v>
      </c>
      <c r="CC18" s="85">
        <v>36528.649305555555</v>
      </c>
      <c r="CD18" s="85">
        <v>36529.409722222219</v>
      </c>
      <c r="CE18" s="89">
        <v>27750.512999999999</v>
      </c>
      <c r="CF18" s="89">
        <v>0.49950923400000002</v>
      </c>
      <c r="CG18" s="88">
        <v>0.49950923400000002</v>
      </c>
      <c r="CH18" s="88">
        <v>0.99901846800000005</v>
      </c>
      <c r="CI18" s="100"/>
      <c r="CJ18" s="100">
        <v>0.98</v>
      </c>
      <c r="CK18" s="100" t="s">
        <v>818</v>
      </c>
      <c r="CL18" s="100">
        <v>18</v>
      </c>
      <c r="CM18" s="100" t="s">
        <v>818</v>
      </c>
      <c r="CN18" s="100">
        <v>18</v>
      </c>
      <c r="CO18" s="100" t="s">
        <v>818</v>
      </c>
      <c r="CP18" s="100">
        <v>60</v>
      </c>
      <c r="CQ18" s="100"/>
      <c r="CR18" s="100">
        <v>37</v>
      </c>
      <c r="CS18" s="100"/>
      <c r="CT18" s="10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F18" s="90" t="s">
        <v>687</v>
      </c>
      <c r="DG18" s="85">
        <v>36528.864583333336</v>
      </c>
      <c r="DH18" s="85">
        <v>36529.659722222219</v>
      </c>
      <c r="DI18" s="91">
        <v>11808126.449999999</v>
      </c>
      <c r="DJ18" s="91">
        <v>212.5462761</v>
      </c>
      <c r="DK18" s="91">
        <v>2479.7065545</v>
      </c>
      <c r="DL18" s="91">
        <v>2692.2528305999999</v>
      </c>
      <c r="DM18" s="87"/>
      <c r="DN18" s="87">
        <v>417</v>
      </c>
      <c r="DO18" s="87" t="s">
        <v>818</v>
      </c>
      <c r="DP18" s="87">
        <v>18</v>
      </c>
      <c r="DQ18" s="87"/>
      <c r="DR18" s="87">
        <v>210</v>
      </c>
      <c r="DS18" s="87" t="s">
        <v>818</v>
      </c>
      <c r="DT18" s="87">
        <v>300</v>
      </c>
      <c r="DU18" s="87"/>
      <c r="DV18" s="87">
        <v>380</v>
      </c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87"/>
      <c r="EH18" s="87"/>
    </row>
    <row r="19" spans="1:138" ht="15" customHeight="1" x14ac:dyDescent="0.25">
      <c r="A19" s="1" t="s">
        <v>66</v>
      </c>
      <c r="B19" s="78">
        <v>36544.666666666664</v>
      </c>
      <c r="C19" s="78">
        <v>36544.993055555555</v>
      </c>
      <c r="D19" s="4">
        <f t="shared" si="0"/>
        <v>0.32638888889050577</v>
      </c>
      <c r="E19" s="79" t="s">
        <v>7</v>
      </c>
      <c r="F19" s="79"/>
      <c r="G19" s="99">
        <v>6491.08</v>
      </c>
      <c r="H19" s="99">
        <v>25554.268609958399</v>
      </c>
      <c r="I19" s="80" t="s">
        <v>241</v>
      </c>
      <c r="J19" s="81">
        <v>36544.666666666664</v>
      </c>
      <c r="K19" s="81">
        <v>36544.993055555555</v>
      </c>
      <c r="L19" s="82">
        <v>294778.40850000002</v>
      </c>
      <c r="M19" s="80">
        <v>5.3060113529999997</v>
      </c>
      <c r="N19" s="80">
        <v>141.49363608000002</v>
      </c>
      <c r="O19" s="80">
        <v>146.79964743300002</v>
      </c>
      <c r="P19" s="80" t="s">
        <v>241</v>
      </c>
      <c r="Q19" s="96" t="s">
        <v>241</v>
      </c>
      <c r="R19" s="97"/>
      <c r="S19" s="97">
        <v>10.41</v>
      </c>
      <c r="T19" s="97" t="s">
        <v>818</v>
      </c>
      <c r="U19" s="97">
        <v>18</v>
      </c>
      <c r="V19" s="97"/>
      <c r="W19" s="97">
        <v>480</v>
      </c>
      <c r="X19" s="97"/>
      <c r="Y19" s="97">
        <v>572</v>
      </c>
      <c r="Z19" s="97"/>
      <c r="AA19" s="97">
        <v>880</v>
      </c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80"/>
      <c r="AO19" s="80"/>
      <c r="AP19" s="80"/>
      <c r="AQ19" s="80"/>
      <c r="AR19" s="80"/>
      <c r="AS19" s="80"/>
      <c r="AT19" s="80"/>
      <c r="AU19" s="5"/>
      <c r="AV19" s="99">
        <v>2202.5</v>
      </c>
      <c r="AW19" s="99">
        <v>8670.8647272000017</v>
      </c>
      <c r="AX19" s="84"/>
      <c r="AY19" s="85"/>
      <c r="AZ19" s="85"/>
      <c r="BA19" s="84"/>
      <c r="BB19" s="84"/>
      <c r="BC19" s="84"/>
      <c r="BD19" s="84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7"/>
      <c r="BY19" s="97"/>
      <c r="BZ19" s="97"/>
      <c r="CA19" s="84"/>
      <c r="CB19" s="87" t="s">
        <v>604</v>
      </c>
      <c r="CC19" s="85">
        <v>36544.663194444445</v>
      </c>
      <c r="CD19" s="85">
        <v>36544.972222222219</v>
      </c>
      <c r="CE19" s="89">
        <v>10760.403</v>
      </c>
      <c r="CF19" s="89">
        <v>0.193687254</v>
      </c>
      <c r="CG19" s="88">
        <v>0.193687254</v>
      </c>
      <c r="CH19" s="88">
        <v>0.38737450800000001</v>
      </c>
      <c r="CI19" s="100"/>
      <c r="CJ19" s="100">
        <v>0.38</v>
      </c>
      <c r="CK19" s="100" t="s">
        <v>818</v>
      </c>
      <c r="CL19" s="100">
        <v>18</v>
      </c>
      <c r="CM19" s="100" t="s">
        <v>818</v>
      </c>
      <c r="CN19" s="100">
        <v>18</v>
      </c>
      <c r="CO19" s="100" t="s">
        <v>818</v>
      </c>
      <c r="CP19" s="100">
        <v>6</v>
      </c>
      <c r="CQ19" s="100"/>
      <c r="CR19" s="100">
        <v>22</v>
      </c>
      <c r="CS19" s="100"/>
      <c r="CT19" s="100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F19" s="120" t="s">
        <v>688</v>
      </c>
      <c r="DG19" s="85">
        <v>36544.864583333336</v>
      </c>
      <c r="DH19" s="85">
        <v>36545.25</v>
      </c>
      <c r="DI19" s="121">
        <v>1755644.6999999997</v>
      </c>
      <c r="DJ19" s="121">
        <v>31.601604599999995</v>
      </c>
      <c r="DK19" s="121">
        <v>165.03060179999997</v>
      </c>
      <c r="DL19" s="121">
        <v>196.63220639999997</v>
      </c>
      <c r="DM19" s="87"/>
      <c r="DN19" s="87">
        <v>62</v>
      </c>
      <c r="DO19" s="87" t="s">
        <v>818</v>
      </c>
      <c r="DP19" s="87">
        <v>18</v>
      </c>
      <c r="DQ19" s="87"/>
      <c r="DR19" s="87">
        <v>94</v>
      </c>
      <c r="DS19" s="87" t="s">
        <v>818</v>
      </c>
      <c r="DT19" s="87">
        <v>200</v>
      </c>
      <c r="DU19" s="87"/>
      <c r="DV19" s="87">
        <v>180</v>
      </c>
      <c r="DW19" s="87"/>
      <c r="DX19" s="87"/>
      <c r="DY19" s="87"/>
      <c r="DZ19" s="87"/>
      <c r="EA19" s="87"/>
      <c r="EB19" s="87"/>
      <c r="EC19" s="87"/>
      <c r="ED19" s="87"/>
      <c r="EE19" s="87"/>
      <c r="EF19" s="87"/>
      <c r="EG19" s="87"/>
      <c r="EH19" s="87"/>
    </row>
    <row r="20" spans="1:138" ht="15" customHeight="1" x14ac:dyDescent="0.25">
      <c r="A20" s="1" t="s">
        <v>67</v>
      </c>
      <c r="B20" s="78">
        <v>36569.267361111109</v>
      </c>
      <c r="C20" s="78">
        <v>36569.881944444445</v>
      </c>
      <c r="D20" s="4">
        <f t="shared" si="0"/>
        <v>0.61458333333575865</v>
      </c>
      <c r="E20" s="79" t="s">
        <v>7</v>
      </c>
      <c r="F20" s="79"/>
      <c r="G20" s="99">
        <v>13963.539999999999</v>
      </c>
      <c r="H20" s="99">
        <v>54972.061953619203</v>
      </c>
      <c r="I20" s="80" t="s">
        <v>243</v>
      </c>
      <c r="J20" s="81">
        <v>36569.267361111109</v>
      </c>
      <c r="K20" s="81">
        <v>36569.881944444445</v>
      </c>
      <c r="L20" s="82">
        <v>1302008.7629999998</v>
      </c>
      <c r="M20" s="80">
        <v>768.18517016999988</v>
      </c>
      <c r="N20" s="80">
        <v>5468.436804599999</v>
      </c>
      <c r="O20" s="80">
        <v>6236.6219747699988</v>
      </c>
      <c r="P20" s="80" t="s">
        <v>243</v>
      </c>
      <c r="Q20" s="96" t="s">
        <v>243</v>
      </c>
      <c r="R20" s="97"/>
      <c r="S20" s="97">
        <v>45.98</v>
      </c>
      <c r="T20" s="97"/>
      <c r="U20" s="97">
        <v>590</v>
      </c>
      <c r="V20" s="97"/>
      <c r="W20" s="97">
        <v>4200</v>
      </c>
      <c r="X20" s="97"/>
      <c r="Y20" s="97">
        <v>3990</v>
      </c>
      <c r="Z20" s="97"/>
      <c r="AA20" s="97">
        <v>8800</v>
      </c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80"/>
      <c r="AO20" s="80"/>
      <c r="AP20" s="80"/>
      <c r="AQ20" s="80"/>
      <c r="AR20" s="80"/>
      <c r="AS20" s="80"/>
      <c r="AT20" s="80"/>
      <c r="AU20" s="5"/>
      <c r="AV20" s="99">
        <v>29.92</v>
      </c>
      <c r="AW20" s="99">
        <v>117.78990812160001</v>
      </c>
      <c r="AX20" s="84"/>
      <c r="AY20" s="85"/>
      <c r="AZ20" s="85"/>
      <c r="BA20" s="84"/>
      <c r="BB20" s="84"/>
      <c r="BC20" s="84"/>
      <c r="BD20" s="84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84"/>
      <c r="CB20" s="87" t="s">
        <v>605</v>
      </c>
      <c r="CC20" s="85">
        <v>36569.256944444445</v>
      </c>
      <c r="CD20" s="85">
        <v>36569.868055555555</v>
      </c>
      <c r="CE20" s="89">
        <v>4813.8645000000006</v>
      </c>
      <c r="CF20" s="89">
        <v>8.6649561000000014E-2</v>
      </c>
      <c r="CG20" s="88">
        <v>8.6649561000000014E-2</v>
      </c>
      <c r="CH20" s="88">
        <v>0.17329912200000003</v>
      </c>
      <c r="CI20" s="100"/>
      <c r="CJ20" s="100">
        <v>0.17</v>
      </c>
      <c r="CK20" s="100" t="s">
        <v>818</v>
      </c>
      <c r="CL20" s="100">
        <v>18</v>
      </c>
      <c r="CM20" s="100" t="s">
        <v>818</v>
      </c>
      <c r="CN20" s="100">
        <v>18</v>
      </c>
      <c r="CO20" s="100" t="s">
        <v>818</v>
      </c>
      <c r="CP20" s="100">
        <v>6</v>
      </c>
      <c r="CQ20" s="100"/>
      <c r="CR20" s="100">
        <v>42</v>
      </c>
      <c r="CS20" s="100"/>
      <c r="CT20" s="100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F20" s="90" t="s">
        <v>689</v>
      </c>
      <c r="DG20" s="85">
        <v>36569.451388888891</v>
      </c>
      <c r="DH20" s="85">
        <v>36570.201388888891</v>
      </c>
      <c r="DI20" s="91">
        <v>9457827.9000000004</v>
      </c>
      <c r="DJ20" s="91">
        <v>170.24090220000002</v>
      </c>
      <c r="DK20" s="91">
        <v>1324.095906</v>
      </c>
      <c r="DL20" s="91">
        <v>1494.3368082</v>
      </c>
      <c r="DM20" s="87"/>
      <c r="DN20" s="87">
        <v>334</v>
      </c>
      <c r="DO20" s="87" t="s">
        <v>818</v>
      </c>
      <c r="DP20" s="87">
        <v>18</v>
      </c>
      <c r="DQ20" s="87"/>
      <c r="DR20" s="87">
        <v>140</v>
      </c>
      <c r="DS20" s="87" t="s">
        <v>818</v>
      </c>
      <c r="DT20" s="87">
        <v>200</v>
      </c>
      <c r="DU20" s="87"/>
      <c r="DV20" s="87">
        <v>350</v>
      </c>
      <c r="DW20" s="87"/>
      <c r="DX20" s="87"/>
      <c r="DY20" s="87"/>
      <c r="DZ20" s="87"/>
      <c r="EA20" s="87"/>
      <c r="EB20" s="87"/>
      <c r="EC20" s="87"/>
      <c r="ED20" s="87"/>
      <c r="EE20" s="87"/>
      <c r="EF20" s="87"/>
      <c r="EG20" s="87"/>
      <c r="EH20" s="87"/>
    </row>
    <row r="21" spans="1:138" ht="15.75" customHeight="1" x14ac:dyDescent="0.25">
      <c r="A21" s="1" t="s">
        <v>68</v>
      </c>
      <c r="B21" s="78">
        <v>36578.475694444445</v>
      </c>
      <c r="C21" s="78">
        <v>36580.583333333336</v>
      </c>
      <c r="D21" s="4">
        <f t="shared" si="0"/>
        <v>2.1076388888905058</v>
      </c>
      <c r="E21" s="79" t="s">
        <v>17</v>
      </c>
      <c r="F21" s="79"/>
      <c r="G21" s="99">
        <v>60.72</v>
      </c>
      <c r="H21" s="99">
        <v>239.04422530559998</v>
      </c>
      <c r="I21" s="80" t="s">
        <v>245</v>
      </c>
      <c r="J21" s="81">
        <v>36578.475694444445</v>
      </c>
      <c r="K21" s="81">
        <v>36580.583333333336</v>
      </c>
      <c r="L21" s="82">
        <v>75152919.899999991</v>
      </c>
      <c r="M21" s="80">
        <v>2930.9638760999997</v>
      </c>
      <c r="N21" s="80">
        <v>25551.992765999996</v>
      </c>
      <c r="O21" s="80">
        <v>28482.956642099994</v>
      </c>
      <c r="P21" s="80" t="s">
        <v>245</v>
      </c>
      <c r="Q21" s="96" t="s">
        <v>245</v>
      </c>
      <c r="R21" s="97"/>
      <c r="S21" s="97">
        <v>2654</v>
      </c>
      <c r="T21" s="97"/>
      <c r="U21" s="97">
        <v>39</v>
      </c>
      <c r="V21" s="97"/>
      <c r="W21" s="97">
        <v>340</v>
      </c>
      <c r="X21" s="97"/>
      <c r="Y21" s="97">
        <v>578</v>
      </c>
      <c r="Z21" s="97"/>
      <c r="AA21" s="97">
        <v>660</v>
      </c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80"/>
      <c r="AO21" s="80"/>
      <c r="AP21" s="80"/>
      <c r="AQ21" s="80"/>
      <c r="AR21" s="80"/>
      <c r="AS21" s="80"/>
      <c r="AT21" s="80"/>
      <c r="AU21" s="5"/>
      <c r="AV21" s="99">
        <v>0</v>
      </c>
      <c r="AW21" s="99">
        <v>0</v>
      </c>
      <c r="AX21" s="84" t="s">
        <v>427</v>
      </c>
      <c r="AY21" s="85">
        <v>36578.477083333331</v>
      </c>
      <c r="AZ21" s="85">
        <v>36580.434027777781</v>
      </c>
      <c r="BA21" s="84">
        <v>702257.88</v>
      </c>
      <c r="BB21" s="84">
        <v>33.708378240000002</v>
      </c>
      <c r="BC21" s="84">
        <v>526.69340999999997</v>
      </c>
      <c r="BD21" s="84">
        <v>560.40178823999997</v>
      </c>
      <c r="BE21" s="97"/>
      <c r="BF21" s="97">
        <v>24.8</v>
      </c>
      <c r="BG21" s="97"/>
      <c r="BH21" s="97">
        <v>48</v>
      </c>
      <c r="BI21" s="97"/>
      <c r="BJ21" s="97">
        <v>750</v>
      </c>
      <c r="BK21" s="97"/>
      <c r="BL21" s="97">
        <v>1590</v>
      </c>
      <c r="BM21" s="97"/>
      <c r="BN21" s="97">
        <v>2800</v>
      </c>
      <c r="BO21" s="97"/>
      <c r="BP21" s="97"/>
      <c r="BQ21" s="97"/>
      <c r="BR21" s="97"/>
      <c r="BS21" s="97"/>
      <c r="BT21" s="97"/>
      <c r="BU21" s="97"/>
      <c r="BV21" s="97"/>
      <c r="BW21" s="97"/>
      <c r="BX21" s="97"/>
      <c r="BY21" s="97"/>
      <c r="BZ21" s="97"/>
      <c r="CA21" s="84"/>
      <c r="CB21" s="87" t="s">
        <v>606</v>
      </c>
      <c r="CC21" s="85">
        <v>36578.586805555555</v>
      </c>
      <c r="CD21" s="85">
        <v>36580.5</v>
      </c>
      <c r="CE21" s="89">
        <v>17896249.199999999</v>
      </c>
      <c r="CF21" s="89">
        <v>322.13248559999994</v>
      </c>
      <c r="CG21" s="88">
        <v>322.13248559999994</v>
      </c>
      <c r="CH21" s="88">
        <v>644.26497119999988</v>
      </c>
      <c r="CI21" s="100"/>
      <c r="CJ21" s="100">
        <v>632</v>
      </c>
      <c r="CK21" s="100" t="s">
        <v>818</v>
      </c>
      <c r="CL21" s="100">
        <v>18</v>
      </c>
      <c r="CM21" s="100" t="s">
        <v>818</v>
      </c>
      <c r="CN21" s="100">
        <v>18</v>
      </c>
      <c r="CO21" s="100" t="s">
        <v>818</v>
      </c>
      <c r="CP21" s="100">
        <v>24</v>
      </c>
      <c r="CQ21" s="100"/>
      <c r="CR21" s="100">
        <v>33</v>
      </c>
      <c r="CS21" s="100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F21" s="90" t="s">
        <v>690</v>
      </c>
      <c r="DG21" s="85">
        <v>36578.486111111109</v>
      </c>
      <c r="DH21" s="85">
        <v>36580.690972222219</v>
      </c>
      <c r="DI21" s="91">
        <v>314883372</v>
      </c>
      <c r="DJ21" s="91">
        <v>5667.9006959999997</v>
      </c>
      <c r="DK21" s="91">
        <v>5667.9006959999997</v>
      </c>
      <c r="DL21" s="91">
        <v>11335.801391999999</v>
      </c>
      <c r="DM21" s="87"/>
      <c r="DN21" s="87">
        <v>11120</v>
      </c>
      <c r="DO21" s="87" t="s">
        <v>818</v>
      </c>
      <c r="DP21" s="87">
        <v>18</v>
      </c>
      <c r="DQ21" s="87" t="s">
        <v>818</v>
      </c>
      <c r="DR21" s="87">
        <v>18</v>
      </c>
      <c r="DS21" s="87"/>
      <c r="DT21" s="87">
        <v>83.6</v>
      </c>
      <c r="DU21" s="87"/>
      <c r="DV21" s="87">
        <v>230</v>
      </c>
      <c r="DW21" s="87"/>
      <c r="DX21" s="87"/>
      <c r="DY21" s="87"/>
      <c r="DZ21" s="87"/>
      <c r="EA21" s="87"/>
      <c r="EB21" s="87"/>
      <c r="EC21" s="87"/>
      <c r="ED21" s="87"/>
      <c r="EE21" s="87"/>
      <c r="EF21" s="87"/>
      <c r="EG21" s="87"/>
      <c r="EH21" s="87"/>
    </row>
    <row r="22" spans="1:138" ht="15" customHeight="1" x14ac:dyDescent="0.25">
      <c r="A22" s="1" t="s">
        <v>69</v>
      </c>
      <c r="B22" s="78">
        <v>36580.809027777781</v>
      </c>
      <c r="C22" s="78">
        <v>36583.583333333336</v>
      </c>
      <c r="D22" s="4">
        <f t="shared" si="0"/>
        <v>2.7743055555547471</v>
      </c>
      <c r="E22" s="79" t="s">
        <v>15</v>
      </c>
      <c r="F22" s="79"/>
      <c r="G22" s="99">
        <v>331.76</v>
      </c>
      <c r="H22" s="99">
        <v>1306.0822165247998</v>
      </c>
      <c r="I22" s="80" t="s">
        <v>247</v>
      </c>
      <c r="J22" s="81">
        <v>36580.809027777781</v>
      </c>
      <c r="K22" s="81">
        <v>36583.583333333336</v>
      </c>
      <c r="L22" s="82">
        <v>24486996.037499998</v>
      </c>
      <c r="M22" s="80">
        <v>612.17490093749996</v>
      </c>
      <c r="N22" s="80">
        <v>4162.7893263749993</v>
      </c>
      <c r="O22" s="80">
        <v>4774.9642273124991</v>
      </c>
      <c r="P22" s="80" t="s">
        <v>247</v>
      </c>
      <c r="Q22" s="96" t="s">
        <v>247</v>
      </c>
      <c r="R22" s="97"/>
      <c r="S22" s="97">
        <v>864.75</v>
      </c>
      <c r="T22" s="97"/>
      <c r="U22" s="97">
        <v>25</v>
      </c>
      <c r="V22" s="97"/>
      <c r="W22" s="97">
        <v>170</v>
      </c>
      <c r="X22" s="97"/>
      <c r="Y22" s="97">
        <v>257</v>
      </c>
      <c r="Z22" s="97"/>
      <c r="AA22" s="97">
        <v>430</v>
      </c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80"/>
      <c r="AO22" s="80"/>
      <c r="AP22" s="80"/>
      <c r="AQ22" s="80"/>
      <c r="AR22" s="80"/>
      <c r="AS22" s="80"/>
      <c r="AT22" s="80"/>
      <c r="AU22" s="5"/>
      <c r="AV22" s="99">
        <v>0</v>
      </c>
      <c r="AW22" s="99">
        <v>0</v>
      </c>
      <c r="AX22" s="84"/>
      <c r="AY22" s="85"/>
      <c r="AZ22" s="85"/>
      <c r="BA22" s="84"/>
      <c r="BB22" s="84"/>
      <c r="BC22" s="84"/>
      <c r="BD22" s="84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7"/>
      <c r="BW22" s="97"/>
      <c r="BX22" s="97"/>
      <c r="BY22" s="97"/>
      <c r="BZ22" s="97"/>
      <c r="CA22" s="84"/>
      <c r="CB22" s="87" t="s">
        <v>607</v>
      </c>
      <c r="CC22" s="85">
        <v>36580.645833333336</v>
      </c>
      <c r="CD22" s="85">
        <v>36584.194444444445</v>
      </c>
      <c r="CE22" s="89">
        <v>8155252.7999999989</v>
      </c>
      <c r="CF22" s="89">
        <v>146.79455039999996</v>
      </c>
      <c r="CG22" s="88">
        <v>163.10505599999996</v>
      </c>
      <c r="CH22" s="88">
        <v>309.89960639999993</v>
      </c>
      <c r="CI22" s="100"/>
      <c r="CJ22" s="100">
        <v>288</v>
      </c>
      <c r="CK22" s="100" t="s">
        <v>818</v>
      </c>
      <c r="CL22" s="100">
        <v>18</v>
      </c>
      <c r="CM22" s="100"/>
      <c r="CN22" s="100">
        <v>20</v>
      </c>
      <c r="CO22" s="100" t="s">
        <v>818</v>
      </c>
      <c r="CP22" s="100">
        <v>20</v>
      </c>
      <c r="CQ22" s="100"/>
      <c r="CR22" s="100">
        <v>18</v>
      </c>
      <c r="CS22" s="100"/>
      <c r="CT22" s="10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F22" s="90" t="s">
        <v>691</v>
      </c>
      <c r="DG22" s="85">
        <v>36580.760416666664</v>
      </c>
      <c r="DH22" s="85">
        <v>36584.40625</v>
      </c>
      <c r="DI22" s="91">
        <v>136827019.19999999</v>
      </c>
      <c r="DJ22" s="91">
        <v>2462.8863455999999</v>
      </c>
      <c r="DK22" s="91">
        <v>4925.7726911999998</v>
      </c>
      <c r="DL22" s="91">
        <v>7388.6590367999997</v>
      </c>
      <c r="DM22" s="87"/>
      <c r="DN22" s="87">
        <v>4832</v>
      </c>
      <c r="DO22" s="87" t="s">
        <v>818</v>
      </c>
      <c r="DP22" s="87">
        <v>18</v>
      </c>
      <c r="DQ22" s="87"/>
      <c r="DR22" s="87">
        <v>36</v>
      </c>
      <c r="DS22" s="87"/>
      <c r="DT22" s="87">
        <v>39.200000000000003</v>
      </c>
      <c r="DU22" s="87"/>
      <c r="DV22" s="87">
        <v>99</v>
      </c>
      <c r="DW22" s="87"/>
      <c r="DX22" s="87"/>
      <c r="DY22" s="87"/>
      <c r="DZ22" s="87"/>
      <c r="EA22" s="87"/>
      <c r="EB22" s="87"/>
      <c r="EC22" s="87"/>
      <c r="ED22" s="87"/>
      <c r="EE22" s="87"/>
      <c r="EF22" s="87"/>
      <c r="EG22" s="87"/>
      <c r="EH22" s="87"/>
    </row>
    <row r="23" spans="1:138" ht="15" customHeight="1" x14ac:dyDescent="0.25">
      <c r="A23" s="1" t="s">
        <v>70</v>
      </c>
      <c r="B23" s="78">
        <v>36623.524305555555</v>
      </c>
      <c r="C23" s="78">
        <v>36624.152777777781</v>
      </c>
      <c r="D23" s="4">
        <f t="shared" si="0"/>
        <v>0.62847222222626442</v>
      </c>
      <c r="E23" s="79" t="s">
        <v>11</v>
      </c>
      <c r="F23" s="79"/>
      <c r="G23" s="99">
        <v>10031.24</v>
      </c>
      <c r="H23" s="99">
        <v>39491.271321715198</v>
      </c>
      <c r="I23" s="80" t="s">
        <v>249</v>
      </c>
      <c r="J23" s="81">
        <v>36623.524305555555</v>
      </c>
      <c r="K23" s="81">
        <v>36624.152777777781</v>
      </c>
      <c r="L23" s="82">
        <v>13103905.505999999</v>
      </c>
      <c r="M23" s="80">
        <v>2882.8592113199998</v>
      </c>
      <c r="N23" s="80">
        <v>17035.077157799999</v>
      </c>
      <c r="O23" s="80">
        <v>19917.936369119998</v>
      </c>
      <c r="P23" s="80" t="s">
        <v>249</v>
      </c>
      <c r="Q23" s="96" t="s">
        <v>249</v>
      </c>
      <c r="R23" s="97"/>
      <c r="S23" s="97">
        <v>462.76</v>
      </c>
      <c r="T23" s="97"/>
      <c r="U23" s="97">
        <v>220</v>
      </c>
      <c r="V23" s="97"/>
      <c r="W23" s="97">
        <v>1300</v>
      </c>
      <c r="X23" s="97"/>
      <c r="Y23" s="97">
        <v>1610</v>
      </c>
      <c r="Z23" s="97"/>
      <c r="AA23" s="97">
        <v>3100</v>
      </c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80"/>
      <c r="AO23" s="80"/>
      <c r="AP23" s="80"/>
      <c r="AQ23" s="80"/>
      <c r="AR23" s="80"/>
      <c r="AS23" s="80"/>
      <c r="AT23" s="80"/>
      <c r="AU23" s="5"/>
      <c r="AV23" s="99">
        <v>1305.1600000000001</v>
      </c>
      <c r="AW23" s="99">
        <v>5138.1910589568006</v>
      </c>
      <c r="AX23" s="84" t="s">
        <v>429</v>
      </c>
      <c r="AY23" s="85">
        <v>36623.525694444441</v>
      </c>
      <c r="AZ23" s="85">
        <v>36624.025000000001</v>
      </c>
      <c r="BA23" s="84">
        <v>124594.14000000001</v>
      </c>
      <c r="BB23" s="84">
        <v>2.2426945200000006</v>
      </c>
      <c r="BC23" s="84">
        <v>161.97238200000004</v>
      </c>
      <c r="BD23" s="84">
        <v>164.21507652000003</v>
      </c>
      <c r="BE23" s="97"/>
      <c r="BF23" s="97">
        <v>4.4000000000000004</v>
      </c>
      <c r="BG23" s="97" t="s">
        <v>818</v>
      </c>
      <c r="BH23" s="97">
        <v>18</v>
      </c>
      <c r="BI23" s="97"/>
      <c r="BJ23" s="97">
        <v>1300</v>
      </c>
      <c r="BK23" s="97"/>
      <c r="BL23" s="97">
        <v>1500</v>
      </c>
      <c r="BM23" s="97"/>
      <c r="BN23" s="97">
        <v>2500</v>
      </c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84"/>
      <c r="CB23" s="87" t="s">
        <v>608</v>
      </c>
      <c r="CC23" s="85">
        <v>36623.534722222219</v>
      </c>
      <c r="CD23" s="85">
        <v>36624.118055555555</v>
      </c>
      <c r="CE23" s="89">
        <v>3313071.4499999997</v>
      </c>
      <c r="CF23" s="101">
        <v>59.635286099999995</v>
      </c>
      <c r="CG23" s="101">
        <v>59.635286099999995</v>
      </c>
      <c r="CH23" s="101">
        <v>119.27057219999999</v>
      </c>
      <c r="CI23" s="100"/>
      <c r="CJ23" s="100">
        <v>117</v>
      </c>
      <c r="CK23" s="100" t="s">
        <v>818</v>
      </c>
      <c r="CL23" s="100">
        <v>18</v>
      </c>
      <c r="CM23" s="100" t="s">
        <v>818</v>
      </c>
      <c r="CN23" s="100">
        <v>18</v>
      </c>
      <c r="CO23" s="100"/>
      <c r="CP23" s="100">
        <v>2.5</v>
      </c>
      <c r="CQ23" s="100"/>
      <c r="CR23" s="100">
        <v>18</v>
      </c>
      <c r="CS23" s="100"/>
      <c r="CT23" s="100"/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1"/>
      <c r="DF23" s="90" t="s">
        <v>692</v>
      </c>
      <c r="DG23" s="85">
        <v>36623.652777777781</v>
      </c>
      <c r="DH23" s="85">
        <v>36624.309027777781</v>
      </c>
      <c r="DI23" s="91">
        <v>50687161.499999993</v>
      </c>
      <c r="DJ23" s="91">
        <v>1774.0506524999998</v>
      </c>
      <c r="DK23" s="91">
        <v>12671.790374999999</v>
      </c>
      <c r="DL23" s="91">
        <v>14445.841027499999</v>
      </c>
      <c r="DM23" s="87"/>
      <c r="DN23" s="87">
        <v>1790</v>
      </c>
      <c r="DO23" s="87"/>
      <c r="DP23" s="87">
        <v>35</v>
      </c>
      <c r="DQ23" s="87"/>
      <c r="DR23" s="87">
        <v>250</v>
      </c>
      <c r="DS23" s="87"/>
      <c r="DT23" s="87">
        <v>307</v>
      </c>
      <c r="DU23" s="87"/>
      <c r="DV23" s="87">
        <v>560</v>
      </c>
      <c r="DW23" s="87"/>
      <c r="DX23" s="87"/>
      <c r="DY23" s="87"/>
      <c r="DZ23" s="87"/>
      <c r="EA23" s="87"/>
      <c r="EB23" s="87"/>
      <c r="EC23" s="87"/>
      <c r="ED23" s="87"/>
      <c r="EE23" s="87"/>
      <c r="EF23" s="87"/>
      <c r="EG23" s="87"/>
      <c r="EH23" s="87"/>
    </row>
    <row r="24" spans="1:138" s="118" customFormat="1" ht="15" customHeight="1" x14ac:dyDescent="0.25">
      <c r="A24" s="102" t="s">
        <v>71</v>
      </c>
      <c r="B24" s="103">
        <v>36791.520833333336</v>
      </c>
      <c r="C24" s="103">
        <v>36791.90625</v>
      </c>
      <c r="D24" s="104">
        <f t="shared" si="0"/>
        <v>0.38541666666424135</v>
      </c>
      <c r="E24" s="105" t="s">
        <v>8</v>
      </c>
      <c r="F24" s="105"/>
      <c r="G24" s="106">
        <v>0</v>
      </c>
      <c r="H24" s="106">
        <v>0</v>
      </c>
      <c r="I24" s="107" t="s">
        <v>251</v>
      </c>
      <c r="J24" s="108">
        <v>36791.520833333336</v>
      </c>
      <c r="K24" s="108">
        <v>36791.90625</v>
      </c>
      <c r="L24" s="109">
        <v>30243528.473999999</v>
      </c>
      <c r="M24" s="107">
        <v>0</v>
      </c>
      <c r="N24" s="107">
        <v>0</v>
      </c>
      <c r="O24" s="107">
        <v>0</v>
      </c>
      <c r="P24" s="107" t="s">
        <v>251</v>
      </c>
      <c r="Q24" s="110" t="s">
        <v>251</v>
      </c>
      <c r="R24" s="111"/>
      <c r="S24" s="111">
        <v>1068.04</v>
      </c>
      <c r="T24" s="111" t="s">
        <v>818</v>
      </c>
      <c r="U24" s="111">
        <v>18</v>
      </c>
      <c r="V24" s="111" t="s">
        <v>818</v>
      </c>
      <c r="W24" s="111">
        <v>18</v>
      </c>
      <c r="X24" s="111"/>
      <c r="Y24" s="111"/>
      <c r="Z24" s="111"/>
      <c r="AA24" s="111">
        <v>17</v>
      </c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07"/>
      <c r="AO24" s="107"/>
      <c r="AP24" s="107"/>
      <c r="AQ24" s="107"/>
      <c r="AR24" s="107"/>
      <c r="AS24" s="107"/>
      <c r="AT24" s="107"/>
      <c r="AU24" s="106"/>
      <c r="AV24" s="106">
        <v>0</v>
      </c>
      <c r="AW24" s="106">
        <v>0</v>
      </c>
      <c r="AX24" s="112" t="s">
        <v>431</v>
      </c>
      <c r="AY24" s="113">
        <v>36791.525000000001</v>
      </c>
      <c r="AZ24" s="113">
        <v>36791.879166666666</v>
      </c>
      <c r="BA24" s="112">
        <v>1104357.1500000001</v>
      </c>
      <c r="BB24" s="112">
        <v>0</v>
      </c>
      <c r="BC24" s="112">
        <v>0</v>
      </c>
      <c r="BD24" s="112">
        <v>0</v>
      </c>
      <c r="BE24" s="111"/>
      <c r="BF24" s="111">
        <v>39</v>
      </c>
      <c r="BG24" s="111" t="s">
        <v>818</v>
      </c>
      <c r="BH24" s="111">
        <v>18</v>
      </c>
      <c r="BI24" s="111" t="s">
        <v>818</v>
      </c>
      <c r="BJ24" s="111">
        <v>18</v>
      </c>
      <c r="BK24" s="111"/>
      <c r="BL24" s="111"/>
      <c r="BM24" s="111"/>
      <c r="BN24" s="111">
        <v>78</v>
      </c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2"/>
      <c r="CB24" s="111" t="s">
        <v>609</v>
      </c>
      <c r="CC24" s="113">
        <v>36791.541666666664</v>
      </c>
      <c r="CD24" s="113">
        <v>36791.927083333336</v>
      </c>
      <c r="CE24" s="114">
        <v>9118025.6999999993</v>
      </c>
      <c r="CF24" s="114">
        <v>0</v>
      </c>
      <c r="CG24" s="115">
        <v>0</v>
      </c>
      <c r="CH24" s="115">
        <v>0</v>
      </c>
      <c r="CI24" s="111"/>
      <c r="CJ24" s="111">
        <v>322</v>
      </c>
      <c r="CK24" s="111" t="s">
        <v>818</v>
      </c>
      <c r="CL24" s="111">
        <v>18</v>
      </c>
      <c r="CM24" s="111" t="s">
        <v>818</v>
      </c>
      <c r="CN24" s="111">
        <v>18</v>
      </c>
      <c r="CO24" s="111"/>
      <c r="CP24" s="111"/>
      <c r="CQ24" s="111"/>
      <c r="CR24" s="111">
        <v>13</v>
      </c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5"/>
      <c r="DF24" s="116" t="s">
        <v>693</v>
      </c>
      <c r="DG24" s="113">
        <v>36791.534722222219</v>
      </c>
      <c r="DH24" s="113">
        <v>36791.920138888891</v>
      </c>
      <c r="DI24" s="117">
        <v>158177924.09999999</v>
      </c>
      <c r="DJ24" s="117">
        <v>0</v>
      </c>
      <c r="DK24" s="117">
        <v>0</v>
      </c>
      <c r="DL24" s="117">
        <v>0</v>
      </c>
      <c r="DM24" s="111"/>
      <c r="DN24" s="111">
        <v>5586</v>
      </c>
      <c r="DO24" s="111" t="s">
        <v>818</v>
      </c>
      <c r="DP24" s="111">
        <v>18</v>
      </c>
      <c r="DQ24" s="111"/>
      <c r="DR24" s="111">
        <v>24</v>
      </c>
      <c r="DS24" s="111"/>
      <c r="DT24" s="111"/>
      <c r="DU24" s="111"/>
      <c r="DV24" s="111">
        <v>39</v>
      </c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</row>
    <row r="25" spans="1:138" ht="15" customHeight="1" x14ac:dyDescent="0.25">
      <c r="A25" s="1" t="s">
        <v>72</v>
      </c>
      <c r="B25" s="78">
        <v>36871.305555555555</v>
      </c>
      <c r="C25" s="78">
        <v>36871.899305555555</v>
      </c>
      <c r="D25" s="4">
        <f t="shared" si="0"/>
        <v>0.59375</v>
      </c>
      <c r="E25" s="79" t="s">
        <v>7</v>
      </c>
      <c r="F25" s="79"/>
      <c r="G25" s="99">
        <v>9985.5709999999999</v>
      </c>
      <c r="H25" s="99">
        <v>39311.480301862081</v>
      </c>
      <c r="I25" s="80" t="s">
        <v>253</v>
      </c>
      <c r="J25" s="81">
        <v>36871.305555555555</v>
      </c>
      <c r="K25" s="81">
        <v>36871.899305555555</v>
      </c>
      <c r="L25" s="82">
        <v>592388.50199999998</v>
      </c>
      <c r="M25" s="80">
        <v>34.950921618000002</v>
      </c>
      <c r="N25" s="80">
        <v>592.38850200000002</v>
      </c>
      <c r="O25" s="80">
        <v>627.33942361800007</v>
      </c>
      <c r="P25" s="80" t="s">
        <v>253</v>
      </c>
      <c r="Q25" s="96" t="s">
        <v>253</v>
      </c>
      <c r="R25" s="97"/>
      <c r="S25" s="97">
        <v>20.92</v>
      </c>
      <c r="T25" s="97"/>
      <c r="U25" s="97">
        <v>59</v>
      </c>
      <c r="V25" s="97"/>
      <c r="W25" s="97">
        <v>1000</v>
      </c>
      <c r="X25" s="97"/>
      <c r="Y25" s="97">
        <v>777</v>
      </c>
      <c r="Z25" s="97"/>
      <c r="AA25" s="97">
        <v>1920</v>
      </c>
      <c r="AB25" s="97"/>
      <c r="AC25" s="97"/>
      <c r="AD25" s="97"/>
      <c r="AE25" s="97"/>
      <c r="AF25" s="97"/>
      <c r="AG25" s="97">
        <v>8.3000000000000007</v>
      </c>
      <c r="AH25" s="97"/>
      <c r="AI25" s="97"/>
      <c r="AJ25" s="97"/>
      <c r="AK25" s="97">
        <v>306</v>
      </c>
      <c r="AL25" s="97"/>
      <c r="AM25" s="97"/>
      <c r="AN25" s="80"/>
      <c r="AO25" s="80"/>
      <c r="AP25" s="80"/>
      <c r="AQ25" s="80"/>
      <c r="AR25" s="80"/>
      <c r="AS25" s="80"/>
      <c r="AT25" s="80"/>
      <c r="AU25" s="5"/>
      <c r="AV25" s="99">
        <v>1275.5</v>
      </c>
      <c r="AW25" s="99">
        <v>5021.4247262400004</v>
      </c>
      <c r="AX25" s="84"/>
      <c r="AY25" s="85"/>
      <c r="AZ25" s="85"/>
      <c r="BA25" s="84"/>
      <c r="BB25" s="84"/>
      <c r="BC25" s="84"/>
      <c r="BD25" s="84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97"/>
      <c r="BW25" s="97"/>
      <c r="BX25" s="97"/>
      <c r="BY25" s="97"/>
      <c r="BZ25" s="97"/>
      <c r="CA25" s="84"/>
      <c r="CB25" s="87" t="s">
        <v>610</v>
      </c>
      <c r="CC25" s="85">
        <v>36871.326388888891</v>
      </c>
      <c r="CD25" s="85">
        <v>36871.940972222219</v>
      </c>
      <c r="CE25" s="89">
        <v>133655.53200000001</v>
      </c>
      <c r="CF25" s="89">
        <v>2.4057995760000002</v>
      </c>
      <c r="CG25" s="122">
        <v>7.217398728</v>
      </c>
      <c r="CH25" s="122">
        <v>9.6231983040000006</v>
      </c>
      <c r="CI25" s="100"/>
      <c r="CJ25" s="100">
        <v>4.72</v>
      </c>
      <c r="CK25" s="100" t="s">
        <v>818</v>
      </c>
      <c r="CL25" s="100">
        <v>18</v>
      </c>
      <c r="CM25" s="100"/>
      <c r="CN25" s="100">
        <v>54</v>
      </c>
      <c r="CO25" s="100" t="s">
        <v>818</v>
      </c>
      <c r="CP25" s="100">
        <v>24</v>
      </c>
      <c r="CQ25" s="100"/>
      <c r="CR25" s="100">
        <v>20.7</v>
      </c>
      <c r="CS25" s="100"/>
      <c r="CT25" s="100"/>
      <c r="CU25" s="100"/>
      <c r="CV25" s="100"/>
      <c r="CW25" s="100"/>
      <c r="CX25" s="100">
        <v>6.7</v>
      </c>
      <c r="CY25" s="100"/>
      <c r="CZ25" s="100"/>
      <c r="DA25" s="100"/>
      <c r="DB25" s="100">
        <v>242</v>
      </c>
      <c r="DC25" s="100"/>
      <c r="DD25" s="100"/>
      <c r="DF25" s="90" t="s">
        <v>694</v>
      </c>
      <c r="DG25" s="85">
        <v>36871.600694444445</v>
      </c>
      <c r="DH25" s="85">
        <v>36872.399305555555</v>
      </c>
      <c r="DI25" s="91">
        <v>4780733.7855000002</v>
      </c>
      <c r="DJ25" s="91">
        <v>86.053208138999992</v>
      </c>
      <c r="DK25" s="91">
        <v>621.49539211499996</v>
      </c>
      <c r="DL25" s="91">
        <v>707.54860025399989</v>
      </c>
      <c r="DM25" s="87"/>
      <c r="DN25" s="87">
        <v>168.83</v>
      </c>
      <c r="DO25" s="87" t="s">
        <v>818</v>
      </c>
      <c r="DP25" s="87">
        <v>18</v>
      </c>
      <c r="DQ25" s="87"/>
      <c r="DR25" s="87">
        <v>130</v>
      </c>
      <c r="DS25" s="87"/>
      <c r="DT25" s="87">
        <v>204</v>
      </c>
      <c r="DU25" s="87"/>
      <c r="DV25" s="87">
        <v>382</v>
      </c>
      <c r="DW25" s="87"/>
      <c r="DX25" s="87"/>
      <c r="DY25" s="87"/>
      <c r="DZ25" s="87"/>
      <c r="EA25" s="87"/>
      <c r="EB25" s="87">
        <v>0.9</v>
      </c>
      <c r="EC25" s="87"/>
      <c r="ED25" s="87"/>
      <c r="EE25" s="87"/>
      <c r="EF25" s="87">
        <v>1200</v>
      </c>
      <c r="EG25" s="87"/>
      <c r="EH25" s="87"/>
    </row>
    <row r="26" spans="1:138" ht="15" customHeight="1" x14ac:dyDescent="0.25">
      <c r="A26" s="1" t="s">
        <v>73</v>
      </c>
      <c r="B26" s="78">
        <v>36876.263888888891</v>
      </c>
      <c r="C26" s="78">
        <v>36876.454861111109</v>
      </c>
      <c r="D26" s="4">
        <f t="shared" si="0"/>
        <v>0.19097222221898846</v>
      </c>
      <c r="E26" s="79" t="s">
        <v>10</v>
      </c>
      <c r="F26" s="79"/>
      <c r="G26" s="99">
        <v>1833.8300000000002</v>
      </c>
      <c r="H26" s="99">
        <v>7219.4741714784013</v>
      </c>
      <c r="I26" s="80" t="s">
        <v>255</v>
      </c>
      <c r="J26" s="81">
        <v>36876.263888888891</v>
      </c>
      <c r="K26" s="81">
        <v>36876.454861111109</v>
      </c>
      <c r="L26" s="82">
        <v>471758.72099999996</v>
      </c>
      <c r="M26" s="80">
        <v>141.52761629999998</v>
      </c>
      <c r="N26" s="80">
        <v>3113.6075585999997</v>
      </c>
      <c r="O26" s="80">
        <v>3255.1351748999996</v>
      </c>
      <c r="P26" s="80" t="s">
        <v>255</v>
      </c>
      <c r="Q26" s="96" t="s">
        <v>255</v>
      </c>
      <c r="R26" s="97"/>
      <c r="S26" s="97">
        <v>16.66</v>
      </c>
      <c r="T26" s="97"/>
      <c r="U26" s="97">
        <v>300</v>
      </c>
      <c r="V26" s="97"/>
      <c r="W26" s="97">
        <v>6600</v>
      </c>
      <c r="X26" s="97"/>
      <c r="Y26" s="97"/>
      <c r="Z26" s="97"/>
      <c r="AA26" s="97">
        <v>9980</v>
      </c>
      <c r="AB26" s="97"/>
      <c r="AC26" s="97"/>
      <c r="AD26" s="97"/>
      <c r="AE26" s="97"/>
      <c r="AF26" s="97"/>
      <c r="AG26" s="97">
        <v>910</v>
      </c>
      <c r="AH26" s="97"/>
      <c r="AI26" s="97"/>
      <c r="AJ26" s="97"/>
      <c r="AK26" s="97">
        <v>5580</v>
      </c>
      <c r="AL26" s="97"/>
      <c r="AM26" s="97"/>
      <c r="AN26" s="80"/>
      <c r="AO26" s="80"/>
      <c r="AP26" s="80"/>
      <c r="AQ26" s="80"/>
      <c r="AR26" s="80"/>
      <c r="AS26" s="80"/>
      <c r="AT26" s="80"/>
      <c r="AU26" s="5"/>
      <c r="AV26" s="99">
        <v>189.94</v>
      </c>
      <c r="AW26" s="99">
        <v>747.76120149120004</v>
      </c>
      <c r="AX26" s="84" t="s">
        <v>433</v>
      </c>
      <c r="AY26" s="85">
        <v>36876.262499999997</v>
      </c>
      <c r="AZ26" s="85">
        <v>36876.697222222225</v>
      </c>
      <c r="BA26" s="84">
        <v>92227.980450000003</v>
      </c>
      <c r="BB26" s="84">
        <v>1.6601036481000002</v>
      </c>
      <c r="BC26" s="84">
        <v>1752.33162855</v>
      </c>
      <c r="BD26" s="84">
        <v>1753.9917321981</v>
      </c>
      <c r="BE26" s="97"/>
      <c r="BF26" s="97">
        <v>3.2570000000000001</v>
      </c>
      <c r="BG26" s="97" t="s">
        <v>818</v>
      </c>
      <c r="BH26" s="97">
        <v>18</v>
      </c>
      <c r="BI26" s="97"/>
      <c r="BJ26" s="97">
        <v>19000</v>
      </c>
      <c r="BK26" s="97"/>
      <c r="BL26" s="97"/>
      <c r="BM26" s="97"/>
      <c r="BN26" s="97">
        <v>29160</v>
      </c>
      <c r="BO26" s="97"/>
      <c r="BP26" s="97"/>
      <c r="BQ26" s="97"/>
      <c r="BR26" s="97"/>
      <c r="BS26" s="97"/>
      <c r="BT26" s="97">
        <v>4800</v>
      </c>
      <c r="BU26" s="97"/>
      <c r="BV26" s="97"/>
      <c r="BW26" s="97"/>
      <c r="BX26" s="97">
        <v>208</v>
      </c>
      <c r="BY26" s="97"/>
      <c r="BZ26" s="97"/>
      <c r="CA26" s="84"/>
      <c r="CB26" s="87" t="s">
        <v>611</v>
      </c>
      <c r="CC26" s="85">
        <v>36876.267361111109</v>
      </c>
      <c r="CD26" s="85">
        <v>36876.451388888891</v>
      </c>
      <c r="CE26" s="89">
        <v>70792.125</v>
      </c>
      <c r="CF26" s="89">
        <v>1.2742582499999999</v>
      </c>
      <c r="CG26" s="122">
        <v>8.4950550000000007</v>
      </c>
      <c r="CH26" s="122">
        <v>9.7693132499999997</v>
      </c>
      <c r="CI26" s="100"/>
      <c r="CJ26" s="100">
        <v>2.5</v>
      </c>
      <c r="CK26" s="100" t="s">
        <v>818</v>
      </c>
      <c r="CL26" s="100">
        <v>18</v>
      </c>
      <c r="CM26" s="100"/>
      <c r="CN26" s="100">
        <v>120</v>
      </c>
      <c r="CO26" s="100"/>
      <c r="CP26" s="100"/>
      <c r="CQ26" s="100"/>
      <c r="CR26" s="100">
        <v>19.899999999999999</v>
      </c>
      <c r="CS26" s="100"/>
      <c r="CT26" s="100"/>
      <c r="CU26" s="100"/>
      <c r="CV26" s="100"/>
      <c r="CW26" s="100"/>
      <c r="CX26" s="100">
        <v>5.6</v>
      </c>
      <c r="CY26" s="100"/>
      <c r="CZ26" s="100"/>
      <c r="DA26" s="100"/>
      <c r="DB26" s="100">
        <v>196</v>
      </c>
      <c r="DC26" s="100"/>
      <c r="DD26" s="100"/>
      <c r="DG26" s="85"/>
      <c r="DH26" s="85"/>
      <c r="DM26" s="87"/>
      <c r="DN26" s="87"/>
      <c r="DO26" s="87"/>
      <c r="DP26" s="87"/>
      <c r="DQ26" s="87"/>
      <c r="DR26" s="87"/>
      <c r="DS26" s="87"/>
      <c r="DT26" s="87"/>
      <c r="DU26" s="87"/>
      <c r="DV26" s="87"/>
      <c r="DW26" s="87"/>
      <c r="DX26" s="87"/>
      <c r="DY26" s="87"/>
      <c r="DZ26" s="87"/>
      <c r="EA26" s="87"/>
      <c r="EB26" s="87"/>
      <c r="EC26" s="87"/>
      <c r="ED26" s="87"/>
      <c r="EE26" s="87"/>
      <c r="EF26" s="87"/>
      <c r="EG26" s="87"/>
      <c r="EH26" s="87"/>
    </row>
    <row r="27" spans="1:138" ht="15" customHeight="1" x14ac:dyDescent="0.25">
      <c r="A27" s="1" t="s">
        <v>74</v>
      </c>
      <c r="B27" s="78">
        <v>36905.277777777781</v>
      </c>
      <c r="C27" s="78">
        <v>36905.690972222219</v>
      </c>
      <c r="D27" s="4">
        <f t="shared" si="0"/>
        <v>0.41319444443797693</v>
      </c>
      <c r="E27" s="79" t="s">
        <v>6</v>
      </c>
      <c r="F27" s="79"/>
      <c r="G27" s="99">
        <v>1964.3559999999998</v>
      </c>
      <c r="H27" s="99">
        <v>7733.3326456588793</v>
      </c>
      <c r="I27" s="80" t="s">
        <v>257</v>
      </c>
      <c r="J27" s="81">
        <v>36905.277777777781</v>
      </c>
      <c r="K27" s="81">
        <v>36905.690972222219</v>
      </c>
      <c r="L27" s="82">
        <v>3440214.1064999998</v>
      </c>
      <c r="M27" s="80">
        <v>653.64068023499988</v>
      </c>
      <c r="N27" s="80">
        <v>5504.3425703999992</v>
      </c>
      <c r="O27" s="80">
        <v>6157.9832506349994</v>
      </c>
      <c r="P27" s="80" t="s">
        <v>257</v>
      </c>
      <c r="Q27" s="96" t="s">
        <v>257</v>
      </c>
      <c r="R27" s="97"/>
      <c r="S27" s="97">
        <v>121.49</v>
      </c>
      <c r="T27" s="97"/>
      <c r="U27" s="97">
        <v>190</v>
      </c>
      <c r="V27" s="97"/>
      <c r="W27" s="97">
        <v>1600</v>
      </c>
      <c r="X27" s="97" t="s">
        <v>819</v>
      </c>
      <c r="Y27" s="97">
        <v>1081.5</v>
      </c>
      <c r="Z27" s="97"/>
      <c r="AA27" s="97">
        <v>3064</v>
      </c>
      <c r="AB27" s="97"/>
      <c r="AC27" s="97"/>
      <c r="AD27" s="97"/>
      <c r="AE27" s="97"/>
      <c r="AF27" s="97"/>
      <c r="AG27" s="97">
        <v>82</v>
      </c>
      <c r="AH27" s="97"/>
      <c r="AI27" s="97"/>
      <c r="AJ27" s="97"/>
      <c r="AK27" s="97">
        <v>701</v>
      </c>
      <c r="AL27" s="97"/>
      <c r="AM27" s="97">
        <v>2730</v>
      </c>
      <c r="AN27" s="80"/>
      <c r="AO27" s="80"/>
      <c r="AP27" s="80"/>
      <c r="AQ27" s="80"/>
      <c r="AR27" s="80"/>
      <c r="AS27" s="80"/>
      <c r="AT27" s="80"/>
      <c r="AU27" s="5"/>
      <c r="AV27" s="99">
        <v>44</v>
      </c>
      <c r="AW27" s="99">
        <v>173.22045312000003</v>
      </c>
      <c r="AX27" s="84" t="s">
        <v>435</v>
      </c>
      <c r="AY27" s="85">
        <v>36905.28125</v>
      </c>
      <c r="AZ27" s="85">
        <v>36905.525694444441</v>
      </c>
      <c r="BA27" s="84">
        <v>249060.85417500001</v>
      </c>
      <c r="BB27" s="84">
        <v>6.4755822085500006</v>
      </c>
      <c r="BC27" s="84">
        <v>171.85198938075001</v>
      </c>
      <c r="BD27" s="84">
        <v>178.32757158930002</v>
      </c>
      <c r="BE27" s="97"/>
      <c r="BF27" s="97">
        <v>8.7955000000000005</v>
      </c>
      <c r="BG27" s="97"/>
      <c r="BH27" s="97">
        <v>26</v>
      </c>
      <c r="BI27" s="97"/>
      <c r="BJ27" s="97">
        <v>690</v>
      </c>
      <c r="BK27" s="97"/>
      <c r="BL27" s="97">
        <v>1011</v>
      </c>
      <c r="BM27" s="97"/>
      <c r="BN27" s="97">
        <v>1800</v>
      </c>
      <c r="BO27" s="97"/>
      <c r="BP27" s="97"/>
      <c r="BQ27" s="97"/>
      <c r="BR27" s="97"/>
      <c r="BS27" s="97"/>
      <c r="BT27" s="97">
        <v>170</v>
      </c>
      <c r="BU27" s="97"/>
      <c r="BV27" s="97"/>
      <c r="BW27" s="97"/>
      <c r="BX27" s="97">
        <v>41.7</v>
      </c>
      <c r="BY27" s="97"/>
      <c r="BZ27" s="97">
        <v>796</v>
      </c>
      <c r="CA27" s="84"/>
      <c r="CB27" s="87" t="s">
        <v>612</v>
      </c>
      <c r="CC27" s="85">
        <v>36905.288194444445</v>
      </c>
      <c r="CD27" s="85">
        <v>36905.690972222219</v>
      </c>
      <c r="CE27" s="89">
        <v>565204.326</v>
      </c>
      <c r="CF27" s="89">
        <v>10.173677868</v>
      </c>
      <c r="CG27" s="88">
        <v>25.43419467</v>
      </c>
      <c r="CH27" s="88">
        <v>35.607872538000002</v>
      </c>
      <c r="CI27" s="100"/>
      <c r="CJ27" s="100">
        <v>19.96</v>
      </c>
      <c r="CK27" s="100" t="s">
        <v>818</v>
      </c>
      <c r="CL27" s="100">
        <v>18</v>
      </c>
      <c r="CM27" s="100"/>
      <c r="CN27" s="100">
        <v>45</v>
      </c>
      <c r="CO27" s="100"/>
      <c r="CP27" s="100">
        <v>42.6</v>
      </c>
      <c r="CQ27" s="100"/>
      <c r="CR27" s="100">
        <v>95</v>
      </c>
      <c r="CS27" s="100"/>
      <c r="CT27" s="100"/>
      <c r="CU27" s="100"/>
      <c r="CV27" s="100"/>
      <c r="CW27" s="100"/>
      <c r="CX27" s="100">
        <v>10</v>
      </c>
      <c r="CY27" s="100"/>
      <c r="CZ27" s="100"/>
      <c r="DA27" s="100"/>
      <c r="DB27" s="100">
        <v>847</v>
      </c>
      <c r="DC27" s="100"/>
      <c r="DD27" s="100">
        <v>2950</v>
      </c>
      <c r="DF27" s="120" t="s">
        <v>695</v>
      </c>
      <c r="DG27" s="85">
        <v>36905.375</v>
      </c>
      <c r="DH27" s="85">
        <v>36905.680555555555</v>
      </c>
      <c r="DI27" s="121">
        <v>30885188.295000002</v>
      </c>
      <c r="DJ27" s="121">
        <v>1389.8334732750002</v>
      </c>
      <c r="DK27" s="121">
        <v>5868.1857760500006</v>
      </c>
      <c r="DL27" s="121">
        <v>7258.0192493250006</v>
      </c>
      <c r="DM27" s="87"/>
      <c r="DN27" s="87">
        <v>1090.7</v>
      </c>
      <c r="DO27" s="87"/>
      <c r="DP27" s="87">
        <v>45</v>
      </c>
      <c r="DQ27" s="87"/>
      <c r="DR27" s="87">
        <v>190</v>
      </c>
      <c r="DS27" s="87"/>
      <c r="DT27" s="87">
        <v>229.9</v>
      </c>
      <c r="DU27" s="87"/>
      <c r="DV27" s="87">
        <v>450</v>
      </c>
      <c r="DW27" s="87"/>
      <c r="DX27" s="87"/>
      <c r="DY27" s="87"/>
      <c r="DZ27" s="87"/>
      <c r="EA27" s="87"/>
      <c r="EB27" s="87">
        <v>15</v>
      </c>
      <c r="EC27" s="87"/>
      <c r="ED27" s="87"/>
      <c r="EE27" s="87"/>
      <c r="EF27" s="87">
        <v>2040</v>
      </c>
      <c r="EG27" s="87"/>
      <c r="EH27" s="87">
        <v>6130</v>
      </c>
    </row>
    <row r="28" spans="1:138" ht="15" customHeight="1" x14ac:dyDescent="0.25">
      <c r="A28" s="1" t="s">
        <v>75</v>
      </c>
      <c r="B28" s="78">
        <v>36920.274305555555</v>
      </c>
      <c r="C28" s="78">
        <v>36920.572916666664</v>
      </c>
      <c r="D28" s="4">
        <f t="shared" si="0"/>
        <v>0.29861111110949423</v>
      </c>
      <c r="E28" s="79" t="s">
        <v>6</v>
      </c>
      <c r="F28" s="79"/>
      <c r="G28" s="99">
        <v>3368.942</v>
      </c>
      <c r="H28" s="99">
        <v>13262.94681306816</v>
      </c>
      <c r="I28" s="80" t="s">
        <v>259</v>
      </c>
      <c r="J28" s="81">
        <v>36920.274305555555</v>
      </c>
      <c r="K28" s="81">
        <v>36920.572916666664</v>
      </c>
      <c r="L28" s="82">
        <v>788907.44099999999</v>
      </c>
      <c r="M28" s="80">
        <v>220.89408347999998</v>
      </c>
      <c r="N28" s="80">
        <v>3471.1927404000003</v>
      </c>
      <c r="O28" s="80">
        <v>3692.0868238800003</v>
      </c>
      <c r="P28" s="80" t="s">
        <v>259</v>
      </c>
      <c r="Q28" s="96" t="s">
        <v>259</v>
      </c>
      <c r="R28" s="97"/>
      <c r="S28" s="97">
        <v>27.86</v>
      </c>
      <c r="T28" s="97"/>
      <c r="U28" s="97">
        <v>280</v>
      </c>
      <c r="V28" s="97"/>
      <c r="W28" s="97">
        <v>4400</v>
      </c>
      <c r="X28" s="97" t="s">
        <v>819</v>
      </c>
      <c r="Y28" s="97">
        <v>1050</v>
      </c>
      <c r="Z28" s="97"/>
      <c r="AA28" s="97">
        <v>10000</v>
      </c>
      <c r="AB28" s="97"/>
      <c r="AC28" s="97"/>
      <c r="AD28" s="97"/>
      <c r="AE28" s="97"/>
      <c r="AF28" s="97"/>
      <c r="AG28" s="97">
        <v>560</v>
      </c>
      <c r="AH28" s="97"/>
      <c r="AI28" s="97"/>
      <c r="AJ28" s="97"/>
      <c r="AK28" s="97">
        <v>1120</v>
      </c>
      <c r="AL28" s="97"/>
      <c r="AM28" s="97">
        <v>7580</v>
      </c>
      <c r="AN28" s="80"/>
      <c r="AO28" s="80"/>
      <c r="AP28" s="80"/>
      <c r="AQ28" s="80"/>
      <c r="AR28" s="80"/>
      <c r="AS28" s="80"/>
      <c r="AT28" s="80"/>
      <c r="AU28" s="5"/>
      <c r="AV28" s="99">
        <v>0</v>
      </c>
      <c r="AW28" s="99">
        <v>0</v>
      </c>
      <c r="AX28" s="84" t="s">
        <v>437</v>
      </c>
      <c r="AY28" s="85">
        <v>36920.28125</v>
      </c>
      <c r="AZ28" s="85">
        <v>36920.579861111109</v>
      </c>
      <c r="BA28" s="84">
        <v>145576.92584999997</v>
      </c>
      <c r="BB28" s="84">
        <v>2.6203846652999996</v>
      </c>
      <c r="BC28" s="84">
        <v>1397.5384881599996</v>
      </c>
      <c r="BD28" s="84">
        <v>1400.1588728252996</v>
      </c>
      <c r="BE28" s="97"/>
      <c r="BF28" s="97">
        <v>5.141</v>
      </c>
      <c r="BG28" s="97" t="s">
        <v>818</v>
      </c>
      <c r="BH28" s="97">
        <v>18</v>
      </c>
      <c r="BI28" s="97"/>
      <c r="BJ28" s="97">
        <v>9600</v>
      </c>
      <c r="BK28" s="97" t="s">
        <v>819</v>
      </c>
      <c r="BL28" s="97">
        <v>2100</v>
      </c>
      <c r="BM28" s="97"/>
      <c r="BN28" s="97">
        <v>20000</v>
      </c>
      <c r="BO28" s="97"/>
      <c r="BP28" s="97"/>
      <c r="BQ28" s="97"/>
      <c r="BR28" s="97"/>
      <c r="BS28" s="97"/>
      <c r="BT28" s="97">
        <v>2000</v>
      </c>
      <c r="BU28" s="97"/>
      <c r="BV28" s="97"/>
      <c r="BW28" s="97"/>
      <c r="BX28" s="97">
        <v>337</v>
      </c>
      <c r="BY28" s="97"/>
      <c r="BZ28" s="97">
        <v>6710</v>
      </c>
      <c r="CA28" s="84"/>
      <c r="CB28" s="87" t="s">
        <v>613</v>
      </c>
      <c r="CC28" s="85">
        <v>36920.284722222219</v>
      </c>
      <c r="CD28" s="85">
        <v>36920.572916666664</v>
      </c>
      <c r="CE28" s="89">
        <v>306105.14850000001</v>
      </c>
      <c r="CF28" s="89">
        <v>5.5098926730000004</v>
      </c>
      <c r="CG28" s="88">
        <v>5.5098926730000004</v>
      </c>
      <c r="CH28" s="88">
        <v>11.019785346000001</v>
      </c>
      <c r="CI28" s="100"/>
      <c r="CJ28" s="100">
        <v>10.81</v>
      </c>
      <c r="CK28" s="100" t="s">
        <v>818</v>
      </c>
      <c r="CL28" s="100">
        <v>18</v>
      </c>
      <c r="CM28" s="100" t="s">
        <v>818</v>
      </c>
      <c r="CN28" s="100">
        <v>18</v>
      </c>
      <c r="CO28" s="100" t="s">
        <v>818</v>
      </c>
      <c r="CP28" s="100">
        <v>12</v>
      </c>
      <c r="CQ28" s="100"/>
      <c r="CR28" s="100">
        <v>47</v>
      </c>
      <c r="CS28" s="100"/>
      <c r="CT28" s="100"/>
      <c r="CU28" s="100"/>
      <c r="CV28" s="100"/>
      <c r="CW28" s="100"/>
      <c r="CX28" s="100">
        <v>11</v>
      </c>
      <c r="CY28" s="100"/>
      <c r="CZ28" s="100"/>
      <c r="DA28" s="100"/>
      <c r="DB28" s="100">
        <v>1210</v>
      </c>
      <c r="DC28" s="100"/>
      <c r="DD28" s="100">
        <v>3960</v>
      </c>
      <c r="DF28" s="90" t="s">
        <v>696</v>
      </c>
      <c r="DG28" s="85">
        <v>36920.423611111109</v>
      </c>
      <c r="DH28" s="85">
        <v>36920.826388888891</v>
      </c>
      <c r="DI28" s="91">
        <v>32102246.508000001</v>
      </c>
      <c r="DJ28" s="91">
        <v>577.84043714400002</v>
      </c>
      <c r="DK28" s="91">
        <v>4815.3369762000002</v>
      </c>
      <c r="DL28" s="91">
        <v>5393.1774133440003</v>
      </c>
      <c r="DM28" s="87"/>
      <c r="DN28" s="87">
        <v>1133.68</v>
      </c>
      <c r="DO28" s="87" t="s">
        <v>818</v>
      </c>
      <c r="DP28" s="87">
        <v>18</v>
      </c>
      <c r="DQ28" s="87"/>
      <c r="DR28" s="87">
        <v>150</v>
      </c>
      <c r="DS28" s="87"/>
      <c r="DT28" s="87">
        <v>219</v>
      </c>
      <c r="DU28" s="87"/>
      <c r="DV28" s="87">
        <v>460</v>
      </c>
      <c r="DW28" s="87"/>
      <c r="DX28" s="87"/>
      <c r="DY28" s="87"/>
      <c r="DZ28" s="87"/>
      <c r="EA28" s="87"/>
      <c r="EB28" s="87">
        <v>44</v>
      </c>
      <c r="EC28" s="87"/>
      <c r="ED28" s="87"/>
      <c r="EE28" s="87"/>
      <c r="EF28" s="87">
        <v>4360</v>
      </c>
      <c r="EG28" s="87"/>
      <c r="EH28" s="87">
        <v>12100</v>
      </c>
    </row>
    <row r="29" spans="1:138" ht="15" customHeight="1" x14ac:dyDescent="0.25">
      <c r="A29" s="1" t="s">
        <v>76</v>
      </c>
      <c r="B29" s="78">
        <v>36946.260416666664</v>
      </c>
      <c r="C29" s="78">
        <v>36946.527777777781</v>
      </c>
      <c r="D29" s="4">
        <f t="shared" si="0"/>
        <v>0.26736111111677019</v>
      </c>
      <c r="E29" s="79" t="s">
        <v>6</v>
      </c>
      <c r="F29" s="79"/>
      <c r="G29" s="99">
        <v>6121.15</v>
      </c>
      <c r="H29" s="99">
        <v>24097.917650351999</v>
      </c>
      <c r="I29" s="80" t="s">
        <v>261</v>
      </c>
      <c r="J29" s="81">
        <v>36946.260416666664</v>
      </c>
      <c r="K29" s="81">
        <v>36946.527777777781</v>
      </c>
      <c r="L29" s="82">
        <v>4478876.1645</v>
      </c>
      <c r="M29" s="80">
        <v>850.98647125499997</v>
      </c>
      <c r="N29" s="80">
        <v>9405.6399454500006</v>
      </c>
      <c r="O29" s="80">
        <v>10256.626416705001</v>
      </c>
      <c r="P29" s="80" t="s">
        <v>261</v>
      </c>
      <c r="Q29" s="96" t="s">
        <v>261</v>
      </c>
      <c r="R29" s="97"/>
      <c r="S29" s="97">
        <v>158.16999999999999</v>
      </c>
      <c r="T29" s="97"/>
      <c r="U29" s="97">
        <v>190</v>
      </c>
      <c r="V29" s="97"/>
      <c r="W29" s="97">
        <v>2100</v>
      </c>
      <c r="X29" s="97" t="s">
        <v>819</v>
      </c>
      <c r="Y29" s="97">
        <v>208</v>
      </c>
      <c r="Z29" s="97"/>
      <c r="AA29" s="97">
        <v>5000</v>
      </c>
      <c r="AB29" s="97"/>
      <c r="AC29" s="97"/>
      <c r="AD29" s="97"/>
      <c r="AE29" s="97"/>
      <c r="AF29" s="97"/>
      <c r="AG29" s="97">
        <v>630</v>
      </c>
      <c r="AH29" s="97"/>
      <c r="AI29" s="97"/>
      <c r="AJ29" s="97"/>
      <c r="AK29" s="97">
        <v>918</v>
      </c>
      <c r="AL29" s="97"/>
      <c r="AM29" s="97">
        <v>5120</v>
      </c>
      <c r="AN29" s="80"/>
      <c r="AO29" s="80"/>
      <c r="AP29" s="80"/>
      <c r="AQ29" s="80"/>
      <c r="AR29" s="80"/>
      <c r="AS29" s="80"/>
      <c r="AT29" s="80"/>
      <c r="AU29" s="5"/>
      <c r="AV29" s="99">
        <v>91.52</v>
      </c>
      <c r="AW29" s="99">
        <v>360.29854248960004</v>
      </c>
      <c r="AX29" s="84" t="s">
        <v>439</v>
      </c>
      <c r="AY29" s="85">
        <v>36946.263194444444</v>
      </c>
      <c r="AZ29" s="85">
        <v>36946.560416666667</v>
      </c>
      <c r="BA29" s="84">
        <v>418607.99354999996</v>
      </c>
      <c r="BB29" s="84">
        <v>7.5349438838999987</v>
      </c>
      <c r="BC29" s="84">
        <v>962.79838516499979</v>
      </c>
      <c r="BD29" s="84">
        <v>970.33332904889983</v>
      </c>
      <c r="BE29" s="97"/>
      <c r="BF29" s="97">
        <v>14.782999999999999</v>
      </c>
      <c r="BG29" s="97" t="s">
        <v>818</v>
      </c>
      <c r="BH29" s="97">
        <v>18</v>
      </c>
      <c r="BI29" s="97"/>
      <c r="BJ29" s="97">
        <v>2300</v>
      </c>
      <c r="BK29" s="97" t="s">
        <v>819</v>
      </c>
      <c r="BL29" s="97">
        <v>1040</v>
      </c>
      <c r="BM29" s="97"/>
      <c r="BN29" s="97">
        <v>5000</v>
      </c>
      <c r="BO29" s="97"/>
      <c r="BP29" s="97"/>
      <c r="BQ29" s="97"/>
      <c r="BR29" s="97"/>
      <c r="BS29" s="97"/>
      <c r="BT29" s="97">
        <v>420</v>
      </c>
      <c r="BU29" s="97"/>
      <c r="BV29" s="97"/>
      <c r="BW29" s="97"/>
      <c r="BX29" s="97">
        <v>28.1</v>
      </c>
      <c r="BY29" s="97"/>
      <c r="BZ29" s="97">
        <v>1540</v>
      </c>
      <c r="CA29" s="84"/>
      <c r="CB29" s="87" t="s">
        <v>614</v>
      </c>
      <c r="CC29" s="85">
        <v>36946.274305555555</v>
      </c>
      <c r="CD29" s="85">
        <v>36946.5625</v>
      </c>
      <c r="CE29" s="89">
        <v>1059050.19</v>
      </c>
      <c r="CF29" s="89">
        <v>19.062903419999998</v>
      </c>
      <c r="CG29" s="122">
        <v>85.783065390000004</v>
      </c>
      <c r="CH29" s="122">
        <v>104.84596881</v>
      </c>
      <c r="CI29" s="100"/>
      <c r="CJ29" s="100">
        <v>37.4</v>
      </c>
      <c r="CK29" s="100" t="s">
        <v>818</v>
      </c>
      <c r="CL29" s="100">
        <v>18</v>
      </c>
      <c r="CM29" s="100"/>
      <c r="CN29" s="100">
        <v>81</v>
      </c>
      <c r="CO29" s="100"/>
      <c r="CP29" s="100">
        <v>25.4</v>
      </c>
      <c r="CQ29" s="100"/>
      <c r="CR29" s="100">
        <v>81</v>
      </c>
      <c r="CS29" s="100"/>
      <c r="CT29" s="100"/>
      <c r="CU29" s="100"/>
      <c r="CV29" s="100"/>
      <c r="CW29" s="100"/>
      <c r="CX29" s="100">
        <v>8.3000000000000007</v>
      </c>
      <c r="CY29" s="100"/>
      <c r="CZ29" s="100"/>
      <c r="DA29" s="100"/>
      <c r="DB29" s="100">
        <v>771</v>
      </c>
      <c r="DC29" s="100"/>
      <c r="DD29" s="100">
        <v>2690</v>
      </c>
      <c r="DF29" s="90" t="s">
        <v>697</v>
      </c>
      <c r="DG29" s="85">
        <v>36946.354166666664</v>
      </c>
      <c r="DH29" s="85">
        <v>36946.739583333336</v>
      </c>
      <c r="DI29" s="91">
        <v>72304244.789999992</v>
      </c>
      <c r="DJ29" s="91">
        <v>1301.4764062199997</v>
      </c>
      <c r="DK29" s="91">
        <v>11568.679166399997</v>
      </c>
      <c r="DL29" s="91">
        <v>12870.155572619997</v>
      </c>
      <c r="DM29" s="87"/>
      <c r="DN29" s="87">
        <v>2553.4</v>
      </c>
      <c r="DO29" s="87" t="s">
        <v>818</v>
      </c>
      <c r="DP29" s="87">
        <v>18</v>
      </c>
      <c r="DQ29" s="87"/>
      <c r="DR29" s="87">
        <v>160</v>
      </c>
      <c r="DS29" s="87" t="s">
        <v>819</v>
      </c>
      <c r="DT29" s="87">
        <v>138</v>
      </c>
      <c r="DU29" s="87"/>
      <c r="DV29" s="87">
        <v>600</v>
      </c>
      <c r="DW29" s="87"/>
      <c r="DX29" s="87"/>
      <c r="DY29" s="87"/>
      <c r="DZ29" s="87"/>
      <c r="EA29" s="87"/>
      <c r="EB29" s="87">
        <v>100</v>
      </c>
      <c r="EC29" s="87"/>
      <c r="ED29" s="87"/>
      <c r="EE29" s="87"/>
      <c r="EF29" s="87">
        <v>1640</v>
      </c>
      <c r="EG29" s="87"/>
      <c r="EH29" s="87">
        <v>5570</v>
      </c>
    </row>
    <row r="30" spans="1:138" ht="15" customHeight="1" x14ac:dyDescent="0.25">
      <c r="A30" s="1" t="s">
        <v>77</v>
      </c>
      <c r="B30" s="78">
        <v>36970.409722222219</v>
      </c>
      <c r="C30" s="78">
        <v>36975.104166666664</v>
      </c>
      <c r="D30" s="4">
        <f t="shared" si="0"/>
        <v>4.6944444444452529</v>
      </c>
      <c r="E30" s="79" t="s">
        <v>15</v>
      </c>
      <c r="F30" s="79"/>
      <c r="G30" s="99">
        <v>482.06399999999996</v>
      </c>
      <c r="H30" s="99">
        <v>1897.8032843827198</v>
      </c>
      <c r="I30" s="80" t="s">
        <v>263</v>
      </c>
      <c r="J30" s="81">
        <v>36970.409722222219</v>
      </c>
      <c r="K30" s="81">
        <v>36975.104166666664</v>
      </c>
      <c r="L30" s="82">
        <v>12646305.210000001</v>
      </c>
      <c r="M30" s="80">
        <v>227.63349378000004</v>
      </c>
      <c r="N30" s="80">
        <v>581.7300396600001</v>
      </c>
      <c r="O30" s="80">
        <v>809.36353344000008</v>
      </c>
      <c r="P30" s="80" t="s">
        <v>263</v>
      </c>
      <c r="Q30" s="96" t="s">
        <v>263</v>
      </c>
      <c r="R30" s="97"/>
      <c r="S30" s="97">
        <v>446.6</v>
      </c>
      <c r="T30" s="97" t="s">
        <v>818</v>
      </c>
      <c r="U30" s="97">
        <v>18</v>
      </c>
      <c r="V30" s="97"/>
      <c r="W30" s="97">
        <v>46</v>
      </c>
      <c r="X30" s="97"/>
      <c r="Y30" s="97">
        <v>229.8</v>
      </c>
      <c r="Z30" s="97"/>
      <c r="AA30" s="97">
        <v>380</v>
      </c>
      <c r="AB30" s="97"/>
      <c r="AC30" s="97"/>
      <c r="AD30" s="97"/>
      <c r="AE30" s="97"/>
      <c r="AF30" s="97"/>
      <c r="AG30" s="97">
        <v>27</v>
      </c>
      <c r="AH30" s="97"/>
      <c r="AI30" s="97"/>
      <c r="AJ30" s="97"/>
      <c r="AK30" s="97">
        <v>128</v>
      </c>
      <c r="AL30" s="97"/>
      <c r="AM30" s="97">
        <v>1230</v>
      </c>
      <c r="AN30" s="80"/>
      <c r="AO30" s="80"/>
      <c r="AP30" s="80"/>
      <c r="AQ30" s="80"/>
      <c r="AR30" s="80"/>
      <c r="AS30" s="80"/>
      <c r="AT30" s="80"/>
      <c r="AU30" s="5"/>
      <c r="AV30" s="99">
        <v>0</v>
      </c>
      <c r="AW30" s="99">
        <v>0</v>
      </c>
      <c r="AX30" s="84" t="s">
        <v>441</v>
      </c>
      <c r="AY30" s="85">
        <v>36970.474305555559</v>
      </c>
      <c r="AZ30" s="85">
        <v>36976.552777777775</v>
      </c>
      <c r="BA30" s="84">
        <v>285263.94689999998</v>
      </c>
      <c r="BB30" s="84">
        <v>5.1347510441999997</v>
      </c>
      <c r="BC30" s="84">
        <v>599.05428848999998</v>
      </c>
      <c r="BD30" s="84">
        <v>604.18903953419999</v>
      </c>
      <c r="BE30" s="97"/>
      <c r="BF30" s="97">
        <v>10.074</v>
      </c>
      <c r="BG30" s="97" t="s">
        <v>818</v>
      </c>
      <c r="BH30" s="97">
        <v>18</v>
      </c>
      <c r="BI30" s="97"/>
      <c r="BJ30" s="97">
        <v>2100</v>
      </c>
      <c r="BK30" s="97"/>
      <c r="BL30" s="97">
        <v>4245</v>
      </c>
      <c r="BM30" s="97"/>
      <c r="BN30" s="97">
        <v>8600</v>
      </c>
      <c r="BO30" s="97"/>
      <c r="BP30" s="97"/>
      <c r="BQ30" s="97"/>
      <c r="BR30" s="97"/>
      <c r="BS30" s="97"/>
      <c r="BT30" s="97">
        <v>670</v>
      </c>
      <c r="BU30" s="97"/>
      <c r="BV30" s="97"/>
      <c r="BW30" s="97"/>
      <c r="BX30" s="97">
        <v>46.9</v>
      </c>
      <c r="BY30" s="97"/>
      <c r="BZ30" s="97">
        <v>3710</v>
      </c>
      <c r="CA30" s="84"/>
      <c r="CB30" s="87" t="s">
        <v>615</v>
      </c>
      <c r="CC30" s="85">
        <v>36970.423611111109</v>
      </c>
      <c r="CD30" s="85">
        <v>36976.381944444445</v>
      </c>
      <c r="CE30" s="89">
        <v>3326663.5379999997</v>
      </c>
      <c r="CF30" s="101">
        <v>59.87994368399999</v>
      </c>
      <c r="CG30" s="101">
        <v>59.87994368399999</v>
      </c>
      <c r="CH30" s="101">
        <v>119.75988736799998</v>
      </c>
      <c r="CI30" s="100"/>
      <c r="CJ30" s="100">
        <v>117.48</v>
      </c>
      <c r="CK30" s="100" t="s">
        <v>818</v>
      </c>
      <c r="CL30" s="100">
        <v>18</v>
      </c>
      <c r="CM30" s="100" t="s">
        <v>818</v>
      </c>
      <c r="CN30" s="100">
        <v>18</v>
      </c>
      <c r="CO30" s="100" t="s">
        <v>818</v>
      </c>
      <c r="CP30" s="100">
        <v>6</v>
      </c>
      <c r="CQ30" s="100"/>
      <c r="CR30" s="100">
        <v>23</v>
      </c>
      <c r="CS30" s="100"/>
      <c r="CT30" s="100"/>
      <c r="CU30" s="100"/>
      <c r="CV30" s="100"/>
      <c r="CW30" s="100"/>
      <c r="CX30" s="100">
        <v>6.3</v>
      </c>
      <c r="CY30" s="100"/>
      <c r="CZ30" s="100"/>
      <c r="DA30" s="100"/>
      <c r="DB30" s="100">
        <v>162</v>
      </c>
      <c r="DC30" s="100"/>
      <c r="DD30" s="100">
        <v>1250</v>
      </c>
      <c r="DE30" s="101"/>
      <c r="DF30" s="90" t="s">
        <v>698</v>
      </c>
      <c r="DG30" s="85">
        <v>36970.913194444445</v>
      </c>
      <c r="DH30" s="85">
        <v>36976.527777777781</v>
      </c>
      <c r="DI30" s="91">
        <v>91717710.812999994</v>
      </c>
      <c r="DJ30" s="91">
        <v>1650.9187946339998</v>
      </c>
      <c r="DK30" s="91">
        <v>1650.9187946339998</v>
      </c>
      <c r="DL30" s="91">
        <v>3301.8375892679996</v>
      </c>
      <c r="DM30" s="87"/>
      <c r="DN30" s="87">
        <v>3238.98</v>
      </c>
      <c r="DO30" s="87" t="s">
        <v>818</v>
      </c>
      <c r="DP30" s="87">
        <v>18</v>
      </c>
      <c r="DQ30" s="87" t="s">
        <v>818</v>
      </c>
      <c r="DR30" s="87">
        <v>18</v>
      </c>
      <c r="DS30" s="87"/>
      <c r="DT30" s="87">
        <v>15.57</v>
      </c>
      <c r="DU30" s="87"/>
      <c r="DV30" s="87">
        <v>43</v>
      </c>
      <c r="DW30" s="87"/>
      <c r="DX30" s="87"/>
      <c r="DY30" s="87"/>
      <c r="DZ30" s="87"/>
      <c r="EA30" s="87"/>
      <c r="EB30" s="87">
        <v>8.6</v>
      </c>
      <c r="EC30" s="87"/>
      <c r="ED30" s="87"/>
      <c r="EE30" s="87"/>
      <c r="EF30" s="87">
        <v>438</v>
      </c>
      <c r="EG30" s="87"/>
      <c r="EH30" s="87">
        <v>2060</v>
      </c>
    </row>
    <row r="31" spans="1:138" s="118" customFormat="1" ht="15" customHeight="1" x14ac:dyDescent="0.25">
      <c r="A31" s="102" t="s">
        <v>78</v>
      </c>
      <c r="B31" s="103">
        <v>37188.032638888886</v>
      </c>
      <c r="C31" s="103">
        <v>37188.097222222219</v>
      </c>
      <c r="D31" s="104">
        <f t="shared" si="0"/>
        <v>6.4583333332848269E-2</v>
      </c>
      <c r="E31" s="105" t="s">
        <v>8</v>
      </c>
      <c r="F31" s="105"/>
      <c r="G31" s="106">
        <v>0</v>
      </c>
      <c r="H31" s="106">
        <v>0</v>
      </c>
      <c r="I31" s="107" t="s">
        <v>265</v>
      </c>
      <c r="J31" s="108">
        <v>37188.032638888886</v>
      </c>
      <c r="K31" s="108">
        <v>37188.097222222219</v>
      </c>
      <c r="L31" s="109">
        <v>6951503.5065000001</v>
      </c>
      <c r="M31" s="107">
        <v>0</v>
      </c>
      <c r="N31" s="107">
        <v>0</v>
      </c>
      <c r="O31" s="107">
        <v>0</v>
      </c>
      <c r="P31" s="107" t="s">
        <v>265</v>
      </c>
      <c r="Q31" s="110" t="s">
        <v>265</v>
      </c>
      <c r="R31" s="111"/>
      <c r="S31" s="111">
        <v>245.49</v>
      </c>
      <c r="T31" s="111" t="s">
        <v>818</v>
      </c>
      <c r="U31" s="111">
        <v>18</v>
      </c>
      <c r="V31" s="111" t="s">
        <v>818</v>
      </c>
      <c r="W31" s="111">
        <v>18</v>
      </c>
      <c r="X31" s="111"/>
      <c r="Y31" s="111">
        <v>8.6</v>
      </c>
      <c r="Z31" s="111"/>
      <c r="AA31" s="111">
        <v>46</v>
      </c>
      <c r="AB31" s="111"/>
      <c r="AC31" s="111"/>
      <c r="AD31" s="111"/>
      <c r="AE31" s="111"/>
      <c r="AF31" s="111"/>
      <c r="AG31" s="111"/>
      <c r="AH31" s="111"/>
      <c r="AI31" s="111"/>
      <c r="AJ31" s="111"/>
      <c r="AK31" s="111">
        <v>9.6</v>
      </c>
      <c r="AL31" s="111"/>
      <c r="AM31" s="111">
        <v>250</v>
      </c>
      <c r="AN31" s="107"/>
      <c r="AO31" s="107"/>
      <c r="AP31" s="107"/>
      <c r="AQ31" s="107"/>
      <c r="AR31" s="107"/>
      <c r="AS31" s="107"/>
      <c r="AT31" s="107"/>
      <c r="AU31" s="106"/>
      <c r="AV31" s="106">
        <v>0</v>
      </c>
      <c r="AW31" s="106">
        <v>0</v>
      </c>
      <c r="AX31" s="112" t="s">
        <v>443</v>
      </c>
      <c r="AY31" s="113">
        <v>37188.025000000001</v>
      </c>
      <c r="AZ31" s="113">
        <v>37188.074305555558</v>
      </c>
      <c r="BA31" s="112">
        <v>311485.34999999998</v>
      </c>
      <c r="BB31" s="112">
        <v>0</v>
      </c>
      <c r="BC31" s="112">
        <v>0</v>
      </c>
      <c r="BD31" s="112">
        <v>0</v>
      </c>
      <c r="BE31" s="111"/>
      <c r="BF31" s="111">
        <v>11</v>
      </c>
      <c r="BG31" s="111" t="s">
        <v>818</v>
      </c>
      <c r="BH31" s="111">
        <v>18</v>
      </c>
      <c r="BI31" s="111" t="s">
        <v>818</v>
      </c>
      <c r="BJ31" s="111">
        <v>18</v>
      </c>
      <c r="BK31" s="111"/>
      <c r="BL31" s="111">
        <v>6.6</v>
      </c>
      <c r="BM31" s="111"/>
      <c r="BN31" s="111">
        <v>20</v>
      </c>
      <c r="BO31" s="111"/>
      <c r="BP31" s="111"/>
      <c r="BQ31" s="111"/>
      <c r="BR31" s="111"/>
      <c r="BS31" s="111"/>
      <c r="BT31" s="111"/>
      <c r="BU31" s="111"/>
      <c r="BV31" s="111"/>
      <c r="BW31" s="111"/>
      <c r="BX31" s="111">
        <v>1.4</v>
      </c>
      <c r="BY31" s="111"/>
      <c r="BZ31" s="111">
        <v>251</v>
      </c>
      <c r="CA31" s="112"/>
      <c r="CB31" s="111"/>
      <c r="CC31" s="113"/>
      <c r="CD31" s="113"/>
      <c r="CE31" s="114"/>
      <c r="CF31" s="123"/>
      <c r="CG31" s="123"/>
      <c r="CH31" s="123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23"/>
      <c r="DF31" s="116" t="s">
        <v>699</v>
      </c>
      <c r="DG31" s="113">
        <v>37188.034722222219</v>
      </c>
      <c r="DH31" s="113">
        <v>37188.145833333336</v>
      </c>
      <c r="DI31" s="117">
        <v>47487357.449999996</v>
      </c>
      <c r="DJ31" s="117">
        <v>0</v>
      </c>
      <c r="DK31" s="117">
        <v>0</v>
      </c>
      <c r="DL31" s="117">
        <v>0</v>
      </c>
      <c r="DM31" s="111"/>
      <c r="DN31" s="111">
        <v>1677</v>
      </c>
      <c r="DO31" s="111" t="s">
        <v>818</v>
      </c>
      <c r="DP31" s="111">
        <v>18</v>
      </c>
      <c r="DQ31" s="111" t="s">
        <v>818</v>
      </c>
      <c r="DR31" s="111">
        <v>18</v>
      </c>
      <c r="DS31" s="111"/>
      <c r="DT31" s="111">
        <v>8.6999999999999993</v>
      </c>
      <c r="DU31" s="111"/>
      <c r="DV31" s="111">
        <v>74</v>
      </c>
      <c r="DW31" s="111"/>
      <c r="DX31" s="111"/>
      <c r="DY31" s="111"/>
      <c r="DZ31" s="111"/>
      <c r="EA31" s="111"/>
      <c r="EB31" s="111"/>
      <c r="EC31" s="111"/>
      <c r="ED31" s="111"/>
      <c r="EE31" s="111"/>
      <c r="EF31" s="111">
        <v>39.9</v>
      </c>
      <c r="EG31" s="111"/>
      <c r="EH31" s="111">
        <v>88</v>
      </c>
    </row>
    <row r="32" spans="1:138" ht="15" customHeight="1" x14ac:dyDescent="0.25">
      <c r="A32" s="1" t="s">
        <v>79</v>
      </c>
      <c r="B32" s="35">
        <v>37270.361111111109</v>
      </c>
      <c r="C32" s="35">
        <v>37270.604166666664</v>
      </c>
      <c r="D32" s="4">
        <f t="shared" si="0"/>
        <v>0.24305555555474712</v>
      </c>
      <c r="E32" s="79" t="s">
        <v>18</v>
      </c>
      <c r="F32" s="79"/>
      <c r="G32" s="19">
        <v>569.40660000000003</v>
      </c>
      <c r="H32" s="19">
        <f t="shared" ref="H32:H84" si="1">G32*3.785412*1.04</f>
        <v>2241.6561195799682</v>
      </c>
      <c r="I32" s="80" t="s">
        <v>267</v>
      </c>
      <c r="J32" s="81">
        <v>37270.361111111109</v>
      </c>
      <c r="K32" s="81">
        <v>37270.604166666664</v>
      </c>
      <c r="L32" s="82">
        <v>834780.7379999999</v>
      </c>
      <c r="M32" s="80">
        <v>15.026053283999998</v>
      </c>
      <c r="N32" s="80">
        <v>60.938993873999991</v>
      </c>
      <c r="O32" s="80">
        <v>75.96504715799999</v>
      </c>
      <c r="P32" s="80" t="s">
        <v>267</v>
      </c>
      <c r="Q32" s="96" t="s">
        <v>267</v>
      </c>
      <c r="R32" s="97"/>
      <c r="S32" s="97">
        <v>29.48</v>
      </c>
      <c r="T32" s="97" t="s">
        <v>818</v>
      </c>
      <c r="U32" s="97">
        <v>18</v>
      </c>
      <c r="V32" s="97"/>
      <c r="W32" s="97">
        <v>73</v>
      </c>
      <c r="X32" s="97"/>
      <c r="Y32" s="97">
        <v>137</v>
      </c>
      <c r="Z32" s="97"/>
      <c r="AA32" s="97">
        <v>263</v>
      </c>
      <c r="AB32" s="97"/>
      <c r="AC32" s="97"/>
      <c r="AD32" s="97"/>
      <c r="AE32" s="97"/>
      <c r="AF32" s="97"/>
      <c r="AG32" s="97">
        <v>7</v>
      </c>
      <c r="AH32" s="97"/>
      <c r="AI32" s="97"/>
      <c r="AJ32" s="97"/>
      <c r="AK32" s="97">
        <v>168</v>
      </c>
      <c r="AL32" s="97"/>
      <c r="AM32" s="97">
        <v>1460</v>
      </c>
      <c r="AN32" s="80"/>
      <c r="AO32" s="80"/>
      <c r="AP32" s="80"/>
      <c r="AQ32" s="80"/>
      <c r="AR32" s="80"/>
      <c r="AS32" s="80"/>
      <c r="AT32" s="80"/>
      <c r="AU32" s="19"/>
      <c r="AV32" s="19">
        <v>39.873999999999995</v>
      </c>
      <c r="AW32" s="19">
        <f t="shared" ref="AW32:AW84" si="2">AV32*3.785412*1.04</f>
        <v>156.97709881151997</v>
      </c>
      <c r="AX32" s="84" t="s">
        <v>445</v>
      </c>
      <c r="AY32" s="85">
        <v>37270.245833333334</v>
      </c>
      <c r="AZ32" s="85">
        <v>37270.577777777777</v>
      </c>
      <c r="BA32" s="84">
        <v>229366.48499999999</v>
      </c>
      <c r="BB32" s="84">
        <v>5.2754291549999994</v>
      </c>
      <c r="BC32" s="84">
        <v>176.61219344999998</v>
      </c>
      <c r="BD32" s="84">
        <v>181.88762260499999</v>
      </c>
      <c r="BE32" s="97"/>
      <c r="BF32" s="97">
        <v>8.1</v>
      </c>
      <c r="BG32" s="97"/>
      <c r="BH32" s="97">
        <v>23</v>
      </c>
      <c r="BI32" s="97"/>
      <c r="BJ32" s="97">
        <v>770</v>
      </c>
      <c r="BK32" s="97"/>
      <c r="BL32" s="97">
        <v>930</v>
      </c>
      <c r="BM32" s="97"/>
      <c r="BN32" s="97">
        <v>1740</v>
      </c>
      <c r="BO32" s="97"/>
      <c r="BP32" s="97"/>
      <c r="BQ32" s="97"/>
      <c r="BR32" s="97"/>
      <c r="BS32" s="97"/>
      <c r="BT32" s="97">
        <v>21</v>
      </c>
      <c r="BU32" s="97"/>
      <c r="BV32" s="97"/>
      <c r="BW32" s="97"/>
      <c r="BX32" s="97">
        <v>91.2</v>
      </c>
      <c r="BY32" s="97"/>
      <c r="BZ32" s="97">
        <v>610</v>
      </c>
      <c r="CA32" s="84"/>
      <c r="CB32" s="87" t="s">
        <v>616</v>
      </c>
      <c r="CC32" s="85">
        <v>37270.253472222219</v>
      </c>
      <c r="CD32" s="85">
        <v>37270.635416666664</v>
      </c>
      <c r="CE32" s="89">
        <v>594653.85</v>
      </c>
      <c r="CF32" s="89">
        <v>10.703769299999999</v>
      </c>
      <c r="CG32" s="88">
        <v>10.703769299999999</v>
      </c>
      <c r="CH32" s="88">
        <v>21.407538599999999</v>
      </c>
      <c r="CI32" s="100"/>
      <c r="CJ32" s="100">
        <v>21</v>
      </c>
      <c r="CK32" s="100" t="s">
        <v>818</v>
      </c>
      <c r="CL32" s="100">
        <v>18</v>
      </c>
      <c r="CM32" s="100" t="s">
        <v>818</v>
      </c>
      <c r="CN32" s="100">
        <v>18</v>
      </c>
      <c r="CO32" s="100"/>
      <c r="CP32" s="100">
        <v>6</v>
      </c>
      <c r="CQ32" s="100"/>
      <c r="CR32" s="100">
        <v>33</v>
      </c>
      <c r="CS32" s="100"/>
      <c r="CT32" s="100"/>
      <c r="CU32" s="100"/>
      <c r="CV32" s="100"/>
      <c r="CW32" s="100"/>
      <c r="CX32" s="100">
        <v>4</v>
      </c>
      <c r="CY32" s="100"/>
      <c r="CZ32" s="100"/>
      <c r="DA32" s="100"/>
      <c r="DB32" s="100">
        <v>115</v>
      </c>
      <c r="DC32" s="100"/>
      <c r="DD32" s="100">
        <v>1300</v>
      </c>
      <c r="DF32" s="90" t="s">
        <v>700</v>
      </c>
      <c r="DG32" s="85">
        <v>37270.381944444445</v>
      </c>
      <c r="DH32" s="85">
        <v>37270.774305555555</v>
      </c>
      <c r="DI32" s="91">
        <v>9287926.7999999989</v>
      </c>
      <c r="DJ32" s="91">
        <v>167.18268239999998</v>
      </c>
      <c r="DK32" s="91">
        <v>167.18268239999998</v>
      </c>
      <c r="DL32" s="91">
        <v>334.36536479999995</v>
      </c>
      <c r="DM32" s="87"/>
      <c r="DN32" s="87">
        <v>328</v>
      </c>
      <c r="DO32" s="87" t="s">
        <v>818</v>
      </c>
      <c r="DP32" s="87">
        <v>18</v>
      </c>
      <c r="DQ32" s="87" t="s">
        <v>818</v>
      </c>
      <c r="DR32" s="87">
        <v>18</v>
      </c>
      <c r="DS32" s="87"/>
      <c r="DT32" s="87">
        <v>23.1</v>
      </c>
      <c r="DU32" s="87"/>
      <c r="DV32" s="87">
        <v>100</v>
      </c>
      <c r="DW32" s="87"/>
      <c r="DX32" s="87"/>
      <c r="DY32" s="87"/>
      <c r="DZ32" s="87"/>
      <c r="EA32" s="87"/>
      <c r="EB32" s="87">
        <v>1</v>
      </c>
      <c r="EC32" s="87"/>
      <c r="ED32" s="87"/>
      <c r="EE32" s="87"/>
      <c r="EF32" s="87">
        <v>1770</v>
      </c>
      <c r="EG32" s="87"/>
      <c r="EH32" s="87">
        <v>5700</v>
      </c>
    </row>
    <row r="33" spans="1:138" ht="15" customHeight="1" x14ac:dyDescent="0.25">
      <c r="A33" s="1" t="s">
        <v>80</v>
      </c>
      <c r="B33" s="35">
        <v>37272.583333333336</v>
      </c>
      <c r="C33" s="35">
        <v>37273.194444444445</v>
      </c>
      <c r="D33" s="4">
        <f t="shared" si="0"/>
        <v>0.61111111110949423</v>
      </c>
      <c r="E33" s="79" t="s">
        <v>11</v>
      </c>
      <c r="F33" s="79"/>
      <c r="G33" s="19">
        <v>5272.7835999999998</v>
      </c>
      <c r="H33" s="19">
        <f t="shared" si="1"/>
        <v>20758.044645356928</v>
      </c>
      <c r="I33" s="80" t="s">
        <v>269</v>
      </c>
      <c r="J33" s="81">
        <v>37272.583333333336</v>
      </c>
      <c r="K33" s="81">
        <v>37273.194444444445</v>
      </c>
      <c r="L33" s="82">
        <v>1735822.9049999998</v>
      </c>
      <c r="M33" s="80">
        <v>38.188103909999995</v>
      </c>
      <c r="N33" s="80">
        <v>52.074687149999988</v>
      </c>
      <c r="O33" s="80">
        <v>90.262791059999984</v>
      </c>
      <c r="P33" s="80" t="s">
        <v>269</v>
      </c>
      <c r="Q33" s="96" t="s">
        <v>269</v>
      </c>
      <c r="R33" s="97"/>
      <c r="S33" s="97">
        <v>61.3</v>
      </c>
      <c r="T33" s="97"/>
      <c r="U33" s="97">
        <v>22</v>
      </c>
      <c r="V33" s="97"/>
      <c r="W33" s="97">
        <v>30</v>
      </c>
      <c r="X33" s="97" t="s">
        <v>818</v>
      </c>
      <c r="Y33" s="97">
        <v>120</v>
      </c>
      <c r="Z33" s="97"/>
      <c r="AA33" s="97">
        <v>175</v>
      </c>
      <c r="AB33" s="97"/>
      <c r="AC33" s="97"/>
      <c r="AD33" s="97"/>
      <c r="AE33" s="97"/>
      <c r="AF33" s="97"/>
      <c r="AG33" s="97">
        <v>19</v>
      </c>
      <c r="AH33" s="97"/>
      <c r="AI33" s="97"/>
      <c r="AJ33" s="97"/>
      <c r="AK33" s="97">
        <v>1240</v>
      </c>
      <c r="AL33" s="97"/>
      <c r="AM33" s="97">
        <v>4640</v>
      </c>
      <c r="AN33" s="80"/>
      <c r="AO33" s="80"/>
      <c r="AP33" s="80"/>
      <c r="AQ33" s="80"/>
      <c r="AR33" s="80"/>
      <c r="AS33" s="80"/>
      <c r="AT33" s="80"/>
      <c r="AU33" s="19"/>
      <c r="AV33" s="19">
        <v>1198.7711999999999</v>
      </c>
      <c r="AW33" s="19">
        <f t="shared" si="2"/>
        <v>4719.3566011637758</v>
      </c>
      <c r="AX33" s="84" t="s">
        <v>447</v>
      </c>
      <c r="AY33" s="85">
        <v>37272.586805555555</v>
      </c>
      <c r="AZ33" s="85">
        <v>37273.160416666666</v>
      </c>
      <c r="BA33" s="84">
        <v>31148.535000000003</v>
      </c>
      <c r="BB33" s="84">
        <v>0.56067363000000014</v>
      </c>
      <c r="BC33" s="84">
        <v>29.902593600000003</v>
      </c>
      <c r="BD33" s="84">
        <v>30.463267230000003</v>
      </c>
      <c r="BE33" s="97"/>
      <c r="BF33" s="97">
        <v>1.1000000000000001</v>
      </c>
      <c r="BG33" s="97" t="s">
        <v>818</v>
      </c>
      <c r="BH33" s="97">
        <v>18</v>
      </c>
      <c r="BI33" s="97"/>
      <c r="BJ33" s="97">
        <v>960</v>
      </c>
      <c r="BK33" s="97"/>
      <c r="BL33" s="97">
        <v>1182</v>
      </c>
      <c r="BM33" s="97"/>
      <c r="BN33" s="97">
        <v>2710</v>
      </c>
      <c r="BO33" s="97"/>
      <c r="BP33" s="97"/>
      <c r="BQ33" s="97"/>
      <c r="BR33" s="97"/>
      <c r="BS33" s="97"/>
      <c r="BT33" s="97">
        <v>55</v>
      </c>
      <c r="BU33" s="97"/>
      <c r="BV33" s="97"/>
      <c r="BW33" s="97"/>
      <c r="BX33" s="97">
        <v>23800</v>
      </c>
      <c r="BY33" s="97"/>
      <c r="BZ33" s="97">
        <v>55400</v>
      </c>
      <c r="CA33" s="84"/>
      <c r="CB33" s="87" t="s">
        <v>617</v>
      </c>
      <c r="CC33" s="85">
        <v>37272.59375</v>
      </c>
      <c r="CD33" s="85">
        <v>37273.052083333336</v>
      </c>
      <c r="CE33" s="89">
        <v>622970.69999999995</v>
      </c>
      <c r="CF33" s="89">
        <v>11.213472599999999</v>
      </c>
      <c r="CG33" s="88">
        <v>11.213472599999999</v>
      </c>
      <c r="CH33" s="88">
        <v>22.426945199999999</v>
      </c>
      <c r="CI33" s="100"/>
      <c r="CJ33" s="100">
        <v>22</v>
      </c>
      <c r="CK33" s="100" t="s">
        <v>818</v>
      </c>
      <c r="CL33" s="100">
        <v>18</v>
      </c>
      <c r="CM33" s="100" t="s">
        <v>818</v>
      </c>
      <c r="CN33" s="100">
        <v>18</v>
      </c>
      <c r="CO33" s="100" t="s">
        <v>818</v>
      </c>
      <c r="CP33" s="100">
        <v>3</v>
      </c>
      <c r="CQ33" s="100"/>
      <c r="CR33" s="100">
        <v>30</v>
      </c>
      <c r="CS33" s="100"/>
      <c r="CT33" s="100"/>
      <c r="CU33" s="100"/>
      <c r="CV33" s="100"/>
      <c r="CW33" s="100"/>
      <c r="CX33" s="100">
        <v>3</v>
      </c>
      <c r="CY33" s="100"/>
      <c r="CZ33" s="100"/>
      <c r="DA33" s="100"/>
      <c r="DB33" s="100">
        <v>85.8</v>
      </c>
      <c r="DC33" s="100"/>
      <c r="DD33" s="100">
        <v>1280</v>
      </c>
      <c r="DF33" s="90" t="s">
        <v>701</v>
      </c>
      <c r="DG33" s="85">
        <v>37272.715277777781</v>
      </c>
      <c r="DH33" s="85">
        <v>37273.253472222219</v>
      </c>
      <c r="DI33" s="91">
        <v>6541192.3499999996</v>
      </c>
      <c r="DJ33" s="91">
        <v>117.74146229999999</v>
      </c>
      <c r="DK33" s="91">
        <v>163.52980875</v>
      </c>
      <c r="DL33" s="91">
        <v>281.27127105</v>
      </c>
      <c r="DM33" s="87"/>
      <c r="DN33" s="87">
        <v>231</v>
      </c>
      <c r="DO33" s="87" t="s">
        <v>818</v>
      </c>
      <c r="DP33" s="87">
        <v>18</v>
      </c>
      <c r="DQ33" s="87"/>
      <c r="DR33" s="87">
        <v>25</v>
      </c>
      <c r="DS33" s="87"/>
      <c r="DT33" s="87">
        <v>32.22</v>
      </c>
      <c r="DU33" s="87"/>
      <c r="DV33" s="87">
        <v>111</v>
      </c>
      <c r="DW33" s="87"/>
      <c r="DX33" s="87"/>
      <c r="DY33" s="87"/>
      <c r="DZ33" s="87"/>
      <c r="EA33" s="87"/>
      <c r="EB33" s="87">
        <v>14</v>
      </c>
      <c r="EC33" s="87"/>
      <c r="ED33" s="87"/>
      <c r="EE33" s="87"/>
      <c r="EF33" s="87">
        <v>2920</v>
      </c>
      <c r="EG33" s="87"/>
      <c r="EH33" s="87">
        <v>8950</v>
      </c>
    </row>
    <row r="34" spans="1:138" ht="15" customHeight="1" x14ac:dyDescent="0.25">
      <c r="A34" s="1" t="s">
        <v>81</v>
      </c>
      <c r="B34" s="35">
        <v>37287.229166666664</v>
      </c>
      <c r="C34" s="35">
        <v>37288.534722222219</v>
      </c>
      <c r="D34" s="4">
        <f t="shared" si="0"/>
        <v>1.3055555555547471</v>
      </c>
      <c r="E34" s="79" t="s">
        <v>19</v>
      </c>
      <c r="F34" s="79"/>
      <c r="G34" s="19">
        <v>13358.671399999999</v>
      </c>
      <c r="H34" s="19">
        <f t="shared" si="1"/>
        <v>52590.798022481467</v>
      </c>
      <c r="I34" s="80" t="s">
        <v>271</v>
      </c>
      <c r="J34" s="81">
        <v>37287.229166666664</v>
      </c>
      <c r="K34" s="81">
        <v>37288.534722222219</v>
      </c>
      <c r="L34" s="82">
        <v>9146342.5499999989</v>
      </c>
      <c r="M34" s="80">
        <v>1006.0976804999999</v>
      </c>
      <c r="N34" s="80">
        <v>12804.879569999997</v>
      </c>
      <c r="O34" s="80">
        <v>13810.977250499996</v>
      </c>
      <c r="P34" s="80" t="s">
        <v>271</v>
      </c>
      <c r="Q34" s="96" t="s">
        <v>271</v>
      </c>
      <c r="R34" s="97"/>
      <c r="S34" s="97">
        <v>323</v>
      </c>
      <c r="T34" s="97"/>
      <c r="U34" s="97">
        <v>110</v>
      </c>
      <c r="V34" s="97"/>
      <c r="W34" s="97">
        <v>1400</v>
      </c>
      <c r="X34" s="97"/>
      <c r="Y34" s="97">
        <v>1690</v>
      </c>
      <c r="Z34" s="97"/>
      <c r="AA34" s="97">
        <v>3270</v>
      </c>
      <c r="AB34" s="97"/>
      <c r="AC34" s="97"/>
      <c r="AD34" s="97"/>
      <c r="AE34" s="97"/>
      <c r="AF34" s="97"/>
      <c r="AG34" s="97">
        <v>126</v>
      </c>
      <c r="AH34" s="97"/>
      <c r="AI34" s="97"/>
      <c r="AJ34" s="97"/>
      <c r="AK34" s="97">
        <v>1160</v>
      </c>
      <c r="AL34" s="97"/>
      <c r="AM34" s="97">
        <v>4450</v>
      </c>
      <c r="AN34" s="80"/>
      <c r="AO34" s="80"/>
      <c r="AP34" s="80"/>
      <c r="AQ34" s="80"/>
      <c r="AR34" s="80"/>
      <c r="AS34" s="80"/>
      <c r="AT34" s="80"/>
      <c r="AU34" s="19"/>
      <c r="AV34" s="19">
        <v>1357.5748000000001</v>
      </c>
      <c r="AW34" s="19">
        <f t="shared" si="2"/>
        <v>5344.5391363703047</v>
      </c>
      <c r="AX34" s="84" t="s">
        <v>449</v>
      </c>
      <c r="AY34" s="85">
        <v>37287.232638888891</v>
      </c>
      <c r="AZ34" s="85">
        <v>37288.520833333336</v>
      </c>
      <c r="BA34" s="84">
        <v>566337</v>
      </c>
      <c r="BB34" s="84">
        <v>10.194065999999999</v>
      </c>
      <c r="BC34" s="84">
        <v>2095.4468999999999</v>
      </c>
      <c r="BD34" s="84">
        <v>2105.6409659999999</v>
      </c>
      <c r="BE34" s="97"/>
      <c r="BF34" s="97">
        <v>20</v>
      </c>
      <c r="BG34" s="97" t="s">
        <v>818</v>
      </c>
      <c r="BH34" s="97">
        <v>18</v>
      </c>
      <c r="BI34" s="97"/>
      <c r="BJ34" s="97">
        <v>3700</v>
      </c>
      <c r="BK34" s="97"/>
      <c r="BL34" s="97">
        <v>4080</v>
      </c>
      <c r="BM34" s="97"/>
      <c r="BN34" s="97">
        <v>8840</v>
      </c>
      <c r="BO34" s="97"/>
      <c r="BP34" s="97"/>
      <c r="BQ34" s="97"/>
      <c r="BR34" s="97"/>
      <c r="BS34" s="97"/>
      <c r="BT34" s="97">
        <v>204</v>
      </c>
      <c r="BU34" s="97"/>
      <c r="BV34" s="97"/>
      <c r="BW34" s="97"/>
      <c r="BX34" s="97">
        <v>242</v>
      </c>
      <c r="BY34" s="97"/>
      <c r="BZ34" s="97">
        <v>1630</v>
      </c>
      <c r="CA34" s="84"/>
      <c r="CB34" s="87" t="s">
        <v>618</v>
      </c>
      <c r="CC34" s="85">
        <v>37287.236111111109</v>
      </c>
      <c r="CD34" s="85">
        <v>37288.451388888891</v>
      </c>
      <c r="CE34" s="89">
        <v>2661783.9</v>
      </c>
      <c r="CF34" s="89">
        <v>47.912110199999994</v>
      </c>
      <c r="CG34" s="88">
        <v>47.912110199999994</v>
      </c>
      <c r="CH34" s="88">
        <v>95.824220399999987</v>
      </c>
      <c r="CI34" s="100"/>
      <c r="CJ34" s="100">
        <v>94</v>
      </c>
      <c r="CK34" s="100" t="s">
        <v>818</v>
      </c>
      <c r="CL34" s="100">
        <v>18</v>
      </c>
      <c r="CM34" s="100" t="s">
        <v>818</v>
      </c>
      <c r="CN34" s="100">
        <v>18</v>
      </c>
      <c r="CO34" s="100"/>
      <c r="CP34" s="100">
        <v>4.3</v>
      </c>
      <c r="CQ34" s="100"/>
      <c r="CR34" s="100">
        <v>32</v>
      </c>
      <c r="CS34" s="100"/>
      <c r="CT34" s="100"/>
      <c r="CU34" s="100"/>
      <c r="CV34" s="100"/>
      <c r="CW34" s="100"/>
      <c r="CX34" s="100">
        <v>5</v>
      </c>
      <c r="CY34" s="100"/>
      <c r="CZ34" s="100"/>
      <c r="DA34" s="100"/>
      <c r="DB34" s="100">
        <v>433</v>
      </c>
      <c r="DC34" s="100"/>
      <c r="DD34" s="100">
        <v>2140</v>
      </c>
      <c r="DF34" s="120" t="s">
        <v>702</v>
      </c>
      <c r="DG34" s="85">
        <v>37287.402777777781</v>
      </c>
      <c r="DH34" s="85">
        <v>37288.635416666664</v>
      </c>
      <c r="DI34" s="121">
        <v>48223595.549999997</v>
      </c>
      <c r="DJ34" s="121">
        <v>868.02471989999992</v>
      </c>
      <c r="DK34" s="121">
        <v>8680.2471989999995</v>
      </c>
      <c r="DL34" s="121">
        <v>9548.2719188999999</v>
      </c>
      <c r="DM34" s="87"/>
      <c r="DN34" s="87">
        <v>1703</v>
      </c>
      <c r="DO34" s="87" t="s">
        <v>818</v>
      </c>
      <c r="DP34" s="87">
        <v>18</v>
      </c>
      <c r="DQ34" s="87"/>
      <c r="DR34" s="87">
        <v>180</v>
      </c>
      <c r="DS34" s="87"/>
      <c r="DT34" s="87">
        <v>173</v>
      </c>
      <c r="DU34" s="87"/>
      <c r="DV34" s="87">
        <v>326</v>
      </c>
      <c r="DW34" s="87"/>
      <c r="DX34" s="87"/>
      <c r="DY34" s="87"/>
      <c r="DZ34" s="87"/>
      <c r="EA34" s="87"/>
      <c r="EB34" s="87">
        <v>23</v>
      </c>
      <c r="EC34" s="87"/>
      <c r="ED34" s="87"/>
      <c r="EE34" s="87"/>
      <c r="EF34" s="87">
        <v>3930</v>
      </c>
      <c r="EG34" s="87"/>
      <c r="EH34" s="87">
        <v>11500</v>
      </c>
    </row>
    <row r="35" spans="1:138" ht="15" customHeight="1" x14ac:dyDescent="0.25">
      <c r="A35" s="1" t="s">
        <v>82</v>
      </c>
      <c r="B35" s="35">
        <v>37308.222222222219</v>
      </c>
      <c r="C35" s="35">
        <v>37308.534722222219</v>
      </c>
      <c r="D35" s="4">
        <f t="shared" si="0"/>
        <v>0.3125</v>
      </c>
      <c r="E35" s="79" t="s">
        <v>11</v>
      </c>
      <c r="F35" s="79"/>
      <c r="G35" s="19">
        <v>3188.6527999999998</v>
      </c>
      <c r="H35" s="19">
        <f t="shared" si="1"/>
        <v>12553.179155871745</v>
      </c>
      <c r="I35" s="80" t="s">
        <v>273</v>
      </c>
      <c r="J35" s="81">
        <v>37308.222222222219</v>
      </c>
      <c r="K35" s="81">
        <v>37308.534722222219</v>
      </c>
      <c r="L35" s="82">
        <v>2657536.3724999996</v>
      </c>
      <c r="M35" s="80">
        <v>47.835654704999989</v>
      </c>
      <c r="N35" s="80">
        <v>478.35654704999996</v>
      </c>
      <c r="O35" s="80">
        <v>526.19220175499993</v>
      </c>
      <c r="P35" s="80" t="s">
        <v>273</v>
      </c>
      <c r="Q35" s="96" t="s">
        <v>273</v>
      </c>
      <c r="R35" s="97"/>
      <c r="S35" s="97">
        <v>93.85</v>
      </c>
      <c r="T35" s="97" t="s">
        <v>818</v>
      </c>
      <c r="U35" s="97">
        <v>18</v>
      </c>
      <c r="V35" s="97"/>
      <c r="W35" s="97">
        <v>180</v>
      </c>
      <c r="X35" s="97"/>
      <c r="Y35" s="97">
        <v>202</v>
      </c>
      <c r="Z35" s="97"/>
      <c r="AA35" s="97">
        <v>313</v>
      </c>
      <c r="AB35" s="97"/>
      <c r="AC35" s="97"/>
      <c r="AD35" s="97"/>
      <c r="AE35" s="97"/>
      <c r="AF35" s="97"/>
      <c r="AG35" s="97">
        <v>47</v>
      </c>
      <c r="AH35" s="97"/>
      <c r="AI35" s="97"/>
      <c r="AJ35" s="97"/>
      <c r="AK35" s="97">
        <v>328</v>
      </c>
      <c r="AL35" s="97"/>
      <c r="AM35" s="97">
        <v>1780</v>
      </c>
      <c r="AN35" s="80"/>
      <c r="AO35" s="80"/>
      <c r="AP35" s="80"/>
      <c r="AQ35" s="80"/>
      <c r="AR35" s="80"/>
      <c r="AS35" s="80"/>
      <c r="AT35" s="80"/>
      <c r="AU35" s="19"/>
      <c r="AV35" s="19">
        <v>505.65800000000002</v>
      </c>
      <c r="AW35" s="19">
        <f t="shared" si="2"/>
        <v>1990.6888155398403</v>
      </c>
      <c r="AX35" s="84" t="s">
        <v>451</v>
      </c>
      <c r="AY35" s="85">
        <v>37308.226388888892</v>
      </c>
      <c r="AZ35" s="85">
        <v>37308.540972222225</v>
      </c>
      <c r="BA35" s="84">
        <v>28316.85</v>
      </c>
      <c r="BB35" s="84">
        <v>0.50970329999999997</v>
      </c>
      <c r="BC35" s="84">
        <v>158.57436000000001</v>
      </c>
      <c r="BD35" s="84">
        <v>159.08406330000003</v>
      </c>
      <c r="BE35" s="97"/>
      <c r="BF35" s="97">
        <v>1</v>
      </c>
      <c r="BG35" s="97" t="s">
        <v>818</v>
      </c>
      <c r="BH35" s="97">
        <v>18</v>
      </c>
      <c r="BI35" s="97"/>
      <c r="BJ35" s="97">
        <v>5600</v>
      </c>
      <c r="BK35" s="97"/>
      <c r="BL35" s="97">
        <v>6150</v>
      </c>
      <c r="BM35" s="97"/>
      <c r="BN35" s="97">
        <v>10600</v>
      </c>
      <c r="BO35" s="97"/>
      <c r="BP35" s="97"/>
      <c r="BQ35" s="97"/>
      <c r="BR35" s="97"/>
      <c r="BS35" s="97"/>
      <c r="BT35" s="97">
        <v>119</v>
      </c>
      <c r="BU35" s="97"/>
      <c r="BV35" s="97"/>
      <c r="BW35" s="97"/>
      <c r="BX35" s="97">
        <v>386</v>
      </c>
      <c r="BY35" s="97"/>
      <c r="BZ35" s="97">
        <v>1970</v>
      </c>
      <c r="CA35" s="84"/>
      <c r="CB35" s="87" t="s">
        <v>619</v>
      </c>
      <c r="CC35" s="85">
        <v>37308.236111111109</v>
      </c>
      <c r="CD35" s="85">
        <v>37308.534722222219</v>
      </c>
      <c r="CE35" s="89">
        <v>594653.85</v>
      </c>
      <c r="CF35" s="89">
        <v>10.703769299999999</v>
      </c>
      <c r="CG35" s="122">
        <v>35.679231000000001</v>
      </c>
      <c r="CH35" s="122">
        <v>46.383000299999999</v>
      </c>
      <c r="CI35" s="100"/>
      <c r="CJ35" s="100">
        <v>21</v>
      </c>
      <c r="CK35" s="100" t="s">
        <v>818</v>
      </c>
      <c r="CL35" s="100">
        <v>18</v>
      </c>
      <c r="CM35" s="100"/>
      <c r="CN35" s="100">
        <v>60</v>
      </c>
      <c r="CO35" s="100"/>
      <c r="CP35" s="100">
        <v>39.299999999999997</v>
      </c>
      <c r="CQ35" s="100"/>
      <c r="CR35" s="100">
        <v>93</v>
      </c>
      <c r="CS35" s="100"/>
      <c r="CT35" s="100"/>
      <c r="CU35" s="100"/>
      <c r="CV35" s="100"/>
      <c r="CW35" s="100"/>
      <c r="CX35" s="100">
        <v>24</v>
      </c>
      <c r="CY35" s="100"/>
      <c r="CZ35" s="100"/>
      <c r="DA35" s="100"/>
      <c r="DB35" s="100">
        <v>156</v>
      </c>
      <c r="DC35" s="100"/>
      <c r="DD35" s="100">
        <v>1220</v>
      </c>
      <c r="DF35" s="90" t="s">
        <v>703</v>
      </c>
      <c r="DG35" s="85">
        <v>37308.371527777781</v>
      </c>
      <c r="DH35" s="85">
        <v>37308.774305555555</v>
      </c>
      <c r="DI35" s="91">
        <v>12969117.300000001</v>
      </c>
      <c r="DJ35" s="91">
        <v>233.4441114</v>
      </c>
      <c r="DK35" s="91">
        <v>298.28969790000002</v>
      </c>
      <c r="DL35" s="91">
        <v>531.73380930000008</v>
      </c>
      <c r="DM35" s="87"/>
      <c r="DN35" s="87">
        <v>458</v>
      </c>
      <c r="DO35" s="87" t="s">
        <v>818</v>
      </c>
      <c r="DP35" s="87">
        <v>18</v>
      </c>
      <c r="DQ35" s="87"/>
      <c r="DR35" s="87">
        <v>23</v>
      </c>
      <c r="DS35" s="87"/>
      <c r="DT35" s="87">
        <v>36.200000000000003</v>
      </c>
      <c r="DU35" s="87"/>
      <c r="DV35" s="87">
        <v>93</v>
      </c>
      <c r="DW35" s="87"/>
      <c r="DX35" s="87"/>
      <c r="DY35" s="87"/>
      <c r="DZ35" s="87"/>
      <c r="EA35" s="87"/>
      <c r="EB35" s="87">
        <v>13</v>
      </c>
      <c r="EC35" s="87"/>
      <c r="ED35" s="87"/>
      <c r="EE35" s="87"/>
      <c r="EF35" s="87">
        <v>1100</v>
      </c>
      <c r="EG35" s="87"/>
      <c r="EH35" s="87">
        <v>3970</v>
      </c>
    </row>
    <row r="36" spans="1:138" ht="15" customHeight="1" x14ac:dyDescent="0.25">
      <c r="A36" s="1" t="s">
        <v>83</v>
      </c>
      <c r="B36" s="35">
        <v>37316.90625</v>
      </c>
      <c r="C36" s="35">
        <v>37317.975694444445</v>
      </c>
      <c r="D36" s="4">
        <f t="shared" si="0"/>
        <v>1.0694444444452529</v>
      </c>
      <c r="E36" s="79" t="s">
        <v>20</v>
      </c>
      <c r="F36" s="79"/>
      <c r="G36" s="19">
        <v>9380.3233000000018</v>
      </c>
      <c r="H36" s="19">
        <f t="shared" si="1"/>
        <v>36928.723919047596</v>
      </c>
      <c r="I36" s="80" t="s">
        <v>275</v>
      </c>
      <c r="J36" s="81">
        <v>37316.90625</v>
      </c>
      <c r="K36" s="81">
        <v>37317.975694444445</v>
      </c>
      <c r="L36" s="82">
        <v>4567507.9050000003</v>
      </c>
      <c r="M36" s="80">
        <v>1004.8517391</v>
      </c>
      <c r="N36" s="80">
        <v>6851.2618574999997</v>
      </c>
      <c r="O36" s="80">
        <v>7856.1135966000002</v>
      </c>
      <c r="P36" s="80" t="s">
        <v>275</v>
      </c>
      <c r="Q36" s="96" t="s">
        <v>275</v>
      </c>
      <c r="R36" s="97"/>
      <c r="S36" s="97">
        <v>161.30000000000001</v>
      </c>
      <c r="T36" s="97"/>
      <c r="U36" s="97">
        <v>220</v>
      </c>
      <c r="V36" s="97"/>
      <c r="W36" s="97">
        <v>1500</v>
      </c>
      <c r="X36" s="97"/>
      <c r="Y36" s="97">
        <v>1770</v>
      </c>
      <c r="Z36" s="97"/>
      <c r="AA36" s="97">
        <v>3430</v>
      </c>
      <c r="AB36" s="97"/>
      <c r="AC36" s="97"/>
      <c r="AD36" s="97"/>
      <c r="AE36" s="97"/>
      <c r="AF36" s="97"/>
      <c r="AG36" s="97">
        <v>52</v>
      </c>
      <c r="AH36" s="97"/>
      <c r="AI36" s="97"/>
      <c r="AJ36" s="97"/>
      <c r="AK36" s="97">
        <v>1210</v>
      </c>
      <c r="AL36" s="97"/>
      <c r="AM36" s="97">
        <v>4480</v>
      </c>
      <c r="AN36" s="80"/>
      <c r="AO36" s="80"/>
      <c r="AP36" s="80"/>
      <c r="AQ36" s="80"/>
      <c r="AR36" s="80"/>
      <c r="AS36" s="80"/>
      <c r="AT36" s="80"/>
      <c r="AU36" s="19"/>
      <c r="AV36" s="19">
        <v>373.94159999999999</v>
      </c>
      <c r="AW36" s="19">
        <f t="shared" si="2"/>
        <v>1472.1439407367679</v>
      </c>
      <c r="AX36" s="84" t="s">
        <v>453</v>
      </c>
      <c r="AY36" s="85">
        <v>37316.907638888886</v>
      </c>
      <c r="AZ36" s="85">
        <v>37318.215277777781</v>
      </c>
      <c r="BA36" s="84">
        <v>133089.19499999998</v>
      </c>
      <c r="BB36" s="84">
        <v>3.992675849999999</v>
      </c>
      <c r="BC36" s="84">
        <v>479.12110199999995</v>
      </c>
      <c r="BD36" s="84">
        <v>483.11377784999996</v>
      </c>
      <c r="BE36" s="97"/>
      <c r="BF36" s="97">
        <v>4.7</v>
      </c>
      <c r="BG36" s="97"/>
      <c r="BH36" s="97">
        <v>30</v>
      </c>
      <c r="BI36" s="97"/>
      <c r="BJ36" s="97">
        <v>3600</v>
      </c>
      <c r="BK36" s="97"/>
      <c r="BL36" s="97">
        <v>5390</v>
      </c>
      <c r="BM36" s="97"/>
      <c r="BN36" s="97">
        <v>10900</v>
      </c>
      <c r="BO36" s="97"/>
      <c r="BP36" s="97"/>
      <c r="BQ36" s="97"/>
      <c r="BR36" s="97"/>
      <c r="BS36" s="97"/>
      <c r="BT36" s="97">
        <v>55</v>
      </c>
      <c r="BU36" s="97"/>
      <c r="BV36" s="97"/>
      <c r="BW36" s="97"/>
      <c r="BX36" s="97">
        <v>1730</v>
      </c>
      <c r="BY36" s="97"/>
      <c r="BZ36" s="97">
        <v>5630</v>
      </c>
      <c r="CA36" s="84"/>
      <c r="CB36" s="87" t="s">
        <v>620</v>
      </c>
      <c r="CC36" s="85">
        <v>37316.913194444445</v>
      </c>
      <c r="CD36" s="85">
        <v>37317.927083333336</v>
      </c>
      <c r="CE36" s="89">
        <v>1557426.7499999998</v>
      </c>
      <c r="CF36" s="89">
        <v>28.033681499999997</v>
      </c>
      <c r="CG36" s="122">
        <v>45.165375749999995</v>
      </c>
      <c r="CH36" s="122">
        <v>73.199057249999996</v>
      </c>
      <c r="CI36" s="100"/>
      <c r="CJ36" s="100">
        <v>55</v>
      </c>
      <c r="CK36" s="100" t="s">
        <v>818</v>
      </c>
      <c r="CL36" s="100">
        <v>18</v>
      </c>
      <c r="CM36" s="100"/>
      <c r="CN36" s="100">
        <v>29</v>
      </c>
      <c r="CO36" s="100"/>
      <c r="CP36" s="100">
        <v>2.4</v>
      </c>
      <c r="CQ36" s="100"/>
      <c r="CR36" s="100">
        <v>11</v>
      </c>
      <c r="CS36" s="100"/>
      <c r="CT36" s="100"/>
      <c r="CU36" s="100"/>
      <c r="CV36" s="100"/>
      <c r="CW36" s="100"/>
      <c r="CX36" s="100">
        <v>4</v>
      </c>
      <c r="CY36" s="100"/>
      <c r="CZ36" s="100"/>
      <c r="DA36" s="100"/>
      <c r="DB36" s="100">
        <v>361</v>
      </c>
      <c r="DC36" s="100"/>
      <c r="DD36" s="100">
        <v>1980</v>
      </c>
      <c r="DF36" s="90" t="s">
        <v>704</v>
      </c>
      <c r="DG36" s="85">
        <v>37317.336805555555</v>
      </c>
      <c r="DH36" s="85">
        <v>37318.284722222219</v>
      </c>
      <c r="DI36" s="91">
        <v>25541798.699999999</v>
      </c>
      <c r="DJ36" s="91">
        <v>689.62856490000001</v>
      </c>
      <c r="DK36" s="91">
        <v>4086.6877920000002</v>
      </c>
      <c r="DL36" s="91">
        <v>4776.3163568999998</v>
      </c>
      <c r="DM36" s="87"/>
      <c r="DN36" s="87">
        <v>902</v>
      </c>
      <c r="DO36" s="87"/>
      <c r="DP36" s="87">
        <v>27</v>
      </c>
      <c r="DQ36" s="87"/>
      <c r="DR36" s="87">
        <v>160</v>
      </c>
      <c r="DS36" s="87"/>
      <c r="DT36" s="87">
        <v>372</v>
      </c>
      <c r="DU36" s="87"/>
      <c r="DV36" s="87">
        <v>704</v>
      </c>
      <c r="DW36" s="87"/>
      <c r="DX36" s="87"/>
      <c r="DY36" s="87"/>
      <c r="DZ36" s="87"/>
      <c r="EA36" s="87"/>
      <c r="EB36" s="87">
        <v>15</v>
      </c>
      <c r="EC36" s="87"/>
      <c r="ED36" s="87"/>
      <c r="EE36" s="87"/>
      <c r="EF36" s="87">
        <v>3060</v>
      </c>
      <c r="EG36" s="87"/>
      <c r="EH36" s="87">
        <v>9150</v>
      </c>
    </row>
    <row r="37" spans="1:138" s="118" customFormat="1" ht="15" customHeight="1" x14ac:dyDescent="0.25">
      <c r="A37" s="102" t="s">
        <v>84</v>
      </c>
      <c r="B37" s="103">
        <v>37531.107638888891</v>
      </c>
      <c r="C37" s="103">
        <v>37531.451388888891</v>
      </c>
      <c r="D37" s="104">
        <f t="shared" si="0"/>
        <v>0.34375</v>
      </c>
      <c r="E37" s="105" t="s">
        <v>8</v>
      </c>
      <c r="F37" s="105"/>
      <c r="G37" s="124">
        <v>0</v>
      </c>
      <c r="H37" s="124">
        <f t="shared" si="1"/>
        <v>0</v>
      </c>
      <c r="I37" s="107" t="s">
        <v>277</v>
      </c>
      <c r="J37" s="108">
        <v>37531.107638888891</v>
      </c>
      <c r="K37" s="108">
        <v>37531.451388888891</v>
      </c>
      <c r="L37" s="109">
        <v>8628144.1949999984</v>
      </c>
      <c r="M37" s="107">
        <v>0</v>
      </c>
      <c r="N37" s="107">
        <v>0</v>
      </c>
      <c r="O37" s="107">
        <v>0</v>
      </c>
      <c r="P37" s="107" t="s">
        <v>277</v>
      </c>
      <c r="Q37" s="110" t="s">
        <v>277</v>
      </c>
      <c r="R37" s="111"/>
      <c r="S37" s="111">
        <v>304.7</v>
      </c>
      <c r="T37" s="111" t="s">
        <v>818</v>
      </c>
      <c r="U37" s="111">
        <v>18</v>
      </c>
      <c r="V37" s="111" t="s">
        <v>818</v>
      </c>
      <c r="W37" s="111">
        <v>18</v>
      </c>
      <c r="X37" s="111"/>
      <c r="Y37" s="111">
        <v>3.4</v>
      </c>
      <c r="Z37" s="111"/>
      <c r="AA37" s="111">
        <v>25</v>
      </c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07"/>
      <c r="AO37" s="107"/>
      <c r="AP37" s="107"/>
      <c r="AQ37" s="107"/>
      <c r="AR37" s="107"/>
      <c r="AS37" s="107"/>
      <c r="AT37" s="107"/>
      <c r="AU37" s="124"/>
      <c r="AV37" s="124">
        <v>0</v>
      </c>
      <c r="AW37" s="124">
        <f t="shared" si="2"/>
        <v>0</v>
      </c>
      <c r="AX37" s="112" t="s">
        <v>455</v>
      </c>
      <c r="AY37" s="113">
        <v>37531.061111111114</v>
      </c>
      <c r="AZ37" s="113">
        <v>37531.288888888892</v>
      </c>
      <c r="BA37" s="112">
        <v>578796.41399999999</v>
      </c>
      <c r="BB37" s="112">
        <v>0</v>
      </c>
      <c r="BC37" s="112">
        <v>0</v>
      </c>
      <c r="BD37" s="112">
        <v>0</v>
      </c>
      <c r="BE37" s="111"/>
      <c r="BF37" s="111">
        <v>20.440000000000001</v>
      </c>
      <c r="BG37" s="111" t="s">
        <v>818</v>
      </c>
      <c r="BH37" s="111">
        <v>18</v>
      </c>
      <c r="BI37" s="111" t="s">
        <v>818</v>
      </c>
      <c r="BJ37" s="111">
        <v>18</v>
      </c>
      <c r="BK37" s="111" t="s">
        <v>818</v>
      </c>
      <c r="BL37" s="111">
        <v>2</v>
      </c>
      <c r="BM37" s="111"/>
      <c r="BN37" s="111">
        <v>21</v>
      </c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2"/>
      <c r="CB37" s="111" t="s">
        <v>621</v>
      </c>
      <c r="CC37" s="113">
        <v>37530.979166666664</v>
      </c>
      <c r="CD37" s="113">
        <v>37531.5</v>
      </c>
      <c r="CE37" s="114">
        <v>2385694.6124999998</v>
      </c>
      <c r="CF37" s="123">
        <v>0</v>
      </c>
      <c r="CG37" s="123">
        <v>0</v>
      </c>
      <c r="CH37" s="123">
        <v>0</v>
      </c>
      <c r="CI37" s="111"/>
      <c r="CJ37" s="111">
        <v>84.25</v>
      </c>
      <c r="CK37" s="111" t="s">
        <v>818</v>
      </c>
      <c r="CL37" s="111">
        <v>18</v>
      </c>
      <c r="CM37" s="111" t="s">
        <v>818</v>
      </c>
      <c r="CN37" s="111">
        <v>18</v>
      </c>
      <c r="CO37" s="111"/>
      <c r="CP37" s="111">
        <v>3.2</v>
      </c>
      <c r="CQ37" s="111"/>
      <c r="CR37" s="111">
        <v>35</v>
      </c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23"/>
      <c r="DF37" s="116" t="s">
        <v>705</v>
      </c>
      <c r="DG37" s="113">
        <v>37531.055555555555</v>
      </c>
      <c r="DH37" s="113">
        <v>37531.548611111109</v>
      </c>
      <c r="DI37" s="117">
        <v>56152313.549999997</v>
      </c>
      <c r="DJ37" s="117">
        <v>0</v>
      </c>
      <c r="DK37" s="117">
        <v>0</v>
      </c>
      <c r="DL37" s="117">
        <v>0</v>
      </c>
      <c r="DM37" s="111"/>
      <c r="DN37" s="111">
        <v>1983</v>
      </c>
      <c r="DO37" s="111" t="s">
        <v>818</v>
      </c>
      <c r="DP37" s="111">
        <v>18</v>
      </c>
      <c r="DQ37" s="111" t="s">
        <v>818</v>
      </c>
      <c r="DR37" s="111">
        <v>18</v>
      </c>
      <c r="DS37" s="111"/>
      <c r="DT37" s="111">
        <v>4.8</v>
      </c>
      <c r="DU37" s="111"/>
      <c r="DV37" s="111">
        <v>36</v>
      </c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</row>
    <row r="38" spans="1:138" ht="15" customHeight="1" x14ac:dyDescent="0.25">
      <c r="A38" s="1" t="s">
        <v>85</v>
      </c>
      <c r="B38" s="35">
        <v>37652.336805555555</v>
      </c>
      <c r="C38" s="35">
        <v>37652.736111111109</v>
      </c>
      <c r="D38" s="4">
        <f t="shared" si="0"/>
        <v>0.39930555555474712</v>
      </c>
      <c r="E38" s="79" t="s">
        <v>10</v>
      </c>
      <c r="F38" s="79"/>
      <c r="G38" s="19">
        <v>2474.27</v>
      </c>
      <c r="H38" s="19">
        <f t="shared" si="1"/>
        <v>9740.7766032096006</v>
      </c>
      <c r="I38" s="80" t="s">
        <v>279</v>
      </c>
      <c r="J38" s="81">
        <v>37652.336805555555</v>
      </c>
      <c r="K38" s="81">
        <v>37652.736111111109</v>
      </c>
      <c r="L38" s="82">
        <v>488465.66249999998</v>
      </c>
      <c r="M38" s="80">
        <v>8.792381924999999</v>
      </c>
      <c r="N38" s="80">
        <v>1123.4710237500001</v>
      </c>
      <c r="O38" s="80">
        <v>1132.2634056750001</v>
      </c>
      <c r="P38" s="80" t="s">
        <v>279</v>
      </c>
      <c r="Q38" s="96" t="s">
        <v>279</v>
      </c>
      <c r="R38" s="97"/>
      <c r="S38" s="97">
        <v>17.25</v>
      </c>
      <c r="T38" s="97" t="s">
        <v>818</v>
      </c>
      <c r="U38" s="97">
        <v>18</v>
      </c>
      <c r="V38" s="97"/>
      <c r="W38" s="97">
        <v>2300</v>
      </c>
      <c r="X38" s="97"/>
      <c r="Y38" s="97">
        <v>2900</v>
      </c>
      <c r="Z38" s="97"/>
      <c r="AA38" s="97">
        <v>4440</v>
      </c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80"/>
      <c r="AO38" s="80"/>
      <c r="AP38" s="80"/>
      <c r="AQ38" s="80"/>
      <c r="AR38" s="80"/>
      <c r="AS38" s="80"/>
      <c r="AT38" s="80"/>
      <c r="AU38" s="19"/>
      <c r="AV38" s="19">
        <v>112.47200000000001</v>
      </c>
      <c r="AW38" s="19">
        <f t="shared" si="2"/>
        <v>442.78297280256004</v>
      </c>
      <c r="AX38" s="84" t="s">
        <v>457</v>
      </c>
      <c r="AY38" s="85">
        <v>37652.32916666667</v>
      </c>
      <c r="AZ38" s="85">
        <v>37652.731944444444</v>
      </c>
      <c r="BA38" s="84">
        <v>65978.260500000004</v>
      </c>
      <c r="BB38" s="84">
        <v>1.1876086889999999</v>
      </c>
      <c r="BC38" s="84">
        <v>376.07608485000003</v>
      </c>
      <c r="BD38" s="84">
        <v>377.26369353900003</v>
      </c>
      <c r="BE38" s="97"/>
      <c r="BF38" s="97">
        <v>2.33</v>
      </c>
      <c r="BG38" s="97" t="s">
        <v>818</v>
      </c>
      <c r="BH38" s="97">
        <v>18</v>
      </c>
      <c r="BI38" s="97"/>
      <c r="BJ38" s="97">
        <v>5700</v>
      </c>
      <c r="BK38" s="97"/>
      <c r="BL38" s="97">
        <v>12800</v>
      </c>
      <c r="BM38" s="97"/>
      <c r="BN38" s="97">
        <v>19600</v>
      </c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>
        <v>27800</v>
      </c>
      <c r="CA38" s="84"/>
      <c r="CB38" s="87"/>
      <c r="CC38" s="85"/>
      <c r="CD38" s="85"/>
      <c r="CE38" s="89"/>
      <c r="CF38" s="101"/>
      <c r="CG38" s="101"/>
      <c r="CH38" s="101"/>
      <c r="CI38" s="100"/>
      <c r="CJ38" s="100"/>
      <c r="CK38" s="100"/>
      <c r="CL38" s="100"/>
      <c r="CM38" s="100"/>
      <c r="CN38" s="100"/>
      <c r="CO38" s="100"/>
      <c r="CP38" s="100"/>
      <c r="CQ38" s="100"/>
      <c r="CR38" s="100"/>
      <c r="CS38" s="100"/>
      <c r="CT38" s="100"/>
      <c r="CU38" s="100"/>
      <c r="CV38" s="100"/>
      <c r="CW38" s="100"/>
      <c r="CX38" s="100"/>
      <c r="CY38" s="100"/>
      <c r="CZ38" s="100"/>
      <c r="DA38" s="100"/>
      <c r="DB38" s="100"/>
      <c r="DC38" s="100"/>
      <c r="DD38" s="100"/>
      <c r="DE38" s="101"/>
      <c r="DF38" s="90" t="s">
        <v>706</v>
      </c>
      <c r="DG38" s="85">
        <v>37652.368055555555</v>
      </c>
      <c r="DH38" s="85">
        <v>37652.9375</v>
      </c>
      <c r="DI38" s="91">
        <v>4260270.0824999996</v>
      </c>
      <c r="DJ38" s="91">
        <v>76.684861484999985</v>
      </c>
      <c r="DK38" s="91">
        <v>76.684861484999985</v>
      </c>
      <c r="DL38" s="91">
        <v>153.36972296999997</v>
      </c>
      <c r="DM38" s="87"/>
      <c r="DN38" s="87">
        <v>150.44999999999999</v>
      </c>
      <c r="DO38" s="87" t="s">
        <v>818</v>
      </c>
      <c r="DP38" s="87">
        <v>18</v>
      </c>
      <c r="DQ38" s="87" t="s">
        <v>818</v>
      </c>
      <c r="DR38" s="87">
        <v>18</v>
      </c>
      <c r="DS38" s="87"/>
      <c r="DT38" s="87">
        <v>17.2</v>
      </c>
      <c r="DU38" s="87"/>
      <c r="DV38" s="87">
        <v>83</v>
      </c>
      <c r="DW38" s="87"/>
      <c r="DX38" s="87"/>
      <c r="DY38" s="87"/>
      <c r="DZ38" s="87"/>
      <c r="EA38" s="87"/>
      <c r="EB38" s="87"/>
      <c r="EC38" s="87"/>
      <c r="ED38" s="87"/>
      <c r="EE38" s="87"/>
      <c r="EF38" s="87"/>
      <c r="EG38" s="87"/>
      <c r="EH38" s="87">
        <v>10370</v>
      </c>
    </row>
    <row r="39" spans="1:138" ht="15" customHeight="1" x14ac:dyDescent="0.25">
      <c r="A39" s="3" t="s">
        <v>86</v>
      </c>
      <c r="B39" s="35">
        <v>37684.680555555555</v>
      </c>
      <c r="C39" s="35">
        <v>37688.496527777781</v>
      </c>
      <c r="D39" s="4">
        <f t="shared" si="0"/>
        <v>3.8159722222262644</v>
      </c>
      <c r="E39" s="79" t="s">
        <v>21</v>
      </c>
      <c r="F39" s="79"/>
      <c r="G39" s="19">
        <v>15660.797999999999</v>
      </c>
      <c r="H39" s="19">
        <f t="shared" si="1"/>
        <v>61653.875585927031</v>
      </c>
      <c r="I39" s="80" t="s">
        <v>281</v>
      </c>
      <c r="J39" s="81">
        <v>37684.680555555555</v>
      </c>
      <c r="K39" s="81">
        <v>37688.496527777781</v>
      </c>
      <c r="L39" s="82">
        <v>1775466.4949999999</v>
      </c>
      <c r="M39" s="80">
        <v>85.222391759999994</v>
      </c>
      <c r="N39" s="80">
        <v>3373.3863405000002</v>
      </c>
      <c r="O39" s="80">
        <v>3458.6087322600001</v>
      </c>
      <c r="P39" s="80" t="s">
        <v>281</v>
      </c>
      <c r="Q39" s="96" t="s">
        <v>281</v>
      </c>
      <c r="R39" s="97"/>
      <c r="S39" s="97">
        <v>62.7</v>
      </c>
      <c r="T39" s="97"/>
      <c r="U39" s="97">
        <v>48</v>
      </c>
      <c r="V39" s="97"/>
      <c r="W39" s="97">
        <v>1900</v>
      </c>
      <c r="X39" s="97"/>
      <c r="Y39" s="97"/>
      <c r="Z39" s="97"/>
      <c r="AA39" s="97">
        <v>5610</v>
      </c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80"/>
      <c r="AO39" s="80"/>
      <c r="AP39" s="80"/>
      <c r="AQ39" s="80"/>
      <c r="AR39" s="80"/>
      <c r="AS39" s="80"/>
      <c r="AT39" s="80"/>
      <c r="AU39" s="19"/>
      <c r="AV39" s="19">
        <v>1684.2132000000001</v>
      </c>
      <c r="AW39" s="19">
        <f t="shared" si="2"/>
        <v>6630.4584921519372</v>
      </c>
      <c r="AX39" s="84" t="s">
        <v>459</v>
      </c>
      <c r="AY39" s="85">
        <v>37684.68472222222</v>
      </c>
      <c r="AZ39" s="85">
        <v>37687.779166666667</v>
      </c>
      <c r="BA39" s="84">
        <v>149796.13649999999</v>
      </c>
      <c r="BB39" s="84">
        <v>2.6963304569999997</v>
      </c>
      <c r="BC39" s="84">
        <v>1093.51179645</v>
      </c>
      <c r="BD39" s="84">
        <v>1096.208126907</v>
      </c>
      <c r="BE39" s="97"/>
      <c r="BF39" s="97">
        <v>5.29</v>
      </c>
      <c r="BG39" s="97" t="s">
        <v>818</v>
      </c>
      <c r="BH39" s="97">
        <v>18</v>
      </c>
      <c r="BI39" s="97"/>
      <c r="BJ39" s="97">
        <v>7300</v>
      </c>
      <c r="BK39" s="97"/>
      <c r="BL39" s="97"/>
      <c r="BM39" s="97"/>
      <c r="BN39" s="97">
        <v>19500</v>
      </c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84"/>
      <c r="CB39" s="87"/>
      <c r="CC39" s="85"/>
      <c r="CD39" s="85"/>
      <c r="CE39" s="89"/>
      <c r="CF39" s="101"/>
      <c r="CG39" s="101"/>
      <c r="CH39" s="101"/>
      <c r="CI39" s="100"/>
      <c r="CJ39" s="100"/>
      <c r="CK39" s="100"/>
      <c r="CL39" s="100"/>
      <c r="CM39" s="100"/>
      <c r="CN39" s="100"/>
      <c r="CO39" s="100"/>
      <c r="CP39" s="100"/>
      <c r="CQ39" s="100"/>
      <c r="CR39" s="100"/>
      <c r="CS39" s="100"/>
      <c r="CT39" s="100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1"/>
      <c r="DF39" s="90" t="s">
        <v>707</v>
      </c>
      <c r="DG39" s="85">
        <v>37684.975694444445</v>
      </c>
      <c r="DH39" s="85">
        <v>37688.611111111109</v>
      </c>
      <c r="DI39" s="91">
        <v>22993282.199999999</v>
      </c>
      <c r="DJ39" s="91">
        <v>413.87907959999995</v>
      </c>
      <c r="DK39" s="91">
        <v>3219.0595079999998</v>
      </c>
      <c r="DL39" s="91">
        <v>3632.9385875999997</v>
      </c>
      <c r="DM39" s="87"/>
      <c r="DN39" s="87">
        <v>812</v>
      </c>
      <c r="DO39" s="87" t="s">
        <v>818</v>
      </c>
      <c r="DP39" s="87">
        <v>18</v>
      </c>
      <c r="DQ39" s="87"/>
      <c r="DR39" s="87">
        <v>140</v>
      </c>
      <c r="DS39" s="87"/>
      <c r="DT39" s="87"/>
      <c r="DU39" s="87"/>
      <c r="DV39" s="87">
        <v>332</v>
      </c>
      <c r="DW39" s="87"/>
      <c r="DX39" s="87"/>
      <c r="DY39" s="87"/>
      <c r="DZ39" s="87"/>
      <c r="EA39" s="87"/>
      <c r="EB39" s="87"/>
      <c r="EC39" s="87"/>
      <c r="ED39" s="87"/>
      <c r="EE39" s="87"/>
      <c r="EF39" s="87"/>
      <c r="EG39" s="87"/>
      <c r="EH39" s="87"/>
    </row>
    <row r="40" spans="1:138" ht="15" customHeight="1" x14ac:dyDescent="0.25">
      <c r="A40" s="3" t="s">
        <v>87</v>
      </c>
      <c r="B40" s="35">
        <v>37694.569444444445</v>
      </c>
      <c r="C40" s="35">
        <v>37696.798611111109</v>
      </c>
      <c r="D40" s="4">
        <f t="shared" si="0"/>
        <v>2.2291666666642413</v>
      </c>
      <c r="E40" s="79" t="s">
        <v>15</v>
      </c>
      <c r="F40" s="79"/>
      <c r="G40" s="19">
        <v>628.76</v>
      </c>
      <c r="H40" s="19">
        <f t="shared" si="1"/>
        <v>2475.3202750848</v>
      </c>
      <c r="I40" s="80" t="s">
        <v>283</v>
      </c>
      <c r="J40" s="81">
        <v>37694.569444444445</v>
      </c>
      <c r="K40" s="81">
        <v>37696.798611111109</v>
      </c>
      <c r="L40" s="82">
        <v>33187348.199999999</v>
      </c>
      <c r="M40" s="80">
        <v>1061.9951424000001</v>
      </c>
      <c r="N40" s="80">
        <v>13606.812762</v>
      </c>
      <c r="O40" s="80">
        <v>14668.807904400001</v>
      </c>
      <c r="P40" s="80" t="s">
        <v>283</v>
      </c>
      <c r="Q40" s="96" t="s">
        <v>283</v>
      </c>
      <c r="R40" s="97"/>
      <c r="S40" s="97">
        <v>1172</v>
      </c>
      <c r="T40" s="97"/>
      <c r="U40" s="97">
        <v>32</v>
      </c>
      <c r="V40" s="97"/>
      <c r="W40" s="97">
        <v>410</v>
      </c>
      <c r="X40" s="97"/>
      <c r="Y40" s="97">
        <v>738</v>
      </c>
      <c r="Z40" s="97"/>
      <c r="AA40" s="97">
        <v>1340</v>
      </c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>
        <v>2430</v>
      </c>
      <c r="AN40" s="80"/>
      <c r="AO40" s="80"/>
      <c r="AP40" s="80"/>
      <c r="AQ40" s="80"/>
      <c r="AR40" s="80"/>
      <c r="AS40" s="80"/>
      <c r="AT40" s="80"/>
      <c r="AU40" s="19"/>
      <c r="AV40" s="19">
        <v>26.4</v>
      </c>
      <c r="AW40" s="19">
        <f t="shared" si="2"/>
        <v>103.932271872</v>
      </c>
      <c r="AX40" s="84" t="s">
        <v>461</v>
      </c>
      <c r="AY40" s="85">
        <v>37694.555555555555</v>
      </c>
      <c r="AZ40" s="85">
        <v>37696.504861111112</v>
      </c>
      <c r="BA40" s="84">
        <v>840444.10799999989</v>
      </c>
      <c r="BB40" s="84">
        <v>15.127993943999998</v>
      </c>
      <c r="BC40" s="84">
        <v>2437.2879131999998</v>
      </c>
      <c r="BD40" s="84">
        <v>2452.4159071439999</v>
      </c>
      <c r="BE40" s="97"/>
      <c r="BF40" s="97">
        <v>29.68</v>
      </c>
      <c r="BG40" s="97" t="s">
        <v>818</v>
      </c>
      <c r="BH40" s="97">
        <v>18</v>
      </c>
      <c r="BI40" s="97"/>
      <c r="BJ40" s="97">
        <v>2900</v>
      </c>
      <c r="BK40" s="97" t="s">
        <v>819</v>
      </c>
      <c r="BL40" s="97">
        <v>1000</v>
      </c>
      <c r="BM40" s="97"/>
      <c r="BN40" s="97">
        <v>5830</v>
      </c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>
        <v>2100</v>
      </c>
      <c r="CA40" s="84"/>
      <c r="CB40" s="87" t="s">
        <v>622</v>
      </c>
      <c r="CC40" s="85">
        <v>37694.583333333336</v>
      </c>
      <c r="CD40" s="85">
        <v>37696.725694444445</v>
      </c>
      <c r="CE40" s="89">
        <v>16197238.199999999</v>
      </c>
      <c r="CF40" s="89">
        <v>291.55028759999999</v>
      </c>
      <c r="CG40" s="88">
        <v>291.55028759999999</v>
      </c>
      <c r="CH40" s="88">
        <v>583.10057519999998</v>
      </c>
      <c r="CI40" s="100"/>
      <c r="CJ40" s="100">
        <v>572</v>
      </c>
      <c r="CK40" s="100" t="s">
        <v>818</v>
      </c>
      <c r="CL40" s="100">
        <v>18</v>
      </c>
      <c r="CM40" s="100" t="s">
        <v>818</v>
      </c>
      <c r="CN40" s="100">
        <v>18</v>
      </c>
      <c r="CO40" s="100"/>
      <c r="CP40" s="100">
        <v>16.600000000000001</v>
      </c>
      <c r="CQ40" s="100"/>
      <c r="CR40" s="100">
        <v>84</v>
      </c>
      <c r="CS40" s="100"/>
      <c r="CT40" s="100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>
        <v>2640</v>
      </c>
      <c r="DF40" s="120" t="s">
        <v>708</v>
      </c>
      <c r="DG40" s="85">
        <v>37694.607638888891</v>
      </c>
      <c r="DH40" s="85">
        <v>37696.84375</v>
      </c>
      <c r="DI40" s="121">
        <v>164775750.15000001</v>
      </c>
      <c r="DJ40" s="121">
        <v>2965.9635027000004</v>
      </c>
      <c r="DK40" s="121">
        <v>21420.847519499999</v>
      </c>
      <c r="DL40" s="121">
        <v>24386.8110222</v>
      </c>
      <c r="DM40" s="87"/>
      <c r="DN40" s="87">
        <v>5819</v>
      </c>
      <c r="DO40" s="87" t="s">
        <v>818</v>
      </c>
      <c r="DP40" s="87">
        <v>18</v>
      </c>
      <c r="DQ40" s="87"/>
      <c r="DR40" s="87">
        <v>130</v>
      </c>
      <c r="DS40" s="87"/>
      <c r="DT40" s="87">
        <v>201</v>
      </c>
      <c r="DU40" s="87"/>
      <c r="DV40" s="87">
        <v>477</v>
      </c>
      <c r="DW40" s="87"/>
      <c r="DX40" s="87"/>
      <c r="DY40" s="87"/>
      <c r="DZ40" s="87"/>
      <c r="EA40" s="87"/>
      <c r="EB40" s="87"/>
      <c r="EC40" s="87"/>
      <c r="ED40" s="87"/>
      <c r="EE40" s="87"/>
      <c r="EF40" s="87"/>
      <c r="EG40" s="87"/>
      <c r="EH40" s="87">
        <v>4320</v>
      </c>
    </row>
    <row r="41" spans="1:138" ht="15" customHeight="1" x14ac:dyDescent="0.25">
      <c r="A41" s="3" t="s">
        <v>88</v>
      </c>
      <c r="B41" s="35">
        <v>37715.690972222219</v>
      </c>
      <c r="C41" s="35">
        <v>37716.079861111109</v>
      </c>
      <c r="D41" s="4">
        <f t="shared" si="0"/>
        <v>0.38888888889050577</v>
      </c>
      <c r="E41" s="79" t="s">
        <v>6</v>
      </c>
      <c r="F41" s="79"/>
      <c r="G41" s="19">
        <v>5127.2975000000006</v>
      </c>
      <c r="H41" s="19">
        <f t="shared" si="1"/>
        <v>20185.290823432802</v>
      </c>
      <c r="I41" s="80" t="s">
        <v>285</v>
      </c>
      <c r="J41" s="81">
        <v>37715.690972222219</v>
      </c>
      <c r="K41" s="81">
        <v>37716.079861111109</v>
      </c>
      <c r="L41" s="82">
        <v>17216644.799999997</v>
      </c>
      <c r="M41" s="80">
        <v>309.89960639999998</v>
      </c>
      <c r="N41" s="80">
        <v>8091.8230559999993</v>
      </c>
      <c r="O41" s="80">
        <v>8401.7226623999995</v>
      </c>
      <c r="P41" s="80" t="s">
        <v>285</v>
      </c>
      <c r="Q41" s="96" t="s">
        <v>285</v>
      </c>
      <c r="R41" s="97"/>
      <c r="S41" s="97">
        <v>608</v>
      </c>
      <c r="T41" s="97" t="s">
        <v>818</v>
      </c>
      <c r="U41" s="97">
        <v>18</v>
      </c>
      <c r="V41" s="97"/>
      <c r="W41" s="97">
        <v>470</v>
      </c>
      <c r="X41" s="97"/>
      <c r="Y41" s="97">
        <v>552</v>
      </c>
      <c r="Z41" s="97"/>
      <c r="AA41" s="97">
        <v>954</v>
      </c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>
        <v>1070</v>
      </c>
      <c r="AN41" s="80"/>
      <c r="AO41" s="80"/>
      <c r="AP41" s="80"/>
      <c r="AQ41" s="80"/>
      <c r="AR41" s="80"/>
      <c r="AS41" s="80"/>
      <c r="AT41" s="80"/>
      <c r="AU41" s="19"/>
      <c r="AV41" s="19">
        <v>627.44000000000005</v>
      </c>
      <c r="AW41" s="19">
        <f t="shared" si="2"/>
        <v>2470.1236614912</v>
      </c>
      <c r="AX41" s="84" t="s">
        <v>463</v>
      </c>
      <c r="AY41" s="85">
        <v>37715.694444444445</v>
      </c>
      <c r="AZ41" s="85">
        <v>37716.064583333333</v>
      </c>
      <c r="BA41" s="84">
        <v>222287.27249999996</v>
      </c>
      <c r="BB41" s="84">
        <v>4.0011709049999995</v>
      </c>
      <c r="BC41" s="84">
        <v>600.17563574999986</v>
      </c>
      <c r="BD41" s="84">
        <v>604.17680665499984</v>
      </c>
      <c r="BE41" s="97"/>
      <c r="BF41" s="97">
        <v>7.85</v>
      </c>
      <c r="BG41" s="97" t="s">
        <v>818</v>
      </c>
      <c r="BH41" s="97">
        <v>18</v>
      </c>
      <c r="BI41" s="97"/>
      <c r="BJ41" s="97">
        <v>2700</v>
      </c>
      <c r="BK41" s="97"/>
      <c r="BL41" s="97">
        <v>3140</v>
      </c>
      <c r="BM41" s="97"/>
      <c r="BN41" s="97">
        <v>5790</v>
      </c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>
        <v>548</v>
      </c>
      <c r="CA41" s="84"/>
      <c r="CB41" s="87" t="s">
        <v>623</v>
      </c>
      <c r="CC41" s="85">
        <v>37715.961805555555</v>
      </c>
      <c r="CD41" s="85">
        <v>37716.041666666664</v>
      </c>
      <c r="CE41" s="89">
        <v>298742.76750000002</v>
      </c>
      <c r="CF41" s="89">
        <v>5.3773698150000007</v>
      </c>
      <c r="CG41" s="122">
        <v>15.2358811425</v>
      </c>
      <c r="CH41" s="122">
        <v>20.6132509575</v>
      </c>
      <c r="CI41" s="100"/>
      <c r="CJ41" s="100">
        <v>10.55</v>
      </c>
      <c r="CK41" s="100" t="s">
        <v>818</v>
      </c>
      <c r="CL41" s="100">
        <v>18</v>
      </c>
      <c r="CM41" s="100"/>
      <c r="CN41" s="100">
        <v>51</v>
      </c>
      <c r="CO41" s="100" t="s">
        <v>818</v>
      </c>
      <c r="CP41" s="100">
        <v>12</v>
      </c>
      <c r="CQ41" s="100"/>
      <c r="CR41" s="100">
        <v>37</v>
      </c>
      <c r="CS41" s="100"/>
      <c r="CT41" s="100"/>
      <c r="CU41" s="100"/>
      <c r="CV41" s="100"/>
      <c r="CW41" s="100"/>
      <c r="CX41" s="100"/>
      <c r="CY41" s="100"/>
      <c r="CZ41" s="100"/>
      <c r="DA41" s="100"/>
      <c r="DB41" s="100"/>
      <c r="DC41" s="100"/>
      <c r="DD41" s="100">
        <v>1530</v>
      </c>
      <c r="DF41" s="90" t="s">
        <v>709</v>
      </c>
      <c r="DG41" s="85">
        <v>37715.743055555555</v>
      </c>
      <c r="DH41" s="85">
        <v>37716.239583333336</v>
      </c>
      <c r="DI41" s="91">
        <v>60173306.249999993</v>
      </c>
      <c r="DJ41" s="91">
        <v>1083.1195124999997</v>
      </c>
      <c r="DK41" s="91">
        <v>7220.7967499999986</v>
      </c>
      <c r="DL41" s="91">
        <v>8303.916262499999</v>
      </c>
      <c r="DM41" s="87"/>
      <c r="DN41" s="87">
        <v>2125</v>
      </c>
      <c r="DO41" s="87" t="s">
        <v>818</v>
      </c>
      <c r="DP41" s="87">
        <v>18</v>
      </c>
      <c r="DQ41" s="87"/>
      <c r="DR41" s="87">
        <v>120</v>
      </c>
      <c r="DS41" s="87"/>
      <c r="DT41" s="87">
        <v>166</v>
      </c>
      <c r="DU41" s="87"/>
      <c r="DV41" s="87">
        <v>339</v>
      </c>
      <c r="DW41" s="87"/>
      <c r="DX41" s="87"/>
      <c r="DY41" s="87"/>
      <c r="DZ41" s="87"/>
      <c r="EA41" s="87"/>
      <c r="EB41" s="87"/>
      <c r="EC41" s="87"/>
      <c r="ED41" s="87"/>
      <c r="EE41" s="87"/>
      <c r="EF41" s="87"/>
      <c r="EG41" s="87"/>
      <c r="EH41" s="87">
        <v>2600</v>
      </c>
    </row>
    <row r="42" spans="1:138" s="139" customFormat="1" ht="15" customHeight="1" x14ac:dyDescent="0.25">
      <c r="A42" s="125" t="s">
        <v>89</v>
      </c>
      <c r="B42" s="126">
        <v>37990.677083333336</v>
      </c>
      <c r="C42" s="126">
        <v>37991.177083333336</v>
      </c>
      <c r="D42" s="127">
        <f t="shared" si="0"/>
        <v>0.5</v>
      </c>
      <c r="E42" s="128" t="s">
        <v>7</v>
      </c>
      <c r="F42" s="128"/>
      <c r="G42" s="129">
        <v>6014.2469999999994</v>
      </c>
      <c r="H42" s="129">
        <f t="shared" si="1"/>
        <v>23677.058875354556</v>
      </c>
      <c r="I42" s="130" t="s">
        <v>287</v>
      </c>
      <c r="J42" s="131">
        <v>37990.677083333336</v>
      </c>
      <c r="K42" s="131">
        <v>37991.177083333336</v>
      </c>
      <c r="L42" s="132">
        <v>563505.31499999983</v>
      </c>
      <c r="M42" s="130">
        <v>0</v>
      </c>
      <c r="N42" s="130">
        <v>29.302276379999991</v>
      </c>
      <c r="O42" s="130">
        <v>29.302276379999991</v>
      </c>
      <c r="P42" s="130" t="s">
        <v>287</v>
      </c>
      <c r="Q42" s="133" t="s">
        <v>287</v>
      </c>
      <c r="R42" s="134"/>
      <c r="S42" s="134">
        <v>19.899999999999999</v>
      </c>
      <c r="T42" s="134" t="s">
        <v>818</v>
      </c>
      <c r="U42" s="134">
        <v>18</v>
      </c>
      <c r="V42" s="134"/>
      <c r="W42" s="134">
        <v>52</v>
      </c>
      <c r="X42" s="134"/>
      <c r="Y42" s="134">
        <v>108</v>
      </c>
      <c r="Z42" s="134"/>
      <c r="AA42" s="134">
        <v>224</v>
      </c>
      <c r="AB42" s="134"/>
      <c r="AC42" s="134"/>
      <c r="AD42" s="134"/>
      <c r="AE42" s="134"/>
      <c r="AF42" s="134"/>
      <c r="AG42" s="134"/>
      <c r="AH42" s="134"/>
      <c r="AI42" s="134"/>
      <c r="AJ42" s="134"/>
      <c r="AK42" s="134">
        <v>384</v>
      </c>
      <c r="AL42" s="134"/>
      <c r="AM42" s="134">
        <v>1920</v>
      </c>
      <c r="AN42" s="130"/>
      <c r="AO42" s="130"/>
      <c r="AP42" s="130"/>
      <c r="AQ42" s="130"/>
      <c r="AR42" s="130"/>
      <c r="AS42" s="130"/>
      <c r="AT42" s="130"/>
      <c r="AU42" s="129"/>
      <c r="AV42" s="129">
        <v>0</v>
      </c>
      <c r="AW42" s="129">
        <f t="shared" si="2"/>
        <v>0</v>
      </c>
      <c r="AX42" s="135" t="s">
        <v>465</v>
      </c>
      <c r="AY42" s="136">
        <v>37990.70208333333</v>
      </c>
      <c r="AZ42" s="136">
        <v>37990.964583333334</v>
      </c>
      <c r="BA42" s="135">
        <v>1982.1795000000002</v>
      </c>
      <c r="BB42" s="135">
        <v>3.5679230999999999E-2</v>
      </c>
      <c r="BC42" s="135">
        <v>1.7839615500000003</v>
      </c>
      <c r="BD42" s="135">
        <v>1.8196407810000004</v>
      </c>
      <c r="BE42" s="134"/>
      <c r="BF42" s="134">
        <v>7.0000000000000007E-2</v>
      </c>
      <c r="BG42" s="134" t="s">
        <v>818</v>
      </c>
      <c r="BH42" s="134">
        <v>18</v>
      </c>
      <c r="BI42" s="134" t="s">
        <v>818</v>
      </c>
      <c r="BJ42" s="134">
        <v>18</v>
      </c>
      <c r="BK42" s="134"/>
      <c r="BL42" s="134">
        <v>1080</v>
      </c>
      <c r="BM42" s="134"/>
      <c r="BN42" s="134">
        <v>1390</v>
      </c>
      <c r="BO42" s="134"/>
      <c r="BP42" s="134"/>
      <c r="BQ42" s="134"/>
      <c r="BR42" s="134"/>
      <c r="BS42" s="134"/>
      <c r="BT42" s="134"/>
      <c r="BU42" s="134"/>
      <c r="BV42" s="134"/>
      <c r="BW42" s="134"/>
      <c r="BX42" s="134">
        <v>168</v>
      </c>
      <c r="BY42" s="134"/>
      <c r="BZ42" s="134">
        <v>2410</v>
      </c>
      <c r="CA42" s="135"/>
      <c r="CB42" s="134" t="s">
        <v>624</v>
      </c>
      <c r="CC42" s="136">
        <v>37990.708333333336</v>
      </c>
      <c r="CD42" s="136">
        <v>37991.149305555555</v>
      </c>
      <c r="CE42" s="137">
        <v>47572.307999999997</v>
      </c>
      <c r="CF42" s="137">
        <v>0</v>
      </c>
      <c r="CG42" s="138">
        <v>1.1893076999999999</v>
      </c>
      <c r="CH42" s="138">
        <v>1.1893076999999999</v>
      </c>
      <c r="CI42" s="134"/>
      <c r="CJ42" s="134">
        <v>1.6800000000000002</v>
      </c>
      <c r="CK42" s="134" t="s">
        <v>818</v>
      </c>
      <c r="CL42" s="134">
        <v>18</v>
      </c>
      <c r="CM42" s="134"/>
      <c r="CN42" s="134">
        <v>25</v>
      </c>
      <c r="CO42" s="134" t="s">
        <v>819</v>
      </c>
      <c r="CP42" s="134">
        <v>44.1</v>
      </c>
      <c r="CQ42" s="134"/>
      <c r="CR42" s="134">
        <v>106</v>
      </c>
      <c r="CS42" s="134"/>
      <c r="CT42" s="134"/>
      <c r="CU42" s="134"/>
      <c r="CV42" s="134"/>
      <c r="CW42" s="134"/>
      <c r="CX42" s="134"/>
      <c r="CY42" s="134"/>
      <c r="CZ42" s="134"/>
      <c r="DA42" s="134"/>
      <c r="DB42" s="134">
        <v>199</v>
      </c>
      <c r="DC42" s="134"/>
      <c r="DD42" s="134">
        <v>1250</v>
      </c>
      <c r="DE42" s="138"/>
      <c r="DF42" s="139" t="s">
        <v>710</v>
      </c>
      <c r="DG42" s="136">
        <v>37990.715277777781</v>
      </c>
      <c r="DH42" s="136">
        <v>37991.467361111114</v>
      </c>
      <c r="DI42" s="140">
        <v>5683191.7949999999</v>
      </c>
      <c r="DJ42" s="140">
        <v>0</v>
      </c>
      <c r="DK42" s="140">
        <v>102.29745231</v>
      </c>
      <c r="DL42" s="140">
        <v>102.29745231</v>
      </c>
      <c r="DM42" s="134"/>
      <c r="DN42" s="134">
        <v>200.7</v>
      </c>
      <c r="DO42" s="134" t="s">
        <v>818</v>
      </c>
      <c r="DP42" s="134">
        <v>18</v>
      </c>
      <c r="DQ42" s="134" t="s">
        <v>818</v>
      </c>
      <c r="DR42" s="134">
        <v>18</v>
      </c>
      <c r="DS42" s="134"/>
      <c r="DT42" s="134">
        <v>7.9</v>
      </c>
      <c r="DU42" s="134"/>
      <c r="DV42" s="134">
        <v>38</v>
      </c>
      <c r="DW42" s="134"/>
      <c r="DX42" s="134"/>
      <c r="DY42" s="134"/>
      <c r="DZ42" s="134"/>
      <c r="EA42" s="134"/>
      <c r="EB42" s="134"/>
      <c r="EC42" s="134"/>
      <c r="ED42" s="134"/>
      <c r="EE42" s="134"/>
      <c r="EF42" s="134">
        <v>1900</v>
      </c>
      <c r="EG42" s="134"/>
      <c r="EH42" s="134">
        <v>6180</v>
      </c>
    </row>
    <row r="43" spans="1:138" ht="15" customHeight="1" x14ac:dyDescent="0.25">
      <c r="A43" s="3" t="s">
        <v>90</v>
      </c>
      <c r="B43" s="35">
        <v>38003.236111111109</v>
      </c>
      <c r="C43" s="35">
        <v>38004.208333333336</v>
      </c>
      <c r="D43" s="4">
        <f t="shared" si="0"/>
        <v>0.97222222222626442</v>
      </c>
      <c r="E43" s="79" t="s">
        <v>22</v>
      </c>
      <c r="F43" s="79"/>
      <c r="G43" s="19">
        <v>7017.8679999999995</v>
      </c>
      <c r="H43" s="19">
        <f t="shared" si="1"/>
        <v>27628.142611280637</v>
      </c>
      <c r="I43" s="80" t="s">
        <v>289</v>
      </c>
      <c r="J43" s="81">
        <v>38003.236111111109</v>
      </c>
      <c r="K43" s="81">
        <v>38004.208333333336</v>
      </c>
      <c r="L43" s="82">
        <v>1271426.5649999999</v>
      </c>
      <c r="M43" s="80">
        <v>0</v>
      </c>
      <c r="N43" s="80">
        <v>16528.545344999999</v>
      </c>
      <c r="O43" s="130">
        <v>16528.545344999999</v>
      </c>
      <c r="P43" s="80" t="s">
        <v>289</v>
      </c>
      <c r="Q43" s="96" t="s">
        <v>289</v>
      </c>
      <c r="R43" s="97"/>
      <c r="S43" s="97">
        <v>44.9</v>
      </c>
      <c r="T43" s="97" t="s">
        <v>818</v>
      </c>
      <c r="U43" s="97">
        <v>18</v>
      </c>
      <c r="V43" s="97"/>
      <c r="W43" s="97">
        <v>13000</v>
      </c>
      <c r="X43" s="97"/>
      <c r="Y43" s="97">
        <v>8520</v>
      </c>
      <c r="Z43" s="97"/>
      <c r="AA43" s="97">
        <v>17000</v>
      </c>
      <c r="AB43" s="97"/>
      <c r="AC43" s="97"/>
      <c r="AD43" s="97"/>
      <c r="AE43" s="97"/>
      <c r="AF43" s="97"/>
      <c r="AG43" s="97"/>
      <c r="AH43" s="97"/>
      <c r="AI43" s="97"/>
      <c r="AJ43" s="97"/>
      <c r="AK43" s="97">
        <v>3480</v>
      </c>
      <c r="AL43" s="97"/>
      <c r="AM43" s="97">
        <v>10500</v>
      </c>
      <c r="AN43" s="80"/>
      <c r="AO43" s="80"/>
      <c r="AP43" s="80"/>
      <c r="AQ43" s="80"/>
      <c r="AR43" s="80"/>
      <c r="AS43" s="80"/>
      <c r="AT43" s="80"/>
      <c r="AU43" s="19"/>
      <c r="AV43" s="19">
        <v>911.30000000000007</v>
      </c>
      <c r="AW43" s="19">
        <f t="shared" si="2"/>
        <v>3587.6317938240004</v>
      </c>
      <c r="AX43" s="84" t="s">
        <v>467</v>
      </c>
      <c r="AY43" s="85">
        <v>38003.373611111114</v>
      </c>
      <c r="AZ43" s="85">
        <v>38003.834722222222</v>
      </c>
      <c r="BA43" s="84">
        <v>112701.06299999999</v>
      </c>
      <c r="BB43" s="135">
        <v>0</v>
      </c>
      <c r="BC43" s="84">
        <v>1352.4127559999999</v>
      </c>
      <c r="BD43" s="84">
        <v>1354.4413751340001</v>
      </c>
      <c r="BE43" s="97"/>
      <c r="BF43" s="97">
        <v>3.98</v>
      </c>
      <c r="BG43" s="97" t="s">
        <v>818</v>
      </c>
      <c r="BH43" s="97">
        <v>18</v>
      </c>
      <c r="BI43" s="97"/>
      <c r="BJ43" s="97">
        <v>12000</v>
      </c>
      <c r="BK43" s="97"/>
      <c r="BL43" s="97">
        <v>9200</v>
      </c>
      <c r="BM43" s="97"/>
      <c r="BN43" s="97">
        <v>19100</v>
      </c>
      <c r="BO43" s="97"/>
      <c r="BP43" s="97"/>
      <c r="BQ43" s="97"/>
      <c r="BR43" s="97"/>
      <c r="BS43" s="97"/>
      <c r="BT43" s="97"/>
      <c r="BU43" s="97"/>
      <c r="BV43" s="97"/>
      <c r="BW43" s="97"/>
      <c r="BX43" s="97">
        <v>7590</v>
      </c>
      <c r="BY43" s="97"/>
      <c r="BZ43" s="97">
        <v>22300</v>
      </c>
      <c r="CA43" s="84"/>
      <c r="CB43" s="87" t="s">
        <v>625</v>
      </c>
      <c r="CC43" s="85">
        <v>38003.388888888891</v>
      </c>
      <c r="CD43" s="85">
        <v>38003.628472222219</v>
      </c>
      <c r="CE43" s="89">
        <v>44457.454499999993</v>
      </c>
      <c r="CF43" s="137">
        <v>0</v>
      </c>
      <c r="CG43" s="88">
        <v>0.80023418099999988</v>
      </c>
      <c r="CH43" s="138">
        <v>0.80023418099999988</v>
      </c>
      <c r="CI43" s="100"/>
      <c r="CJ43" s="100">
        <v>1.5699999999999998</v>
      </c>
      <c r="CK43" s="100" t="s">
        <v>818</v>
      </c>
      <c r="CL43" s="100">
        <v>18</v>
      </c>
      <c r="CM43" s="100" t="s">
        <v>818</v>
      </c>
      <c r="CN43" s="100">
        <v>18</v>
      </c>
      <c r="CO43" s="100" t="s">
        <v>818</v>
      </c>
      <c r="CP43" s="100">
        <v>2</v>
      </c>
      <c r="CQ43" s="100"/>
      <c r="CR43" s="100">
        <v>15</v>
      </c>
      <c r="CS43" s="100"/>
      <c r="CT43" s="100"/>
      <c r="CU43" s="100"/>
      <c r="CV43" s="100"/>
      <c r="CW43" s="100"/>
      <c r="CX43" s="100"/>
      <c r="CY43" s="100"/>
      <c r="CZ43" s="100"/>
      <c r="DA43" s="100"/>
      <c r="DB43" s="100">
        <v>498</v>
      </c>
      <c r="DC43" s="100"/>
      <c r="DD43" s="100">
        <v>2120</v>
      </c>
      <c r="DF43" s="90" t="s">
        <v>711</v>
      </c>
      <c r="DG43" s="85">
        <v>38003.378472222219</v>
      </c>
      <c r="DH43" s="85">
        <v>38004.201388888891</v>
      </c>
      <c r="DI43" s="91">
        <v>10604943.4935</v>
      </c>
      <c r="DJ43" s="91">
        <v>0</v>
      </c>
      <c r="DK43" s="91">
        <v>1802.840393895</v>
      </c>
      <c r="DL43" s="91">
        <v>1802.840393895</v>
      </c>
      <c r="DM43" s="87"/>
      <c r="DN43" s="87">
        <v>374.51</v>
      </c>
      <c r="DO43" s="87" t="s">
        <v>818</v>
      </c>
      <c r="DP43" s="87">
        <v>18</v>
      </c>
      <c r="DQ43" s="87"/>
      <c r="DR43" s="87">
        <v>170</v>
      </c>
      <c r="DS43" s="87"/>
      <c r="DT43" s="87">
        <v>205</v>
      </c>
      <c r="DU43" s="87"/>
      <c r="DV43" s="87">
        <v>411</v>
      </c>
      <c r="DW43" s="87"/>
      <c r="DX43" s="87"/>
      <c r="DY43" s="87"/>
      <c r="DZ43" s="87"/>
      <c r="EA43" s="87"/>
      <c r="EB43" s="87"/>
      <c r="EC43" s="87"/>
      <c r="ED43" s="87"/>
      <c r="EE43" s="87"/>
      <c r="EF43" s="87">
        <v>7730</v>
      </c>
      <c r="EG43" s="87"/>
      <c r="EH43" s="87">
        <v>20600</v>
      </c>
    </row>
    <row r="44" spans="1:138" ht="15" customHeight="1" x14ac:dyDescent="0.25">
      <c r="A44" s="3" t="s">
        <v>91</v>
      </c>
      <c r="B44" s="35">
        <v>38036.753472222219</v>
      </c>
      <c r="C44" s="35">
        <v>38039.340277777781</v>
      </c>
      <c r="D44" s="4">
        <f t="shared" si="0"/>
        <v>2.5868055555620231</v>
      </c>
      <c r="E44" s="79" t="s">
        <v>17</v>
      </c>
      <c r="F44" s="79"/>
      <c r="G44" s="19">
        <v>3994.6255999999998</v>
      </c>
      <c r="H44" s="19">
        <f t="shared" si="1"/>
        <v>15726.155829017089</v>
      </c>
      <c r="I44" s="80" t="s">
        <v>291</v>
      </c>
      <c r="J44" s="81">
        <v>38036.753472222219</v>
      </c>
      <c r="K44" s="81">
        <v>38039.340277777781</v>
      </c>
      <c r="L44" s="82">
        <v>12493394.219999999</v>
      </c>
      <c r="M44" s="80">
        <v>0</v>
      </c>
      <c r="N44" s="80">
        <v>23737.449017999996</v>
      </c>
      <c r="O44" s="130">
        <v>23737.449017999996</v>
      </c>
      <c r="P44" s="80" t="s">
        <v>291</v>
      </c>
      <c r="Q44" s="96" t="s">
        <v>291</v>
      </c>
      <c r="R44" s="97"/>
      <c r="S44" s="97">
        <v>441.2</v>
      </c>
      <c r="T44" s="97" t="s">
        <v>818</v>
      </c>
      <c r="U44" s="97">
        <v>18</v>
      </c>
      <c r="V44" s="97"/>
      <c r="W44" s="97">
        <v>1900</v>
      </c>
      <c r="X44" s="97"/>
      <c r="Y44" s="97">
        <v>2030</v>
      </c>
      <c r="Z44" s="97"/>
      <c r="AA44" s="97">
        <v>3820</v>
      </c>
      <c r="AB44" s="97"/>
      <c r="AC44" s="97"/>
      <c r="AD44" s="97"/>
      <c r="AE44" s="97"/>
      <c r="AF44" s="97"/>
      <c r="AG44" s="97"/>
      <c r="AH44" s="97"/>
      <c r="AI44" s="97"/>
      <c r="AJ44" s="97"/>
      <c r="AK44" s="97">
        <v>1070</v>
      </c>
      <c r="AL44" s="97"/>
      <c r="AM44" s="97">
        <v>4170</v>
      </c>
      <c r="AN44" s="80"/>
      <c r="AO44" s="80"/>
      <c r="AP44" s="80"/>
      <c r="AQ44" s="80"/>
      <c r="AR44" s="80"/>
      <c r="AS44" s="80"/>
      <c r="AT44" s="80"/>
      <c r="AU44" s="19"/>
      <c r="AV44" s="19">
        <v>440.13599999999997</v>
      </c>
      <c r="AW44" s="19">
        <f t="shared" si="2"/>
        <v>1732.73993987328</v>
      </c>
      <c r="AX44" s="84" t="s">
        <v>469</v>
      </c>
      <c r="AY44" s="85">
        <v>38037.594444444447</v>
      </c>
      <c r="AZ44" s="85">
        <v>38039.195138888892</v>
      </c>
      <c r="BA44" s="84">
        <v>812410.42649999994</v>
      </c>
      <c r="BB44" s="135">
        <v>0</v>
      </c>
      <c r="BC44" s="84">
        <v>11373.745971</v>
      </c>
      <c r="BD44" s="84">
        <v>11388.369358677</v>
      </c>
      <c r="BE44" s="97"/>
      <c r="BF44" s="97">
        <v>28.69</v>
      </c>
      <c r="BG44" s="97" t="s">
        <v>818</v>
      </c>
      <c r="BH44" s="97">
        <v>18</v>
      </c>
      <c r="BI44" s="97"/>
      <c r="BJ44" s="97">
        <v>14000</v>
      </c>
      <c r="BK44" s="97"/>
      <c r="BL44" s="97">
        <v>8710</v>
      </c>
      <c r="BM44" s="97"/>
      <c r="BN44" s="97">
        <v>14950</v>
      </c>
      <c r="BO44" s="97"/>
      <c r="BP44" s="97"/>
      <c r="BQ44" s="97"/>
      <c r="BR44" s="97"/>
      <c r="BS44" s="97"/>
      <c r="BT44" s="97"/>
      <c r="BU44" s="97"/>
      <c r="BV44" s="97"/>
      <c r="BW44" s="97"/>
      <c r="BX44" s="97">
        <v>412</v>
      </c>
      <c r="BY44" s="97"/>
      <c r="BZ44" s="97">
        <v>2730</v>
      </c>
      <c r="CA44" s="84"/>
      <c r="CB44" s="87"/>
      <c r="CC44" s="85"/>
      <c r="CD44" s="85"/>
      <c r="CE44" s="89"/>
      <c r="CH44" s="138"/>
      <c r="CI44" s="100"/>
      <c r="CJ44" s="100"/>
      <c r="CK44" s="100"/>
      <c r="CL44" s="100"/>
      <c r="CM44" s="100"/>
      <c r="CN44" s="100"/>
      <c r="CO44" s="100"/>
      <c r="CP44" s="100"/>
      <c r="CQ44" s="100"/>
      <c r="CR44" s="100"/>
      <c r="CS44" s="100"/>
      <c r="CT44" s="100"/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F44" s="90" t="s">
        <v>712</v>
      </c>
      <c r="DG44" s="85">
        <v>38036.823611111111</v>
      </c>
      <c r="DH44" s="85">
        <v>38039.660416666666</v>
      </c>
      <c r="DI44" s="91">
        <v>86564610.449999988</v>
      </c>
      <c r="DJ44" s="91">
        <v>0</v>
      </c>
      <c r="DK44" s="91">
        <v>25969.383134999996</v>
      </c>
      <c r="DL44" s="91">
        <v>25969.383134999996</v>
      </c>
      <c r="DM44" s="87"/>
      <c r="DN44" s="87">
        <v>3057</v>
      </c>
      <c r="DO44" s="87" t="s">
        <v>818</v>
      </c>
      <c r="DP44" s="87">
        <v>18</v>
      </c>
      <c r="DQ44" s="87"/>
      <c r="DR44" s="87">
        <v>300</v>
      </c>
      <c r="DS44" s="87"/>
      <c r="DT44" s="87">
        <v>252</v>
      </c>
      <c r="DU44" s="87"/>
      <c r="DV44" s="87">
        <v>441</v>
      </c>
      <c r="DW44" s="87"/>
      <c r="DX44" s="87"/>
      <c r="DY44" s="87"/>
      <c r="DZ44" s="87"/>
      <c r="EA44" s="87"/>
      <c r="EB44" s="87"/>
      <c r="EC44" s="87"/>
      <c r="ED44" s="87"/>
      <c r="EE44" s="87"/>
      <c r="EF44" s="87">
        <v>2420</v>
      </c>
      <c r="EG44" s="87"/>
      <c r="EH44" s="87">
        <v>7280</v>
      </c>
    </row>
    <row r="45" spans="1:138" ht="15" customHeight="1" x14ac:dyDescent="0.25">
      <c r="A45" s="3" t="s">
        <v>92</v>
      </c>
      <c r="B45" s="35">
        <v>38353.704861111109</v>
      </c>
      <c r="C45" s="35">
        <v>38354.003472222219</v>
      </c>
      <c r="D45" s="4">
        <f t="shared" si="0"/>
        <v>0.29861111110949423</v>
      </c>
      <c r="E45" s="79" t="s">
        <v>23</v>
      </c>
      <c r="F45" s="79"/>
      <c r="G45" s="19">
        <v>956.9</v>
      </c>
      <c r="H45" s="19">
        <f t="shared" si="1"/>
        <v>3767.1511725120004</v>
      </c>
      <c r="I45" s="80" t="s">
        <v>38</v>
      </c>
      <c r="J45" s="81">
        <v>38353.704861111109</v>
      </c>
      <c r="K45" s="81">
        <v>38354.003472222219</v>
      </c>
      <c r="L45" s="82">
        <v>4472080.1205000002</v>
      </c>
      <c r="M45" s="80">
        <v>0</v>
      </c>
      <c r="N45" s="80">
        <v>4248.476114475</v>
      </c>
      <c r="O45" s="130">
        <v>4248.476114475</v>
      </c>
      <c r="P45" s="80" t="s">
        <v>38</v>
      </c>
      <c r="Q45" s="96" t="s">
        <v>38</v>
      </c>
      <c r="R45" s="97"/>
      <c r="S45" s="97">
        <v>157.93</v>
      </c>
      <c r="T45" s="97"/>
      <c r="U45" s="97"/>
      <c r="V45" s="97"/>
      <c r="W45" s="97"/>
      <c r="X45" s="97"/>
      <c r="Y45" s="97"/>
      <c r="Z45" s="97"/>
      <c r="AA45" s="97">
        <v>1470</v>
      </c>
      <c r="AB45" s="97"/>
      <c r="AC45" s="97">
        <v>11</v>
      </c>
      <c r="AD45" s="97" t="s">
        <v>818</v>
      </c>
      <c r="AE45" s="97">
        <v>2.5</v>
      </c>
      <c r="AF45" s="97"/>
      <c r="AG45" s="97">
        <v>22</v>
      </c>
      <c r="AH45" s="97"/>
      <c r="AI45" s="97">
        <v>391</v>
      </c>
      <c r="AJ45" s="97"/>
      <c r="AK45" s="97"/>
      <c r="AL45" s="97"/>
      <c r="AM45" s="97"/>
      <c r="AN45" s="80"/>
      <c r="AO45" s="80"/>
      <c r="AP45" s="80"/>
      <c r="AQ45" s="80"/>
      <c r="AR45" s="80"/>
      <c r="AS45" s="80"/>
      <c r="AT45" s="80"/>
      <c r="AU45" s="19"/>
      <c r="AV45" s="19">
        <v>0</v>
      </c>
      <c r="AW45" s="19">
        <v>0</v>
      </c>
      <c r="AX45" s="84" t="s">
        <v>471</v>
      </c>
      <c r="AY45" s="85">
        <v>38353.706944444442</v>
      </c>
      <c r="AZ45" s="85">
        <v>38354.01458333333</v>
      </c>
      <c r="BA45" s="84">
        <v>724628.19149999996</v>
      </c>
      <c r="BB45" s="135">
        <v>0</v>
      </c>
      <c r="BC45" s="84">
        <v>84.781498405499988</v>
      </c>
      <c r="BD45" s="84">
        <v>97.824805852499992</v>
      </c>
      <c r="BE45" s="97"/>
      <c r="BF45" s="97">
        <v>25.59</v>
      </c>
      <c r="BG45" s="97"/>
      <c r="BH45" s="97"/>
      <c r="BI45" s="97"/>
      <c r="BJ45" s="97"/>
      <c r="BK45" s="97"/>
      <c r="BL45" s="97"/>
      <c r="BM45" s="97"/>
      <c r="BN45" s="97">
        <v>181</v>
      </c>
      <c r="BO45" s="97"/>
      <c r="BP45" s="97">
        <v>23</v>
      </c>
      <c r="BQ45" s="97" t="s">
        <v>818</v>
      </c>
      <c r="BR45" s="97">
        <v>2.5</v>
      </c>
      <c r="BS45" s="97"/>
      <c r="BT45" s="97">
        <v>35</v>
      </c>
      <c r="BU45" s="97"/>
      <c r="BV45" s="97">
        <v>4</v>
      </c>
      <c r="BW45" s="97"/>
      <c r="BX45" s="97"/>
      <c r="BY45" s="97"/>
      <c r="BZ45" s="97"/>
      <c r="CA45" s="84"/>
      <c r="CB45" s="87"/>
      <c r="CC45" s="85"/>
      <c r="CD45" s="85"/>
      <c r="CE45" s="89"/>
      <c r="CH45" s="138"/>
      <c r="CI45" s="100"/>
      <c r="CJ45" s="100"/>
      <c r="CK45" s="100"/>
      <c r="CL45" s="100"/>
      <c r="CM45" s="100"/>
      <c r="CN45" s="100"/>
      <c r="CO45" s="100"/>
      <c r="CP45" s="100"/>
      <c r="CQ45" s="100"/>
      <c r="CR45" s="100"/>
      <c r="CS45" s="100"/>
      <c r="CT45" s="100"/>
      <c r="CU45" s="100"/>
      <c r="CV45" s="100"/>
      <c r="CW45" s="100"/>
      <c r="CX45" s="100"/>
      <c r="CY45" s="100"/>
      <c r="CZ45" s="100"/>
      <c r="DA45" s="100"/>
      <c r="DB45" s="100"/>
      <c r="DC45" s="100"/>
      <c r="DD45" s="100"/>
      <c r="DG45" s="85"/>
      <c r="DH45" s="85"/>
      <c r="DM45" s="87"/>
      <c r="DN45" s="87"/>
      <c r="DO45" s="87"/>
      <c r="DP45" s="87"/>
      <c r="DQ45" s="87"/>
      <c r="DR45" s="87"/>
      <c r="DS45" s="87"/>
      <c r="DT45" s="87"/>
      <c r="DU45" s="87"/>
      <c r="DV45" s="87"/>
      <c r="DW45" s="87"/>
      <c r="DX45" s="87"/>
      <c r="DY45" s="87"/>
      <c r="DZ45" s="87"/>
      <c r="EA45" s="87"/>
      <c r="EB45" s="87"/>
      <c r="EC45" s="87"/>
      <c r="ED45" s="87"/>
      <c r="EE45" s="87"/>
      <c r="EF45" s="87"/>
      <c r="EG45" s="87"/>
      <c r="EH45" s="87"/>
    </row>
    <row r="46" spans="1:138" ht="15" customHeight="1" x14ac:dyDescent="0.25">
      <c r="A46" s="3" t="s">
        <v>93</v>
      </c>
      <c r="B46" s="35">
        <v>38355.5625</v>
      </c>
      <c r="C46" s="35">
        <v>38356.003472222219</v>
      </c>
      <c r="D46" s="4">
        <f t="shared" si="0"/>
        <v>0.44097222221898846</v>
      </c>
      <c r="E46" s="79" t="s">
        <v>24</v>
      </c>
      <c r="F46" s="79"/>
      <c r="G46" s="19">
        <v>5132.894400000001</v>
      </c>
      <c r="H46" s="19">
        <f t="shared" si="1"/>
        <v>20207.324858752516</v>
      </c>
      <c r="I46" s="80" t="s">
        <v>39</v>
      </c>
      <c r="J46" s="81">
        <v>38355.5625</v>
      </c>
      <c r="K46" s="81">
        <v>38356.003472222219</v>
      </c>
      <c r="L46" s="82">
        <v>1473608.8740000001</v>
      </c>
      <c r="M46" s="80">
        <v>0</v>
      </c>
      <c r="N46" s="80">
        <v>2063.0524236000001</v>
      </c>
      <c r="O46" s="130">
        <v>2063.0524236000001</v>
      </c>
      <c r="P46" s="80" t="s">
        <v>39</v>
      </c>
      <c r="Q46" s="96" t="s">
        <v>39</v>
      </c>
      <c r="R46" s="97"/>
      <c r="S46" s="97">
        <v>52.04</v>
      </c>
      <c r="T46" s="97" t="s">
        <v>818</v>
      </c>
      <c r="U46" s="97">
        <v>18</v>
      </c>
      <c r="V46" s="97"/>
      <c r="W46" s="97">
        <v>1400</v>
      </c>
      <c r="X46" s="97"/>
      <c r="Y46" s="97">
        <v>2970</v>
      </c>
      <c r="Z46" s="97"/>
      <c r="AA46" s="97">
        <v>4430</v>
      </c>
      <c r="AB46" s="97"/>
      <c r="AC46" s="97">
        <v>600</v>
      </c>
      <c r="AD46" s="97"/>
      <c r="AE46" s="97">
        <v>7.3</v>
      </c>
      <c r="AF46" s="97"/>
      <c r="AG46" s="97">
        <v>370</v>
      </c>
      <c r="AH46" s="97"/>
      <c r="AI46" s="97">
        <v>604</v>
      </c>
      <c r="AJ46" s="97"/>
      <c r="AK46" s="97">
        <v>987</v>
      </c>
      <c r="AL46" s="97"/>
      <c r="AM46" s="97">
        <v>4220</v>
      </c>
      <c r="AN46" s="80"/>
      <c r="AO46" s="80"/>
      <c r="AP46" s="80"/>
      <c r="AQ46" s="80"/>
      <c r="AR46" s="80"/>
      <c r="AS46" s="80"/>
      <c r="AT46" s="80"/>
      <c r="AU46" s="19"/>
      <c r="AV46" s="19">
        <v>1655.8832</v>
      </c>
      <c r="AW46" s="19">
        <f t="shared" si="2"/>
        <v>6518.9281413135359</v>
      </c>
      <c r="AX46" s="84" t="s">
        <v>473</v>
      </c>
      <c r="AY46" s="85">
        <v>38355.550000000003</v>
      </c>
      <c r="AZ46" s="85">
        <v>38355.790277777778</v>
      </c>
      <c r="BA46" s="84">
        <v>25485.164999999997</v>
      </c>
      <c r="BB46" s="135">
        <v>0</v>
      </c>
      <c r="BC46" s="84">
        <v>1783.9615499999998</v>
      </c>
      <c r="BD46" s="84">
        <v>1784.4202829699998</v>
      </c>
      <c r="BE46" s="97"/>
      <c r="BF46" s="97">
        <v>0.9</v>
      </c>
      <c r="BG46" s="97" t="s">
        <v>818</v>
      </c>
      <c r="BH46" s="97">
        <v>18</v>
      </c>
      <c r="BI46" s="97"/>
      <c r="BJ46" s="97">
        <v>70000</v>
      </c>
      <c r="BK46" s="97"/>
      <c r="BL46" s="97">
        <v>48100</v>
      </c>
      <c r="BM46" s="97"/>
      <c r="BN46" s="97">
        <v>81800</v>
      </c>
      <c r="BO46" s="97"/>
      <c r="BP46" s="97">
        <v>3400</v>
      </c>
      <c r="BQ46" s="97" t="s">
        <v>818</v>
      </c>
      <c r="BR46" s="97">
        <v>25</v>
      </c>
      <c r="BS46" s="97"/>
      <c r="BT46" s="97">
        <v>1650</v>
      </c>
      <c r="BU46" s="97"/>
      <c r="BV46" s="97">
        <v>785</v>
      </c>
      <c r="BW46" s="97"/>
      <c r="BX46" s="97">
        <v>1180</v>
      </c>
      <c r="BY46" s="97"/>
      <c r="BZ46" s="97">
        <v>6930</v>
      </c>
      <c r="CA46" s="84"/>
      <c r="CB46" s="87" t="s">
        <v>626</v>
      </c>
      <c r="CC46" s="85">
        <v>38355.569444444445</v>
      </c>
      <c r="CD46" s="85">
        <v>38356</v>
      </c>
      <c r="CE46" s="89">
        <v>547647.87899999996</v>
      </c>
      <c r="CF46" s="137">
        <v>0</v>
      </c>
      <c r="CG46" s="88">
        <v>9.857661821999999</v>
      </c>
      <c r="CH46" s="138">
        <v>9.857661821999999</v>
      </c>
      <c r="CI46" s="100"/>
      <c r="CJ46" s="100">
        <v>19.34</v>
      </c>
      <c r="CK46" s="100" t="s">
        <v>818</v>
      </c>
      <c r="CL46" s="100">
        <v>18</v>
      </c>
      <c r="CM46" s="100" t="s">
        <v>818</v>
      </c>
      <c r="CN46" s="100">
        <v>18</v>
      </c>
      <c r="CO46" s="100" t="s">
        <v>818</v>
      </c>
      <c r="CP46" s="100">
        <v>6</v>
      </c>
      <c r="CQ46" s="100"/>
      <c r="CR46" s="100">
        <v>22</v>
      </c>
      <c r="CS46" s="100"/>
      <c r="CT46" s="100">
        <v>6.2</v>
      </c>
      <c r="CU46" s="100" t="s">
        <v>818</v>
      </c>
      <c r="CV46" s="100">
        <v>2.5</v>
      </c>
      <c r="CW46" s="100"/>
      <c r="CX46" s="100">
        <v>5</v>
      </c>
      <c r="CY46" s="100"/>
      <c r="CZ46" s="100">
        <v>304</v>
      </c>
      <c r="DA46" s="100"/>
      <c r="DB46" s="100">
        <v>506</v>
      </c>
      <c r="DC46" s="100"/>
      <c r="DD46" s="100">
        <v>1880</v>
      </c>
      <c r="DF46" s="90" t="s">
        <v>713</v>
      </c>
      <c r="DG46" s="85">
        <v>38355.819444444445</v>
      </c>
      <c r="DH46" s="85">
        <v>38356.319444444445</v>
      </c>
      <c r="DI46" s="91">
        <v>9560618.0654999986</v>
      </c>
      <c r="DJ46" s="91">
        <v>0</v>
      </c>
      <c r="DK46" s="91">
        <v>583.19770199549998</v>
      </c>
      <c r="DL46" s="91">
        <v>583.19770199549998</v>
      </c>
      <c r="DM46" s="87"/>
      <c r="DN46" s="87">
        <v>337.63</v>
      </c>
      <c r="DO46" s="87" t="s">
        <v>818</v>
      </c>
      <c r="DP46" s="87">
        <v>18</v>
      </c>
      <c r="DQ46" s="87"/>
      <c r="DR46" s="87">
        <v>61</v>
      </c>
      <c r="DS46" s="87"/>
      <c r="DT46" s="87">
        <v>290</v>
      </c>
      <c r="DU46" s="87"/>
      <c r="DV46" s="87">
        <v>383</v>
      </c>
      <c r="DW46" s="87"/>
      <c r="DX46" s="87">
        <v>78</v>
      </c>
      <c r="DY46" s="87" t="s">
        <v>818</v>
      </c>
      <c r="DZ46" s="87">
        <v>2.5</v>
      </c>
      <c r="EA46" s="87"/>
      <c r="EB46" s="87">
        <v>44</v>
      </c>
      <c r="EC46" s="87"/>
      <c r="ED46" s="87">
        <v>1890</v>
      </c>
      <c r="EE46" s="87"/>
      <c r="EF46" s="87">
        <v>3070</v>
      </c>
      <c r="EG46" s="87"/>
      <c r="EH46" s="87">
        <v>8960</v>
      </c>
    </row>
    <row r="47" spans="1:138" ht="15" customHeight="1" x14ac:dyDescent="0.25">
      <c r="A47" s="3" t="s">
        <v>94</v>
      </c>
      <c r="B47" s="35">
        <v>38356.947916666664</v>
      </c>
      <c r="C47" s="35">
        <v>38358.423611111109</v>
      </c>
      <c r="D47" s="4">
        <f t="shared" si="0"/>
        <v>1.4756944444452529</v>
      </c>
      <c r="E47" s="79" t="s">
        <v>7</v>
      </c>
      <c r="F47" s="79"/>
      <c r="G47" s="19">
        <v>14038.317599999998</v>
      </c>
      <c r="H47" s="19">
        <f t="shared" si="1"/>
        <v>55266.448538965247</v>
      </c>
      <c r="I47" s="80" t="s">
        <v>40</v>
      </c>
      <c r="J47" s="81">
        <v>38356.947916666664</v>
      </c>
      <c r="K47" s="81">
        <v>38358.423611111109</v>
      </c>
      <c r="L47" s="82">
        <v>2765423.571</v>
      </c>
      <c r="M47" s="80">
        <v>0</v>
      </c>
      <c r="N47" s="80">
        <v>1686.90837831</v>
      </c>
      <c r="O47" s="130">
        <v>1686.90837831</v>
      </c>
      <c r="P47" s="80" t="s">
        <v>40</v>
      </c>
      <c r="Q47" s="96" t="s">
        <v>40</v>
      </c>
      <c r="R47" s="97"/>
      <c r="S47" s="97">
        <v>97.66</v>
      </c>
      <c r="T47" s="97" t="s">
        <v>818</v>
      </c>
      <c r="U47" s="97">
        <v>18</v>
      </c>
      <c r="V47" s="97"/>
      <c r="W47" s="97">
        <v>610</v>
      </c>
      <c r="X47" s="97"/>
      <c r="Y47" s="97">
        <v>1040</v>
      </c>
      <c r="Z47" s="97"/>
      <c r="AA47" s="97">
        <v>2180</v>
      </c>
      <c r="AB47" s="97"/>
      <c r="AC47" s="97">
        <v>400</v>
      </c>
      <c r="AD47" s="97"/>
      <c r="AE47" s="97">
        <v>11</v>
      </c>
      <c r="AF47" s="97"/>
      <c r="AG47" s="97">
        <v>207</v>
      </c>
      <c r="AH47" s="97"/>
      <c r="AI47" s="97">
        <v>707</v>
      </c>
      <c r="AJ47" s="97"/>
      <c r="AK47" s="97">
        <v>1150</v>
      </c>
      <c r="AL47" s="97"/>
      <c r="AM47" s="97">
        <v>4530</v>
      </c>
      <c r="AN47" s="80"/>
      <c r="AO47" s="80"/>
      <c r="AP47" s="80"/>
      <c r="AQ47" s="80"/>
      <c r="AR47" s="80"/>
      <c r="AS47" s="80"/>
      <c r="AT47" s="80"/>
      <c r="AU47" s="19"/>
      <c r="AV47" s="19"/>
      <c r="AW47" s="19"/>
      <c r="AX47" s="84"/>
      <c r="AY47" s="85"/>
      <c r="AZ47" s="85"/>
      <c r="BA47" s="84"/>
      <c r="BB47" s="135"/>
      <c r="BC47" s="84"/>
      <c r="BD47" s="84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84"/>
      <c r="CB47" s="87" t="s">
        <v>627</v>
      </c>
      <c r="CC47" s="85">
        <v>38357.28125</v>
      </c>
      <c r="CD47" s="85">
        <v>38358.510416666664</v>
      </c>
      <c r="CE47" s="89">
        <v>728026.21350000007</v>
      </c>
      <c r="CF47" s="137">
        <v>0</v>
      </c>
      <c r="CG47" s="88">
        <v>13.104471843000002</v>
      </c>
      <c r="CH47" s="138">
        <v>13.104471843000002</v>
      </c>
      <c r="CI47" s="100"/>
      <c r="CJ47" s="100">
        <v>25.71</v>
      </c>
      <c r="CK47" s="100" t="s">
        <v>818</v>
      </c>
      <c r="CL47" s="100">
        <v>18</v>
      </c>
      <c r="CM47" s="100" t="s">
        <v>818</v>
      </c>
      <c r="CN47" s="100">
        <v>18</v>
      </c>
      <c r="CO47" s="100"/>
      <c r="CP47" s="100">
        <v>7.7</v>
      </c>
      <c r="CQ47" s="100"/>
      <c r="CR47" s="100">
        <v>43</v>
      </c>
      <c r="CS47" s="100" t="s">
        <v>818</v>
      </c>
      <c r="CT47" s="100">
        <v>5</v>
      </c>
      <c r="CU47" s="100" t="s">
        <v>818</v>
      </c>
      <c r="CV47" s="100">
        <v>2.5</v>
      </c>
      <c r="CW47" s="100"/>
      <c r="CX47" s="100">
        <v>10</v>
      </c>
      <c r="CY47" s="100"/>
      <c r="CZ47" s="100">
        <v>601</v>
      </c>
      <c r="DA47" s="100"/>
      <c r="DB47" s="100">
        <v>1040</v>
      </c>
      <c r="DC47" s="100"/>
      <c r="DD47" s="100">
        <v>3520</v>
      </c>
      <c r="DG47" s="85"/>
      <c r="DH47" s="85"/>
      <c r="DM47" s="87"/>
      <c r="DN47" s="87"/>
      <c r="DO47" s="87"/>
      <c r="DP47" s="87"/>
      <c r="DQ47" s="87"/>
      <c r="DR47" s="87"/>
      <c r="DS47" s="87"/>
      <c r="DT47" s="87"/>
      <c r="DU47" s="87"/>
      <c r="DV47" s="87"/>
      <c r="DW47" s="87"/>
      <c r="DX47" s="87"/>
      <c r="DY47" s="87"/>
      <c r="DZ47" s="87"/>
      <c r="EA47" s="87"/>
      <c r="EB47" s="87"/>
      <c r="EC47" s="87"/>
      <c r="ED47" s="87"/>
      <c r="EE47" s="87"/>
      <c r="EF47" s="87"/>
      <c r="EG47" s="87"/>
      <c r="EH47" s="87"/>
    </row>
    <row r="48" spans="1:138" ht="15" customHeight="1" x14ac:dyDescent="0.25">
      <c r="A48" s="3" t="s">
        <v>95</v>
      </c>
      <c r="B48" s="35">
        <v>38363.940972222219</v>
      </c>
      <c r="C48" s="35">
        <v>38365.333333333336</v>
      </c>
      <c r="D48" s="4">
        <f t="shared" si="0"/>
        <v>1.3923611111167702</v>
      </c>
      <c r="E48" s="79" t="s">
        <v>17</v>
      </c>
      <c r="F48" s="79"/>
      <c r="G48" s="19">
        <v>1812.9407999999999</v>
      </c>
      <c r="H48" s="19">
        <f t="shared" si="1"/>
        <v>7137.2369739939832</v>
      </c>
      <c r="I48" s="80" t="s">
        <v>42</v>
      </c>
      <c r="J48" s="81">
        <v>38363.940972222219</v>
      </c>
      <c r="K48" s="81">
        <v>38365.333333333336</v>
      </c>
      <c r="L48" s="82">
        <v>90413719.870499983</v>
      </c>
      <c r="M48" s="80">
        <v>0</v>
      </c>
      <c r="N48" s="80">
        <v>18082.743974099998</v>
      </c>
      <c r="O48" s="130">
        <v>18082.743974099998</v>
      </c>
      <c r="P48" s="80" t="s">
        <v>42</v>
      </c>
      <c r="Q48" s="96" t="s">
        <v>42</v>
      </c>
      <c r="R48" s="97"/>
      <c r="S48" s="97">
        <v>3192.93</v>
      </c>
      <c r="T48" s="97" t="s">
        <v>818</v>
      </c>
      <c r="U48" s="97">
        <v>18</v>
      </c>
      <c r="V48" s="97"/>
      <c r="W48" s="97">
        <v>200</v>
      </c>
      <c r="X48" s="97"/>
      <c r="Y48" s="97">
        <v>283</v>
      </c>
      <c r="Z48" s="97"/>
      <c r="AA48" s="97">
        <v>617</v>
      </c>
      <c r="AB48" s="97"/>
      <c r="AC48" s="97">
        <v>73</v>
      </c>
      <c r="AD48" s="97"/>
      <c r="AE48" s="97">
        <v>23</v>
      </c>
      <c r="AF48" s="97"/>
      <c r="AG48" s="97">
        <v>41</v>
      </c>
      <c r="AH48" s="97"/>
      <c r="AI48" s="97">
        <v>85.5</v>
      </c>
      <c r="AJ48" s="97"/>
      <c r="AK48" s="97">
        <v>128</v>
      </c>
      <c r="AL48" s="97"/>
      <c r="AM48" s="97">
        <v>729</v>
      </c>
      <c r="AN48" s="80"/>
      <c r="AO48" s="80"/>
      <c r="AP48" s="80"/>
      <c r="AQ48" s="80"/>
      <c r="AR48" s="80"/>
      <c r="AS48" s="80"/>
      <c r="AT48" s="80"/>
      <c r="AU48" s="19"/>
      <c r="AV48" s="19">
        <v>0</v>
      </c>
      <c r="AW48" s="19">
        <f t="shared" si="2"/>
        <v>0</v>
      </c>
      <c r="AX48" s="84" t="s">
        <v>475</v>
      </c>
      <c r="AY48" s="85">
        <v>38363.564583333333</v>
      </c>
      <c r="AZ48" s="85">
        <v>38365.350694444445</v>
      </c>
      <c r="BA48" s="84">
        <v>2567771.9580000001</v>
      </c>
      <c r="BB48" s="135">
        <v>0</v>
      </c>
      <c r="BC48" s="84">
        <v>2567.7719579999998</v>
      </c>
      <c r="BD48" s="84">
        <v>2613.9918532439997</v>
      </c>
      <c r="BE48" s="97"/>
      <c r="BF48" s="97">
        <v>90.68</v>
      </c>
      <c r="BG48" s="97" t="s">
        <v>818</v>
      </c>
      <c r="BH48" s="97">
        <v>18</v>
      </c>
      <c r="BI48" s="97"/>
      <c r="BJ48" s="97">
        <v>1000</v>
      </c>
      <c r="BK48" s="97" t="s">
        <v>819</v>
      </c>
      <c r="BL48" s="97">
        <v>629</v>
      </c>
      <c r="BM48" s="97"/>
      <c r="BN48" s="97">
        <v>2340</v>
      </c>
      <c r="BO48" s="97"/>
      <c r="BP48" s="97">
        <v>350</v>
      </c>
      <c r="BQ48" s="97"/>
      <c r="BR48" s="97">
        <v>38</v>
      </c>
      <c r="BS48" s="97"/>
      <c r="BT48" s="97">
        <v>200</v>
      </c>
      <c r="BU48" s="97"/>
      <c r="BV48" s="97">
        <v>36.9</v>
      </c>
      <c r="BW48" s="97"/>
      <c r="BX48" s="97">
        <v>22.8</v>
      </c>
      <c r="BY48" s="97"/>
      <c r="BZ48" s="97">
        <v>877</v>
      </c>
      <c r="CA48" s="84"/>
      <c r="CB48" s="87" t="s">
        <v>628</v>
      </c>
      <c r="CC48" s="85">
        <v>38363.947916666664</v>
      </c>
      <c r="CD48" s="85">
        <v>38365.309027777781</v>
      </c>
      <c r="CE48" s="89">
        <v>27947598.276000001</v>
      </c>
      <c r="CF48" s="137">
        <v>0</v>
      </c>
      <c r="CG48" s="122">
        <v>1145.8515293160001</v>
      </c>
      <c r="CH48" s="138">
        <v>1145.8515293160001</v>
      </c>
      <c r="CI48" s="100"/>
      <c r="CJ48" s="100">
        <v>986.96</v>
      </c>
      <c r="CK48" s="100" t="s">
        <v>818</v>
      </c>
      <c r="CL48" s="100">
        <v>18</v>
      </c>
      <c r="CM48" s="100"/>
      <c r="CN48" s="100">
        <v>41</v>
      </c>
      <c r="CO48" s="100" t="s">
        <v>818</v>
      </c>
      <c r="CP48" s="100">
        <v>120</v>
      </c>
      <c r="CQ48" s="100"/>
      <c r="CR48" s="100">
        <v>123</v>
      </c>
      <c r="CS48" s="100" t="s">
        <v>818</v>
      </c>
      <c r="CT48" s="100">
        <v>5</v>
      </c>
      <c r="CU48" s="100" t="s">
        <v>818</v>
      </c>
      <c r="CV48" s="100">
        <v>2.5</v>
      </c>
      <c r="CW48" s="100"/>
      <c r="CX48" s="100">
        <v>5</v>
      </c>
      <c r="CY48" s="100"/>
      <c r="CZ48" s="100">
        <v>153</v>
      </c>
      <c r="DA48" s="100"/>
      <c r="DB48" s="100">
        <v>259</v>
      </c>
      <c r="DC48" s="100"/>
      <c r="DD48" s="100">
        <v>958</v>
      </c>
      <c r="DF48" s="90" t="s">
        <v>714</v>
      </c>
      <c r="DG48" s="85">
        <v>38364.715277777781</v>
      </c>
      <c r="DH48" s="85">
        <v>38365.638888888891</v>
      </c>
      <c r="DI48" s="91">
        <v>357330330.14999998</v>
      </c>
      <c r="DJ48" s="91">
        <v>0</v>
      </c>
      <c r="DK48" s="91">
        <v>11434.570564799998</v>
      </c>
      <c r="DL48" s="91">
        <v>11434.570564799998</v>
      </c>
      <c r="DM48" s="87"/>
      <c r="DN48" s="87">
        <v>12619</v>
      </c>
      <c r="DO48" s="87" t="s">
        <v>818</v>
      </c>
      <c r="DP48" s="87">
        <v>18</v>
      </c>
      <c r="DQ48" s="87"/>
      <c r="DR48" s="87">
        <v>32</v>
      </c>
      <c r="DS48" s="87"/>
      <c r="DT48" s="87">
        <v>67.8</v>
      </c>
      <c r="DU48" s="87"/>
      <c r="DV48" s="87">
        <v>158</v>
      </c>
      <c r="DW48" s="87"/>
      <c r="DX48" s="87">
        <v>11</v>
      </c>
      <c r="DY48" s="87"/>
      <c r="DZ48" s="87">
        <v>2.9</v>
      </c>
      <c r="EA48" s="87"/>
      <c r="EB48" s="87">
        <v>11</v>
      </c>
      <c r="EC48" s="87"/>
      <c r="ED48" s="87">
        <v>245</v>
      </c>
      <c r="EE48" s="87"/>
      <c r="EF48" s="87">
        <v>432</v>
      </c>
      <c r="EG48" s="87"/>
      <c r="EH48" s="87">
        <v>1520</v>
      </c>
    </row>
    <row r="49" spans="1:138" ht="15" customHeight="1" x14ac:dyDescent="0.25">
      <c r="A49" s="3" t="s">
        <v>96</v>
      </c>
      <c r="B49" s="35">
        <v>38402.982638888891</v>
      </c>
      <c r="C49" s="35">
        <v>38404.006944444445</v>
      </c>
      <c r="D49" s="4">
        <f t="shared" si="0"/>
        <v>1.0243055555547471</v>
      </c>
      <c r="E49" s="79" t="s">
        <v>25</v>
      </c>
      <c r="F49" s="79"/>
      <c r="G49" s="19">
        <v>14303.83</v>
      </c>
      <c r="H49" s="19">
        <f t="shared" si="1"/>
        <v>56311.725317078402</v>
      </c>
      <c r="I49" s="80" t="s">
        <v>43</v>
      </c>
      <c r="J49" s="81">
        <v>38402.982638888891</v>
      </c>
      <c r="K49" s="81">
        <v>38404.006944444445</v>
      </c>
      <c r="L49" s="82">
        <v>4731745.6349999998</v>
      </c>
      <c r="M49" s="80">
        <v>0</v>
      </c>
      <c r="N49" s="80">
        <v>24605.077302000002</v>
      </c>
      <c r="O49" s="130">
        <v>24605.077302000002</v>
      </c>
      <c r="P49" s="80" t="s">
        <v>43</v>
      </c>
      <c r="Q49" s="96" t="s">
        <v>43</v>
      </c>
      <c r="R49" s="97"/>
      <c r="S49" s="97">
        <v>167.1</v>
      </c>
      <c r="T49" s="97" t="s">
        <v>818</v>
      </c>
      <c r="U49" s="97">
        <v>18</v>
      </c>
      <c r="V49" s="97"/>
      <c r="W49" s="97">
        <v>5200</v>
      </c>
      <c r="X49" s="97"/>
      <c r="Y49" s="97">
        <v>5850</v>
      </c>
      <c r="Z49" s="97"/>
      <c r="AA49" s="97">
        <v>9320</v>
      </c>
      <c r="AB49" s="97"/>
      <c r="AC49" s="97">
        <v>140</v>
      </c>
      <c r="AD49" s="97"/>
      <c r="AE49" s="97">
        <v>29</v>
      </c>
      <c r="AF49" s="97"/>
      <c r="AG49" s="97">
        <v>89</v>
      </c>
      <c r="AH49" s="97"/>
      <c r="AI49" s="97">
        <v>907</v>
      </c>
      <c r="AJ49" s="97"/>
      <c r="AK49" s="97">
        <v>1400</v>
      </c>
      <c r="AL49" s="97"/>
      <c r="AM49" s="97">
        <v>4770</v>
      </c>
      <c r="AN49" s="80"/>
      <c r="AO49" s="80"/>
      <c r="AP49" s="80"/>
      <c r="AQ49" s="80"/>
      <c r="AR49" s="80"/>
      <c r="AS49" s="80"/>
      <c r="AT49" s="80"/>
      <c r="AU49" s="19"/>
      <c r="AV49" s="19">
        <v>543.63749999999993</v>
      </c>
      <c r="AW49" s="19">
        <f t="shared" si="2"/>
        <v>2140.207592796</v>
      </c>
      <c r="AX49" s="84" t="s">
        <v>477</v>
      </c>
      <c r="AY49" s="85">
        <v>38403.433333333334</v>
      </c>
      <c r="AZ49" s="85">
        <v>38404.020138888889</v>
      </c>
      <c r="BA49" s="84">
        <v>114400.07399999999</v>
      </c>
      <c r="BB49" s="135">
        <v>0</v>
      </c>
      <c r="BC49" s="84">
        <v>26.312017019999999</v>
      </c>
      <c r="BD49" s="84">
        <v>28.371218352</v>
      </c>
      <c r="BE49" s="97"/>
      <c r="BF49" s="97">
        <v>4.04</v>
      </c>
      <c r="BG49" s="97" t="s">
        <v>818</v>
      </c>
      <c r="BH49" s="97">
        <v>18</v>
      </c>
      <c r="BI49" s="97"/>
      <c r="BJ49" s="97">
        <v>230</v>
      </c>
      <c r="BK49" s="97"/>
      <c r="BL49" s="97">
        <v>615</v>
      </c>
      <c r="BM49" s="97"/>
      <c r="BN49" s="97">
        <v>980</v>
      </c>
      <c r="BO49" s="97"/>
      <c r="BP49" s="97">
        <v>88</v>
      </c>
      <c r="BQ49" s="97"/>
      <c r="BR49" s="97">
        <v>310</v>
      </c>
      <c r="BS49" s="97"/>
      <c r="BT49" s="97">
        <v>71</v>
      </c>
      <c r="BU49" s="97"/>
      <c r="BV49" s="97">
        <v>376</v>
      </c>
      <c r="BW49" s="97"/>
      <c r="BX49" s="97">
        <v>303</v>
      </c>
      <c r="BY49" s="97"/>
      <c r="BZ49" s="97">
        <v>2050</v>
      </c>
      <c r="CA49" s="84"/>
      <c r="CB49" s="87" t="s">
        <v>629</v>
      </c>
      <c r="CC49" s="85">
        <v>38402.989583333336</v>
      </c>
      <c r="CD49" s="85">
        <v>38404.020833333336</v>
      </c>
      <c r="CE49" s="89">
        <v>1177131.4545</v>
      </c>
      <c r="CF49" s="137">
        <v>0</v>
      </c>
      <c r="CG49" s="88">
        <v>21.188366181000003</v>
      </c>
      <c r="CH49" s="138">
        <v>21.188366181000003</v>
      </c>
      <c r="CI49" s="100"/>
      <c r="CJ49" s="100">
        <v>41.57</v>
      </c>
      <c r="CK49" s="100" t="s">
        <v>818</v>
      </c>
      <c r="CL49" s="100">
        <v>18</v>
      </c>
      <c r="CM49" s="100" t="s">
        <v>818</v>
      </c>
      <c r="CN49" s="100">
        <v>18</v>
      </c>
      <c r="CO49" s="100"/>
      <c r="CP49" s="100">
        <v>15.4</v>
      </c>
      <c r="CQ49" s="100"/>
      <c r="CR49" s="100">
        <v>45</v>
      </c>
      <c r="CS49" s="100" t="s">
        <v>818</v>
      </c>
      <c r="CT49" s="100">
        <v>5</v>
      </c>
      <c r="CU49" s="100" t="s">
        <v>818</v>
      </c>
      <c r="CV49" s="100">
        <v>2.5</v>
      </c>
      <c r="CW49" s="100"/>
      <c r="CX49" s="100">
        <v>6</v>
      </c>
      <c r="CY49" s="100"/>
      <c r="CZ49" s="100">
        <v>466</v>
      </c>
      <c r="DA49" s="100"/>
      <c r="DB49" s="100">
        <v>751</v>
      </c>
      <c r="DC49" s="100"/>
      <c r="DD49" s="100">
        <v>2660</v>
      </c>
      <c r="DF49" s="90" t="s">
        <v>715</v>
      </c>
      <c r="DG49" s="85">
        <v>38403.552083333336</v>
      </c>
      <c r="DH49" s="85">
        <v>38404.635416666664</v>
      </c>
      <c r="DI49" s="91">
        <v>49865972.850000001</v>
      </c>
      <c r="DJ49" s="91">
        <v>0</v>
      </c>
      <c r="DK49" s="91">
        <v>21442.3683255</v>
      </c>
      <c r="DL49" s="91">
        <v>21442.3683255</v>
      </c>
      <c r="DM49" s="87"/>
      <c r="DN49" s="87">
        <v>1761</v>
      </c>
      <c r="DO49" s="87" t="s">
        <v>818</v>
      </c>
      <c r="DP49" s="87">
        <v>18</v>
      </c>
      <c r="DQ49" s="87"/>
      <c r="DR49" s="87">
        <v>430</v>
      </c>
      <c r="DS49" s="87"/>
      <c r="DT49" s="87">
        <v>515</v>
      </c>
      <c r="DU49" s="87"/>
      <c r="DV49" s="87">
        <v>876</v>
      </c>
      <c r="DW49" s="87" t="s">
        <v>818</v>
      </c>
      <c r="DX49" s="87">
        <v>5</v>
      </c>
      <c r="DY49" s="87" t="s">
        <v>818</v>
      </c>
      <c r="DZ49" s="87">
        <v>2.5</v>
      </c>
      <c r="EA49" s="87"/>
      <c r="EB49" s="87">
        <v>19</v>
      </c>
      <c r="EC49" s="87"/>
      <c r="ED49" s="87">
        <v>2020</v>
      </c>
      <c r="EE49" s="87"/>
      <c r="EF49" s="87">
        <v>3070</v>
      </c>
      <c r="EG49" s="87"/>
      <c r="EH49" s="87">
        <v>8750</v>
      </c>
    </row>
    <row r="50" spans="1:138" ht="15" customHeight="1" x14ac:dyDescent="0.25">
      <c r="A50" s="3" t="s">
        <v>97</v>
      </c>
      <c r="B50" s="35">
        <v>38428.680555555555</v>
      </c>
      <c r="C50" s="35">
        <v>38429.447916666664</v>
      </c>
      <c r="D50" s="4">
        <f t="shared" si="0"/>
        <v>0.76736111110949423</v>
      </c>
      <c r="E50" s="79" t="s">
        <v>26</v>
      </c>
      <c r="F50" s="79"/>
      <c r="G50" s="19">
        <v>4876.848</v>
      </c>
      <c r="H50" s="19">
        <f t="shared" si="1"/>
        <v>19199.314099031038</v>
      </c>
      <c r="I50" s="80" t="s">
        <v>44</v>
      </c>
      <c r="J50" s="81">
        <v>38428.680555555555</v>
      </c>
      <c r="K50" s="81">
        <v>38429.447916666664</v>
      </c>
      <c r="L50" s="82">
        <v>2214094.5014999998</v>
      </c>
      <c r="M50" s="80">
        <v>0</v>
      </c>
      <c r="N50" s="80">
        <v>1992.6850513499999</v>
      </c>
      <c r="O50" s="130">
        <v>1992.6850513499999</v>
      </c>
      <c r="P50" s="80" t="s">
        <v>44</v>
      </c>
      <c r="Q50" s="96" t="s">
        <v>44</v>
      </c>
      <c r="R50" s="97"/>
      <c r="S50" s="97">
        <v>78.19</v>
      </c>
      <c r="T50" s="97" t="s">
        <v>818</v>
      </c>
      <c r="U50" s="97">
        <v>18</v>
      </c>
      <c r="V50" s="97"/>
      <c r="W50" s="97">
        <v>900</v>
      </c>
      <c r="X50" s="97"/>
      <c r="Y50" s="97">
        <v>1410</v>
      </c>
      <c r="Z50" s="97"/>
      <c r="AA50" s="97">
        <v>3080</v>
      </c>
      <c r="AB50" s="97"/>
      <c r="AC50" s="97">
        <v>48</v>
      </c>
      <c r="AD50" s="97" t="s">
        <v>818</v>
      </c>
      <c r="AE50" s="97">
        <v>2.5</v>
      </c>
      <c r="AF50" s="97"/>
      <c r="AG50" s="97">
        <v>59</v>
      </c>
      <c r="AH50" s="97"/>
      <c r="AI50" s="97">
        <v>2570</v>
      </c>
      <c r="AJ50" s="97"/>
      <c r="AK50" s="97">
        <v>4260</v>
      </c>
      <c r="AL50" s="97"/>
      <c r="AM50" s="97">
        <v>12400</v>
      </c>
      <c r="AN50" s="80"/>
      <c r="AO50" s="80"/>
      <c r="AP50" s="80"/>
      <c r="AQ50" s="80"/>
      <c r="AR50" s="80"/>
      <c r="AS50" s="80"/>
      <c r="AT50" s="80"/>
      <c r="AU50" s="19"/>
      <c r="AV50" s="19">
        <v>1490.0218</v>
      </c>
      <c r="AW50" s="19">
        <f t="shared" si="2"/>
        <v>5865.9602580608644</v>
      </c>
      <c r="AX50" s="84" t="s">
        <v>479</v>
      </c>
      <c r="AY50" s="85">
        <v>38428.825694444444</v>
      </c>
      <c r="AZ50" s="85">
        <v>38429.541666666664</v>
      </c>
      <c r="BA50" s="84">
        <v>188023.88399999999</v>
      </c>
      <c r="BB50" s="135">
        <v>0</v>
      </c>
      <c r="BC50" s="84">
        <v>2820.35826</v>
      </c>
      <c r="BD50" s="84">
        <v>2823.7426899120001</v>
      </c>
      <c r="BE50" s="97"/>
      <c r="BF50" s="97">
        <v>6.64</v>
      </c>
      <c r="BG50" s="97" t="s">
        <v>818</v>
      </c>
      <c r="BH50" s="97">
        <v>18</v>
      </c>
      <c r="BI50" s="97"/>
      <c r="BJ50" s="97">
        <v>15000</v>
      </c>
      <c r="BK50" s="97"/>
      <c r="BL50" s="97">
        <v>15300</v>
      </c>
      <c r="BM50" s="97"/>
      <c r="BN50" s="97">
        <v>29200</v>
      </c>
      <c r="BO50" s="97"/>
      <c r="BP50" s="97">
        <v>520</v>
      </c>
      <c r="BQ50" s="97"/>
      <c r="BR50" s="97">
        <v>110</v>
      </c>
      <c r="BS50" s="97"/>
      <c r="BT50" s="97">
        <v>413</v>
      </c>
      <c r="BU50" s="97"/>
      <c r="BV50" s="97">
        <v>536</v>
      </c>
      <c r="BW50" s="97"/>
      <c r="BX50" s="97">
        <v>708</v>
      </c>
      <c r="BY50" s="97"/>
      <c r="BZ50" s="97">
        <v>3560</v>
      </c>
      <c r="CA50" s="84"/>
      <c r="CB50" s="87" t="s">
        <v>630</v>
      </c>
      <c r="CC50" s="85">
        <v>38428.6875</v>
      </c>
      <c r="CD50" s="85">
        <v>38429.482638888891</v>
      </c>
      <c r="CE50" s="89">
        <v>686400.4439999999</v>
      </c>
      <c r="CF50" s="137">
        <v>0</v>
      </c>
      <c r="CG50" s="122">
        <v>42.556827527999999</v>
      </c>
      <c r="CH50" s="138">
        <v>42.556827527999999</v>
      </c>
      <c r="CI50" s="100"/>
      <c r="CJ50" s="100">
        <v>24.24</v>
      </c>
      <c r="CK50" s="100" t="s">
        <v>818</v>
      </c>
      <c r="CL50" s="100">
        <v>18</v>
      </c>
      <c r="CM50" s="100"/>
      <c r="CN50" s="100">
        <v>62</v>
      </c>
      <c r="CO50" s="100" t="s">
        <v>819</v>
      </c>
      <c r="CP50" s="100">
        <v>73.3</v>
      </c>
      <c r="CQ50" s="100"/>
      <c r="CR50" s="100">
        <v>145</v>
      </c>
      <c r="CS50" s="100"/>
      <c r="CT50" s="100">
        <v>6.4</v>
      </c>
      <c r="CU50" s="100" t="s">
        <v>818</v>
      </c>
      <c r="CV50" s="100">
        <v>2.5</v>
      </c>
      <c r="CW50" s="100"/>
      <c r="CX50" s="100">
        <v>11</v>
      </c>
      <c r="CY50" s="100"/>
      <c r="CZ50" s="100">
        <v>507</v>
      </c>
      <c r="DA50" s="100"/>
      <c r="DB50" s="100">
        <v>885</v>
      </c>
      <c r="DC50" s="100"/>
      <c r="DD50" s="100">
        <v>3100</v>
      </c>
      <c r="DF50" s="90" t="s">
        <v>716</v>
      </c>
      <c r="DG50" s="85">
        <v>38429.166666666664</v>
      </c>
      <c r="DH50" s="85">
        <v>38430.170138888891</v>
      </c>
      <c r="DI50" s="91">
        <v>28656652.199999999</v>
      </c>
      <c r="DJ50" s="91">
        <v>0</v>
      </c>
      <c r="DK50" s="91">
        <v>6017.8969619999998</v>
      </c>
      <c r="DL50" s="91">
        <v>6017.8969619999998</v>
      </c>
      <c r="DM50" s="87"/>
      <c r="DN50" s="87">
        <v>1012</v>
      </c>
      <c r="DO50" s="87" t="s">
        <v>818</v>
      </c>
      <c r="DP50" s="87">
        <v>18</v>
      </c>
      <c r="DQ50" s="87"/>
      <c r="DR50" s="87">
        <v>210</v>
      </c>
      <c r="DS50" s="87"/>
      <c r="DT50" s="87">
        <v>262</v>
      </c>
      <c r="DU50" s="87"/>
      <c r="DV50" s="87">
        <v>5150</v>
      </c>
      <c r="DW50" s="87" t="s">
        <v>818</v>
      </c>
      <c r="DX50" s="87">
        <v>5</v>
      </c>
      <c r="DY50" s="87" t="s">
        <v>818</v>
      </c>
      <c r="DZ50" s="87">
        <v>2.5</v>
      </c>
      <c r="EA50" s="87"/>
      <c r="EB50" s="87">
        <v>19</v>
      </c>
      <c r="EC50" s="87"/>
      <c r="ED50" s="87">
        <v>1590</v>
      </c>
      <c r="EE50" s="87"/>
      <c r="EF50" s="87">
        <v>2700</v>
      </c>
      <c r="EG50" s="87"/>
      <c r="EH50" s="87">
        <v>8060</v>
      </c>
    </row>
    <row r="51" spans="1:138" ht="15" customHeight="1" x14ac:dyDescent="0.25">
      <c r="A51" s="3" t="s">
        <v>98</v>
      </c>
      <c r="B51" s="35">
        <v>38429.496527777781</v>
      </c>
      <c r="C51" s="35">
        <v>38430.84375</v>
      </c>
      <c r="D51" s="4">
        <f t="shared" si="0"/>
        <v>1.3472222222189885</v>
      </c>
      <c r="E51" s="79" t="s">
        <v>17</v>
      </c>
      <c r="F51" s="79"/>
      <c r="G51" s="19">
        <v>215.76999999999998</v>
      </c>
      <c r="H51" s="19">
        <f t="shared" si="1"/>
        <v>849.44948112959992</v>
      </c>
      <c r="I51" s="80" t="s">
        <v>45</v>
      </c>
      <c r="J51" s="81">
        <v>38429.496527777781</v>
      </c>
      <c r="K51" s="81">
        <v>38430.84375</v>
      </c>
      <c r="L51" s="82">
        <v>25685081.960999995</v>
      </c>
      <c r="M51" s="80">
        <v>0</v>
      </c>
      <c r="N51" s="80">
        <v>11301.436062839999</v>
      </c>
      <c r="O51" s="130">
        <v>11301.436062839999</v>
      </c>
      <c r="P51" s="80" t="s">
        <v>45</v>
      </c>
      <c r="Q51" s="96" t="s">
        <v>45</v>
      </c>
      <c r="R51" s="97"/>
      <c r="S51" s="97">
        <v>907.06</v>
      </c>
      <c r="T51" s="97" t="s">
        <v>818</v>
      </c>
      <c r="U51" s="97">
        <v>18</v>
      </c>
      <c r="V51" s="97"/>
      <c r="W51" s="97">
        <v>440</v>
      </c>
      <c r="X51" s="97"/>
      <c r="Y51" s="97">
        <v>600</v>
      </c>
      <c r="Z51" s="97"/>
      <c r="AA51" s="97">
        <v>1090</v>
      </c>
      <c r="AB51" s="97"/>
      <c r="AC51" s="97">
        <v>130</v>
      </c>
      <c r="AD51" s="97"/>
      <c r="AE51" s="97">
        <v>22</v>
      </c>
      <c r="AF51" s="97"/>
      <c r="AG51" s="97">
        <v>96</v>
      </c>
      <c r="AH51" s="97"/>
      <c r="AI51" s="97">
        <v>221</v>
      </c>
      <c r="AJ51" s="97"/>
      <c r="AK51" s="97">
        <v>343</v>
      </c>
      <c r="AL51" s="97"/>
      <c r="AM51" s="97">
        <v>1650</v>
      </c>
      <c r="AN51" s="80"/>
      <c r="AO51" s="80"/>
      <c r="AP51" s="80"/>
      <c r="AQ51" s="80"/>
      <c r="AR51" s="80"/>
      <c r="AS51" s="80"/>
      <c r="AT51" s="80"/>
      <c r="AU51" s="19"/>
      <c r="AV51" s="19">
        <v>0</v>
      </c>
      <c r="AW51" s="19">
        <f t="shared" si="2"/>
        <v>0</v>
      </c>
      <c r="AX51" s="84" t="s">
        <v>481</v>
      </c>
      <c r="AY51" s="85">
        <v>38429.686805555553</v>
      </c>
      <c r="AZ51" s="85">
        <v>38430.84375</v>
      </c>
      <c r="BA51" s="84">
        <v>794287.64249999996</v>
      </c>
      <c r="BB51" s="135">
        <v>0</v>
      </c>
      <c r="BC51" s="84">
        <v>706.91600182499997</v>
      </c>
      <c r="BD51" s="84">
        <v>721.21317938999994</v>
      </c>
      <c r="BE51" s="97"/>
      <c r="BF51" s="97">
        <v>28.05</v>
      </c>
      <c r="BG51" s="97" t="s">
        <v>818</v>
      </c>
      <c r="BH51" s="97">
        <v>18</v>
      </c>
      <c r="BI51" s="97"/>
      <c r="BJ51" s="97">
        <v>890</v>
      </c>
      <c r="BK51" s="97"/>
      <c r="BL51" s="97">
        <v>1130</v>
      </c>
      <c r="BM51" s="97"/>
      <c r="BN51" s="97">
        <v>1780</v>
      </c>
      <c r="BO51" s="97"/>
      <c r="BP51" s="97">
        <v>100</v>
      </c>
      <c r="BQ51" s="97"/>
      <c r="BR51" s="97">
        <v>13</v>
      </c>
      <c r="BS51" s="97"/>
      <c r="BT51" s="97">
        <v>94</v>
      </c>
      <c r="BU51" s="97"/>
      <c r="BV51" s="97">
        <v>30.8</v>
      </c>
      <c r="BW51" s="97"/>
      <c r="BX51" s="97">
        <v>18.2</v>
      </c>
      <c r="BY51" s="97"/>
      <c r="BZ51" s="97">
        <v>542</v>
      </c>
      <c r="CA51" s="84"/>
      <c r="CB51" s="87" t="s">
        <v>631</v>
      </c>
      <c r="CC51" s="85">
        <v>38429.638888888891</v>
      </c>
      <c r="CD51" s="85">
        <v>38430.881944444445</v>
      </c>
      <c r="CE51" s="89">
        <v>5769558.1875</v>
      </c>
      <c r="CF51" s="137">
        <v>0</v>
      </c>
      <c r="CG51" s="122">
        <v>1038.5204737500001</v>
      </c>
      <c r="CH51" s="138">
        <v>1038.5204737500001</v>
      </c>
      <c r="CI51" s="100"/>
      <c r="CJ51" s="100">
        <v>203.75</v>
      </c>
      <c r="CK51" s="100" t="s">
        <v>818</v>
      </c>
      <c r="CL51" s="100">
        <v>18</v>
      </c>
      <c r="CM51" s="100"/>
      <c r="CN51" s="100">
        <v>180</v>
      </c>
      <c r="CO51" s="100"/>
      <c r="CP51" s="100">
        <v>233</v>
      </c>
      <c r="CQ51" s="100"/>
      <c r="CR51" s="100">
        <v>463</v>
      </c>
      <c r="CS51" s="100" t="s">
        <v>818</v>
      </c>
      <c r="CT51" s="100">
        <v>5</v>
      </c>
      <c r="CU51" s="100" t="s">
        <v>818</v>
      </c>
      <c r="CV51" s="100">
        <v>2.5</v>
      </c>
      <c r="CW51" s="100"/>
      <c r="CX51" s="100">
        <v>11</v>
      </c>
      <c r="CY51" s="100"/>
      <c r="CZ51" s="100">
        <v>276</v>
      </c>
      <c r="DA51" s="100"/>
      <c r="DB51" s="100">
        <v>472</v>
      </c>
      <c r="DC51" s="100"/>
      <c r="DD51" s="100">
        <v>1730</v>
      </c>
      <c r="DF51" s="90" t="s">
        <v>717</v>
      </c>
      <c r="DG51" s="85">
        <v>38430.180555555555</v>
      </c>
      <c r="DH51" s="85">
        <v>38431.541666666664</v>
      </c>
      <c r="DI51" s="91">
        <v>89707780.799999997</v>
      </c>
      <c r="DJ51" s="91">
        <v>0</v>
      </c>
      <c r="DK51" s="91">
        <v>4933.927944</v>
      </c>
      <c r="DL51" s="91">
        <v>4933.927944</v>
      </c>
      <c r="DM51" s="87"/>
      <c r="DN51" s="87">
        <v>3168</v>
      </c>
      <c r="DO51" s="87" t="s">
        <v>818</v>
      </c>
      <c r="DP51" s="87">
        <v>18</v>
      </c>
      <c r="DQ51" s="87"/>
      <c r="DR51" s="87">
        <v>55</v>
      </c>
      <c r="DS51" s="87"/>
      <c r="DT51" s="87">
        <v>88.4</v>
      </c>
      <c r="DU51" s="87"/>
      <c r="DV51" s="87">
        <v>182</v>
      </c>
      <c r="DW51" s="87"/>
      <c r="DX51" s="87">
        <v>19</v>
      </c>
      <c r="DY51" s="87" t="s">
        <v>818</v>
      </c>
      <c r="DZ51" s="87">
        <v>2.5</v>
      </c>
      <c r="EA51" s="87"/>
      <c r="EB51" s="87">
        <v>23</v>
      </c>
      <c r="EC51" s="87"/>
      <c r="ED51" s="87">
        <v>388</v>
      </c>
      <c r="EE51" s="87"/>
      <c r="EF51" s="87">
        <v>656</v>
      </c>
      <c r="EG51" s="87"/>
      <c r="EH51" s="87">
        <v>2330</v>
      </c>
    </row>
    <row r="52" spans="1:138" ht="15" customHeight="1" x14ac:dyDescent="0.25">
      <c r="A52" s="3" t="s">
        <v>99</v>
      </c>
      <c r="B52" s="35">
        <v>38737.684027777781</v>
      </c>
      <c r="C52" s="35">
        <v>38738.236111111109</v>
      </c>
      <c r="D52" s="4">
        <f t="shared" si="0"/>
        <v>0.55208333332848269</v>
      </c>
      <c r="E52" s="79" t="s">
        <v>7</v>
      </c>
      <c r="F52" s="79"/>
      <c r="G52" s="19">
        <v>7072.0349999999999</v>
      </c>
      <c r="H52" s="19">
        <f t="shared" si="1"/>
        <v>27841.3887995568</v>
      </c>
      <c r="I52" s="84" t="s">
        <v>300</v>
      </c>
      <c r="J52" s="81">
        <v>38737.684027777781</v>
      </c>
      <c r="K52" s="81">
        <v>38738.236111111109</v>
      </c>
      <c r="L52" s="141">
        <v>1034131.3620000001</v>
      </c>
      <c r="M52" s="80">
        <v>0</v>
      </c>
      <c r="N52" s="84">
        <v>558.43093548000002</v>
      </c>
      <c r="O52" s="130">
        <v>558.43093548000002</v>
      </c>
      <c r="P52" s="84" t="s">
        <v>300</v>
      </c>
      <c r="Q52" s="96" t="s">
        <v>300</v>
      </c>
      <c r="R52" s="97"/>
      <c r="S52" s="97">
        <v>36.520000000000003</v>
      </c>
      <c r="T52" s="97" t="s">
        <v>818</v>
      </c>
      <c r="U52" s="97">
        <v>18</v>
      </c>
      <c r="V52" s="97"/>
      <c r="W52" s="97">
        <v>540</v>
      </c>
      <c r="X52" s="97"/>
      <c r="Y52" s="97">
        <v>686</v>
      </c>
      <c r="Z52" s="97"/>
      <c r="AA52" s="97"/>
      <c r="AB52" s="97" t="s">
        <v>818</v>
      </c>
      <c r="AC52" s="97">
        <v>5</v>
      </c>
      <c r="AD52" s="97" t="s">
        <v>818</v>
      </c>
      <c r="AE52" s="97">
        <v>2.5</v>
      </c>
      <c r="AF52" s="97"/>
      <c r="AG52" s="97">
        <v>29</v>
      </c>
      <c r="AH52" s="97"/>
      <c r="AI52" s="97">
        <v>376</v>
      </c>
      <c r="AJ52" s="97"/>
      <c r="AK52" s="97">
        <v>601</v>
      </c>
      <c r="AL52" s="97"/>
      <c r="AM52" s="97">
        <v>2650</v>
      </c>
      <c r="AN52" s="84"/>
      <c r="AO52" s="84"/>
      <c r="AP52" s="84"/>
      <c r="AQ52" s="84"/>
      <c r="AR52" s="84"/>
      <c r="AS52" s="84"/>
      <c r="AT52" s="84"/>
      <c r="AU52" s="19"/>
      <c r="AV52" s="19">
        <v>1426.2442000000001</v>
      </c>
      <c r="AW52" s="19">
        <f t="shared" si="2"/>
        <v>5614.878785994817</v>
      </c>
      <c r="AX52" s="84" t="s">
        <v>483</v>
      </c>
      <c r="AY52" s="85">
        <v>38738.056250000001</v>
      </c>
      <c r="AZ52" s="85">
        <v>38738.161111111112</v>
      </c>
      <c r="BA52" s="84">
        <v>13592.087999999998</v>
      </c>
      <c r="BB52" s="135">
        <v>0</v>
      </c>
      <c r="BC52" s="84">
        <v>9.5144615999999971</v>
      </c>
      <c r="BD52" s="84">
        <v>9.7591191839999976</v>
      </c>
      <c r="BE52" s="97"/>
      <c r="BF52" s="97">
        <v>0.48</v>
      </c>
      <c r="BG52" s="97" t="s">
        <v>818</v>
      </c>
      <c r="BH52" s="97">
        <v>18</v>
      </c>
      <c r="BI52" s="97"/>
      <c r="BJ52" s="97">
        <v>20</v>
      </c>
      <c r="BK52" s="97"/>
      <c r="BL52" s="97">
        <v>646</v>
      </c>
      <c r="BM52" s="97"/>
      <c r="BN52" s="97"/>
      <c r="BO52" s="97" t="s">
        <v>818</v>
      </c>
      <c r="BP52" s="97">
        <v>25</v>
      </c>
      <c r="BQ52" s="97" t="s">
        <v>818</v>
      </c>
      <c r="BR52" s="97">
        <v>12.5</v>
      </c>
      <c r="BS52" s="97"/>
      <c r="BT52" s="97">
        <v>104</v>
      </c>
      <c r="BU52" s="97"/>
      <c r="BV52" s="97">
        <v>8420</v>
      </c>
      <c r="BW52" s="97"/>
      <c r="BX52" s="97">
        <v>12700</v>
      </c>
      <c r="BY52" s="97"/>
      <c r="BZ52" s="97">
        <v>33400</v>
      </c>
      <c r="CA52" s="84"/>
      <c r="CB52" s="87" t="s">
        <v>632</v>
      </c>
      <c r="CC52" s="85">
        <v>38737.690972222219</v>
      </c>
      <c r="CD52" s="85">
        <v>38738.204861111109</v>
      </c>
      <c r="CE52" s="89">
        <v>164804.06700000001</v>
      </c>
      <c r="CF52" s="137">
        <v>0</v>
      </c>
      <c r="CG52" s="88">
        <v>2.9664732060000003</v>
      </c>
      <c r="CH52" s="138">
        <v>2.9664732060000003</v>
      </c>
      <c r="CI52" s="100"/>
      <c r="CJ52" s="100">
        <v>5.82</v>
      </c>
      <c r="CK52" s="100" t="s">
        <v>818</v>
      </c>
      <c r="CL52" s="100">
        <v>18</v>
      </c>
      <c r="CM52" s="100" t="s">
        <v>818</v>
      </c>
      <c r="CN52" s="100">
        <v>18</v>
      </c>
      <c r="CO52" s="100" t="s">
        <v>818</v>
      </c>
      <c r="CP52" s="100">
        <v>300</v>
      </c>
      <c r="CQ52" s="100"/>
      <c r="CR52" s="100"/>
      <c r="CS52" s="100" t="s">
        <v>818</v>
      </c>
      <c r="CT52" s="100">
        <v>5</v>
      </c>
      <c r="CU52" s="100" t="s">
        <v>818</v>
      </c>
      <c r="CV52" s="100">
        <v>2.5</v>
      </c>
      <c r="CW52" s="100"/>
      <c r="CX52" s="100">
        <v>10</v>
      </c>
      <c r="CY52" s="100"/>
      <c r="CZ52" s="100">
        <v>138</v>
      </c>
      <c r="DA52" s="100"/>
      <c r="DB52" s="100">
        <v>259</v>
      </c>
      <c r="DC52" s="100"/>
      <c r="DD52" s="100">
        <v>1490</v>
      </c>
      <c r="DF52" s="90" t="s">
        <v>718</v>
      </c>
      <c r="DG52" s="85">
        <v>38738.006944444445</v>
      </c>
      <c r="DH52" s="85">
        <v>38738.729166666664</v>
      </c>
      <c r="DI52" s="91">
        <v>11809259.124</v>
      </c>
      <c r="DJ52" s="91">
        <v>0</v>
      </c>
      <c r="DK52" s="91">
        <v>212.56666423199999</v>
      </c>
      <c r="DL52" s="91">
        <v>212.56666423199999</v>
      </c>
      <c r="DM52" s="87"/>
      <c r="DN52" s="87">
        <v>417.04</v>
      </c>
      <c r="DO52" s="87" t="s">
        <v>818</v>
      </c>
      <c r="DP52" s="87">
        <v>18</v>
      </c>
      <c r="DQ52" s="87" t="s">
        <v>818</v>
      </c>
      <c r="DR52" s="87">
        <v>18</v>
      </c>
      <c r="DS52" s="87"/>
      <c r="DT52" s="87">
        <v>32.299999999999997</v>
      </c>
      <c r="DU52" s="87"/>
      <c r="DV52" s="87"/>
      <c r="DW52" s="87" t="s">
        <v>818</v>
      </c>
      <c r="DX52" s="87">
        <v>25</v>
      </c>
      <c r="DY52" s="87" t="s">
        <v>818</v>
      </c>
      <c r="DZ52" s="87">
        <v>12.5</v>
      </c>
      <c r="EA52" s="87"/>
      <c r="EB52" s="87">
        <v>11</v>
      </c>
      <c r="EC52" s="87"/>
      <c r="ED52" s="87">
        <v>2230</v>
      </c>
      <c r="EE52" s="87"/>
      <c r="EF52" s="87">
        <v>3500</v>
      </c>
      <c r="EG52" s="87"/>
      <c r="EH52" s="87">
        <v>10700</v>
      </c>
    </row>
    <row r="53" spans="1:138" ht="15" customHeight="1" x14ac:dyDescent="0.25">
      <c r="A53" s="3" t="s">
        <v>100</v>
      </c>
      <c r="B53" s="35">
        <v>38759.711805555555</v>
      </c>
      <c r="C53" s="35">
        <v>38759.958333333336</v>
      </c>
      <c r="D53" s="4">
        <f t="shared" si="0"/>
        <v>0.24652777778101154</v>
      </c>
      <c r="E53" s="79" t="s">
        <v>7</v>
      </c>
      <c r="F53" s="79"/>
      <c r="G53" s="19">
        <v>1823.6970000000001</v>
      </c>
      <c r="H53" s="19">
        <f t="shared" si="1"/>
        <v>7179.582288490561</v>
      </c>
      <c r="I53" s="84" t="s">
        <v>302</v>
      </c>
      <c r="J53" s="81">
        <v>38759.711805555555</v>
      </c>
      <c r="K53" s="81">
        <v>38759.958333333336</v>
      </c>
      <c r="L53" s="141">
        <v>650438.04449999996</v>
      </c>
      <c r="M53" s="80">
        <v>0</v>
      </c>
      <c r="N53" s="84">
        <v>975.6570667499999</v>
      </c>
      <c r="O53" s="130">
        <v>975.6570667499999</v>
      </c>
      <c r="P53" s="84" t="s">
        <v>302</v>
      </c>
      <c r="Q53" s="96" t="s">
        <v>302</v>
      </c>
      <c r="R53" s="97"/>
      <c r="S53" s="97">
        <v>22.97</v>
      </c>
      <c r="T53" s="97" t="s">
        <v>818</v>
      </c>
      <c r="U53" s="97">
        <v>18</v>
      </c>
      <c r="V53" s="97"/>
      <c r="W53" s="97">
        <v>1500</v>
      </c>
      <c r="X53" s="97"/>
      <c r="Y53" s="97">
        <v>2562</v>
      </c>
      <c r="Z53" s="97"/>
      <c r="AA53" s="97">
        <v>4660</v>
      </c>
      <c r="AB53" s="97"/>
      <c r="AC53" s="97">
        <v>420</v>
      </c>
      <c r="AD53" s="97"/>
      <c r="AE53" s="97">
        <v>30</v>
      </c>
      <c r="AF53" s="97"/>
      <c r="AG53" s="97">
        <v>262</v>
      </c>
      <c r="AH53" s="97"/>
      <c r="AI53" s="97">
        <v>886</v>
      </c>
      <c r="AJ53" s="97"/>
      <c r="AK53" s="97">
        <v>1470</v>
      </c>
      <c r="AL53" s="97"/>
      <c r="AM53" s="97">
        <v>5650</v>
      </c>
      <c r="AN53" s="84"/>
      <c r="AO53" s="84"/>
      <c r="AP53" s="84"/>
      <c r="AQ53" s="84"/>
      <c r="AR53" s="84"/>
      <c r="AS53" s="84"/>
      <c r="AT53" s="84"/>
      <c r="AU53" s="19"/>
      <c r="AV53" s="19"/>
      <c r="AW53" s="19"/>
      <c r="AX53" s="84"/>
      <c r="AY53" s="85"/>
      <c r="AZ53" s="85"/>
      <c r="BA53" s="84"/>
      <c r="BB53" s="135"/>
      <c r="BC53" s="84"/>
      <c r="BD53" s="84"/>
      <c r="BE53" s="97"/>
      <c r="BF53" s="97"/>
      <c r="BG53" s="97"/>
      <c r="BH53" s="97"/>
      <c r="BI53" s="97"/>
      <c r="BJ53" s="97"/>
      <c r="BK53" s="97"/>
      <c r="BL53" s="97"/>
      <c r="BM53" s="97"/>
      <c r="BN53" s="97"/>
      <c r="BO53" s="97"/>
      <c r="BP53" s="97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84"/>
      <c r="CB53" s="87" t="s">
        <v>633</v>
      </c>
      <c r="CC53" s="85">
        <v>38759.711805555555</v>
      </c>
      <c r="CD53" s="85">
        <v>38759.982638888891</v>
      </c>
      <c r="CE53" s="89">
        <v>164520.89850000001</v>
      </c>
      <c r="CF53" s="137">
        <v>0</v>
      </c>
      <c r="CG53" s="88">
        <v>2.9613761730000006</v>
      </c>
      <c r="CH53" s="138">
        <v>2.9613761730000006</v>
      </c>
      <c r="CI53" s="100"/>
      <c r="CJ53" s="100">
        <v>5.8100000000000005</v>
      </c>
      <c r="CK53" s="100" t="s">
        <v>818</v>
      </c>
      <c r="CL53" s="100">
        <v>18</v>
      </c>
      <c r="CM53" s="100" t="s">
        <v>818</v>
      </c>
      <c r="CN53" s="100">
        <v>18</v>
      </c>
      <c r="CO53" s="100" t="s">
        <v>818</v>
      </c>
      <c r="CP53" s="100">
        <v>60</v>
      </c>
      <c r="CQ53" s="100"/>
      <c r="CR53" s="100">
        <v>83</v>
      </c>
      <c r="CS53" s="100"/>
      <c r="CT53" s="100">
        <v>6.5</v>
      </c>
      <c r="CU53" s="100" t="s">
        <v>818</v>
      </c>
      <c r="CV53" s="100">
        <v>2.5</v>
      </c>
      <c r="CW53" s="100"/>
      <c r="CX53" s="100">
        <v>11</v>
      </c>
      <c r="CY53" s="100"/>
      <c r="CZ53" s="100">
        <v>706</v>
      </c>
      <c r="DA53" s="100"/>
      <c r="DB53" s="100">
        <v>1250</v>
      </c>
      <c r="DC53" s="100"/>
      <c r="DD53" s="100">
        <v>4370</v>
      </c>
      <c r="DF53" s="90" t="s">
        <v>719</v>
      </c>
      <c r="DG53" s="85">
        <v>38759.927083333336</v>
      </c>
      <c r="DH53" s="85">
        <v>38760.201388888891</v>
      </c>
      <c r="DI53" s="91">
        <v>2497263.0014999998</v>
      </c>
      <c r="DJ53" s="91">
        <v>0</v>
      </c>
      <c r="DK53" s="91">
        <v>72.420627043499991</v>
      </c>
      <c r="DL53" s="91">
        <v>72.420627043499991</v>
      </c>
      <c r="DM53" s="87"/>
      <c r="DN53" s="87">
        <v>88.19</v>
      </c>
      <c r="DO53" s="87" t="s">
        <v>818</v>
      </c>
      <c r="DP53" s="87">
        <v>18</v>
      </c>
      <c r="DQ53" s="87"/>
      <c r="DR53" s="87">
        <v>29</v>
      </c>
      <c r="DS53" s="87"/>
      <c r="DT53" s="87">
        <v>47.4</v>
      </c>
      <c r="DU53" s="87"/>
      <c r="DV53" s="87">
        <v>111</v>
      </c>
      <c r="DW53" s="87" t="s">
        <v>818</v>
      </c>
      <c r="DX53" s="87">
        <v>5</v>
      </c>
      <c r="DY53" s="87" t="s">
        <v>818</v>
      </c>
      <c r="DZ53" s="87">
        <v>2.5</v>
      </c>
      <c r="EA53" s="87"/>
      <c r="EB53" s="87">
        <v>16</v>
      </c>
      <c r="EC53" s="87"/>
      <c r="ED53" s="87">
        <v>1760</v>
      </c>
      <c r="EE53" s="87"/>
      <c r="EF53" s="87">
        <v>3020</v>
      </c>
      <c r="EG53" s="87"/>
      <c r="EH53" s="87">
        <v>9170</v>
      </c>
    </row>
    <row r="54" spans="1:138" ht="15" customHeight="1" x14ac:dyDescent="0.25">
      <c r="A54" s="3" t="s">
        <v>155</v>
      </c>
      <c r="B54" s="142">
        <v>38764.228472222225</v>
      </c>
      <c r="C54" s="142">
        <v>38764.740277777775</v>
      </c>
      <c r="D54" s="4">
        <f t="shared" si="0"/>
        <v>0.51180555555038154</v>
      </c>
      <c r="E54" s="1" t="s">
        <v>178</v>
      </c>
      <c r="G54" s="19"/>
      <c r="H54" s="19"/>
      <c r="I54" s="84"/>
      <c r="J54" s="143"/>
      <c r="K54" s="143"/>
      <c r="M54" s="84"/>
      <c r="N54" s="84"/>
      <c r="O54" s="130">
        <v>0</v>
      </c>
      <c r="P54" s="84"/>
      <c r="Q54" s="96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84"/>
      <c r="AO54" s="84"/>
      <c r="AP54" s="84"/>
      <c r="AQ54" s="84"/>
      <c r="AR54" s="84"/>
      <c r="AS54" s="84"/>
      <c r="AT54" s="84"/>
      <c r="AU54" s="19"/>
      <c r="AV54" s="19">
        <v>2597.4164000000005</v>
      </c>
      <c r="AW54" s="19">
        <f t="shared" si="2"/>
        <v>10225.582857939075</v>
      </c>
      <c r="AX54" s="84" t="s">
        <v>485</v>
      </c>
      <c r="AY54" s="85">
        <v>38764.228472222225</v>
      </c>
      <c r="AZ54" s="85">
        <v>38764.740277777775</v>
      </c>
      <c r="BA54" s="84">
        <v>322245.75300000003</v>
      </c>
      <c r="BB54" s="135">
        <v>0</v>
      </c>
      <c r="BC54" s="84">
        <v>644.49150599999996</v>
      </c>
      <c r="BD54" s="84">
        <v>650.29192955399992</v>
      </c>
      <c r="BE54" s="97"/>
      <c r="BF54" s="97">
        <v>11.38</v>
      </c>
      <c r="BG54" s="97" t="s">
        <v>818</v>
      </c>
      <c r="BH54" s="97">
        <v>18</v>
      </c>
      <c r="BI54" s="97"/>
      <c r="BJ54" s="97">
        <v>2000</v>
      </c>
      <c r="BK54" s="97"/>
      <c r="BL54" s="97">
        <v>2190</v>
      </c>
      <c r="BM54" s="97"/>
      <c r="BN54" s="97">
        <v>4212</v>
      </c>
      <c r="BO54" s="97"/>
      <c r="BP54" s="97">
        <v>130</v>
      </c>
      <c r="BQ54" s="97"/>
      <c r="BR54" s="97">
        <v>16</v>
      </c>
      <c r="BS54" s="97"/>
      <c r="BT54" s="97">
        <v>86</v>
      </c>
      <c r="BU54" s="97"/>
      <c r="BV54" s="97">
        <v>538</v>
      </c>
      <c r="BW54" s="97"/>
      <c r="BX54" s="97">
        <v>849</v>
      </c>
      <c r="BY54" s="97"/>
      <c r="BZ54" s="97">
        <v>3020</v>
      </c>
      <c r="CA54" s="84"/>
      <c r="CB54" s="87" t="s">
        <v>634</v>
      </c>
      <c r="CC54" s="85">
        <v>38763.930555555555</v>
      </c>
      <c r="CD54" s="85">
        <v>38764.90625</v>
      </c>
      <c r="CE54" s="89">
        <v>1458034.6065</v>
      </c>
      <c r="CF54" s="137">
        <v>0</v>
      </c>
      <c r="CG54" s="88">
        <v>27.702657523499997</v>
      </c>
      <c r="CH54" s="138">
        <v>27.702657523499997</v>
      </c>
      <c r="CI54" s="100"/>
      <c r="CJ54" s="100">
        <v>51.49</v>
      </c>
      <c r="CK54" s="100" t="s">
        <v>818</v>
      </c>
      <c r="CL54" s="100">
        <v>18</v>
      </c>
      <c r="CM54" s="100"/>
      <c r="CN54" s="100">
        <v>19</v>
      </c>
      <c r="CO54" s="100"/>
      <c r="CP54" s="100">
        <v>46.9</v>
      </c>
      <c r="CQ54" s="100"/>
      <c r="CR54" s="100">
        <v>83.6</v>
      </c>
      <c r="CS54" s="100" t="s">
        <v>818</v>
      </c>
      <c r="CT54" s="100">
        <v>5</v>
      </c>
      <c r="CU54" s="100" t="s">
        <v>818</v>
      </c>
      <c r="CV54" s="100">
        <v>2.5</v>
      </c>
      <c r="CW54" s="100"/>
      <c r="CX54" s="100">
        <v>8</v>
      </c>
      <c r="CY54" s="100"/>
      <c r="CZ54" s="100">
        <v>626</v>
      </c>
      <c r="DA54" s="100"/>
      <c r="DB54" s="100">
        <v>994</v>
      </c>
      <c r="DC54" s="100"/>
      <c r="DD54" s="100">
        <v>3430</v>
      </c>
      <c r="DF54" s="90" t="s">
        <v>720</v>
      </c>
      <c r="DG54" s="85">
        <v>38764.256944444445</v>
      </c>
      <c r="DH54" s="85">
        <v>38765.263888888891</v>
      </c>
      <c r="DI54" s="91">
        <v>38153274.184500001</v>
      </c>
      <c r="DJ54" s="91">
        <v>0</v>
      </c>
      <c r="DK54" s="91">
        <v>6486.0566113650002</v>
      </c>
      <c r="DL54" s="91">
        <v>6486.0566113650002</v>
      </c>
      <c r="DM54" s="87"/>
      <c r="DN54" s="87">
        <v>1347.37</v>
      </c>
      <c r="DO54" s="87" t="s">
        <v>818</v>
      </c>
      <c r="DP54" s="87">
        <v>18</v>
      </c>
      <c r="DQ54" s="87"/>
      <c r="DR54" s="87">
        <v>170</v>
      </c>
      <c r="DS54" s="87"/>
      <c r="DT54" s="87">
        <v>236</v>
      </c>
      <c r="DU54" s="87"/>
      <c r="DV54" s="87">
        <v>481</v>
      </c>
      <c r="DW54" s="87" t="s">
        <v>818</v>
      </c>
      <c r="DX54" s="87">
        <v>5</v>
      </c>
      <c r="DY54" s="87" t="s">
        <v>818</v>
      </c>
      <c r="DZ54" s="87">
        <v>2.5</v>
      </c>
      <c r="EA54" s="87"/>
      <c r="EB54" s="87">
        <v>29</v>
      </c>
      <c r="EC54" s="87"/>
      <c r="ED54" s="87">
        <v>2600</v>
      </c>
      <c r="EE54" s="87"/>
      <c r="EF54" s="87">
        <v>4270</v>
      </c>
      <c r="EG54" s="87"/>
      <c r="EH54" s="87">
        <v>12200</v>
      </c>
    </row>
    <row r="55" spans="1:138" ht="15" customHeight="1" x14ac:dyDescent="0.25">
      <c r="A55" s="3" t="s">
        <v>101</v>
      </c>
      <c r="B55" s="35">
        <v>38781.663194444445</v>
      </c>
      <c r="C55" s="35">
        <v>38782.545138888891</v>
      </c>
      <c r="D55" s="4">
        <f t="shared" si="0"/>
        <v>0.88194444444525288</v>
      </c>
      <c r="E55" s="79" t="s">
        <v>7</v>
      </c>
      <c r="F55" s="79"/>
      <c r="G55" s="19">
        <v>9356.5439999999981</v>
      </c>
      <c r="H55" s="19">
        <f t="shared" si="1"/>
        <v>36835.108893573117</v>
      </c>
      <c r="I55" s="84" t="s">
        <v>304</v>
      </c>
      <c r="J55" s="81">
        <v>38781.663194444445</v>
      </c>
      <c r="K55" s="81">
        <v>38782.545138888891</v>
      </c>
      <c r="L55" s="141">
        <v>3245960.5154999997</v>
      </c>
      <c r="M55" s="80">
        <v>0</v>
      </c>
      <c r="N55" s="84">
        <v>21098.743350749999</v>
      </c>
      <c r="O55" s="130">
        <v>21098.743350749999</v>
      </c>
      <c r="P55" s="84" t="s">
        <v>304</v>
      </c>
      <c r="Q55" s="96" t="s">
        <v>304</v>
      </c>
      <c r="R55" s="97"/>
      <c r="S55" s="97">
        <v>114.63</v>
      </c>
      <c r="T55" s="97" t="s">
        <v>818</v>
      </c>
      <c r="U55" s="97">
        <v>18</v>
      </c>
      <c r="V55" s="97"/>
      <c r="W55" s="97">
        <v>6500</v>
      </c>
      <c r="X55" s="97" t="s">
        <v>819</v>
      </c>
      <c r="Y55" s="97">
        <v>950</v>
      </c>
      <c r="Z55" s="97"/>
      <c r="AA55" s="97">
        <v>14200</v>
      </c>
      <c r="AB55" s="97"/>
      <c r="AC55" s="97">
        <v>250</v>
      </c>
      <c r="AD55" s="97"/>
      <c r="AE55" s="97">
        <v>43</v>
      </c>
      <c r="AF55" s="97"/>
      <c r="AG55" s="97">
        <v>165</v>
      </c>
      <c r="AH55" s="97"/>
      <c r="AI55" s="97">
        <v>2500</v>
      </c>
      <c r="AJ55" s="97"/>
      <c r="AK55" s="97">
        <v>3860</v>
      </c>
      <c r="AL55" s="97"/>
      <c r="AM55" s="97">
        <v>11500</v>
      </c>
      <c r="AN55" s="84"/>
      <c r="AO55" s="84"/>
      <c r="AP55" s="84"/>
      <c r="AQ55" s="84"/>
      <c r="AR55" s="84"/>
      <c r="AS55" s="84"/>
      <c r="AT55" s="84"/>
      <c r="AU55" s="19"/>
      <c r="AV55" s="19">
        <v>1838.04</v>
      </c>
      <c r="AW55" s="19">
        <f t="shared" si="2"/>
        <v>7236.0482193792004</v>
      </c>
      <c r="AX55" s="84" t="s">
        <v>487</v>
      </c>
      <c r="AY55" s="85">
        <v>38782.041666666664</v>
      </c>
      <c r="AZ55" s="85">
        <v>38782.59375</v>
      </c>
      <c r="BA55" s="84">
        <v>407196.30300000001</v>
      </c>
      <c r="BB55" s="135">
        <v>0</v>
      </c>
      <c r="BC55" s="84">
        <v>692.23371510000004</v>
      </c>
      <c r="BD55" s="84">
        <v>699.56324855399998</v>
      </c>
      <c r="BE55" s="97"/>
      <c r="BF55" s="97">
        <v>14.38</v>
      </c>
      <c r="BG55" s="97" t="s">
        <v>818</v>
      </c>
      <c r="BH55" s="97">
        <v>18</v>
      </c>
      <c r="BI55" s="97"/>
      <c r="BJ55" s="97">
        <v>1700</v>
      </c>
      <c r="BK55" s="97"/>
      <c r="BL55" s="97">
        <v>2700</v>
      </c>
      <c r="BM55" s="97"/>
      <c r="BN55" s="97">
        <v>3260</v>
      </c>
      <c r="BO55" s="97"/>
      <c r="BP55" s="97">
        <v>140</v>
      </c>
      <c r="BQ55" s="97"/>
      <c r="BR55" s="97">
        <v>75</v>
      </c>
      <c r="BS55" s="97"/>
      <c r="BT55" s="97">
        <v>126</v>
      </c>
      <c r="BU55" s="97"/>
      <c r="BV55" s="97">
        <v>261</v>
      </c>
      <c r="BW55" s="97"/>
      <c r="BX55" s="97">
        <v>318</v>
      </c>
      <c r="BY55" s="97"/>
      <c r="BZ55" s="97">
        <v>1690</v>
      </c>
      <c r="CA55" s="84"/>
      <c r="CB55" s="87"/>
      <c r="CC55" s="85"/>
      <c r="CD55" s="85"/>
      <c r="CE55" s="89"/>
      <c r="CH55" s="138"/>
      <c r="CI55" s="100"/>
      <c r="CJ55" s="100"/>
      <c r="CK55" s="100"/>
      <c r="CL55" s="100"/>
      <c r="CM55" s="100"/>
      <c r="CN55" s="100"/>
      <c r="CO55" s="100"/>
      <c r="CP55" s="100"/>
      <c r="CQ55" s="100"/>
      <c r="CR55" s="100"/>
      <c r="CS55" s="100"/>
      <c r="CT55" s="100"/>
      <c r="CU55" s="100"/>
      <c r="CV55" s="100"/>
      <c r="CW55" s="100"/>
      <c r="CX55" s="100"/>
      <c r="CY55" s="100"/>
      <c r="CZ55" s="100"/>
      <c r="DA55" s="100"/>
      <c r="DB55" s="100"/>
      <c r="DC55" s="100"/>
      <c r="DD55" s="100"/>
      <c r="DF55" s="90" t="s">
        <v>721</v>
      </c>
      <c r="DG55" s="85">
        <v>38781.958333333336</v>
      </c>
      <c r="DH55" s="85">
        <v>38782.986111111109</v>
      </c>
      <c r="DI55" s="91">
        <v>35451280.357500002</v>
      </c>
      <c r="DJ55" s="91">
        <v>0</v>
      </c>
      <c r="DK55" s="91">
        <v>6381.2304643500001</v>
      </c>
      <c r="DL55" s="91">
        <v>6381.2304643500001</v>
      </c>
      <c r="DM55" s="87"/>
      <c r="DN55" s="87">
        <v>1251.95</v>
      </c>
      <c r="DO55" s="87" t="s">
        <v>818</v>
      </c>
      <c r="DP55" s="87">
        <v>18</v>
      </c>
      <c r="DQ55" s="87"/>
      <c r="DR55" s="87">
        <v>180</v>
      </c>
      <c r="DS55" s="87"/>
      <c r="DT55" s="87">
        <v>644</v>
      </c>
      <c r="DU55" s="87"/>
      <c r="DV55" s="87">
        <v>1150</v>
      </c>
      <c r="DW55" s="87"/>
      <c r="DX55" s="87">
        <v>10</v>
      </c>
      <c r="DY55" s="87" t="s">
        <v>818</v>
      </c>
      <c r="DZ55" s="87">
        <v>2.5</v>
      </c>
      <c r="EA55" s="87"/>
      <c r="EB55" s="87">
        <v>39</v>
      </c>
      <c r="EC55" s="87"/>
      <c r="ED55" s="87">
        <v>2790</v>
      </c>
      <c r="EE55" s="87"/>
      <c r="EF55" s="87">
        <v>4660</v>
      </c>
      <c r="EG55" s="87"/>
      <c r="EH55" s="87">
        <v>13500</v>
      </c>
    </row>
    <row r="56" spans="1:138" ht="15" customHeight="1" x14ac:dyDescent="0.25">
      <c r="A56" s="3" t="s">
        <v>102</v>
      </c>
      <c r="B56" s="35">
        <v>38783.559027777781</v>
      </c>
      <c r="C56" s="35">
        <v>38785.392361111109</v>
      </c>
      <c r="D56" s="4">
        <f t="shared" si="0"/>
        <v>1.8333333333284827</v>
      </c>
      <c r="E56" s="1" t="s">
        <v>179</v>
      </c>
      <c r="G56" s="19">
        <v>418.22</v>
      </c>
      <c r="H56" s="19">
        <f t="shared" si="1"/>
        <v>1646.4604069056002</v>
      </c>
      <c r="I56" s="84" t="s">
        <v>306</v>
      </c>
      <c r="J56" s="81">
        <v>38783.559027777781</v>
      </c>
      <c r="K56" s="81">
        <v>38785.392361111109</v>
      </c>
      <c r="L56" s="141">
        <v>84394973.402999997</v>
      </c>
      <c r="M56" s="80">
        <v>0</v>
      </c>
      <c r="N56" s="84">
        <v>4979.3034307769994</v>
      </c>
      <c r="O56" s="130">
        <v>4979.3034307769994</v>
      </c>
      <c r="P56" s="84" t="s">
        <v>306</v>
      </c>
      <c r="Q56" s="96" t="s">
        <v>306</v>
      </c>
      <c r="R56" s="97"/>
      <c r="S56" s="97">
        <v>2980.38</v>
      </c>
      <c r="T56" s="97" t="s">
        <v>818</v>
      </c>
      <c r="U56" s="97">
        <v>18</v>
      </c>
      <c r="V56" s="97"/>
      <c r="W56" s="97">
        <v>59</v>
      </c>
      <c r="X56" s="97"/>
      <c r="Y56" s="97">
        <v>141</v>
      </c>
      <c r="Z56" s="97"/>
      <c r="AA56" s="97">
        <v>327</v>
      </c>
      <c r="AB56" s="97"/>
      <c r="AC56" s="97">
        <v>71</v>
      </c>
      <c r="AD56" s="97" t="s">
        <v>818</v>
      </c>
      <c r="AE56" s="97">
        <v>2.5</v>
      </c>
      <c r="AF56" s="97"/>
      <c r="AG56" s="97">
        <v>58</v>
      </c>
      <c r="AH56" s="97"/>
      <c r="AI56" s="97">
        <v>92.1</v>
      </c>
      <c r="AJ56" s="97"/>
      <c r="AK56" s="97">
        <v>128</v>
      </c>
      <c r="AL56" s="97"/>
      <c r="AM56" s="97">
        <v>761</v>
      </c>
      <c r="AN56" s="84"/>
      <c r="AO56" s="84"/>
      <c r="AP56" s="84"/>
      <c r="AQ56" s="84"/>
      <c r="AR56" s="84"/>
      <c r="AS56" s="84"/>
      <c r="AT56" s="84"/>
      <c r="AU56" s="19"/>
      <c r="AV56" s="19">
        <v>90.56</v>
      </c>
      <c r="AW56" s="19">
        <f t="shared" si="2"/>
        <v>356.51918714880003</v>
      </c>
      <c r="AX56" s="84" t="s">
        <v>489</v>
      </c>
      <c r="AY56" s="85">
        <v>38783.561111111114</v>
      </c>
      <c r="AZ56" s="85">
        <v>38785.097916666666</v>
      </c>
      <c r="BA56" s="84">
        <v>2066563.713</v>
      </c>
      <c r="BB56" s="135">
        <v>0</v>
      </c>
      <c r="BC56" s="84">
        <v>1756.5791560499999</v>
      </c>
      <c r="BD56" s="84">
        <v>1793.7773028839999</v>
      </c>
      <c r="BE56" s="97"/>
      <c r="BF56" s="97">
        <v>72.98</v>
      </c>
      <c r="BG56" s="97" t="s">
        <v>818</v>
      </c>
      <c r="BH56" s="97">
        <v>18</v>
      </c>
      <c r="BI56" s="97"/>
      <c r="BJ56" s="97">
        <v>850</v>
      </c>
      <c r="BK56" s="97" t="s">
        <v>819</v>
      </c>
      <c r="BL56" s="97">
        <v>939</v>
      </c>
      <c r="BM56" s="97"/>
      <c r="BN56" s="97">
        <v>1960</v>
      </c>
      <c r="BO56" s="97"/>
      <c r="BP56" s="97">
        <v>110</v>
      </c>
      <c r="BQ56" s="97"/>
      <c r="BR56" s="97">
        <v>7.4</v>
      </c>
      <c r="BS56" s="97"/>
      <c r="BT56" s="97">
        <v>91</v>
      </c>
      <c r="BU56" s="97"/>
      <c r="BV56" s="97">
        <v>16.2</v>
      </c>
      <c r="BW56" s="97"/>
      <c r="BX56" s="97">
        <v>6.3</v>
      </c>
      <c r="BY56" s="97"/>
      <c r="BZ56" s="97">
        <v>415</v>
      </c>
      <c r="CA56" s="84"/>
      <c r="CB56" s="87" t="s">
        <v>635</v>
      </c>
      <c r="CC56" s="85">
        <v>38783.583333333336</v>
      </c>
      <c r="CD56" s="85">
        <v>38785.378472222219</v>
      </c>
      <c r="CE56" s="89">
        <v>27197484.919499997</v>
      </c>
      <c r="CF56" s="137">
        <v>0</v>
      </c>
      <c r="CG56" s="122">
        <v>571.14718330949995</v>
      </c>
      <c r="CH56" s="138">
        <v>571.14718330949995</v>
      </c>
      <c r="CI56" s="100"/>
      <c r="CJ56" s="100">
        <v>960.47</v>
      </c>
      <c r="CK56" s="100" t="s">
        <v>818</v>
      </c>
      <c r="CL56" s="100">
        <v>18</v>
      </c>
      <c r="CM56" s="100"/>
      <c r="CN56" s="100">
        <v>21</v>
      </c>
      <c r="CO56" s="100"/>
      <c r="CP56" s="100">
        <v>34.4</v>
      </c>
      <c r="CQ56" s="100"/>
      <c r="CR56" s="100">
        <v>100</v>
      </c>
      <c r="CS56" s="100" t="s">
        <v>818</v>
      </c>
      <c r="CT56" s="100">
        <v>5</v>
      </c>
      <c r="CU56" s="100" t="s">
        <v>818</v>
      </c>
      <c r="CV56" s="100">
        <v>2.5</v>
      </c>
      <c r="CW56" s="100"/>
      <c r="CX56" s="100">
        <v>5</v>
      </c>
      <c r="CY56" s="100"/>
      <c r="CZ56" s="100">
        <v>195</v>
      </c>
      <c r="DA56" s="100"/>
      <c r="DB56" s="100">
        <v>313</v>
      </c>
      <c r="DC56" s="100"/>
      <c r="DD56" s="100">
        <v>1170</v>
      </c>
      <c r="DF56" s="90" t="s">
        <v>722</v>
      </c>
      <c r="DG56" s="85">
        <v>38783.576388888891</v>
      </c>
      <c r="DH56" s="85">
        <v>38785.40625</v>
      </c>
      <c r="DI56" s="91">
        <v>350359288.01699996</v>
      </c>
      <c r="DJ56" s="91">
        <v>0</v>
      </c>
      <c r="DK56" s="91">
        <v>7357.5450483569994</v>
      </c>
      <c r="DL56" s="91">
        <v>7357.5450483569994</v>
      </c>
      <c r="DM56" s="87"/>
      <c r="DN56" s="87">
        <v>12372.82</v>
      </c>
      <c r="DO56" s="87" t="s">
        <v>818</v>
      </c>
      <c r="DP56" s="87">
        <v>18</v>
      </c>
      <c r="DQ56" s="87"/>
      <c r="DR56" s="87">
        <v>21</v>
      </c>
      <c r="DS56" s="87"/>
      <c r="DT56" s="87">
        <v>45.4</v>
      </c>
      <c r="DU56" s="87"/>
      <c r="DV56" s="87">
        <v>139</v>
      </c>
      <c r="DW56" s="87"/>
      <c r="DX56" s="87">
        <v>13</v>
      </c>
      <c r="DY56" s="87" t="s">
        <v>818</v>
      </c>
      <c r="DZ56" s="87">
        <v>2.5</v>
      </c>
      <c r="EA56" s="87"/>
      <c r="EB56" s="87">
        <v>18</v>
      </c>
      <c r="EC56" s="87"/>
      <c r="ED56" s="87">
        <v>203</v>
      </c>
      <c r="EE56" s="87"/>
      <c r="EF56" s="87">
        <v>327</v>
      </c>
      <c r="EG56" s="87"/>
      <c r="EH56" s="87">
        <v>1290</v>
      </c>
    </row>
    <row r="57" spans="1:138" ht="15" customHeight="1" x14ac:dyDescent="0.25">
      <c r="A57" s="3" t="s">
        <v>103</v>
      </c>
      <c r="B57" s="35">
        <v>39052.145833333336</v>
      </c>
      <c r="C57" s="35">
        <v>39052.902777777781</v>
      </c>
      <c r="D57" s="4">
        <f t="shared" si="0"/>
        <v>0.75694444444525288</v>
      </c>
      <c r="E57" s="79" t="s">
        <v>7</v>
      </c>
      <c r="F57" s="79"/>
      <c r="G57" s="19">
        <v>8178.4834999999985</v>
      </c>
      <c r="H57" s="19">
        <f t="shared" si="1"/>
        <v>32197.286766010078</v>
      </c>
      <c r="I57" s="84" t="s">
        <v>308</v>
      </c>
      <c r="J57" s="81">
        <v>39052.145833333336</v>
      </c>
      <c r="K57" s="81">
        <v>39052.902777777781</v>
      </c>
      <c r="L57" s="141">
        <v>4360794.8999999994</v>
      </c>
      <c r="M57" s="135">
        <v>100.29828269999999</v>
      </c>
      <c r="N57" s="84">
        <v>1002.9828269999999</v>
      </c>
      <c r="O57" s="130">
        <v>1103.2811096999999</v>
      </c>
      <c r="P57" s="84" t="s">
        <v>308</v>
      </c>
      <c r="Q57" s="96" t="s">
        <v>308</v>
      </c>
      <c r="R57" s="97"/>
      <c r="S57" s="97">
        <v>154</v>
      </c>
      <c r="T57" s="97"/>
      <c r="U57" s="97">
        <v>23</v>
      </c>
      <c r="V57" s="97"/>
      <c r="W57" s="97">
        <v>230</v>
      </c>
      <c r="X57" s="97" t="s">
        <v>819</v>
      </c>
      <c r="Y57" s="97">
        <v>80.5</v>
      </c>
      <c r="Z57" s="97"/>
      <c r="AA57" s="97">
        <v>335</v>
      </c>
      <c r="AB57" s="97" t="s">
        <v>818</v>
      </c>
      <c r="AC57" s="97">
        <v>5</v>
      </c>
      <c r="AD57" s="97" t="s">
        <v>818</v>
      </c>
      <c r="AE57" s="97">
        <v>2.5</v>
      </c>
      <c r="AF57" s="97"/>
      <c r="AG57" s="97">
        <v>17.399999999999999</v>
      </c>
      <c r="AH57" s="97"/>
      <c r="AI57" s="97">
        <v>101</v>
      </c>
      <c r="AJ57" s="97"/>
      <c r="AK57" s="97">
        <v>150</v>
      </c>
      <c r="AL57" s="97"/>
      <c r="AM57" s="97">
        <v>1160</v>
      </c>
      <c r="AN57" s="84"/>
      <c r="AO57" s="84"/>
      <c r="AP57" s="84"/>
      <c r="AQ57" s="84"/>
      <c r="AR57" s="84"/>
      <c r="AS57" s="84"/>
      <c r="AT57" s="84"/>
      <c r="AU57" s="19"/>
      <c r="AV57" s="19">
        <v>925.1</v>
      </c>
      <c r="AW57" s="19">
        <f t="shared" si="2"/>
        <v>3641.9600268480003</v>
      </c>
      <c r="AX57" s="84" t="s">
        <v>491</v>
      </c>
      <c r="AY57" s="85">
        <v>39052.147916666669</v>
      </c>
      <c r="AZ57" s="85">
        <v>39052.924305555556</v>
      </c>
      <c r="BA57" s="84">
        <v>18689.120999999999</v>
      </c>
      <c r="BB57" s="135">
        <v>0</v>
      </c>
      <c r="BC57" s="84">
        <v>0.33640417799999994</v>
      </c>
      <c r="BD57" s="84">
        <v>0.67280835599999989</v>
      </c>
      <c r="BE57" s="97"/>
      <c r="BF57" s="97">
        <v>0.66</v>
      </c>
      <c r="BG57" s="97" t="s">
        <v>818</v>
      </c>
      <c r="BH57" s="97">
        <v>18</v>
      </c>
      <c r="BI57" s="97" t="s">
        <v>818</v>
      </c>
      <c r="BJ57" s="97">
        <v>18</v>
      </c>
      <c r="BK57" s="97"/>
      <c r="BL57" s="97">
        <v>8.1999999999999993</v>
      </c>
      <c r="BM57" s="97"/>
      <c r="BN57" s="97">
        <v>51</v>
      </c>
      <c r="BO57" s="97"/>
      <c r="BP57" s="97">
        <v>6.3</v>
      </c>
      <c r="BQ57" s="97" t="s">
        <v>818</v>
      </c>
      <c r="BR57" s="97">
        <v>2.5</v>
      </c>
      <c r="BS57" s="97"/>
      <c r="BT57" s="97">
        <v>32.799999999999997</v>
      </c>
      <c r="BU57" s="97"/>
      <c r="BV57" s="97">
        <v>1210</v>
      </c>
      <c r="BW57" s="97"/>
      <c r="BX57" s="97">
        <v>1810</v>
      </c>
      <c r="BY57" s="97"/>
      <c r="BZ57" s="97">
        <v>6230</v>
      </c>
      <c r="CA57" s="84"/>
      <c r="CB57" s="87" t="s">
        <v>636</v>
      </c>
      <c r="CC57" s="85">
        <v>39052.145833333336</v>
      </c>
      <c r="CD57" s="85">
        <v>39052.90625</v>
      </c>
      <c r="CE57" s="89">
        <v>1347032.5545000001</v>
      </c>
      <c r="CF57" s="137">
        <v>0</v>
      </c>
      <c r="CG57" s="88">
        <v>24.246585981000003</v>
      </c>
      <c r="CH57" s="138">
        <v>24.246585981000003</v>
      </c>
      <c r="CI57" s="100"/>
      <c r="CJ57" s="100">
        <v>47.57</v>
      </c>
      <c r="CK57" s="100" t="s">
        <v>818</v>
      </c>
      <c r="CL57" s="100">
        <v>18</v>
      </c>
      <c r="CM57" s="100" t="s">
        <v>818</v>
      </c>
      <c r="CN57" s="100">
        <v>18</v>
      </c>
      <c r="CO57" s="100" t="s">
        <v>818</v>
      </c>
      <c r="CP57" s="100">
        <v>4.4000000000000004</v>
      </c>
      <c r="CQ57" s="100"/>
      <c r="CR57" s="100">
        <v>29</v>
      </c>
      <c r="CS57" s="100" t="s">
        <v>818</v>
      </c>
      <c r="CT57" s="100">
        <v>5</v>
      </c>
      <c r="CU57" s="100" t="s">
        <v>818</v>
      </c>
      <c r="CV57" s="100">
        <v>2.5</v>
      </c>
      <c r="CW57" s="100"/>
      <c r="CX57" s="100">
        <v>6.2</v>
      </c>
      <c r="CY57" s="100"/>
      <c r="CZ57" s="100">
        <v>53.2</v>
      </c>
      <c r="DA57" s="100"/>
      <c r="DB57" s="100">
        <v>84.9</v>
      </c>
      <c r="DC57" s="100"/>
      <c r="DD57" s="100">
        <v>839</v>
      </c>
      <c r="DF57" s="90" t="s">
        <v>723</v>
      </c>
      <c r="DG57" s="85">
        <v>39052.330555555556</v>
      </c>
      <c r="DH57" s="85">
        <v>39053.101388888892</v>
      </c>
      <c r="DI57" s="91">
        <v>23078232.75</v>
      </c>
      <c r="DJ57" s="91">
        <v>0</v>
      </c>
      <c r="DK57" s="91">
        <v>784.65991350000002</v>
      </c>
      <c r="DL57" s="91">
        <v>784.65991350000002</v>
      </c>
      <c r="DM57" s="87"/>
      <c r="DN57" s="87">
        <v>815</v>
      </c>
      <c r="DO57" s="87" t="s">
        <v>818</v>
      </c>
      <c r="DP57" s="87">
        <v>18</v>
      </c>
      <c r="DQ57" s="87"/>
      <c r="DR57" s="87">
        <v>34</v>
      </c>
      <c r="DS57" s="87"/>
      <c r="DT57" s="87">
        <v>26.9</v>
      </c>
      <c r="DU57" s="87"/>
      <c r="DV57" s="87">
        <v>69</v>
      </c>
      <c r="DW57" s="87" t="s">
        <v>818</v>
      </c>
      <c r="DX57" s="87">
        <v>5</v>
      </c>
      <c r="DY57" s="87" t="s">
        <v>818</v>
      </c>
      <c r="DZ57" s="87">
        <v>2.5</v>
      </c>
      <c r="EA57" s="87"/>
      <c r="EB57" s="87">
        <v>7</v>
      </c>
      <c r="EC57" s="87"/>
      <c r="ED57" s="87">
        <v>419</v>
      </c>
      <c r="EE57" s="87"/>
      <c r="EF57" s="87">
        <v>678</v>
      </c>
      <c r="EG57" s="87"/>
      <c r="EH57" s="87">
        <v>2670</v>
      </c>
    </row>
    <row r="58" spans="1:138" ht="15" customHeight="1" x14ac:dyDescent="0.25">
      <c r="A58" s="3" t="s">
        <v>104</v>
      </c>
      <c r="B58" s="35">
        <v>39096.881944444445</v>
      </c>
      <c r="C58" s="35">
        <v>39097.517361111109</v>
      </c>
      <c r="D58" s="4">
        <f t="shared" si="0"/>
        <v>0.63541666666424135</v>
      </c>
      <c r="E58" s="1" t="s">
        <v>180</v>
      </c>
      <c r="G58" s="19">
        <v>7753.7609999999995</v>
      </c>
      <c r="H58" s="19">
        <f t="shared" si="1"/>
        <v>30525.227131913281</v>
      </c>
      <c r="I58" s="84" t="s">
        <v>310</v>
      </c>
      <c r="J58" s="81">
        <v>39096.881944444445</v>
      </c>
      <c r="K58" s="81">
        <v>39097.517361111109</v>
      </c>
      <c r="L58" s="141">
        <v>1500509.8814999999</v>
      </c>
      <c r="M58" s="80">
        <v>0</v>
      </c>
      <c r="N58" s="84">
        <v>300.10197629999993</v>
      </c>
      <c r="O58" s="130">
        <v>300.10197629999993</v>
      </c>
      <c r="P58" s="84" t="s">
        <v>310</v>
      </c>
      <c r="Q58" s="96" t="s">
        <v>310</v>
      </c>
      <c r="R58" s="97"/>
      <c r="S58" s="97">
        <v>52.99</v>
      </c>
      <c r="T58" s="97" t="s">
        <v>818</v>
      </c>
      <c r="U58" s="97">
        <v>18</v>
      </c>
      <c r="V58" s="97"/>
      <c r="W58" s="97">
        <v>200</v>
      </c>
      <c r="X58" s="97"/>
      <c r="Y58" s="97">
        <v>1100</v>
      </c>
      <c r="Z58" s="97"/>
      <c r="AA58" s="97">
        <v>1540</v>
      </c>
      <c r="AB58" s="97"/>
      <c r="AC58" s="97">
        <v>98</v>
      </c>
      <c r="AD58" s="97" t="s">
        <v>818</v>
      </c>
      <c r="AE58" s="97">
        <v>2.5</v>
      </c>
      <c r="AF58" s="97"/>
      <c r="AG58" s="97">
        <v>59.2</v>
      </c>
      <c r="AH58" s="97"/>
      <c r="AI58" s="97">
        <v>682</v>
      </c>
      <c r="AJ58" s="97"/>
      <c r="AK58" s="97">
        <v>1120</v>
      </c>
      <c r="AL58" s="97"/>
      <c r="AM58" s="97">
        <v>4200</v>
      </c>
      <c r="AN58" s="84"/>
      <c r="AO58" s="84"/>
      <c r="AP58" s="84"/>
      <c r="AQ58" s="84"/>
      <c r="AR58" s="84"/>
      <c r="AS58" s="84"/>
      <c r="AT58" s="84"/>
      <c r="AU58" s="19"/>
      <c r="AV58" s="19">
        <v>629.50799999999992</v>
      </c>
      <c r="AW58" s="19">
        <f t="shared" si="2"/>
        <v>2478.2650227878398</v>
      </c>
      <c r="AX58" s="84" t="s">
        <v>493</v>
      </c>
      <c r="AY58" s="85">
        <v>39096.885416666664</v>
      </c>
      <c r="AZ58" s="85">
        <v>39097.425694444442</v>
      </c>
      <c r="BA58" s="84">
        <v>7362.3810000000003</v>
      </c>
      <c r="BB58" s="135">
        <v>0</v>
      </c>
      <c r="BC58" s="84">
        <v>2.4295857299999999</v>
      </c>
      <c r="BD58" s="84">
        <v>2.5621085880000001</v>
      </c>
      <c r="BE58" s="97"/>
      <c r="BF58" s="97">
        <v>0.26</v>
      </c>
      <c r="BG58" s="97" t="s">
        <v>818</v>
      </c>
      <c r="BH58" s="97">
        <v>18</v>
      </c>
      <c r="BI58" s="97"/>
      <c r="BJ58" s="97">
        <v>330</v>
      </c>
      <c r="BK58" s="97"/>
      <c r="BL58" s="97">
        <v>1040</v>
      </c>
      <c r="BM58" s="97"/>
      <c r="BN58" s="97">
        <v>1510</v>
      </c>
      <c r="BO58" s="97"/>
      <c r="BP58" s="97">
        <v>550</v>
      </c>
      <c r="BQ58" s="97" t="s">
        <v>818</v>
      </c>
      <c r="BR58" s="97">
        <v>2.5</v>
      </c>
      <c r="BS58" s="97"/>
      <c r="BT58" s="97">
        <v>395</v>
      </c>
      <c r="BU58" s="97"/>
      <c r="BV58" s="97">
        <v>19200</v>
      </c>
      <c r="BW58" s="97"/>
      <c r="BX58" s="97">
        <v>29400</v>
      </c>
      <c r="BY58" s="97"/>
      <c r="BZ58" s="97">
        <v>68300</v>
      </c>
      <c r="CA58" s="84"/>
      <c r="CB58" s="87" t="s">
        <v>637</v>
      </c>
      <c r="CC58" s="85">
        <v>39096.888888888891</v>
      </c>
      <c r="CD58" s="85">
        <v>39097.520833333336</v>
      </c>
      <c r="CE58" s="89">
        <v>588707.31149999995</v>
      </c>
      <c r="CF58" s="137">
        <v>0</v>
      </c>
      <c r="CG58" s="88">
        <v>10.596731606999999</v>
      </c>
      <c r="CH58" s="138">
        <v>10.596731606999999</v>
      </c>
      <c r="CI58" s="100"/>
      <c r="CJ58" s="100">
        <v>20.79</v>
      </c>
      <c r="CK58" s="100" t="s">
        <v>818</v>
      </c>
      <c r="CL58" s="100">
        <v>18</v>
      </c>
      <c r="CM58" s="100" t="s">
        <v>818</v>
      </c>
      <c r="CN58" s="100">
        <v>18</v>
      </c>
      <c r="CO58" s="100" t="s">
        <v>818</v>
      </c>
      <c r="CP58" s="100">
        <v>2</v>
      </c>
      <c r="CQ58" s="100" t="s">
        <v>818</v>
      </c>
      <c r="CR58" s="100">
        <v>9</v>
      </c>
      <c r="CS58" s="100" t="s">
        <v>818</v>
      </c>
      <c r="CT58" s="100">
        <v>5</v>
      </c>
      <c r="CU58" s="100" t="s">
        <v>818</v>
      </c>
      <c r="CV58" s="100">
        <v>2.5</v>
      </c>
      <c r="CW58" s="100"/>
      <c r="CX58" s="100">
        <v>4.5</v>
      </c>
      <c r="CY58" s="100"/>
      <c r="CZ58" s="100">
        <v>91.4</v>
      </c>
      <c r="DA58" s="100"/>
      <c r="DB58" s="100">
        <v>148</v>
      </c>
      <c r="DC58" s="100"/>
      <c r="DD58" s="100">
        <v>935</v>
      </c>
      <c r="DF58" s="90" t="s">
        <v>724</v>
      </c>
      <c r="DG58" s="85">
        <v>39097.215277777781</v>
      </c>
      <c r="DH58" s="85">
        <v>39097.920138888891</v>
      </c>
      <c r="DI58" s="91">
        <v>9995848.0499999989</v>
      </c>
      <c r="DJ58" s="91">
        <v>0</v>
      </c>
      <c r="DK58" s="91">
        <v>1799.2526489999998</v>
      </c>
      <c r="DL58" s="91">
        <v>1799.2526489999998</v>
      </c>
      <c r="DM58" s="87"/>
      <c r="DN58" s="87">
        <v>353</v>
      </c>
      <c r="DO58" s="87" t="s">
        <v>818</v>
      </c>
      <c r="DP58" s="87">
        <v>18</v>
      </c>
      <c r="DQ58" s="87"/>
      <c r="DR58" s="87">
        <v>180</v>
      </c>
      <c r="DS58" s="87" t="s">
        <v>818</v>
      </c>
      <c r="DT58" s="87">
        <v>600</v>
      </c>
      <c r="DU58" s="87"/>
      <c r="DV58" s="87">
        <v>260</v>
      </c>
      <c r="DW58" s="87"/>
      <c r="DX58" s="87">
        <v>7.5</v>
      </c>
      <c r="DY58" s="87" t="s">
        <v>818</v>
      </c>
      <c r="DZ58" s="87">
        <v>2.5</v>
      </c>
      <c r="EA58" s="87"/>
      <c r="EB58" s="87">
        <v>18.2</v>
      </c>
      <c r="EC58" s="87"/>
      <c r="ED58" s="87">
        <v>1700</v>
      </c>
      <c r="EE58" s="87"/>
      <c r="EF58" s="87">
        <v>2830</v>
      </c>
      <c r="EG58" s="87"/>
      <c r="EH58" s="87">
        <v>8880</v>
      </c>
    </row>
    <row r="59" spans="1:138" ht="15" customHeight="1" x14ac:dyDescent="0.25">
      <c r="A59" s="3" t="s">
        <v>105</v>
      </c>
      <c r="B59" s="35">
        <v>39103.347222222219</v>
      </c>
      <c r="C59" s="35">
        <v>39104.274305555555</v>
      </c>
      <c r="D59" s="4">
        <f t="shared" si="0"/>
        <v>0.92708333333575865</v>
      </c>
      <c r="E59" s="1" t="s">
        <v>181</v>
      </c>
      <c r="G59" s="19">
        <v>9391.99</v>
      </c>
      <c r="H59" s="19">
        <f t="shared" si="1"/>
        <v>36974.653715875203</v>
      </c>
      <c r="I59" s="84" t="s">
        <v>312</v>
      </c>
      <c r="J59" s="81">
        <v>39103.347222222219</v>
      </c>
      <c r="K59" s="81">
        <v>39104.274305555555</v>
      </c>
      <c r="L59" s="141">
        <v>1696179.3149999999</v>
      </c>
      <c r="M59" s="80">
        <v>0</v>
      </c>
      <c r="N59" s="84">
        <v>763.28069174999996</v>
      </c>
      <c r="O59" s="130">
        <v>763.28069174999996</v>
      </c>
      <c r="P59" s="84" t="s">
        <v>312</v>
      </c>
      <c r="Q59" s="96" t="s">
        <v>312</v>
      </c>
      <c r="R59" s="97"/>
      <c r="S59" s="97">
        <v>59.9</v>
      </c>
      <c r="T59" s="97" t="s">
        <v>818</v>
      </c>
      <c r="U59" s="97">
        <v>18</v>
      </c>
      <c r="V59" s="97"/>
      <c r="W59" s="97">
        <v>450</v>
      </c>
      <c r="X59" s="97"/>
      <c r="Y59" s="97">
        <v>721</v>
      </c>
      <c r="Z59" s="97"/>
      <c r="AA59" s="97">
        <v>1090</v>
      </c>
      <c r="AB59" s="97"/>
      <c r="AC59" s="97">
        <v>120</v>
      </c>
      <c r="AD59" s="97"/>
      <c r="AE59" s="97">
        <v>25</v>
      </c>
      <c r="AF59" s="97"/>
      <c r="AG59" s="97">
        <v>81.400000000000006</v>
      </c>
      <c r="AH59" s="97"/>
      <c r="AI59" s="97">
        <v>1530</v>
      </c>
      <c r="AJ59" s="97"/>
      <c r="AK59" s="97">
        <v>2410</v>
      </c>
      <c r="AL59" s="97"/>
      <c r="AM59" s="97">
        <v>7890</v>
      </c>
      <c r="AN59" s="84"/>
      <c r="AO59" s="84"/>
      <c r="AP59" s="84"/>
      <c r="AQ59" s="84"/>
      <c r="AR59" s="84"/>
      <c r="AS59" s="84"/>
      <c r="AT59" s="84"/>
      <c r="AU59" s="19"/>
      <c r="AV59" s="19">
        <v>261.49199999999996</v>
      </c>
      <c r="AW59" s="19">
        <f t="shared" si="2"/>
        <v>1029.4491528921599</v>
      </c>
      <c r="AX59" s="84" t="s">
        <v>495</v>
      </c>
      <c r="AY59" s="85">
        <v>39103.751388888886</v>
      </c>
      <c r="AZ59" s="85">
        <v>39104.263194444444</v>
      </c>
      <c r="BA59" s="84">
        <v>18122.784</v>
      </c>
      <c r="BB59" s="135">
        <v>0</v>
      </c>
      <c r="BC59" s="84">
        <v>0.63429743999999999</v>
      </c>
      <c r="BD59" s="84">
        <v>0.96050755199999993</v>
      </c>
      <c r="BE59" s="97"/>
      <c r="BF59" s="97">
        <v>0.64</v>
      </c>
      <c r="BG59" s="97" t="s">
        <v>818</v>
      </c>
      <c r="BH59" s="97">
        <v>18</v>
      </c>
      <c r="BI59" s="97"/>
      <c r="BJ59" s="97">
        <v>35</v>
      </c>
      <c r="BK59" s="97"/>
      <c r="BL59" s="97">
        <v>221</v>
      </c>
      <c r="BM59" s="97"/>
      <c r="BN59" s="97">
        <v>340</v>
      </c>
      <c r="BO59" s="97"/>
      <c r="BP59" s="97">
        <v>14</v>
      </c>
      <c r="BQ59" s="97" t="s">
        <v>818</v>
      </c>
      <c r="BR59" s="97">
        <v>2.5</v>
      </c>
      <c r="BS59" s="97"/>
      <c r="BT59" s="97">
        <v>56.2</v>
      </c>
      <c r="BU59" s="97"/>
      <c r="BV59" s="97">
        <v>14100</v>
      </c>
      <c r="BW59" s="97"/>
      <c r="BX59" s="97">
        <v>22700</v>
      </c>
      <c r="BY59" s="97"/>
      <c r="BZ59" s="97">
        <v>54000</v>
      </c>
      <c r="CA59" s="84"/>
      <c r="CB59" s="87"/>
      <c r="CC59" s="85"/>
      <c r="CD59" s="85"/>
      <c r="CE59" s="89"/>
      <c r="CH59" s="138"/>
      <c r="CI59" s="100"/>
      <c r="CJ59" s="100"/>
      <c r="CK59" s="100"/>
      <c r="CL59" s="100"/>
      <c r="CM59" s="100"/>
      <c r="CN59" s="100"/>
      <c r="CO59" s="100"/>
      <c r="CP59" s="100"/>
      <c r="CQ59" s="100"/>
      <c r="CR59" s="100"/>
      <c r="CS59" s="100"/>
      <c r="CT59" s="100"/>
      <c r="CU59" s="100"/>
      <c r="CV59" s="100"/>
      <c r="CW59" s="100"/>
      <c r="CX59" s="100"/>
      <c r="CY59" s="100"/>
      <c r="CZ59" s="100"/>
      <c r="DA59" s="100"/>
      <c r="DB59" s="100"/>
      <c r="DC59" s="100"/>
      <c r="DD59" s="100"/>
      <c r="DF59" s="90" t="s">
        <v>725</v>
      </c>
      <c r="DG59" s="85">
        <v>39103.743055555555</v>
      </c>
      <c r="DH59" s="85">
        <v>39104.701388888891</v>
      </c>
      <c r="DI59" s="91">
        <v>10165749.15</v>
      </c>
      <c r="DJ59" s="91">
        <v>0</v>
      </c>
      <c r="DK59" s="91">
        <v>528.61895579999998</v>
      </c>
      <c r="DL59" s="91">
        <v>528.61895579999998</v>
      </c>
      <c r="DM59" s="87"/>
      <c r="DN59" s="87">
        <v>359</v>
      </c>
      <c r="DO59" s="87" t="s">
        <v>818</v>
      </c>
      <c r="DP59" s="87">
        <v>18</v>
      </c>
      <c r="DQ59" s="87"/>
      <c r="DR59" s="87">
        <v>52</v>
      </c>
      <c r="DS59" s="87" t="s">
        <v>818</v>
      </c>
      <c r="DT59" s="87">
        <v>120</v>
      </c>
      <c r="DU59" s="87"/>
      <c r="DV59" s="87">
        <v>69</v>
      </c>
      <c r="DW59" s="87" t="s">
        <v>818</v>
      </c>
      <c r="DX59" s="87">
        <v>5</v>
      </c>
      <c r="DY59" s="87" t="s">
        <v>818</v>
      </c>
      <c r="DZ59" s="87">
        <v>2.5</v>
      </c>
      <c r="EA59" s="87"/>
      <c r="EB59" s="87">
        <v>12</v>
      </c>
      <c r="EC59" s="87"/>
      <c r="ED59" s="87">
        <v>1660</v>
      </c>
      <c r="EE59" s="87"/>
      <c r="EF59" s="87">
        <v>2680</v>
      </c>
      <c r="EG59" s="87"/>
      <c r="EH59" s="87">
        <v>8350</v>
      </c>
    </row>
    <row r="60" spans="1:138" ht="15" customHeight="1" x14ac:dyDescent="0.25">
      <c r="A60" s="3" t="s">
        <v>106</v>
      </c>
      <c r="B60" s="35">
        <v>39136.986111111109</v>
      </c>
      <c r="C60" s="35">
        <v>39139.423611111109</v>
      </c>
      <c r="D60" s="4">
        <f t="shared" si="0"/>
        <v>2.4375</v>
      </c>
      <c r="E60" s="1" t="s">
        <v>182</v>
      </c>
      <c r="G60" s="19">
        <v>11814.152</v>
      </c>
      <c r="H60" s="19">
        <f t="shared" si="1"/>
        <v>46510.290060648964</v>
      </c>
      <c r="I60" s="84" t="s">
        <v>314</v>
      </c>
      <c r="J60" s="81">
        <v>39136.986111111109</v>
      </c>
      <c r="K60" s="81">
        <v>39139.423611111109</v>
      </c>
      <c r="L60" s="141">
        <v>11071888.35</v>
      </c>
      <c r="M60" s="80">
        <v>0</v>
      </c>
      <c r="N60" s="84">
        <v>7750.3218450000004</v>
      </c>
      <c r="O60" s="130">
        <v>7750.3218450000004</v>
      </c>
      <c r="P60" s="84" t="s">
        <v>314</v>
      </c>
      <c r="Q60" s="96" t="s">
        <v>314</v>
      </c>
      <c r="R60" s="97"/>
      <c r="S60" s="97">
        <v>391</v>
      </c>
      <c r="T60" s="97" t="s">
        <v>818</v>
      </c>
      <c r="U60" s="97">
        <v>18</v>
      </c>
      <c r="V60" s="97"/>
      <c r="W60" s="97">
        <v>700</v>
      </c>
      <c r="X60" s="97"/>
      <c r="Y60" s="97">
        <v>1620</v>
      </c>
      <c r="Z60" s="97"/>
      <c r="AA60" s="97">
        <v>2930</v>
      </c>
      <c r="AB60" s="97"/>
      <c r="AC60" s="97">
        <v>260</v>
      </c>
      <c r="AD60" s="97"/>
      <c r="AE60" s="97">
        <v>61</v>
      </c>
      <c r="AF60" s="97"/>
      <c r="AG60" s="97">
        <v>168</v>
      </c>
      <c r="AH60" s="97"/>
      <c r="AI60" s="97">
        <v>1330</v>
      </c>
      <c r="AJ60" s="97"/>
      <c r="AK60" s="97">
        <v>2070</v>
      </c>
      <c r="AL60" s="97"/>
      <c r="AM60" s="97">
        <v>6790</v>
      </c>
      <c r="AN60" s="84"/>
      <c r="AO60" s="84"/>
      <c r="AP60" s="84"/>
      <c r="AQ60" s="84"/>
      <c r="AR60" s="84"/>
      <c r="AS60" s="84"/>
      <c r="AT60" s="84"/>
      <c r="AU60" s="19"/>
      <c r="AV60" s="19">
        <v>38.35</v>
      </c>
      <c r="AW60" s="19">
        <f t="shared" si="2"/>
        <v>150.97737220800002</v>
      </c>
      <c r="AX60" s="84" t="s">
        <v>497</v>
      </c>
      <c r="AY60" s="85">
        <v>39136.991666666669</v>
      </c>
      <c r="AZ60" s="85">
        <v>39138.845833333333</v>
      </c>
      <c r="BA60" s="84">
        <v>206996.17349999998</v>
      </c>
      <c r="BB60" s="135">
        <v>0</v>
      </c>
      <c r="BC60" s="84">
        <v>72.448660724999996</v>
      </c>
      <c r="BD60" s="84">
        <v>76.174591847999992</v>
      </c>
      <c r="BE60" s="97"/>
      <c r="BF60" s="97">
        <v>7.31</v>
      </c>
      <c r="BG60" s="97" t="s">
        <v>818</v>
      </c>
      <c r="BH60" s="97">
        <v>18</v>
      </c>
      <c r="BI60" s="97"/>
      <c r="BJ60" s="97">
        <v>350</v>
      </c>
      <c r="BK60" s="97"/>
      <c r="BL60" s="97">
        <v>1420</v>
      </c>
      <c r="BM60" s="97"/>
      <c r="BN60" s="97">
        <v>2370</v>
      </c>
      <c r="BO60" s="97"/>
      <c r="BP60" s="97">
        <v>140</v>
      </c>
      <c r="BQ60" s="97"/>
      <c r="BR60" s="97">
        <v>210</v>
      </c>
      <c r="BS60" s="97"/>
      <c r="BT60" s="97">
        <v>119</v>
      </c>
      <c r="BU60" s="97"/>
      <c r="BV60" s="97">
        <v>2960</v>
      </c>
      <c r="BW60" s="97"/>
      <c r="BX60" s="97">
        <v>4640</v>
      </c>
      <c r="BY60" s="97"/>
      <c r="BZ60" s="97">
        <v>13700</v>
      </c>
      <c r="CA60" s="84"/>
      <c r="CB60" s="87" t="s">
        <v>638</v>
      </c>
      <c r="CC60" s="85">
        <v>39136.989583333336</v>
      </c>
      <c r="CD60" s="85">
        <v>39139.354166666664</v>
      </c>
      <c r="CE60" s="89">
        <v>3596239.9499999997</v>
      </c>
      <c r="CF60" s="137">
        <v>0</v>
      </c>
      <c r="CG60" s="122">
        <v>251.73679649999997</v>
      </c>
      <c r="CH60" s="138">
        <v>251.73679649999997</v>
      </c>
      <c r="CI60" s="100"/>
      <c r="CJ60" s="100">
        <v>127</v>
      </c>
      <c r="CK60" s="100" t="s">
        <v>818</v>
      </c>
      <c r="CL60" s="100">
        <v>18</v>
      </c>
      <c r="CM60" s="100"/>
      <c r="CN60" s="100">
        <v>70</v>
      </c>
      <c r="CO60" s="100"/>
      <c r="CP60" s="100">
        <v>88.8</v>
      </c>
      <c r="CQ60" s="100"/>
      <c r="CR60" s="100">
        <v>164</v>
      </c>
      <c r="CS60" s="100" t="s">
        <v>818</v>
      </c>
      <c r="CT60" s="100">
        <v>5</v>
      </c>
      <c r="CU60" s="100" t="s">
        <v>818</v>
      </c>
      <c r="CV60" s="100">
        <v>2.5</v>
      </c>
      <c r="CW60" s="100"/>
      <c r="CX60" s="100">
        <v>6</v>
      </c>
      <c r="CY60" s="100"/>
      <c r="CZ60" s="100">
        <v>595</v>
      </c>
      <c r="DA60" s="100"/>
      <c r="DB60" s="100">
        <v>984</v>
      </c>
      <c r="DC60" s="100"/>
      <c r="DD60" s="100">
        <v>3250</v>
      </c>
      <c r="DF60" s="90" t="s">
        <v>726</v>
      </c>
      <c r="DG60" s="85">
        <v>39137.545138888891</v>
      </c>
      <c r="DH60" s="85">
        <v>39139.621527777781</v>
      </c>
      <c r="DI60" s="91">
        <v>74331731.25</v>
      </c>
      <c r="DJ60" s="91">
        <v>0</v>
      </c>
      <c r="DK60" s="91">
        <v>5946.5384999999997</v>
      </c>
      <c r="DL60" s="91">
        <v>5946.5384999999997</v>
      </c>
      <c r="DM60" s="87"/>
      <c r="DN60" s="87">
        <v>2625</v>
      </c>
      <c r="DO60" s="87" t="s">
        <v>818</v>
      </c>
      <c r="DP60" s="87">
        <v>18</v>
      </c>
      <c r="DQ60" s="87"/>
      <c r="DR60" s="87">
        <v>80</v>
      </c>
      <c r="DS60" s="87"/>
      <c r="DT60" s="87">
        <v>197</v>
      </c>
      <c r="DU60" s="87"/>
      <c r="DV60" s="87">
        <v>356</v>
      </c>
      <c r="DW60" s="87"/>
      <c r="DX60" s="87">
        <v>36</v>
      </c>
      <c r="DY60" s="87" t="s">
        <v>818</v>
      </c>
      <c r="DZ60" s="87">
        <v>2.5</v>
      </c>
      <c r="EA60" s="87"/>
      <c r="EB60" s="87">
        <v>28.5</v>
      </c>
      <c r="EC60" s="87"/>
      <c r="ED60" s="87">
        <v>2030</v>
      </c>
      <c r="EE60" s="87"/>
      <c r="EF60" s="87">
        <v>3330</v>
      </c>
      <c r="EG60" s="87"/>
      <c r="EH60" s="87">
        <v>9840</v>
      </c>
    </row>
    <row r="61" spans="1:138" ht="15" customHeight="1" x14ac:dyDescent="0.25">
      <c r="A61" s="3" t="s">
        <v>107</v>
      </c>
      <c r="B61" s="35">
        <v>39142.298611111109</v>
      </c>
      <c r="C61" s="35">
        <v>39143.361111111109</v>
      </c>
      <c r="D61" s="4">
        <f t="shared" si="0"/>
        <v>1.0625</v>
      </c>
      <c r="E61" s="1" t="s">
        <v>183</v>
      </c>
      <c r="G61" s="19">
        <v>8185.9420000000009</v>
      </c>
      <c r="H61" s="19">
        <f t="shared" si="1"/>
        <v>32226.649601228164</v>
      </c>
      <c r="I61" s="84" t="s">
        <v>316</v>
      </c>
      <c r="J61" s="81">
        <v>39142.298611111109</v>
      </c>
      <c r="K61" s="81">
        <v>39143.361111111109</v>
      </c>
      <c r="L61" s="141">
        <v>43438047.899999999</v>
      </c>
      <c r="M61" s="80">
        <v>0</v>
      </c>
      <c r="N61" s="84">
        <v>26062.828740000001</v>
      </c>
      <c r="O61" s="130">
        <v>26062.828740000001</v>
      </c>
      <c r="P61" s="84" t="s">
        <v>316</v>
      </c>
      <c r="Q61" s="96" t="s">
        <v>316</v>
      </c>
      <c r="R61" s="97"/>
      <c r="S61" s="97">
        <v>1534</v>
      </c>
      <c r="T61" s="97" t="s">
        <v>818</v>
      </c>
      <c r="U61" s="97">
        <v>18</v>
      </c>
      <c r="V61" s="97"/>
      <c r="W61" s="97">
        <v>600</v>
      </c>
      <c r="X61" s="97"/>
      <c r="Y61" s="97">
        <v>815</v>
      </c>
      <c r="Z61" s="97"/>
      <c r="AA61" s="97">
        <v>1380</v>
      </c>
      <c r="AB61" s="97"/>
      <c r="AC61" s="97">
        <v>200</v>
      </c>
      <c r="AD61" s="97"/>
      <c r="AE61" s="97">
        <v>39</v>
      </c>
      <c r="AF61" s="97"/>
      <c r="AG61" s="97">
        <v>111</v>
      </c>
      <c r="AH61" s="97"/>
      <c r="AI61" s="97">
        <v>380</v>
      </c>
      <c r="AJ61" s="97"/>
      <c r="AK61" s="97">
        <v>564</v>
      </c>
      <c r="AL61" s="97"/>
      <c r="AM61" s="97">
        <v>2360</v>
      </c>
      <c r="AN61" s="84"/>
      <c r="AO61" s="84"/>
      <c r="AP61" s="84"/>
      <c r="AQ61" s="84"/>
      <c r="AR61" s="84"/>
      <c r="AS61" s="84"/>
      <c r="AT61" s="84"/>
      <c r="AU61" s="19"/>
      <c r="AV61" s="19">
        <v>789.62600000000009</v>
      </c>
      <c r="AW61" s="19">
        <f t="shared" si="2"/>
        <v>3108.6221253484805</v>
      </c>
      <c r="AX61" s="84" t="s">
        <v>499</v>
      </c>
      <c r="AY61" s="85">
        <v>39142.303472222222</v>
      </c>
      <c r="AZ61" s="85">
        <v>39142.65</v>
      </c>
      <c r="BA61" s="84">
        <v>406913.13449999993</v>
      </c>
      <c r="BB61" s="135">
        <v>0</v>
      </c>
      <c r="BC61" s="84">
        <v>1912.4917321499995</v>
      </c>
      <c r="BD61" s="84">
        <v>1919.8161685709995</v>
      </c>
      <c r="BE61" s="97"/>
      <c r="BF61" s="97">
        <v>14.37</v>
      </c>
      <c r="BG61" s="97" t="s">
        <v>818</v>
      </c>
      <c r="BH61" s="97">
        <v>18</v>
      </c>
      <c r="BI61" s="97"/>
      <c r="BJ61" s="97">
        <v>4700</v>
      </c>
      <c r="BK61" s="97" t="s">
        <v>819</v>
      </c>
      <c r="BL61" s="97">
        <v>3720</v>
      </c>
      <c r="BM61" s="97"/>
      <c r="BN61" s="97">
        <v>7950</v>
      </c>
      <c r="BO61" s="97"/>
      <c r="BP61" s="97">
        <v>140</v>
      </c>
      <c r="BQ61" s="97"/>
      <c r="BR61" s="97">
        <v>110</v>
      </c>
      <c r="BS61" s="97"/>
      <c r="BT61" s="97">
        <v>85.2</v>
      </c>
      <c r="BU61" s="97"/>
      <c r="BV61" s="97">
        <v>129</v>
      </c>
      <c r="BW61" s="97"/>
      <c r="BX61" s="97">
        <v>62.4</v>
      </c>
      <c r="BY61" s="97"/>
      <c r="BZ61" s="97">
        <v>954</v>
      </c>
      <c r="CA61" s="84"/>
      <c r="CB61" s="87" t="s">
        <v>639</v>
      </c>
      <c r="CC61" s="85">
        <v>39142.309027777781</v>
      </c>
      <c r="CD61" s="85">
        <v>39143.256944444445</v>
      </c>
      <c r="CE61" s="89">
        <v>7957034.8499999996</v>
      </c>
      <c r="CF61" s="137">
        <v>0</v>
      </c>
      <c r="CG61" s="122">
        <v>1670.9773184999999</v>
      </c>
      <c r="CH61" s="138">
        <v>1670.9773184999999</v>
      </c>
      <c r="CI61" s="100"/>
      <c r="CJ61" s="100">
        <v>281</v>
      </c>
      <c r="CK61" s="100" t="s">
        <v>818</v>
      </c>
      <c r="CL61" s="100">
        <v>18</v>
      </c>
      <c r="CM61" s="100"/>
      <c r="CN61" s="100">
        <v>210</v>
      </c>
      <c r="CO61" s="100"/>
      <c r="CP61" s="100">
        <v>218</v>
      </c>
      <c r="CQ61" s="100"/>
      <c r="CR61" s="100">
        <v>386</v>
      </c>
      <c r="CS61" s="100"/>
      <c r="CT61" s="100">
        <v>98</v>
      </c>
      <c r="CU61" s="100" t="s">
        <v>818</v>
      </c>
      <c r="CV61" s="100">
        <v>2.5</v>
      </c>
      <c r="CW61" s="100"/>
      <c r="CX61" s="100">
        <v>6.8</v>
      </c>
      <c r="CY61" s="100"/>
      <c r="CZ61" s="100">
        <v>503</v>
      </c>
      <c r="DA61" s="100"/>
      <c r="DB61" s="100">
        <v>850</v>
      </c>
      <c r="DC61" s="100"/>
      <c r="DD61" s="100">
        <v>2740</v>
      </c>
      <c r="DF61" s="90" t="s">
        <v>727</v>
      </c>
      <c r="DG61" s="85">
        <v>39142.552083333336</v>
      </c>
      <c r="DH61" s="85">
        <v>39143.53125</v>
      </c>
      <c r="DI61" s="91">
        <v>197963098.34999999</v>
      </c>
      <c r="DJ61" s="91">
        <v>0</v>
      </c>
      <c r="DK61" s="91">
        <v>25735.202785500001</v>
      </c>
      <c r="DL61" s="91">
        <v>25735.202785500001</v>
      </c>
      <c r="DM61" s="87"/>
      <c r="DN61" s="87">
        <v>6991</v>
      </c>
      <c r="DO61" s="87" t="s">
        <v>818</v>
      </c>
      <c r="DP61" s="87">
        <v>18</v>
      </c>
      <c r="DQ61" s="87"/>
      <c r="DR61" s="87">
        <v>130</v>
      </c>
      <c r="DS61" s="87"/>
      <c r="DT61" s="87">
        <v>178</v>
      </c>
      <c r="DU61" s="87"/>
      <c r="DV61" s="87">
        <v>366</v>
      </c>
      <c r="DW61" s="87"/>
      <c r="DX61" s="87">
        <v>27</v>
      </c>
      <c r="DY61" s="87" t="s">
        <v>818</v>
      </c>
      <c r="DZ61" s="87">
        <v>2.5</v>
      </c>
      <c r="EA61" s="87"/>
      <c r="EB61" s="87">
        <v>30.4</v>
      </c>
      <c r="EC61" s="87"/>
      <c r="ED61" s="87">
        <v>828</v>
      </c>
      <c r="EE61" s="87"/>
      <c r="EF61" s="87">
        <v>1460</v>
      </c>
      <c r="EG61" s="87"/>
      <c r="EH61" s="87">
        <v>4670</v>
      </c>
    </row>
    <row r="62" spans="1:138" ht="15" customHeight="1" x14ac:dyDescent="0.25">
      <c r="A62" s="3" t="s">
        <v>108</v>
      </c>
      <c r="B62" s="35">
        <v>39183.520833333336</v>
      </c>
      <c r="C62" s="35">
        <v>39184.260416666664</v>
      </c>
      <c r="D62" s="4">
        <f t="shared" si="0"/>
        <v>0.73958333332848269</v>
      </c>
      <c r="E62" s="1" t="s">
        <v>184</v>
      </c>
      <c r="G62" s="19">
        <v>5504.2000000000007</v>
      </c>
      <c r="H62" s="19">
        <f t="shared" si="1"/>
        <v>21669.091319616004</v>
      </c>
      <c r="I62" s="84" t="s">
        <v>318</v>
      </c>
      <c r="J62" s="81">
        <v>39183.520833333336</v>
      </c>
      <c r="K62" s="81">
        <v>39184.260416666664</v>
      </c>
      <c r="L62" s="141">
        <v>16636998.8805</v>
      </c>
      <c r="M62" s="80">
        <v>0</v>
      </c>
      <c r="N62" s="84">
        <v>3660.1397537100002</v>
      </c>
      <c r="O62" s="130">
        <v>3660.1397537100002</v>
      </c>
      <c r="P62" s="84" t="s">
        <v>318</v>
      </c>
      <c r="Q62" s="96" t="s">
        <v>318</v>
      </c>
      <c r="R62" s="97"/>
      <c r="S62" s="97">
        <v>587.53</v>
      </c>
      <c r="T62" s="97" t="s">
        <v>818</v>
      </c>
      <c r="U62" s="97">
        <v>18</v>
      </c>
      <c r="V62" s="97"/>
      <c r="W62" s="97">
        <v>220</v>
      </c>
      <c r="X62" s="97"/>
      <c r="Y62" s="97">
        <v>804</v>
      </c>
      <c r="Z62" s="97"/>
      <c r="AA62" s="97">
        <v>1090</v>
      </c>
      <c r="AB62" s="97"/>
      <c r="AC62" s="97">
        <v>150</v>
      </c>
      <c r="AD62" s="97"/>
      <c r="AE62" s="97">
        <v>16</v>
      </c>
      <c r="AF62" s="97"/>
      <c r="AG62" s="97">
        <v>93.2</v>
      </c>
      <c r="AH62" s="97"/>
      <c r="AI62" s="97">
        <v>382</v>
      </c>
      <c r="AJ62" s="97"/>
      <c r="AK62" s="97">
        <v>597</v>
      </c>
      <c r="AL62" s="97"/>
      <c r="AM62" s="97">
        <v>2390</v>
      </c>
      <c r="AN62" s="84"/>
      <c r="AO62" s="84"/>
      <c r="AP62" s="84"/>
      <c r="AQ62" s="84"/>
      <c r="AR62" s="84"/>
      <c r="AS62" s="84"/>
      <c r="AT62" s="84"/>
      <c r="AU62" s="19"/>
      <c r="AV62" s="19">
        <v>556.05200000000002</v>
      </c>
      <c r="AW62" s="19">
        <f t="shared" si="2"/>
        <v>2189.0813499609603</v>
      </c>
      <c r="AX62" s="84" t="s">
        <v>501</v>
      </c>
      <c r="AY62" s="85">
        <v>39183.515972222223</v>
      </c>
      <c r="AZ62" s="85">
        <v>39184.109027777777</v>
      </c>
      <c r="BA62" s="84">
        <v>707071.74449999991</v>
      </c>
      <c r="BB62" s="135">
        <v>0</v>
      </c>
      <c r="BC62" s="84">
        <v>1343.4363145499999</v>
      </c>
      <c r="BD62" s="84">
        <v>1356.1636059509999</v>
      </c>
      <c r="BE62" s="97"/>
      <c r="BF62" s="97">
        <v>24.97</v>
      </c>
      <c r="BG62" s="97" t="s">
        <v>818</v>
      </c>
      <c r="BH62" s="97">
        <v>18</v>
      </c>
      <c r="BI62" s="97"/>
      <c r="BJ62" s="97">
        <v>1900</v>
      </c>
      <c r="BK62" s="97"/>
      <c r="BL62" s="97">
        <v>3680</v>
      </c>
      <c r="BM62" s="97"/>
      <c r="BN62" s="97">
        <v>6370</v>
      </c>
      <c r="BO62" s="97"/>
      <c r="BP62" s="97">
        <v>19</v>
      </c>
      <c r="BQ62" s="97" t="s">
        <v>818</v>
      </c>
      <c r="BR62" s="97">
        <v>2.5</v>
      </c>
      <c r="BS62" s="97"/>
      <c r="BT62" s="97">
        <v>20.6</v>
      </c>
      <c r="BU62" s="97"/>
      <c r="BV62" s="97">
        <v>479</v>
      </c>
      <c r="BW62" s="97"/>
      <c r="BX62" s="97">
        <v>759</v>
      </c>
      <c r="BY62" s="97"/>
      <c r="BZ62" s="97">
        <v>2450</v>
      </c>
      <c r="CA62" s="84"/>
      <c r="CB62" s="87" t="s">
        <v>640</v>
      </c>
      <c r="CC62" s="85">
        <v>39183.527777777781</v>
      </c>
      <c r="CD62" s="85">
        <v>39184.170138888891</v>
      </c>
      <c r="CE62" s="89">
        <v>3086536.65</v>
      </c>
      <c r="CF62" s="137">
        <v>0</v>
      </c>
      <c r="CG62" s="122">
        <v>92.596099499999994</v>
      </c>
      <c r="CH62" s="138">
        <v>92.596099499999994</v>
      </c>
      <c r="CI62" s="100"/>
      <c r="CJ62" s="100">
        <v>109</v>
      </c>
      <c r="CK62" s="100" t="s">
        <v>818</v>
      </c>
      <c r="CL62" s="100">
        <v>18</v>
      </c>
      <c r="CM62" s="100"/>
      <c r="CN62" s="100">
        <v>30</v>
      </c>
      <c r="CO62" s="100"/>
      <c r="CP62" s="100">
        <v>50</v>
      </c>
      <c r="CQ62" s="100"/>
      <c r="CR62" s="100">
        <v>87</v>
      </c>
      <c r="CS62" s="100" t="s">
        <v>818</v>
      </c>
      <c r="CT62" s="100">
        <v>5</v>
      </c>
      <c r="CU62" s="100" t="s">
        <v>818</v>
      </c>
      <c r="CV62" s="100">
        <v>2.5</v>
      </c>
      <c r="CW62" s="100"/>
      <c r="CX62" s="100">
        <v>6.7</v>
      </c>
      <c r="CY62" s="100"/>
      <c r="CZ62" s="100">
        <v>245</v>
      </c>
      <c r="DA62" s="100"/>
      <c r="DB62" s="100">
        <v>445</v>
      </c>
      <c r="DC62" s="100"/>
      <c r="DD62" s="100">
        <v>1780</v>
      </c>
      <c r="DF62" s="90" t="s">
        <v>728</v>
      </c>
      <c r="DG62" s="85">
        <v>39183.73541666667</v>
      </c>
      <c r="DH62" s="85">
        <v>39184.34652777778</v>
      </c>
      <c r="DI62" s="91">
        <v>80448170.849999994</v>
      </c>
      <c r="DJ62" s="91">
        <v>0</v>
      </c>
      <c r="DK62" s="91">
        <v>6516.3018388499995</v>
      </c>
      <c r="DL62" s="91">
        <v>6516.3018388499995</v>
      </c>
      <c r="DM62" s="87"/>
      <c r="DN62" s="87">
        <v>2841</v>
      </c>
      <c r="DO62" s="87" t="s">
        <v>818</v>
      </c>
      <c r="DP62" s="87">
        <v>18</v>
      </c>
      <c r="DQ62" s="87"/>
      <c r="DR62" s="87">
        <v>81</v>
      </c>
      <c r="DS62" s="87"/>
      <c r="DT62" s="87">
        <v>196</v>
      </c>
      <c r="DU62" s="87"/>
      <c r="DV62" s="87">
        <v>301</v>
      </c>
      <c r="DW62" s="87"/>
      <c r="DX62" s="87">
        <v>27</v>
      </c>
      <c r="DY62" s="87" t="s">
        <v>818</v>
      </c>
      <c r="DZ62" s="87">
        <v>2.5</v>
      </c>
      <c r="EA62" s="87"/>
      <c r="EB62" s="87">
        <v>19.600000000000001</v>
      </c>
      <c r="EC62" s="87"/>
      <c r="ED62" s="87">
        <v>780</v>
      </c>
      <c r="EE62" s="87"/>
      <c r="EF62" s="87">
        <v>1270</v>
      </c>
      <c r="EG62" s="87"/>
      <c r="EH62" s="87">
        <v>4070</v>
      </c>
    </row>
    <row r="63" spans="1:138" s="118" customFormat="1" ht="15" customHeight="1" x14ac:dyDescent="0.25">
      <c r="A63" s="144" t="s">
        <v>109</v>
      </c>
      <c r="B63" s="103">
        <v>39350.697916666664</v>
      </c>
      <c r="C63" s="103">
        <v>39351.184027777781</v>
      </c>
      <c r="D63" s="104">
        <f t="shared" si="0"/>
        <v>0.48611111111677019</v>
      </c>
      <c r="E63" s="102" t="s">
        <v>401</v>
      </c>
      <c r="F63" s="102"/>
      <c r="G63" s="124">
        <v>0</v>
      </c>
      <c r="H63" s="124">
        <f t="shared" si="1"/>
        <v>0</v>
      </c>
      <c r="I63" s="112" t="s">
        <v>320</v>
      </c>
      <c r="J63" s="108">
        <v>39350.697916666664</v>
      </c>
      <c r="K63" s="108">
        <v>39351.184027777781</v>
      </c>
      <c r="L63" s="145">
        <v>3511289.3999999994</v>
      </c>
      <c r="M63" s="112">
        <v>0</v>
      </c>
      <c r="N63" s="112">
        <v>0</v>
      </c>
      <c r="O63" s="130">
        <v>0</v>
      </c>
      <c r="P63" s="112" t="s">
        <v>320</v>
      </c>
      <c r="Q63" s="110" t="s">
        <v>320</v>
      </c>
      <c r="R63" s="111"/>
      <c r="S63" s="111">
        <v>124</v>
      </c>
      <c r="T63" s="111" t="s">
        <v>818</v>
      </c>
      <c r="U63" s="111">
        <v>18</v>
      </c>
      <c r="V63" s="111" t="s">
        <v>818</v>
      </c>
      <c r="W63" s="111">
        <v>18</v>
      </c>
      <c r="X63" s="111"/>
      <c r="Y63" s="111">
        <v>7</v>
      </c>
      <c r="Z63" s="111"/>
      <c r="AA63" s="111">
        <v>36</v>
      </c>
      <c r="AB63" s="111" t="s">
        <v>818</v>
      </c>
      <c r="AC63" s="111">
        <v>5</v>
      </c>
      <c r="AD63" s="111" t="s">
        <v>818</v>
      </c>
      <c r="AE63" s="111">
        <v>2.5</v>
      </c>
      <c r="AF63" s="111"/>
      <c r="AG63" s="111">
        <v>15.5</v>
      </c>
      <c r="AH63" s="111"/>
      <c r="AI63" s="111">
        <v>24.9</v>
      </c>
      <c r="AJ63" s="111"/>
      <c r="AK63" s="111">
        <v>35.6</v>
      </c>
      <c r="AL63" s="111"/>
      <c r="AM63" s="111">
        <v>440</v>
      </c>
      <c r="AN63" s="112"/>
      <c r="AO63" s="112"/>
      <c r="AP63" s="112"/>
      <c r="AQ63" s="112"/>
      <c r="AR63" s="112"/>
      <c r="AS63" s="112"/>
      <c r="AT63" s="112"/>
      <c r="AU63" s="124"/>
      <c r="AV63" s="124">
        <v>0</v>
      </c>
      <c r="AW63" s="124">
        <f t="shared" si="2"/>
        <v>0</v>
      </c>
      <c r="AX63" s="112" t="s">
        <v>503</v>
      </c>
      <c r="AY63" s="113">
        <v>39350.659722222219</v>
      </c>
      <c r="AZ63" s="113">
        <v>39350.970138888886</v>
      </c>
      <c r="BA63" s="112">
        <v>217756.57649999997</v>
      </c>
      <c r="BB63" s="135">
        <v>0</v>
      </c>
      <c r="BC63" s="112">
        <v>0</v>
      </c>
      <c r="BD63" s="112">
        <v>0</v>
      </c>
      <c r="BE63" s="111"/>
      <c r="BF63" s="111">
        <v>7.6899999999999995</v>
      </c>
      <c r="BG63" s="111" t="s">
        <v>818</v>
      </c>
      <c r="BH63" s="111">
        <v>18</v>
      </c>
      <c r="BI63" s="111" t="s">
        <v>818</v>
      </c>
      <c r="BJ63" s="111">
        <v>18</v>
      </c>
      <c r="BK63" s="111"/>
      <c r="BL63" s="111">
        <v>10.8</v>
      </c>
      <c r="BM63" s="111"/>
      <c r="BN63" s="111">
        <v>39</v>
      </c>
      <c r="BO63" s="111" t="s">
        <v>818</v>
      </c>
      <c r="BP63" s="111">
        <v>5</v>
      </c>
      <c r="BQ63" s="111" t="s">
        <v>818</v>
      </c>
      <c r="BR63" s="111">
        <v>2.5</v>
      </c>
      <c r="BS63" s="111"/>
      <c r="BT63" s="111">
        <v>13.7</v>
      </c>
      <c r="BU63" s="111"/>
      <c r="BV63" s="111">
        <v>6.6</v>
      </c>
      <c r="BW63" s="111"/>
      <c r="BX63" s="111">
        <v>2.7</v>
      </c>
      <c r="BY63" s="111"/>
      <c r="BZ63" s="111">
        <v>175</v>
      </c>
      <c r="CA63" s="112"/>
      <c r="CB63" s="111" t="s">
        <v>641</v>
      </c>
      <c r="CC63" s="113">
        <v>39351.243055555555</v>
      </c>
      <c r="CD63" s="113">
        <v>39351.40625</v>
      </c>
      <c r="CE63" s="114">
        <v>125160.47699999998</v>
      </c>
      <c r="CF63" s="137">
        <v>0</v>
      </c>
      <c r="CG63" s="115">
        <v>0</v>
      </c>
      <c r="CH63" s="138">
        <v>0</v>
      </c>
      <c r="CI63" s="111"/>
      <c r="CJ63" s="111">
        <v>4.42</v>
      </c>
      <c r="CK63" s="111" t="s">
        <v>818</v>
      </c>
      <c r="CL63" s="111">
        <v>18</v>
      </c>
      <c r="CM63" s="111" t="s">
        <v>818</v>
      </c>
      <c r="CN63" s="111">
        <v>18</v>
      </c>
      <c r="CO63" s="111"/>
      <c r="CP63" s="111">
        <v>10.5</v>
      </c>
      <c r="CQ63" s="111"/>
      <c r="CR63" s="111">
        <v>51</v>
      </c>
      <c r="CS63" s="111" t="s">
        <v>818</v>
      </c>
      <c r="CT63" s="111">
        <v>5</v>
      </c>
      <c r="CU63" s="111" t="s">
        <v>818</v>
      </c>
      <c r="CV63" s="111">
        <v>2.5</v>
      </c>
      <c r="CW63" s="111"/>
      <c r="CX63" s="111">
        <v>13.8</v>
      </c>
      <c r="CY63" s="111"/>
      <c r="CZ63" s="111">
        <v>45.6</v>
      </c>
      <c r="DA63" s="111"/>
      <c r="DB63" s="111">
        <v>76.2</v>
      </c>
      <c r="DC63" s="111"/>
      <c r="DD63" s="111">
        <v>643</v>
      </c>
      <c r="DE63" s="115"/>
      <c r="DF63" s="116" t="s">
        <v>729</v>
      </c>
      <c r="DG63" s="113">
        <v>39350.961111111108</v>
      </c>
      <c r="DH63" s="113">
        <v>39351.589583333334</v>
      </c>
      <c r="DI63" s="117">
        <v>24210906.75</v>
      </c>
      <c r="DJ63" s="117">
        <v>0</v>
      </c>
      <c r="DK63" s="117">
        <v>0</v>
      </c>
      <c r="DL63" s="91">
        <v>0</v>
      </c>
      <c r="DM63" s="111"/>
      <c r="DN63" s="111">
        <v>855</v>
      </c>
      <c r="DO63" s="111" t="s">
        <v>818</v>
      </c>
      <c r="DP63" s="111">
        <v>18</v>
      </c>
      <c r="DQ63" s="111" t="s">
        <v>818</v>
      </c>
      <c r="DR63" s="111">
        <v>18</v>
      </c>
      <c r="DS63" s="111"/>
      <c r="DT63" s="111">
        <v>4.7</v>
      </c>
      <c r="DU63" s="111"/>
      <c r="DV63" s="111">
        <v>32</v>
      </c>
      <c r="DW63" s="111" t="s">
        <v>818</v>
      </c>
      <c r="DX63" s="111">
        <v>5</v>
      </c>
      <c r="DY63" s="111" t="s">
        <v>818</v>
      </c>
      <c r="DZ63" s="111">
        <v>2.5</v>
      </c>
      <c r="EA63" s="111"/>
      <c r="EB63" s="111">
        <v>5.6</v>
      </c>
      <c r="EC63" s="111"/>
      <c r="ED63" s="111">
        <v>57.7</v>
      </c>
      <c r="EE63" s="111"/>
      <c r="EF63" s="111">
        <v>92.8</v>
      </c>
      <c r="EG63" s="111"/>
      <c r="EH63" s="111">
        <v>603</v>
      </c>
    </row>
    <row r="64" spans="1:138" ht="15" customHeight="1" x14ac:dyDescent="0.25">
      <c r="A64" s="1" t="s">
        <v>110</v>
      </c>
      <c r="B64" s="35">
        <v>39417.545138888891</v>
      </c>
      <c r="C64" s="35">
        <v>39419.232638888891</v>
      </c>
      <c r="D64" s="4">
        <f t="shared" si="0"/>
        <v>1.6875</v>
      </c>
      <c r="E64" s="1" t="s">
        <v>174</v>
      </c>
      <c r="G64" s="19">
        <v>2399.5964400000003</v>
      </c>
      <c r="H64" s="19">
        <f t="shared" si="1"/>
        <v>9446.7996054986124</v>
      </c>
      <c r="I64" s="84" t="s">
        <v>322</v>
      </c>
      <c r="J64" s="81">
        <v>39417.545138888891</v>
      </c>
      <c r="K64" s="81">
        <v>39419.232638888891</v>
      </c>
      <c r="L64" s="141">
        <v>19227141.149999999</v>
      </c>
      <c r="M64" s="135">
        <v>653.72279909999986</v>
      </c>
      <c r="N64" s="84">
        <v>6344.956579499999</v>
      </c>
      <c r="O64" s="130">
        <v>6998.6793785999989</v>
      </c>
      <c r="P64" s="84" t="s">
        <v>322</v>
      </c>
      <c r="Q64" s="96" t="s">
        <v>322</v>
      </c>
      <c r="R64" s="97"/>
      <c r="S64" s="97">
        <v>679</v>
      </c>
      <c r="T64" s="97"/>
      <c r="U64" s="97">
        <v>34</v>
      </c>
      <c r="V64" s="97"/>
      <c r="W64" s="97">
        <v>330</v>
      </c>
      <c r="X64" s="97"/>
      <c r="Y64" s="97">
        <v>616</v>
      </c>
      <c r="Z64" s="97"/>
      <c r="AA64" s="97">
        <v>897</v>
      </c>
      <c r="AB64" s="97"/>
      <c r="AC64" s="97">
        <v>160</v>
      </c>
      <c r="AD64" s="97"/>
      <c r="AE64" s="97">
        <v>19</v>
      </c>
      <c r="AF64" s="97"/>
      <c r="AG64" s="97">
        <v>106</v>
      </c>
      <c r="AH64" s="97"/>
      <c r="AI64" s="97">
        <v>394</v>
      </c>
      <c r="AJ64" s="97"/>
      <c r="AK64" s="97">
        <v>617</v>
      </c>
      <c r="AL64" s="97"/>
      <c r="AM64" s="97">
        <v>2450</v>
      </c>
      <c r="AN64" s="84"/>
      <c r="AO64" s="84"/>
      <c r="AP64" s="84"/>
      <c r="AQ64" s="84"/>
      <c r="AR64" s="84"/>
      <c r="AS64" s="84"/>
      <c r="AT64" s="84"/>
      <c r="AU64" s="19"/>
      <c r="AV64" s="19">
        <v>13.86</v>
      </c>
      <c r="AW64" s="19">
        <f t="shared" si="2"/>
        <v>54.564442732799996</v>
      </c>
      <c r="AX64" s="84" t="s">
        <v>505</v>
      </c>
      <c r="AY64" s="85">
        <v>39417.838888888888</v>
      </c>
      <c r="AZ64" s="85">
        <v>39419.236805555556</v>
      </c>
      <c r="BA64" s="84">
        <v>481386.44999999995</v>
      </c>
      <c r="BB64" s="135">
        <v>0</v>
      </c>
      <c r="BC64" s="84">
        <v>245.50708949999998</v>
      </c>
      <c r="BD64" s="84">
        <v>254.17204559999999</v>
      </c>
      <c r="BE64" s="97"/>
      <c r="BF64" s="97">
        <v>17</v>
      </c>
      <c r="BG64" s="97" t="s">
        <v>818</v>
      </c>
      <c r="BH64" s="97">
        <v>18</v>
      </c>
      <c r="BI64" s="97"/>
      <c r="BJ64" s="97">
        <v>510</v>
      </c>
      <c r="BK64" s="97" t="s">
        <v>819</v>
      </c>
      <c r="BL64" s="97">
        <v>476</v>
      </c>
      <c r="BM64" s="97"/>
      <c r="BN64" s="97">
        <v>1010</v>
      </c>
      <c r="BO64" s="97"/>
      <c r="BP64" s="97">
        <v>27</v>
      </c>
      <c r="BQ64" s="97"/>
      <c r="BR64" s="97">
        <v>110</v>
      </c>
      <c r="BS64" s="97"/>
      <c r="BT64" s="97">
        <v>26.6</v>
      </c>
      <c r="BU64" s="97"/>
      <c r="BV64" s="97">
        <v>86.7</v>
      </c>
      <c r="BW64" s="97"/>
      <c r="BX64" s="97">
        <v>21.8</v>
      </c>
      <c r="BY64" s="97"/>
      <c r="BZ64" s="97">
        <v>557</v>
      </c>
      <c r="CA64" s="84"/>
      <c r="CB64" s="87" t="s">
        <v>642</v>
      </c>
      <c r="CC64" s="85">
        <v>39417.569444444445</v>
      </c>
      <c r="CD64" s="85">
        <v>39419.225694444445</v>
      </c>
      <c r="CE64" s="89">
        <v>5266934.0999999996</v>
      </c>
      <c r="CF64" s="137">
        <v>0</v>
      </c>
      <c r="CG64" s="122">
        <v>147.47415479999998</v>
      </c>
      <c r="CH64" s="138">
        <v>147.47415479999998</v>
      </c>
      <c r="CI64" s="100"/>
      <c r="CJ64" s="100">
        <v>186</v>
      </c>
      <c r="CK64" s="100" t="s">
        <v>818</v>
      </c>
      <c r="CL64" s="100">
        <v>18</v>
      </c>
      <c r="CM64" s="100"/>
      <c r="CN64" s="100">
        <v>28</v>
      </c>
      <c r="CO64" s="100"/>
      <c r="CP64" s="100">
        <v>50.4</v>
      </c>
      <c r="CQ64" s="100"/>
      <c r="CR64" s="100">
        <v>96</v>
      </c>
      <c r="CS64" s="100" t="s">
        <v>818</v>
      </c>
      <c r="CT64" s="100">
        <v>5</v>
      </c>
      <c r="CU64" s="100" t="s">
        <v>818</v>
      </c>
      <c r="CV64" s="100">
        <v>2.5</v>
      </c>
      <c r="CW64" s="100"/>
      <c r="CX64" s="100">
        <v>7.5</v>
      </c>
      <c r="CY64" s="100"/>
      <c r="CZ64" s="100">
        <v>220</v>
      </c>
      <c r="DA64" s="100"/>
      <c r="DB64" s="100">
        <v>346</v>
      </c>
      <c r="DC64" s="100"/>
      <c r="DD64" s="100">
        <v>1280</v>
      </c>
      <c r="DF64" s="90" t="s">
        <v>730</v>
      </c>
      <c r="DG64" s="85">
        <v>39418.013194444444</v>
      </c>
      <c r="DH64" s="85">
        <v>39419.492361111108</v>
      </c>
      <c r="DI64" s="91">
        <v>108227000.69999999</v>
      </c>
      <c r="DJ64" s="91">
        <v>0</v>
      </c>
      <c r="DK64" s="91">
        <v>6710.0740433999999</v>
      </c>
      <c r="DL64" s="91">
        <v>6710.0740433999999</v>
      </c>
      <c r="DM64" s="87"/>
      <c r="DN64" s="87">
        <v>3822</v>
      </c>
      <c r="DO64" s="87" t="s">
        <v>818</v>
      </c>
      <c r="DP64" s="87">
        <v>18</v>
      </c>
      <c r="DQ64" s="87"/>
      <c r="DR64" s="87">
        <v>62</v>
      </c>
      <c r="DS64" s="87" t="s">
        <v>819</v>
      </c>
      <c r="DT64" s="87">
        <v>75</v>
      </c>
      <c r="DU64" s="87"/>
      <c r="DV64" s="87">
        <v>245</v>
      </c>
      <c r="DW64" s="87"/>
      <c r="DX64" s="87">
        <v>29</v>
      </c>
      <c r="DY64" s="87"/>
      <c r="DZ64" s="87">
        <v>3.6</v>
      </c>
      <c r="EA64" s="87"/>
      <c r="EB64" s="87">
        <v>25.2</v>
      </c>
      <c r="EC64" s="87"/>
      <c r="ED64" s="87">
        <v>863</v>
      </c>
      <c r="EE64" s="87"/>
      <c r="EF64" s="87">
        <v>1400</v>
      </c>
      <c r="EG64" s="87"/>
      <c r="EH64" s="87">
        <v>4490</v>
      </c>
    </row>
    <row r="65" spans="1:138" ht="15" customHeight="1" x14ac:dyDescent="0.25">
      <c r="A65" s="1" t="s">
        <v>111</v>
      </c>
      <c r="B65" s="35">
        <v>39427.263888888891</v>
      </c>
      <c r="C65" s="35">
        <v>39428.1875</v>
      </c>
      <c r="D65" s="4">
        <f t="shared" si="0"/>
        <v>0.92361111110949423</v>
      </c>
      <c r="E65" s="1" t="s">
        <v>185</v>
      </c>
      <c r="G65" s="19">
        <v>10972.996319999998</v>
      </c>
      <c r="H65" s="19">
        <f t="shared" si="1"/>
        <v>43198.804423511188</v>
      </c>
      <c r="I65" s="84" t="s">
        <v>324</v>
      </c>
      <c r="J65" s="81">
        <v>39427.263888888891</v>
      </c>
      <c r="K65" s="81">
        <v>39428.1875</v>
      </c>
      <c r="L65" s="141">
        <v>2860001.8499999996</v>
      </c>
      <c r="M65" s="135">
        <v>7150.0046249999987</v>
      </c>
      <c r="N65" s="84">
        <v>18018.011654999995</v>
      </c>
      <c r="O65" s="130">
        <v>25168.016279999993</v>
      </c>
      <c r="P65" s="84" t="s">
        <v>324</v>
      </c>
      <c r="Q65" s="96" t="s">
        <v>324</v>
      </c>
      <c r="R65" s="97"/>
      <c r="S65" s="97">
        <v>101</v>
      </c>
      <c r="T65" s="97"/>
      <c r="U65" s="97">
        <v>2500</v>
      </c>
      <c r="V65" s="97"/>
      <c r="W65" s="97">
        <v>6300</v>
      </c>
      <c r="X65" s="97" t="s">
        <v>819</v>
      </c>
      <c r="Y65" s="97">
        <v>2560</v>
      </c>
      <c r="Z65" s="97"/>
      <c r="AA65" s="97">
        <v>7490</v>
      </c>
      <c r="AB65" s="97"/>
      <c r="AC65" s="97">
        <v>260</v>
      </c>
      <c r="AD65" s="97"/>
      <c r="AE65" s="97">
        <v>68</v>
      </c>
      <c r="AF65" s="97"/>
      <c r="AG65" s="97">
        <v>226</v>
      </c>
      <c r="AH65" s="97"/>
      <c r="AI65" s="97">
        <v>1830</v>
      </c>
      <c r="AJ65" s="97"/>
      <c r="AK65" s="97">
        <v>2890</v>
      </c>
      <c r="AL65" s="97"/>
      <c r="AM65" s="97">
        <v>9070</v>
      </c>
      <c r="AN65" s="84"/>
      <c r="AO65" s="84"/>
      <c r="AP65" s="84"/>
      <c r="AQ65" s="84"/>
      <c r="AR65" s="84"/>
      <c r="AS65" s="84"/>
      <c r="AT65" s="84"/>
      <c r="AU65" s="19"/>
      <c r="AV65" s="19">
        <v>3949.634</v>
      </c>
      <c r="AW65" s="19">
        <f t="shared" si="2"/>
        <v>15549.031616776319</v>
      </c>
      <c r="AX65" s="84" t="s">
        <v>507</v>
      </c>
      <c r="AY65" s="85">
        <v>39427.42083333333</v>
      </c>
      <c r="AZ65" s="85">
        <v>39428.188888888886</v>
      </c>
      <c r="BA65" s="84">
        <v>27184.175999999996</v>
      </c>
      <c r="BB65" s="135">
        <v>0</v>
      </c>
      <c r="BC65" s="84">
        <v>652.42022399999985</v>
      </c>
      <c r="BD65" s="84">
        <v>652.42022399999985</v>
      </c>
      <c r="BE65" s="97"/>
      <c r="BF65" s="97">
        <v>0.96</v>
      </c>
      <c r="BG65" s="97"/>
      <c r="BH65" s="97"/>
      <c r="BI65" s="97"/>
      <c r="BJ65" s="97">
        <v>24000</v>
      </c>
      <c r="BK65" s="97" t="s">
        <v>819</v>
      </c>
      <c r="BL65" s="97">
        <v>25600</v>
      </c>
      <c r="BM65" s="97"/>
      <c r="BN65" s="97">
        <v>43200</v>
      </c>
      <c r="BO65" s="97"/>
      <c r="BP65" s="97">
        <v>200</v>
      </c>
      <c r="BQ65" s="97"/>
      <c r="BR65" s="97">
        <v>92</v>
      </c>
      <c r="BS65" s="97"/>
      <c r="BT65" s="97">
        <v>139</v>
      </c>
      <c r="BU65" s="97"/>
      <c r="BV65" s="97">
        <v>1180</v>
      </c>
      <c r="BW65" s="97"/>
      <c r="BX65" s="97">
        <v>1550</v>
      </c>
      <c r="BY65" s="97"/>
      <c r="BZ65" s="97">
        <v>5210</v>
      </c>
      <c r="CA65" s="84"/>
      <c r="CB65" s="87" t="s">
        <v>643</v>
      </c>
      <c r="CC65" s="85">
        <v>39427.274305555555</v>
      </c>
      <c r="CD65" s="85">
        <v>39428.1875</v>
      </c>
      <c r="CE65" s="89">
        <v>518198.35499999998</v>
      </c>
      <c r="CF65" s="137">
        <v>0</v>
      </c>
      <c r="CG65" s="122">
        <v>16.064149004999997</v>
      </c>
      <c r="CH65" s="138">
        <v>16.064149004999997</v>
      </c>
      <c r="CI65" s="100"/>
      <c r="CJ65" s="100">
        <v>18.3</v>
      </c>
      <c r="CK65" s="100" t="s">
        <v>818</v>
      </c>
      <c r="CL65" s="100">
        <v>18</v>
      </c>
      <c r="CM65" s="100"/>
      <c r="CN65" s="100">
        <v>31</v>
      </c>
      <c r="CO65" s="100"/>
      <c r="CP65" s="100">
        <v>2.5</v>
      </c>
      <c r="CQ65" s="100"/>
      <c r="CR65" s="100">
        <v>13</v>
      </c>
      <c r="CS65" s="100" t="s">
        <v>818</v>
      </c>
      <c r="CT65" s="100">
        <v>5</v>
      </c>
      <c r="CU65" s="100" t="s">
        <v>818</v>
      </c>
      <c r="CV65" s="100">
        <v>2.5</v>
      </c>
      <c r="CW65" s="100"/>
      <c r="CX65" s="100">
        <v>5.6</v>
      </c>
      <c r="CY65" s="100"/>
      <c r="CZ65" s="100">
        <v>302</v>
      </c>
      <c r="DA65" s="100"/>
      <c r="DB65" s="100">
        <v>497</v>
      </c>
      <c r="DC65" s="100"/>
      <c r="DD65" s="100">
        <v>1910</v>
      </c>
      <c r="DF65" s="90" t="s">
        <v>731</v>
      </c>
      <c r="DG65" s="85">
        <v>39427.715277777781</v>
      </c>
      <c r="DH65" s="85">
        <v>39428.582638888889</v>
      </c>
      <c r="DI65" s="91">
        <v>14308504.305</v>
      </c>
      <c r="DJ65" s="91">
        <v>0</v>
      </c>
      <c r="DK65" s="91">
        <v>11017.548314850001</v>
      </c>
      <c r="DL65" s="91">
        <v>11017.548314850001</v>
      </c>
      <c r="DM65" s="87"/>
      <c r="DN65" s="87">
        <v>505.3</v>
      </c>
      <c r="DO65" s="87" t="s">
        <v>818</v>
      </c>
      <c r="DP65" s="87">
        <v>18</v>
      </c>
      <c r="DQ65" s="87"/>
      <c r="DR65" s="87">
        <v>770</v>
      </c>
      <c r="DS65" s="87"/>
      <c r="DT65" s="87">
        <v>840</v>
      </c>
      <c r="DU65" s="87"/>
      <c r="DV65" s="87">
        <v>1250</v>
      </c>
      <c r="DW65" s="87"/>
      <c r="DX65" s="87">
        <v>69</v>
      </c>
      <c r="DY65" s="87"/>
      <c r="DZ65" s="87">
        <v>7.2</v>
      </c>
      <c r="EA65" s="87"/>
      <c r="EB65" s="87">
        <v>47.3</v>
      </c>
      <c r="EC65" s="87"/>
      <c r="ED65" s="87">
        <v>3840</v>
      </c>
      <c r="EE65" s="87"/>
      <c r="EF65" s="87">
        <v>6290</v>
      </c>
      <c r="EG65" s="87"/>
      <c r="EH65" s="87">
        <v>17600</v>
      </c>
    </row>
    <row r="66" spans="1:138" ht="15" customHeight="1" x14ac:dyDescent="0.25">
      <c r="A66" s="1" t="s">
        <v>112</v>
      </c>
      <c r="B66" s="35">
        <v>39452.739583333336</v>
      </c>
      <c r="C66" s="35">
        <v>39456.163194444445</v>
      </c>
      <c r="D66" s="4">
        <f t="shared" si="0"/>
        <v>3.4236111111094942</v>
      </c>
      <c r="E66" s="1" t="s">
        <v>176</v>
      </c>
      <c r="G66" s="19">
        <v>153.49047999999999</v>
      </c>
      <c r="H66" s="19">
        <f t="shared" si="1"/>
        <v>604.26569307287036</v>
      </c>
      <c r="I66" s="84" t="s">
        <v>326</v>
      </c>
      <c r="J66" s="81">
        <v>39452.739583333336</v>
      </c>
      <c r="K66" s="81">
        <v>39456.163194444445</v>
      </c>
      <c r="L66" s="141">
        <v>155402872.79999998</v>
      </c>
      <c r="M66" s="80">
        <v>0</v>
      </c>
      <c r="N66" s="84">
        <v>11344.409714399999</v>
      </c>
      <c r="O66" s="130">
        <v>11344.409714399999</v>
      </c>
      <c r="P66" s="84" t="s">
        <v>326</v>
      </c>
      <c r="Q66" s="96" t="s">
        <v>326</v>
      </c>
      <c r="R66" s="97"/>
      <c r="S66" s="97">
        <v>5488</v>
      </c>
      <c r="T66" s="97" t="s">
        <v>818</v>
      </c>
      <c r="U66" s="97">
        <v>18</v>
      </c>
      <c r="V66" s="97"/>
      <c r="W66" s="97">
        <v>73</v>
      </c>
      <c r="X66" s="97"/>
      <c r="Y66" s="97">
        <v>137</v>
      </c>
      <c r="Z66" s="97"/>
      <c r="AA66" s="97">
        <v>263</v>
      </c>
      <c r="AB66" s="97"/>
      <c r="AC66" s="97">
        <v>36</v>
      </c>
      <c r="AD66" s="97"/>
      <c r="AE66" s="97">
        <v>12</v>
      </c>
      <c r="AF66" s="97"/>
      <c r="AG66" s="97">
        <v>47.7</v>
      </c>
      <c r="AH66" s="97"/>
      <c r="AI66" s="97">
        <v>115</v>
      </c>
      <c r="AJ66" s="97"/>
      <c r="AK66" s="97">
        <v>165</v>
      </c>
      <c r="AL66" s="97"/>
      <c r="AM66" s="97">
        <v>997</v>
      </c>
      <c r="AN66" s="84"/>
      <c r="AO66" s="84"/>
      <c r="AP66" s="84"/>
      <c r="AQ66" s="84"/>
      <c r="AR66" s="84"/>
      <c r="AS66" s="84"/>
      <c r="AT66" s="84"/>
      <c r="AU66" s="19"/>
      <c r="AV66" s="19">
        <v>296.60000000000002</v>
      </c>
      <c r="AW66" s="19">
        <f t="shared" si="2"/>
        <v>1167.6633271680003</v>
      </c>
      <c r="AX66" s="84" t="s">
        <v>509</v>
      </c>
      <c r="AY66" s="85">
        <v>39452.743055555555</v>
      </c>
      <c r="AZ66" s="85">
        <v>39456.253472222219</v>
      </c>
      <c r="BA66" s="84">
        <v>2721249.2849999997</v>
      </c>
      <c r="BB66" s="135">
        <v>0</v>
      </c>
      <c r="BC66" s="84">
        <v>2122.5744422999996</v>
      </c>
      <c r="BD66" s="84">
        <v>2171.5569294299999</v>
      </c>
      <c r="BE66" s="97"/>
      <c r="BF66" s="97">
        <v>96.1</v>
      </c>
      <c r="BG66" s="97" t="s">
        <v>818</v>
      </c>
      <c r="BH66" s="97">
        <v>18</v>
      </c>
      <c r="BI66" s="97"/>
      <c r="BJ66" s="97">
        <v>780</v>
      </c>
      <c r="BK66" s="97"/>
      <c r="BL66" s="97">
        <v>1120</v>
      </c>
      <c r="BM66" s="97"/>
      <c r="BN66" s="97">
        <v>1700</v>
      </c>
      <c r="BO66" s="97"/>
      <c r="BP66" s="97">
        <v>98</v>
      </c>
      <c r="BQ66" s="97"/>
      <c r="BR66" s="97">
        <v>60</v>
      </c>
      <c r="BS66" s="97"/>
      <c r="BT66" s="97">
        <v>89.2</v>
      </c>
      <c r="BU66" s="97"/>
      <c r="BV66" s="97">
        <v>65.099999999999994</v>
      </c>
      <c r="BW66" s="97"/>
      <c r="BX66" s="97">
        <v>12.6</v>
      </c>
      <c r="BY66" s="97"/>
      <c r="BZ66" s="97">
        <v>685</v>
      </c>
      <c r="CA66" s="84"/>
      <c r="CB66" s="87" t="s">
        <v>644</v>
      </c>
      <c r="CC66" s="85">
        <v>39452.75</v>
      </c>
      <c r="CD66" s="85">
        <v>39456.302083333336</v>
      </c>
      <c r="CE66" s="89">
        <v>42277057.049999997</v>
      </c>
      <c r="CF66" s="137">
        <v>0</v>
      </c>
      <c r="CG66" s="88">
        <v>760.98702689999993</v>
      </c>
      <c r="CH66" s="138">
        <v>760.98702689999993</v>
      </c>
      <c r="CI66" s="100"/>
      <c r="CJ66" s="100">
        <v>1493</v>
      </c>
      <c r="CK66" s="100" t="s">
        <v>818</v>
      </c>
      <c r="CL66" s="100">
        <v>18</v>
      </c>
      <c r="CM66" s="100" t="s">
        <v>818</v>
      </c>
      <c r="CN66" s="100">
        <v>18</v>
      </c>
      <c r="CO66" s="100"/>
      <c r="CP66" s="100">
        <v>16.2</v>
      </c>
      <c r="CQ66" s="100"/>
      <c r="CR66" s="100">
        <v>51.6</v>
      </c>
      <c r="CS66" s="100" t="s">
        <v>818</v>
      </c>
      <c r="CT66" s="100">
        <v>5</v>
      </c>
      <c r="CU66" s="100" t="s">
        <v>818</v>
      </c>
      <c r="CV66" s="100">
        <v>2.5</v>
      </c>
      <c r="CW66" s="100"/>
      <c r="CX66" s="100">
        <v>6.4</v>
      </c>
      <c r="CY66" s="100"/>
      <c r="CZ66" s="100">
        <v>168</v>
      </c>
      <c r="DA66" s="100"/>
      <c r="DB66" s="100">
        <v>280</v>
      </c>
      <c r="DC66" s="100"/>
      <c r="DD66" s="100">
        <v>1190</v>
      </c>
      <c r="DF66" s="90" t="s">
        <v>732</v>
      </c>
      <c r="DG66" s="85">
        <v>39452.947222222225</v>
      </c>
      <c r="DH66" s="85">
        <v>39456.405555555553</v>
      </c>
      <c r="DI66" s="91">
        <v>753029992.04999995</v>
      </c>
      <c r="DJ66" s="91">
        <v>0</v>
      </c>
      <c r="DK66" s="91">
        <v>21837.869769449997</v>
      </c>
      <c r="DL66" s="91">
        <v>21837.869769449997</v>
      </c>
      <c r="DM66" s="87"/>
      <c r="DN66" s="87">
        <v>26593</v>
      </c>
      <c r="DO66" s="87" t="s">
        <v>818</v>
      </c>
      <c r="DP66" s="87">
        <v>18</v>
      </c>
      <c r="DQ66" s="87"/>
      <c r="DR66" s="87">
        <v>29</v>
      </c>
      <c r="DS66" s="87"/>
      <c r="DT66" s="87">
        <v>34.1</v>
      </c>
      <c r="DU66" s="87"/>
      <c r="DV66" s="87">
        <v>112</v>
      </c>
      <c r="DW66" s="87" t="s">
        <v>818</v>
      </c>
      <c r="DX66" s="87">
        <v>5</v>
      </c>
      <c r="DY66" s="87" t="s">
        <v>818</v>
      </c>
      <c r="DZ66" s="87">
        <v>2.5</v>
      </c>
      <c r="EA66" s="87"/>
      <c r="EB66" s="87">
        <v>14.8</v>
      </c>
      <c r="EC66" s="87"/>
      <c r="ED66" s="87">
        <v>310</v>
      </c>
      <c r="EE66" s="87"/>
      <c r="EF66" s="87">
        <v>500</v>
      </c>
      <c r="EG66" s="87"/>
      <c r="EH66" s="87">
        <v>1930</v>
      </c>
    </row>
    <row r="67" spans="1:138" ht="15" customHeight="1" x14ac:dyDescent="0.25">
      <c r="A67" s="1" t="s">
        <v>113</v>
      </c>
      <c r="B67" s="35">
        <v>39495.142361111109</v>
      </c>
      <c r="C67" s="35">
        <v>39495.649305555555</v>
      </c>
      <c r="D67" s="4">
        <f t="shared" ref="D67:D103" si="3">C67-B67</f>
        <v>0.50694444444525288</v>
      </c>
      <c r="E67" s="1" t="s">
        <v>186</v>
      </c>
      <c r="G67" s="19">
        <v>2095.2368000000001</v>
      </c>
      <c r="H67" s="19">
        <f t="shared" si="1"/>
        <v>8248.5879065840654</v>
      </c>
      <c r="I67" s="84" t="s">
        <v>328</v>
      </c>
      <c r="J67" s="81">
        <v>39495.142361111109</v>
      </c>
      <c r="K67" s="81">
        <v>39495.649305555555</v>
      </c>
      <c r="L67" s="141">
        <v>35849132.099999994</v>
      </c>
      <c r="M67" s="80">
        <v>0</v>
      </c>
      <c r="N67" s="84">
        <v>21867.970580999998</v>
      </c>
      <c r="O67" s="130">
        <v>21867.970580999998</v>
      </c>
      <c r="P67" s="84" t="s">
        <v>328</v>
      </c>
      <c r="Q67" s="96" t="s">
        <v>328</v>
      </c>
      <c r="R67" s="97"/>
      <c r="S67" s="97">
        <v>1266</v>
      </c>
      <c r="T67" s="97" t="s">
        <v>818</v>
      </c>
      <c r="U67" s="97">
        <v>18</v>
      </c>
      <c r="V67" s="97"/>
      <c r="W67" s="97">
        <v>610</v>
      </c>
      <c r="X67" s="97"/>
      <c r="Y67" s="97">
        <v>867</v>
      </c>
      <c r="Z67" s="97"/>
      <c r="AA67" s="97">
        <v>1420</v>
      </c>
      <c r="AB67" s="97"/>
      <c r="AC67" s="97">
        <v>98</v>
      </c>
      <c r="AD67" s="97"/>
      <c r="AE67" s="97">
        <v>180</v>
      </c>
      <c r="AF67" s="97"/>
      <c r="AG67" s="97">
        <v>88.6</v>
      </c>
      <c r="AH67" s="97"/>
      <c r="AI67" s="97">
        <v>425</v>
      </c>
      <c r="AJ67" s="97"/>
      <c r="AK67" s="97">
        <v>483</v>
      </c>
      <c r="AL67" s="97"/>
      <c r="AM67" s="97">
        <v>2280</v>
      </c>
      <c r="AN67" s="84"/>
      <c r="AO67" s="84"/>
      <c r="AP67" s="84"/>
      <c r="AQ67" s="84"/>
      <c r="AR67" s="84"/>
      <c r="AS67" s="84"/>
      <c r="AT67" s="84"/>
      <c r="AU67" s="19"/>
      <c r="AV67" s="19">
        <v>132.369</v>
      </c>
      <c r="AW67" s="19">
        <f t="shared" si="2"/>
        <v>521.11404906912003</v>
      </c>
      <c r="AX67" s="84" t="s">
        <v>511</v>
      </c>
      <c r="AY67" s="85">
        <v>39495.143055555556</v>
      </c>
      <c r="AZ67" s="85">
        <v>39496.242361111108</v>
      </c>
      <c r="BA67" s="84">
        <v>2067130.0499999998</v>
      </c>
      <c r="BB67" s="135">
        <v>0</v>
      </c>
      <c r="BC67" s="84">
        <v>1922.4309464999997</v>
      </c>
      <c r="BD67" s="84">
        <v>1959.6392873999996</v>
      </c>
      <c r="BE67" s="97"/>
      <c r="BF67" s="97">
        <v>73</v>
      </c>
      <c r="BG67" s="97" t="s">
        <v>818</v>
      </c>
      <c r="BH67" s="97">
        <v>18</v>
      </c>
      <c r="BI67" s="97"/>
      <c r="BJ67" s="97">
        <v>930</v>
      </c>
      <c r="BK67" s="97"/>
      <c r="BL67" s="97">
        <v>1440</v>
      </c>
      <c r="BM67" s="97"/>
      <c r="BN67" s="97">
        <v>2210</v>
      </c>
      <c r="BO67" s="97"/>
      <c r="BP67" s="97">
        <v>81</v>
      </c>
      <c r="BQ67" s="97"/>
      <c r="BR67" s="97">
        <v>91</v>
      </c>
      <c r="BS67" s="97"/>
      <c r="BT67" s="97">
        <v>58.7</v>
      </c>
      <c r="BU67" s="97"/>
      <c r="BV67" s="97">
        <v>71.8</v>
      </c>
      <c r="BW67" s="97"/>
      <c r="BX67" s="97">
        <v>22.3</v>
      </c>
      <c r="BY67" s="97"/>
      <c r="BZ67" s="97">
        <v>514</v>
      </c>
      <c r="CA67" s="84"/>
      <c r="CB67" s="87" t="s">
        <v>645</v>
      </c>
      <c r="CC67" s="85">
        <v>39495.142361111109</v>
      </c>
      <c r="CD67" s="85">
        <v>39496.21875</v>
      </c>
      <c r="CE67" s="89">
        <v>17329912.199999999</v>
      </c>
      <c r="CF67" s="137">
        <v>0</v>
      </c>
      <c r="CG67" s="122">
        <v>1074.4545563999998</v>
      </c>
      <c r="CH67" s="138">
        <v>1074.4545563999998</v>
      </c>
      <c r="CI67" s="100"/>
      <c r="CJ67" s="100">
        <v>612</v>
      </c>
      <c r="CK67" s="100" t="s">
        <v>818</v>
      </c>
      <c r="CL67" s="100">
        <v>18</v>
      </c>
      <c r="CM67" s="100"/>
      <c r="CN67" s="100">
        <v>62</v>
      </c>
      <c r="CO67" s="100"/>
      <c r="CP67" s="100">
        <v>123</v>
      </c>
      <c r="CQ67" s="100"/>
      <c r="CR67" s="100">
        <v>248</v>
      </c>
      <c r="CS67" s="100" t="s">
        <v>818</v>
      </c>
      <c r="CT67" s="100">
        <v>5</v>
      </c>
      <c r="CU67" s="100" t="s">
        <v>818</v>
      </c>
      <c r="CV67" s="100">
        <v>2.5</v>
      </c>
      <c r="CW67" s="100"/>
      <c r="CX67" s="100">
        <v>5</v>
      </c>
      <c r="CY67" s="100"/>
      <c r="CZ67" s="100">
        <v>285</v>
      </c>
      <c r="DA67" s="100"/>
      <c r="DB67" s="100">
        <v>451</v>
      </c>
      <c r="DC67" s="100"/>
      <c r="DD67" s="100">
        <v>1520</v>
      </c>
      <c r="DF67" s="90" t="s">
        <v>733</v>
      </c>
      <c r="DG67" s="85">
        <v>39495.399305555555</v>
      </c>
      <c r="DH67" s="85">
        <v>39496.402083333334</v>
      </c>
      <c r="DI67" s="91">
        <v>367920832.04999995</v>
      </c>
      <c r="DJ67" s="91">
        <v>0</v>
      </c>
      <c r="DK67" s="91">
        <v>13613.070785849999</v>
      </c>
      <c r="DL67" s="91">
        <v>13613.070785849999</v>
      </c>
      <c r="DM67" s="87"/>
      <c r="DN67" s="87">
        <v>12993</v>
      </c>
      <c r="DO67" s="87" t="s">
        <v>818</v>
      </c>
      <c r="DP67" s="87">
        <v>18</v>
      </c>
      <c r="DQ67" s="87"/>
      <c r="DR67" s="87">
        <v>37</v>
      </c>
      <c r="DS67" s="87"/>
      <c r="DT67" s="87">
        <v>58.9</v>
      </c>
      <c r="DU67" s="87"/>
      <c r="DV67" s="87">
        <v>167</v>
      </c>
      <c r="DW67" s="87"/>
      <c r="DX67" s="87">
        <v>15</v>
      </c>
      <c r="DY67" s="87"/>
      <c r="DZ67" s="87">
        <v>13</v>
      </c>
      <c r="EA67" s="87"/>
      <c r="EB67" s="87">
        <v>21.3</v>
      </c>
      <c r="EC67" s="87"/>
      <c r="ED67" s="87">
        <v>511</v>
      </c>
      <c r="EE67" s="87"/>
      <c r="EF67" s="87">
        <v>787</v>
      </c>
      <c r="EG67" s="87"/>
      <c r="EH67" s="87">
        <v>2610</v>
      </c>
    </row>
    <row r="68" spans="1:138" ht="15" customHeight="1" x14ac:dyDescent="0.25">
      <c r="A68" s="1" t="s">
        <v>156</v>
      </c>
      <c r="B68" s="142">
        <v>39528.248611111114</v>
      </c>
      <c r="C68" s="142">
        <v>39529.431944444441</v>
      </c>
      <c r="D68" s="4">
        <f t="shared" si="3"/>
        <v>1.1833333333270275</v>
      </c>
      <c r="E68" s="79" t="s">
        <v>7</v>
      </c>
      <c r="F68" s="79"/>
      <c r="G68" s="19"/>
      <c r="H68" s="19"/>
      <c r="I68" s="84"/>
      <c r="J68" s="143"/>
      <c r="K68" s="143"/>
      <c r="M68" s="84"/>
      <c r="N68" s="84"/>
      <c r="O68" s="130">
        <v>0</v>
      </c>
      <c r="P68" s="84"/>
      <c r="Q68" s="96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84"/>
      <c r="AO68" s="84"/>
      <c r="AP68" s="84"/>
      <c r="AQ68" s="84"/>
      <c r="AR68" s="84"/>
      <c r="AS68" s="84"/>
      <c r="AT68" s="84"/>
      <c r="AU68" s="19"/>
      <c r="AV68" s="19">
        <v>308</v>
      </c>
      <c r="AW68" s="19">
        <f t="shared" si="2"/>
        <v>1212.54317184</v>
      </c>
      <c r="AX68" s="84" t="s">
        <v>513</v>
      </c>
      <c r="AY68" s="85">
        <v>39528.248611111114</v>
      </c>
      <c r="AZ68" s="85">
        <v>39529.431944444441</v>
      </c>
      <c r="BA68" s="84">
        <v>63996.080999999991</v>
      </c>
      <c r="BB68" s="135">
        <v>0</v>
      </c>
      <c r="BC68" s="84">
        <v>70.395689099999998</v>
      </c>
      <c r="BD68" s="84">
        <v>71.547618557999996</v>
      </c>
      <c r="BE68" s="97"/>
      <c r="BF68" s="97">
        <v>2.2599999999999998</v>
      </c>
      <c r="BG68" s="97" t="s">
        <v>818</v>
      </c>
      <c r="BH68" s="97">
        <v>18</v>
      </c>
      <c r="BI68" s="97"/>
      <c r="BJ68" s="97">
        <v>1100</v>
      </c>
      <c r="BK68" s="97"/>
      <c r="BL68" s="97">
        <v>2370</v>
      </c>
      <c r="BM68" s="97"/>
      <c r="BN68" s="97">
        <v>3860</v>
      </c>
      <c r="BO68" s="97"/>
      <c r="BP68" s="97">
        <v>320</v>
      </c>
      <c r="BQ68" s="97"/>
      <c r="BR68" s="97">
        <v>24</v>
      </c>
      <c r="BS68" s="97"/>
      <c r="BT68" s="97"/>
      <c r="BU68" s="97"/>
      <c r="BV68" s="97"/>
      <c r="BW68" s="97"/>
      <c r="BX68" s="97"/>
      <c r="BY68" s="97"/>
      <c r="BZ68" s="97"/>
      <c r="CA68" s="84"/>
      <c r="CB68" s="87"/>
      <c r="CC68" s="85"/>
      <c r="CD68" s="85"/>
      <c r="CE68" s="89"/>
      <c r="CH68" s="138"/>
      <c r="CI68" s="100"/>
      <c r="CJ68" s="100"/>
      <c r="CK68" s="100"/>
      <c r="CL68" s="100"/>
      <c r="CM68" s="100"/>
      <c r="CN68" s="100"/>
      <c r="CO68" s="100"/>
      <c r="CP68" s="100"/>
      <c r="CQ68" s="100"/>
      <c r="CR68" s="100"/>
      <c r="CS68" s="100"/>
      <c r="CT68" s="100"/>
      <c r="CU68" s="100"/>
      <c r="CV68" s="100"/>
      <c r="CW68" s="100"/>
      <c r="CX68" s="100"/>
      <c r="CY68" s="100"/>
      <c r="CZ68" s="100"/>
      <c r="DA68" s="100"/>
      <c r="DB68" s="100"/>
      <c r="DC68" s="100"/>
      <c r="DD68" s="100"/>
      <c r="DG68" s="85"/>
      <c r="DH68" s="85"/>
      <c r="DM68" s="87"/>
      <c r="DN68" s="87"/>
      <c r="DO68" s="87"/>
      <c r="DP68" s="87"/>
      <c r="DQ68" s="87"/>
      <c r="DR68" s="87"/>
      <c r="DS68" s="87"/>
      <c r="DT68" s="87"/>
      <c r="DU68" s="87"/>
      <c r="DV68" s="87"/>
      <c r="DW68" s="87"/>
      <c r="DX68" s="87"/>
      <c r="DY68" s="87"/>
      <c r="DZ68" s="87"/>
      <c r="EA68" s="87"/>
      <c r="EB68" s="87"/>
      <c r="EC68" s="87"/>
      <c r="ED68" s="87"/>
      <c r="EE68" s="87"/>
      <c r="EF68" s="87"/>
      <c r="EG68" s="87"/>
      <c r="EH68" s="87"/>
    </row>
    <row r="69" spans="1:138" ht="15" customHeight="1" x14ac:dyDescent="0.25">
      <c r="A69" s="1" t="s">
        <v>114</v>
      </c>
      <c r="B69" s="35">
        <v>39532.28125</v>
      </c>
      <c r="C69" s="35">
        <v>39532.9375</v>
      </c>
      <c r="D69" s="4">
        <f t="shared" si="3"/>
        <v>0.65625</v>
      </c>
      <c r="E69" s="1" t="s">
        <v>175</v>
      </c>
      <c r="G69" s="19">
        <v>0</v>
      </c>
      <c r="H69" s="19">
        <f t="shared" si="1"/>
        <v>0</v>
      </c>
      <c r="I69" s="84" t="s">
        <v>574</v>
      </c>
      <c r="J69" s="81">
        <v>39532.28125</v>
      </c>
      <c r="K69" s="81">
        <v>39532.9375</v>
      </c>
      <c r="L69" s="141">
        <v>30837049.649999999</v>
      </c>
      <c r="M69" s="80">
        <v>0</v>
      </c>
      <c r="N69" s="84">
        <v>2251.1046244499998</v>
      </c>
      <c r="O69" s="130">
        <v>2251.1046244499998</v>
      </c>
      <c r="P69" s="84" t="s">
        <v>574</v>
      </c>
      <c r="Q69" s="96" t="s">
        <v>574</v>
      </c>
      <c r="R69" s="97"/>
      <c r="S69" s="97">
        <v>1089</v>
      </c>
      <c r="T69" s="97" t="s">
        <v>818</v>
      </c>
      <c r="U69" s="97">
        <v>18</v>
      </c>
      <c r="V69" s="97"/>
      <c r="W69" s="97">
        <v>73</v>
      </c>
      <c r="X69" s="97"/>
      <c r="Y69" s="97">
        <v>252</v>
      </c>
      <c r="Z69" s="97"/>
      <c r="AA69" s="97">
        <v>454</v>
      </c>
      <c r="AB69" s="97"/>
      <c r="AC69" s="97">
        <v>81</v>
      </c>
      <c r="AD69" s="97"/>
      <c r="AE69" s="97">
        <v>18</v>
      </c>
      <c r="AF69" s="97"/>
      <c r="AG69" s="97">
        <v>68.8</v>
      </c>
      <c r="AH69" s="97"/>
      <c r="AI69" s="97">
        <v>362</v>
      </c>
      <c r="AJ69" s="97"/>
      <c r="AK69" s="97">
        <v>525</v>
      </c>
      <c r="AL69" s="97"/>
      <c r="AM69" s="97">
        <v>2330</v>
      </c>
      <c r="AN69" s="84"/>
      <c r="AO69" s="84"/>
      <c r="AP69" s="84"/>
      <c r="AQ69" s="84"/>
      <c r="AR69" s="84"/>
      <c r="AS69" s="84"/>
      <c r="AT69" s="84"/>
      <c r="AU69" s="19"/>
      <c r="AV69" s="19">
        <v>10.56</v>
      </c>
      <c r="AW69" s="19">
        <f t="shared" si="2"/>
        <v>41.572908748800003</v>
      </c>
      <c r="AX69" s="84" t="s">
        <v>515</v>
      </c>
      <c r="AY69" s="85">
        <v>39532.285416666666</v>
      </c>
      <c r="AZ69" s="85">
        <v>39534.253472222219</v>
      </c>
      <c r="BA69" s="84">
        <v>996753.12000000011</v>
      </c>
      <c r="BB69" s="135">
        <v>0</v>
      </c>
      <c r="BC69" s="84">
        <v>169.44803039999999</v>
      </c>
      <c r="BD69" s="84">
        <v>187.38958656</v>
      </c>
      <c r="BE69" s="97"/>
      <c r="BF69" s="97">
        <v>35.200000000000003</v>
      </c>
      <c r="BG69" s="97" t="s">
        <v>818</v>
      </c>
      <c r="BH69" s="97">
        <v>18</v>
      </c>
      <c r="BI69" s="97"/>
      <c r="BJ69" s="97">
        <v>170</v>
      </c>
      <c r="BK69" s="97"/>
      <c r="BL69" s="97">
        <v>701</v>
      </c>
      <c r="BM69" s="97"/>
      <c r="BN69" s="97">
        <v>990</v>
      </c>
      <c r="BO69" s="97"/>
      <c r="BP69" s="97">
        <v>61</v>
      </c>
      <c r="BQ69" s="97"/>
      <c r="BR69" s="97">
        <v>49</v>
      </c>
      <c r="BS69" s="97"/>
      <c r="BT69" s="97">
        <v>47.2</v>
      </c>
      <c r="BU69" s="97"/>
      <c r="BV69" s="97">
        <v>64.099999999999994</v>
      </c>
      <c r="BW69" s="97"/>
      <c r="BX69" s="97">
        <v>10.5</v>
      </c>
      <c r="BY69" s="97"/>
      <c r="BZ69" s="97">
        <v>636</v>
      </c>
      <c r="CA69" s="84"/>
      <c r="CB69" s="87" t="s">
        <v>646</v>
      </c>
      <c r="CC69" s="85">
        <v>39532.291666666664</v>
      </c>
      <c r="CD69" s="85">
        <v>39534.256944444445</v>
      </c>
      <c r="CE69" s="89">
        <v>26674472.699999999</v>
      </c>
      <c r="CF69" s="137">
        <v>0</v>
      </c>
      <c r="CG69" s="88">
        <v>480.14050859999998</v>
      </c>
      <c r="CH69" s="138">
        <v>480.14050859999998</v>
      </c>
      <c r="CI69" s="100"/>
      <c r="CJ69" s="100">
        <v>942</v>
      </c>
      <c r="CK69" s="100" t="s">
        <v>818</v>
      </c>
      <c r="CL69" s="100">
        <v>18</v>
      </c>
      <c r="CM69" s="100" t="s">
        <v>818</v>
      </c>
      <c r="CN69" s="100">
        <v>18</v>
      </c>
      <c r="CO69" s="100" t="s">
        <v>818</v>
      </c>
      <c r="CP69" s="100">
        <v>60</v>
      </c>
      <c r="CQ69" s="100"/>
      <c r="CR69" s="100">
        <v>37</v>
      </c>
      <c r="CS69" s="100" t="s">
        <v>818</v>
      </c>
      <c r="CT69" s="100">
        <v>5</v>
      </c>
      <c r="CU69" s="100" t="s">
        <v>818</v>
      </c>
      <c r="CV69" s="100">
        <v>2.5</v>
      </c>
      <c r="CW69" s="100"/>
      <c r="CX69" s="100">
        <v>5.8</v>
      </c>
      <c r="CY69" s="100"/>
      <c r="CZ69" s="100">
        <v>108</v>
      </c>
      <c r="DA69" s="100"/>
      <c r="DB69" s="100">
        <v>184</v>
      </c>
      <c r="DC69" s="100"/>
      <c r="DD69" s="100">
        <v>979</v>
      </c>
      <c r="DF69" s="120" t="s">
        <v>734</v>
      </c>
      <c r="DG69" s="85">
        <v>39532.513888888891</v>
      </c>
      <c r="DH69" s="85">
        <v>39534.356944444444</v>
      </c>
      <c r="DI69" s="121">
        <v>338513783.32499999</v>
      </c>
      <c r="DJ69" s="91">
        <v>0</v>
      </c>
      <c r="DK69" s="121">
        <v>6093.2480998499996</v>
      </c>
      <c r="DL69" s="91">
        <v>6093.2480998499996</v>
      </c>
      <c r="DM69" s="87"/>
      <c r="DN69" s="87">
        <v>11954.5</v>
      </c>
      <c r="DO69" s="87" t="s">
        <v>818</v>
      </c>
      <c r="DP69" s="87">
        <v>18</v>
      </c>
      <c r="DQ69" s="87" t="s">
        <v>818</v>
      </c>
      <c r="DR69" s="87">
        <v>18</v>
      </c>
      <c r="DS69" s="87"/>
      <c r="DT69" s="87">
        <v>20.3</v>
      </c>
      <c r="DU69" s="87"/>
      <c r="DV69" s="87">
        <v>48.8</v>
      </c>
      <c r="DW69" s="87" t="s">
        <v>818</v>
      </c>
      <c r="DX69" s="87">
        <v>5</v>
      </c>
      <c r="DY69" s="87" t="s">
        <v>818</v>
      </c>
      <c r="DZ69" s="87">
        <v>2.5</v>
      </c>
      <c r="EA69" s="87"/>
      <c r="EB69" s="87">
        <v>12.1</v>
      </c>
      <c r="EC69" s="87"/>
      <c r="ED69" s="87">
        <v>195</v>
      </c>
      <c r="EE69" s="87"/>
      <c r="EF69" s="87">
        <v>315</v>
      </c>
      <c r="EG69" s="87"/>
      <c r="EH69" s="87">
        <v>1410</v>
      </c>
    </row>
    <row r="70" spans="1:138" s="118" customFormat="1" ht="15" customHeight="1" x14ac:dyDescent="0.25">
      <c r="A70" s="102" t="s">
        <v>157</v>
      </c>
      <c r="B70" s="146">
        <v>39628.071527777778</v>
      </c>
      <c r="C70" s="146">
        <v>39628.335416666669</v>
      </c>
      <c r="D70" s="104">
        <f t="shared" si="3"/>
        <v>0.26388888889050577</v>
      </c>
      <c r="E70" s="102" t="s">
        <v>401</v>
      </c>
      <c r="F70" s="102"/>
      <c r="G70" s="124"/>
      <c r="H70" s="124"/>
      <c r="I70" s="112"/>
      <c r="J70" s="147"/>
      <c r="K70" s="147"/>
      <c r="L70" s="145"/>
      <c r="M70" s="112"/>
      <c r="N70" s="112"/>
      <c r="O70" s="130">
        <v>0</v>
      </c>
      <c r="P70" s="112"/>
      <c r="Q70" s="110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2"/>
      <c r="AO70" s="112"/>
      <c r="AP70" s="112"/>
      <c r="AQ70" s="112"/>
      <c r="AR70" s="112"/>
      <c r="AS70" s="112"/>
      <c r="AT70" s="112"/>
      <c r="AU70" s="124"/>
      <c r="AV70" s="124">
        <v>0</v>
      </c>
      <c r="AW70" s="124">
        <f t="shared" si="2"/>
        <v>0</v>
      </c>
      <c r="AX70" s="112" t="s">
        <v>517</v>
      </c>
      <c r="AY70" s="113">
        <v>39628.071527777778</v>
      </c>
      <c r="AZ70" s="113">
        <v>39628.335416666669</v>
      </c>
      <c r="BA70" s="112">
        <v>368119.04999999993</v>
      </c>
      <c r="BB70" s="135">
        <v>0</v>
      </c>
      <c r="BC70" s="112">
        <v>0</v>
      </c>
      <c r="BD70" s="112">
        <v>0</v>
      </c>
      <c r="BE70" s="111"/>
      <c r="BF70" s="111">
        <v>13</v>
      </c>
      <c r="BG70" s="111" t="s">
        <v>818</v>
      </c>
      <c r="BH70" s="111">
        <v>18</v>
      </c>
      <c r="BI70" s="111" t="s">
        <v>818</v>
      </c>
      <c r="BJ70" s="111">
        <v>18</v>
      </c>
      <c r="BK70" s="111"/>
      <c r="BL70" s="111">
        <v>5.8</v>
      </c>
      <c r="BM70" s="111"/>
      <c r="BN70" s="111">
        <v>26.7</v>
      </c>
      <c r="BO70" s="111" t="s">
        <v>818</v>
      </c>
      <c r="BP70" s="111">
        <v>5</v>
      </c>
      <c r="BQ70" s="111" t="s">
        <v>818</v>
      </c>
      <c r="BR70" s="111">
        <v>2.5</v>
      </c>
      <c r="BS70" s="111"/>
      <c r="BT70" s="111">
        <v>10.199999999999999</v>
      </c>
      <c r="BU70" s="111"/>
      <c r="BV70" s="111">
        <v>3.8</v>
      </c>
      <c r="BW70" s="111"/>
      <c r="BX70" s="111">
        <v>1.3</v>
      </c>
      <c r="BY70" s="111"/>
      <c r="BZ70" s="111">
        <v>139</v>
      </c>
      <c r="CA70" s="112"/>
      <c r="CB70" s="111"/>
      <c r="CC70" s="113"/>
      <c r="CD70" s="113"/>
      <c r="CE70" s="114"/>
      <c r="CF70" s="114"/>
      <c r="CG70" s="115"/>
      <c r="CH70" s="138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111"/>
      <c r="CX70" s="111"/>
      <c r="CY70" s="111"/>
      <c r="CZ70" s="111"/>
      <c r="DA70" s="111"/>
      <c r="DB70" s="111"/>
      <c r="DC70" s="111"/>
      <c r="DD70" s="111"/>
      <c r="DE70" s="115"/>
      <c r="DG70" s="113"/>
      <c r="DH70" s="113"/>
      <c r="DI70" s="148"/>
      <c r="DJ70" s="148"/>
      <c r="DK70" s="148"/>
      <c r="DL70" s="91"/>
      <c r="DM70" s="111"/>
      <c r="DN70" s="111"/>
      <c r="DO70" s="111"/>
      <c r="DP70" s="111"/>
      <c r="DQ70" s="111"/>
      <c r="DR70" s="111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/>
      <c r="EE70" s="111"/>
      <c r="EF70" s="111"/>
      <c r="EG70" s="111"/>
      <c r="EH70" s="111"/>
    </row>
    <row r="71" spans="1:138" s="118" customFormat="1" ht="15" customHeight="1" x14ac:dyDescent="0.25">
      <c r="A71" s="102" t="s">
        <v>158</v>
      </c>
      <c r="B71" s="146">
        <v>39726.627083333333</v>
      </c>
      <c r="C71" s="146">
        <v>39726.750694444447</v>
      </c>
      <c r="D71" s="104">
        <f t="shared" si="3"/>
        <v>0.12361111111385981</v>
      </c>
      <c r="E71" s="102" t="s">
        <v>401</v>
      </c>
      <c r="F71" s="102"/>
      <c r="G71" s="124"/>
      <c r="H71" s="124"/>
      <c r="I71" s="112"/>
      <c r="J71" s="147"/>
      <c r="K71" s="147"/>
      <c r="L71" s="145"/>
      <c r="M71" s="112"/>
      <c r="N71" s="112"/>
      <c r="O71" s="130">
        <v>0</v>
      </c>
      <c r="P71" s="112"/>
      <c r="Q71" s="110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2"/>
      <c r="AO71" s="112"/>
      <c r="AP71" s="112"/>
      <c r="AQ71" s="112"/>
      <c r="AR71" s="112"/>
      <c r="AS71" s="112"/>
      <c r="AT71" s="112"/>
      <c r="AU71" s="124"/>
      <c r="AV71" s="124">
        <v>0</v>
      </c>
      <c r="AW71" s="124">
        <f t="shared" si="2"/>
        <v>0</v>
      </c>
      <c r="AX71" s="112" t="s">
        <v>519</v>
      </c>
      <c r="AY71" s="113">
        <v>39726.627083333333</v>
      </c>
      <c r="AZ71" s="113">
        <v>39726.750694444447</v>
      </c>
      <c r="BA71" s="112">
        <v>164237.73000000001</v>
      </c>
      <c r="BB71" s="135">
        <v>0</v>
      </c>
      <c r="BC71" s="112">
        <v>0</v>
      </c>
      <c r="BD71" s="112">
        <v>0</v>
      </c>
      <c r="BE71" s="111"/>
      <c r="BF71" s="111">
        <v>5.8</v>
      </c>
      <c r="BG71" s="111" t="s">
        <v>818</v>
      </c>
      <c r="BH71" s="111">
        <v>18</v>
      </c>
      <c r="BI71" s="111" t="s">
        <v>818</v>
      </c>
      <c r="BJ71" s="111">
        <v>18</v>
      </c>
      <c r="BK71" s="111"/>
      <c r="BL71" s="111">
        <v>8.5</v>
      </c>
      <c r="BM71" s="111"/>
      <c r="BN71" s="111">
        <v>37.6</v>
      </c>
      <c r="BO71" s="111" t="s">
        <v>818</v>
      </c>
      <c r="BP71" s="111">
        <v>5</v>
      </c>
      <c r="BQ71" s="111" t="s">
        <v>818</v>
      </c>
      <c r="BR71" s="111">
        <v>2.5</v>
      </c>
      <c r="BS71" s="111"/>
      <c r="BT71" s="111">
        <v>8.4</v>
      </c>
      <c r="BU71" s="111"/>
      <c r="BV71" s="111">
        <v>4.2</v>
      </c>
      <c r="BW71" s="111"/>
      <c r="BX71" s="111">
        <v>1.5</v>
      </c>
      <c r="BY71" s="111"/>
      <c r="BZ71" s="111">
        <v>118</v>
      </c>
      <c r="CA71" s="112"/>
      <c r="CB71" s="111"/>
      <c r="CC71" s="113"/>
      <c r="CD71" s="113"/>
      <c r="CE71" s="114"/>
      <c r="CF71" s="114"/>
      <c r="CG71" s="115"/>
      <c r="CH71" s="138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111"/>
      <c r="CX71" s="111"/>
      <c r="CY71" s="111"/>
      <c r="CZ71" s="111"/>
      <c r="DA71" s="111"/>
      <c r="DB71" s="111"/>
      <c r="DC71" s="111"/>
      <c r="DD71" s="111"/>
      <c r="DE71" s="115"/>
      <c r="DG71" s="113"/>
      <c r="DH71" s="113"/>
      <c r="DI71" s="148"/>
      <c r="DJ71" s="148"/>
      <c r="DK71" s="148"/>
      <c r="DL71" s="91"/>
      <c r="DM71" s="111"/>
      <c r="DN71" s="111"/>
      <c r="DO71" s="111"/>
      <c r="DP71" s="111"/>
      <c r="DQ71" s="111"/>
      <c r="DR71" s="111"/>
      <c r="DS71" s="111"/>
      <c r="DT71" s="111"/>
      <c r="DU71" s="111"/>
      <c r="DV71" s="111"/>
      <c r="DW71" s="111"/>
      <c r="DX71" s="111"/>
      <c r="DY71" s="111"/>
      <c r="DZ71" s="111"/>
      <c r="EA71" s="111"/>
      <c r="EB71" s="111"/>
      <c r="EC71" s="111"/>
      <c r="ED71" s="111"/>
      <c r="EE71" s="111"/>
      <c r="EF71" s="111"/>
      <c r="EG71" s="111"/>
      <c r="EH71" s="111"/>
    </row>
    <row r="72" spans="1:138" ht="15" customHeight="1" x14ac:dyDescent="0.25">
      <c r="A72" s="1" t="s">
        <v>117</v>
      </c>
      <c r="B72" s="35">
        <v>39782.642361111109</v>
      </c>
      <c r="C72" s="35">
        <v>39783.506944444445</v>
      </c>
      <c r="D72" s="4">
        <f t="shared" si="3"/>
        <v>0.86458333333575865</v>
      </c>
      <c r="E72" s="79" t="s">
        <v>7</v>
      </c>
      <c r="F72" s="79"/>
      <c r="G72" s="19">
        <v>9396.3063000000002</v>
      </c>
      <c r="H72" s="19">
        <f t="shared" si="1"/>
        <v>36991.646248643425</v>
      </c>
      <c r="I72" s="84" t="s">
        <v>336</v>
      </c>
      <c r="J72" s="81">
        <v>39782.642361111109</v>
      </c>
      <c r="K72" s="81">
        <v>39783.506944444445</v>
      </c>
      <c r="L72" s="141">
        <v>8817867.0899999999</v>
      </c>
      <c r="M72" s="80">
        <v>0</v>
      </c>
      <c r="N72" s="84">
        <v>6701.5789883999996</v>
      </c>
      <c r="O72" s="130">
        <v>6701.5789883999996</v>
      </c>
      <c r="P72" s="84" t="s">
        <v>336</v>
      </c>
      <c r="Q72" s="96" t="s">
        <v>336</v>
      </c>
      <c r="R72" s="97"/>
      <c r="S72" s="97">
        <v>311.39999999999998</v>
      </c>
      <c r="T72" s="97" t="s">
        <v>818</v>
      </c>
      <c r="U72" s="97">
        <v>18</v>
      </c>
      <c r="V72" s="97"/>
      <c r="W72" s="97">
        <v>760</v>
      </c>
      <c r="X72" s="97"/>
      <c r="Y72" s="97">
        <v>1050</v>
      </c>
      <c r="Z72" s="97"/>
      <c r="AA72" s="97">
        <v>1690</v>
      </c>
      <c r="AB72" s="97"/>
      <c r="AC72" s="97">
        <v>39</v>
      </c>
      <c r="AD72" s="97"/>
      <c r="AE72" s="97">
        <v>5.4</v>
      </c>
      <c r="AF72" s="97"/>
      <c r="AG72" s="97">
        <v>40.200000000000003</v>
      </c>
      <c r="AH72" s="97"/>
      <c r="AI72" s="97">
        <v>397</v>
      </c>
      <c r="AJ72" s="97"/>
      <c r="AK72" s="97">
        <v>628</v>
      </c>
      <c r="AL72" s="97"/>
      <c r="AM72" s="97">
        <v>2300</v>
      </c>
      <c r="AN72" s="84"/>
      <c r="AO72" s="84"/>
      <c r="AP72" s="84"/>
      <c r="AQ72" s="84"/>
      <c r="AR72" s="84"/>
      <c r="AS72" s="84"/>
      <c r="AT72" s="84"/>
      <c r="AU72" s="19"/>
      <c r="AV72" s="19">
        <v>1088.865</v>
      </c>
      <c r="AW72" s="19">
        <f t="shared" si="2"/>
        <v>4286.6747428752005</v>
      </c>
      <c r="AX72" s="84" t="s">
        <v>521</v>
      </c>
      <c r="AY72" s="85">
        <v>39782.647222222222</v>
      </c>
      <c r="AZ72" s="85">
        <v>39783.513194444444</v>
      </c>
      <c r="BA72" s="84">
        <v>644208.33750000002</v>
      </c>
      <c r="BB72" s="135">
        <v>0</v>
      </c>
      <c r="BC72" s="84">
        <v>773.05000500000006</v>
      </c>
      <c r="BD72" s="84">
        <v>784.64575507500001</v>
      </c>
      <c r="BE72" s="97"/>
      <c r="BF72" s="97">
        <v>22.75</v>
      </c>
      <c r="BG72" s="97" t="s">
        <v>818</v>
      </c>
      <c r="BH72" s="97">
        <v>18</v>
      </c>
      <c r="BI72" s="97"/>
      <c r="BJ72" s="97">
        <v>1200</v>
      </c>
      <c r="BK72" s="97" t="s">
        <v>819</v>
      </c>
      <c r="BL72" s="97">
        <v>1270</v>
      </c>
      <c r="BM72" s="97"/>
      <c r="BN72" s="97">
        <v>2460</v>
      </c>
      <c r="BO72" s="97" t="s">
        <v>818</v>
      </c>
      <c r="BP72" s="97">
        <v>5</v>
      </c>
      <c r="BQ72" s="97"/>
      <c r="BR72" s="97">
        <v>8.1</v>
      </c>
      <c r="BS72" s="97"/>
      <c r="BT72" s="97">
        <v>13.1</v>
      </c>
      <c r="BU72" s="97"/>
      <c r="BV72" s="97">
        <v>1060</v>
      </c>
      <c r="BW72" s="97"/>
      <c r="BX72" s="97">
        <v>1580</v>
      </c>
      <c r="BY72" s="97"/>
      <c r="BZ72" s="97">
        <v>5140</v>
      </c>
      <c r="CA72" s="84"/>
      <c r="CB72" s="87" t="s">
        <v>647</v>
      </c>
      <c r="CC72" s="85">
        <v>39782.652777777781</v>
      </c>
      <c r="CD72" s="85">
        <v>39783.458333333336</v>
      </c>
      <c r="CE72" s="89">
        <v>2024088.4380000001</v>
      </c>
      <c r="CF72" s="137">
        <v>0</v>
      </c>
      <c r="CG72" s="149">
        <v>688.19006892000004</v>
      </c>
      <c r="CH72" s="138">
        <v>688.19006892000004</v>
      </c>
      <c r="CI72" s="100"/>
      <c r="CJ72" s="100">
        <v>71.48</v>
      </c>
      <c r="CK72" s="100" t="s">
        <v>818</v>
      </c>
      <c r="CL72" s="100">
        <v>18</v>
      </c>
      <c r="CM72" s="100"/>
      <c r="CN72" s="100">
        <v>340</v>
      </c>
      <c r="CO72" s="100"/>
      <c r="CP72" s="100">
        <v>368</v>
      </c>
      <c r="CQ72" s="100"/>
      <c r="CR72" s="100">
        <v>690</v>
      </c>
      <c r="CS72" s="100" t="s">
        <v>818</v>
      </c>
      <c r="CT72" s="100">
        <v>5</v>
      </c>
      <c r="CU72" s="100" t="s">
        <v>818</v>
      </c>
      <c r="CV72" s="100">
        <v>2.5</v>
      </c>
      <c r="CW72" s="100"/>
      <c r="CX72" s="100">
        <v>5.9</v>
      </c>
      <c r="CY72" s="100"/>
      <c r="CZ72" s="100">
        <v>125</v>
      </c>
      <c r="DA72" s="100"/>
      <c r="DB72" s="100">
        <v>211</v>
      </c>
      <c r="DC72" s="100"/>
      <c r="DD72" s="100">
        <v>927</v>
      </c>
      <c r="DE72" s="101"/>
      <c r="DF72" s="90" t="s">
        <v>735</v>
      </c>
      <c r="DG72" s="85">
        <v>39782.90625</v>
      </c>
      <c r="DH72" s="85">
        <v>39783.694444444445</v>
      </c>
      <c r="DI72" s="91">
        <v>38567549.699999996</v>
      </c>
      <c r="DJ72" s="91">
        <v>0</v>
      </c>
      <c r="DK72" s="91">
        <v>6942.1589459999987</v>
      </c>
      <c r="DL72" s="91">
        <v>6942.1589459999987</v>
      </c>
      <c r="DM72" s="87"/>
      <c r="DN72" s="87">
        <v>1362</v>
      </c>
      <c r="DO72" s="87" t="s">
        <v>818</v>
      </c>
      <c r="DP72" s="87">
        <v>18</v>
      </c>
      <c r="DQ72" s="87"/>
      <c r="DR72" s="87">
        <v>180</v>
      </c>
      <c r="DS72" s="87" t="s">
        <v>819</v>
      </c>
      <c r="DT72" s="87">
        <v>159</v>
      </c>
      <c r="DU72" s="87"/>
      <c r="DV72" s="87">
        <v>409</v>
      </c>
      <c r="DW72" s="87"/>
      <c r="DX72" s="87">
        <v>9.1999999999999993</v>
      </c>
      <c r="DY72" s="87" t="s">
        <v>818</v>
      </c>
      <c r="DZ72" s="87">
        <v>2.5</v>
      </c>
      <c r="EA72" s="87"/>
      <c r="EB72" s="87"/>
      <c r="EC72" s="87"/>
      <c r="ED72" s="87"/>
      <c r="EE72" s="87"/>
      <c r="EF72" s="87">
        <v>1210</v>
      </c>
      <c r="EG72" s="87"/>
      <c r="EH72" s="87">
        <v>3990</v>
      </c>
    </row>
    <row r="73" spans="1:138" ht="15" customHeight="1" x14ac:dyDescent="0.25">
      <c r="A73" s="3" t="s">
        <v>159</v>
      </c>
      <c r="B73" s="35">
        <v>39790.65625</v>
      </c>
      <c r="C73" s="35">
        <v>39791.767361111109</v>
      </c>
      <c r="D73" s="4">
        <f t="shared" si="3"/>
        <v>1.1111111111094942</v>
      </c>
      <c r="E73" s="1" t="s">
        <v>187</v>
      </c>
      <c r="G73" s="19">
        <v>9012</v>
      </c>
      <c r="H73" s="19">
        <f t="shared" si="1"/>
        <v>35478.698261760001</v>
      </c>
      <c r="I73" s="2" t="s">
        <v>575</v>
      </c>
      <c r="J73" s="81">
        <v>39790.65625</v>
      </c>
      <c r="K73" s="81">
        <v>39791.767361111109</v>
      </c>
      <c r="L73" s="141">
        <v>4008250.1175000002</v>
      </c>
      <c r="M73" s="80">
        <v>0</v>
      </c>
      <c r="N73" s="19">
        <v>3407.012599875</v>
      </c>
      <c r="O73" s="130">
        <v>3407.012599875</v>
      </c>
      <c r="P73" s="2" t="s">
        <v>575</v>
      </c>
      <c r="Q73" s="96" t="s">
        <v>338</v>
      </c>
      <c r="R73" s="97"/>
      <c r="S73" s="97">
        <v>141.55000000000001</v>
      </c>
      <c r="T73" s="97" t="s">
        <v>818</v>
      </c>
      <c r="U73" s="97">
        <v>20</v>
      </c>
      <c r="V73" s="97"/>
      <c r="W73" s="97">
        <v>850</v>
      </c>
      <c r="X73" s="97"/>
      <c r="Y73" s="97">
        <v>1700</v>
      </c>
      <c r="Z73" s="97"/>
      <c r="AA73" s="97">
        <v>2670</v>
      </c>
      <c r="AB73" s="97"/>
      <c r="AC73" s="97">
        <v>60.7</v>
      </c>
      <c r="AD73" s="97"/>
      <c r="AE73" s="97">
        <v>58</v>
      </c>
      <c r="AF73" s="97"/>
      <c r="AG73" s="97">
        <v>31.3</v>
      </c>
      <c r="AH73" s="97"/>
      <c r="AI73" s="97">
        <v>2110</v>
      </c>
      <c r="AJ73" s="97"/>
      <c r="AK73" s="97">
        <v>3280</v>
      </c>
      <c r="AL73" s="97"/>
      <c r="AM73" s="97">
        <v>9860</v>
      </c>
      <c r="AU73" s="19"/>
      <c r="AV73" s="19">
        <v>3900.7642000000001</v>
      </c>
      <c r="AW73" s="19">
        <f t="shared" si="2"/>
        <v>15356.639596324418</v>
      </c>
      <c r="AX73" s="84" t="s">
        <v>523</v>
      </c>
      <c r="AY73" s="85">
        <v>39790.65625</v>
      </c>
      <c r="AZ73" s="85">
        <v>39791.926388888889</v>
      </c>
      <c r="BA73" s="84">
        <v>157441.68600000002</v>
      </c>
      <c r="BB73" s="135">
        <v>0</v>
      </c>
      <c r="BC73" s="84">
        <v>393.60421500000007</v>
      </c>
      <c r="BD73" s="84">
        <v>396.75304872000009</v>
      </c>
      <c r="BE73" s="97"/>
      <c r="BF73" s="97">
        <v>5.5600000000000005</v>
      </c>
      <c r="BG73" s="97" t="s">
        <v>818</v>
      </c>
      <c r="BH73" s="97">
        <v>20</v>
      </c>
      <c r="BI73" s="97"/>
      <c r="BJ73" s="97">
        <v>2500</v>
      </c>
      <c r="BK73" s="97"/>
      <c r="BL73" s="97">
        <v>4980</v>
      </c>
      <c r="BM73" s="97"/>
      <c r="BN73" s="97">
        <v>8390</v>
      </c>
      <c r="BO73" s="97"/>
      <c r="BP73" s="97">
        <v>660</v>
      </c>
      <c r="BQ73" s="97"/>
      <c r="BR73" s="97">
        <v>85</v>
      </c>
      <c r="BS73" s="97"/>
      <c r="BT73" s="97">
        <v>372</v>
      </c>
      <c r="BU73" s="97"/>
      <c r="BV73" s="97">
        <v>1360</v>
      </c>
      <c r="BW73" s="97"/>
      <c r="BX73" s="97">
        <v>1940</v>
      </c>
      <c r="BY73" s="97"/>
      <c r="BZ73" s="97">
        <v>1590</v>
      </c>
      <c r="CA73" s="84"/>
      <c r="CB73" s="87" t="s">
        <v>648</v>
      </c>
      <c r="CC73" s="85">
        <v>39790.659722222219</v>
      </c>
      <c r="CD73" s="85">
        <v>39791.913194444445</v>
      </c>
      <c r="CE73" s="89">
        <v>1117949.2379999999</v>
      </c>
      <c r="CF73" s="137">
        <v>0</v>
      </c>
      <c r="CG73" s="88">
        <v>22.358984759999998</v>
      </c>
      <c r="CH73" s="138">
        <v>22.358984759999998</v>
      </c>
      <c r="CI73" s="100"/>
      <c r="CJ73" s="100">
        <v>39.479999999999997</v>
      </c>
      <c r="CK73" s="100" t="s">
        <v>818</v>
      </c>
      <c r="CL73" s="100">
        <v>20</v>
      </c>
      <c r="CM73" s="100" t="s">
        <v>818</v>
      </c>
      <c r="CN73" s="100">
        <v>20</v>
      </c>
      <c r="CO73" s="100" t="s">
        <v>818</v>
      </c>
      <c r="CP73" s="100">
        <v>24</v>
      </c>
      <c r="CQ73" s="100"/>
      <c r="CR73" s="100">
        <v>50.9</v>
      </c>
      <c r="CS73" s="100" t="s">
        <v>818</v>
      </c>
      <c r="CT73" s="100">
        <v>5</v>
      </c>
      <c r="CU73" s="100" t="s">
        <v>818</v>
      </c>
      <c r="CV73" s="100">
        <v>2.5</v>
      </c>
      <c r="CW73" s="100"/>
      <c r="CX73" s="100">
        <v>4.7</v>
      </c>
      <c r="CY73" s="100"/>
      <c r="CZ73" s="100">
        <v>495</v>
      </c>
      <c r="DA73" s="100"/>
      <c r="DB73" s="100">
        <v>798</v>
      </c>
      <c r="DC73" s="100"/>
      <c r="DD73" s="100">
        <v>867</v>
      </c>
      <c r="DF73" s="90" t="s">
        <v>736</v>
      </c>
      <c r="DG73" s="85">
        <v>39791.201388888891</v>
      </c>
      <c r="DH73" s="85">
        <v>39792.253472222219</v>
      </c>
      <c r="DI73" s="91">
        <v>28475424.359999999</v>
      </c>
      <c r="DJ73" s="91">
        <v>0</v>
      </c>
      <c r="DK73" s="91">
        <v>4840.8221412000003</v>
      </c>
      <c r="DL73" s="91">
        <v>4840.8221412000003</v>
      </c>
      <c r="DM73" s="87"/>
      <c r="DN73" s="87">
        <v>1005.6</v>
      </c>
      <c r="DO73" s="87" t="s">
        <v>818</v>
      </c>
      <c r="DP73" s="87">
        <v>20</v>
      </c>
      <c r="DQ73" s="87"/>
      <c r="DR73" s="87">
        <v>170</v>
      </c>
      <c r="DS73" s="87"/>
      <c r="DT73" s="87">
        <v>234</v>
      </c>
      <c r="DU73" s="87"/>
      <c r="DV73" s="87">
        <v>439</v>
      </c>
      <c r="DW73" s="87"/>
      <c r="DX73" s="87">
        <v>9.5</v>
      </c>
      <c r="DY73" s="87"/>
      <c r="DZ73" s="87">
        <v>5.6</v>
      </c>
      <c r="EA73" s="87"/>
      <c r="EB73" s="87">
        <v>13.5</v>
      </c>
      <c r="EC73" s="87"/>
      <c r="ED73" s="87">
        <v>2390</v>
      </c>
      <c r="EE73" s="87"/>
      <c r="EF73" s="87">
        <v>3880</v>
      </c>
      <c r="EG73" s="87"/>
      <c r="EH73" s="87">
        <v>11400</v>
      </c>
    </row>
    <row r="74" spans="1:138" ht="15" customHeight="1" x14ac:dyDescent="0.25">
      <c r="A74" s="3" t="s">
        <v>120</v>
      </c>
      <c r="B74" s="35">
        <v>39822.256944444445</v>
      </c>
      <c r="C74" s="35">
        <v>39822.684027777781</v>
      </c>
      <c r="D74" s="4">
        <f t="shared" si="3"/>
        <v>0.42708333333575865</v>
      </c>
      <c r="E74" s="79" t="s">
        <v>7</v>
      </c>
      <c r="F74" s="79"/>
      <c r="G74" s="19">
        <v>8124.472499999998</v>
      </c>
      <c r="H74" s="19">
        <f t="shared" si="1"/>
        <v>31984.654722976793</v>
      </c>
      <c r="I74" s="84" t="s">
        <v>342</v>
      </c>
      <c r="J74" s="81">
        <v>39822.256944444445</v>
      </c>
      <c r="K74" s="81">
        <v>39822.684027777781</v>
      </c>
      <c r="L74" s="141">
        <v>1154194.8059999999</v>
      </c>
      <c r="M74" s="80">
        <v>0</v>
      </c>
      <c r="N74" s="84">
        <v>207.75506507999998</v>
      </c>
      <c r="O74" s="130">
        <v>207.75506507999998</v>
      </c>
      <c r="P74" s="84" t="s">
        <v>342</v>
      </c>
      <c r="Q74" s="96" t="s">
        <v>342</v>
      </c>
      <c r="R74" s="97"/>
      <c r="S74" s="97">
        <v>40.76</v>
      </c>
      <c r="T74" s="97" t="s">
        <v>818</v>
      </c>
      <c r="U74" s="97">
        <v>20</v>
      </c>
      <c r="V74" s="97"/>
      <c r="W74" s="97">
        <v>180</v>
      </c>
      <c r="X74" s="97"/>
      <c r="Y74" s="97">
        <v>432</v>
      </c>
      <c r="Z74" s="97"/>
      <c r="AA74" s="97">
        <v>752</v>
      </c>
      <c r="AB74" s="97" t="s">
        <v>818</v>
      </c>
      <c r="AC74" s="97">
        <v>50</v>
      </c>
      <c r="AD74" s="97" t="s">
        <v>818</v>
      </c>
      <c r="AE74" s="97">
        <v>25</v>
      </c>
      <c r="AF74" s="97"/>
      <c r="AG74" s="97">
        <v>14.1</v>
      </c>
      <c r="AH74" s="97"/>
      <c r="AI74" s="97">
        <v>2490</v>
      </c>
      <c r="AJ74" s="97"/>
      <c r="AK74" s="97">
        <v>4060</v>
      </c>
      <c r="AL74" s="97"/>
      <c r="AM74" s="97">
        <v>12200</v>
      </c>
      <c r="AN74" s="84"/>
      <c r="AO74" s="84"/>
      <c r="AP74" s="84"/>
      <c r="AQ74" s="84"/>
      <c r="AR74" s="84"/>
      <c r="AS74" s="84"/>
      <c r="AT74" s="84"/>
      <c r="AU74" s="19"/>
      <c r="AV74" s="19">
        <v>1254.3200000000002</v>
      </c>
      <c r="AW74" s="19">
        <f t="shared" si="2"/>
        <v>4938.0426990336009</v>
      </c>
      <c r="AX74" s="84" t="s">
        <v>525</v>
      </c>
      <c r="AY74" s="85">
        <v>39822.249305555553</v>
      </c>
      <c r="AZ74" s="85">
        <v>39822.706944444442</v>
      </c>
      <c r="BA74" s="84">
        <v>11326.740000000002</v>
      </c>
      <c r="BB74" s="135">
        <v>0</v>
      </c>
      <c r="BC74" s="84">
        <v>16.990110000000005</v>
      </c>
      <c r="BD74" s="84">
        <v>17.216644800000005</v>
      </c>
      <c r="BE74" s="97"/>
      <c r="BF74" s="97">
        <v>0.4</v>
      </c>
      <c r="BG74" s="97" t="s">
        <v>818</v>
      </c>
      <c r="BH74" s="97">
        <v>20</v>
      </c>
      <c r="BI74" s="97"/>
      <c r="BJ74" s="97">
        <v>1500</v>
      </c>
      <c r="BK74" s="97"/>
      <c r="BL74" s="97">
        <v>2140</v>
      </c>
      <c r="BM74" s="97"/>
      <c r="BN74" s="97">
        <v>3960</v>
      </c>
      <c r="BO74" s="97" t="s">
        <v>818</v>
      </c>
      <c r="BP74" s="97">
        <v>100</v>
      </c>
      <c r="BQ74" s="97" t="s">
        <v>818</v>
      </c>
      <c r="BR74" s="97">
        <v>50</v>
      </c>
      <c r="BS74" s="97"/>
      <c r="BT74" s="97">
        <v>80.599999999999994</v>
      </c>
      <c r="BU74" s="97"/>
      <c r="BV74" s="97">
        <v>7060</v>
      </c>
      <c r="BW74" s="97"/>
      <c r="BX74" s="97">
        <v>11600</v>
      </c>
      <c r="BY74" s="97"/>
      <c r="BZ74" s="97">
        <v>30500</v>
      </c>
      <c r="CA74" s="84"/>
      <c r="CB74" s="87" t="s">
        <v>649</v>
      </c>
      <c r="CC74" s="85">
        <v>39822.284722222219</v>
      </c>
      <c r="CD74" s="85">
        <v>39822.690972222219</v>
      </c>
      <c r="CE74" s="89">
        <v>308653.66499999998</v>
      </c>
      <c r="CF74" s="137">
        <v>0</v>
      </c>
      <c r="CG74" s="88">
        <v>6.1730732999999995</v>
      </c>
      <c r="CH74" s="138">
        <v>6.1730732999999995</v>
      </c>
      <c r="CI74" s="100"/>
      <c r="CJ74" s="100">
        <v>10.9</v>
      </c>
      <c r="CK74" s="100" t="s">
        <v>818</v>
      </c>
      <c r="CL74" s="100">
        <v>20</v>
      </c>
      <c r="CM74" s="100" t="s">
        <v>818</v>
      </c>
      <c r="CN74" s="100">
        <v>20</v>
      </c>
      <c r="CO74" s="100"/>
      <c r="CP74" s="100">
        <v>32.6</v>
      </c>
      <c r="CQ74" s="100"/>
      <c r="CR74" s="100">
        <v>61.3</v>
      </c>
      <c r="CS74" s="100" t="s">
        <v>818</v>
      </c>
      <c r="CT74" s="100">
        <v>5</v>
      </c>
      <c r="CU74" s="100" t="s">
        <v>818</v>
      </c>
      <c r="CV74" s="100">
        <v>2.5</v>
      </c>
      <c r="CW74" s="100"/>
      <c r="CX74" s="100">
        <v>3.7</v>
      </c>
      <c r="CY74" s="100"/>
      <c r="CZ74" s="100">
        <v>208</v>
      </c>
      <c r="DA74" s="100"/>
      <c r="DB74" s="100">
        <v>357</v>
      </c>
      <c r="DC74" s="100"/>
      <c r="DD74" s="100">
        <v>1550</v>
      </c>
      <c r="DF74" s="90" t="s">
        <v>737</v>
      </c>
      <c r="DG74" s="85">
        <v>39822.71597222222</v>
      </c>
      <c r="DH74" s="85">
        <v>39823.226388888892</v>
      </c>
      <c r="DI74" s="91">
        <v>6721287.5160000008</v>
      </c>
      <c r="DJ74" s="91">
        <v>0</v>
      </c>
      <c r="DK74" s="91">
        <v>604.91587644000003</v>
      </c>
      <c r="DL74" s="91">
        <v>604.91587644000003</v>
      </c>
      <c r="DM74" s="87"/>
      <c r="DN74" s="87">
        <v>237.36</v>
      </c>
      <c r="DO74" s="87" t="s">
        <v>818</v>
      </c>
      <c r="DP74" s="87">
        <v>20</v>
      </c>
      <c r="DQ74" s="87"/>
      <c r="DR74" s="87">
        <v>90</v>
      </c>
      <c r="DS74" s="87"/>
      <c r="DT74" s="87">
        <v>80.5</v>
      </c>
      <c r="DU74" s="87"/>
      <c r="DV74" s="87">
        <v>168</v>
      </c>
      <c r="DW74" s="87" t="s">
        <v>818</v>
      </c>
      <c r="DX74" s="87">
        <v>5</v>
      </c>
      <c r="DY74" s="87" t="s">
        <v>818</v>
      </c>
      <c r="DZ74" s="87">
        <v>2.5</v>
      </c>
      <c r="EA74" s="87"/>
      <c r="EB74" s="87">
        <v>6.5</v>
      </c>
      <c r="EC74" s="87"/>
      <c r="ED74" s="87">
        <v>923</v>
      </c>
      <c r="EE74" s="87"/>
      <c r="EF74" s="87">
        <v>1710</v>
      </c>
      <c r="EG74" s="87"/>
      <c r="EH74" s="87">
        <v>5670</v>
      </c>
    </row>
    <row r="75" spans="1:138" ht="15" customHeight="1" x14ac:dyDescent="0.25">
      <c r="A75" s="3" t="s">
        <v>121</v>
      </c>
      <c r="B75" s="35">
        <v>39871.263888888891</v>
      </c>
      <c r="C75" s="35">
        <v>39871.614583333336</v>
      </c>
      <c r="D75" s="4">
        <f t="shared" si="3"/>
        <v>0.35069444444525288</v>
      </c>
      <c r="E75" s="1" t="s">
        <v>188</v>
      </c>
      <c r="G75" s="19">
        <v>4609.0160000000005</v>
      </c>
      <c r="H75" s="19">
        <f t="shared" si="1"/>
        <v>18144.905453575684</v>
      </c>
      <c r="I75" s="84" t="s">
        <v>344</v>
      </c>
      <c r="J75" s="81">
        <v>39871.263888888891</v>
      </c>
      <c r="K75" s="81">
        <v>39871.614583333336</v>
      </c>
      <c r="L75" s="141">
        <v>7050329.3129999992</v>
      </c>
      <c r="M75" s="80">
        <v>0</v>
      </c>
      <c r="N75" s="84">
        <v>5710.76674353</v>
      </c>
      <c r="O75" s="130">
        <v>5710.76674353</v>
      </c>
      <c r="P75" s="84" t="s">
        <v>344</v>
      </c>
      <c r="Q75" s="96" t="s">
        <v>344</v>
      </c>
      <c r="R75" s="97"/>
      <c r="S75" s="97">
        <v>248.98</v>
      </c>
      <c r="T75" s="97" t="s">
        <v>818</v>
      </c>
      <c r="U75" s="97">
        <v>20</v>
      </c>
      <c r="V75" s="97"/>
      <c r="W75" s="97">
        <v>810</v>
      </c>
      <c r="X75" s="97"/>
      <c r="Y75" s="97">
        <v>951</v>
      </c>
      <c r="Z75" s="97"/>
      <c r="AA75" s="97">
        <v>1770</v>
      </c>
      <c r="AB75" s="97"/>
      <c r="AC75" s="97">
        <v>71</v>
      </c>
      <c r="AD75" s="97"/>
      <c r="AE75" s="97">
        <v>9.5</v>
      </c>
      <c r="AF75" s="97"/>
      <c r="AG75" s="97">
        <v>26.4</v>
      </c>
      <c r="AH75" s="97"/>
      <c r="AI75" s="97">
        <v>200</v>
      </c>
      <c r="AJ75" s="97"/>
      <c r="AK75" s="97">
        <v>300</v>
      </c>
      <c r="AL75" s="97"/>
      <c r="AM75" s="97">
        <v>1320</v>
      </c>
      <c r="AN75" s="84"/>
      <c r="AO75" s="84"/>
      <c r="AP75" s="84"/>
      <c r="AQ75" s="84"/>
      <c r="AR75" s="84"/>
      <c r="AS75" s="84"/>
      <c r="AT75" s="84"/>
      <c r="AU75" s="19"/>
      <c r="AV75" s="19">
        <v>328.20479999999998</v>
      </c>
      <c r="AW75" s="19">
        <f t="shared" si="2"/>
        <v>1292.086003912704</v>
      </c>
      <c r="AX75" s="84" t="s">
        <v>527</v>
      </c>
      <c r="AY75" s="85">
        <v>39871.270138888889</v>
      </c>
      <c r="AZ75" s="85">
        <v>39871.534722222219</v>
      </c>
      <c r="BA75" s="84">
        <v>87782.235000000001</v>
      </c>
      <c r="BB75" s="135">
        <v>0</v>
      </c>
      <c r="BC75" s="84">
        <v>42.135472799999995</v>
      </c>
      <c r="BD75" s="84">
        <v>43.891117499999993</v>
      </c>
      <c r="BE75" s="97"/>
      <c r="BF75" s="97">
        <v>3.1</v>
      </c>
      <c r="BG75" s="97" t="s">
        <v>818</v>
      </c>
      <c r="BH75" s="97">
        <v>20</v>
      </c>
      <c r="BI75" s="97"/>
      <c r="BJ75" s="97">
        <v>480</v>
      </c>
      <c r="BK75" s="97"/>
      <c r="BL75" s="97">
        <v>1259</v>
      </c>
      <c r="BM75" s="97"/>
      <c r="BN75" s="97">
        <v>2050</v>
      </c>
      <c r="BO75" s="97"/>
      <c r="BP75" s="97">
        <v>590</v>
      </c>
      <c r="BQ75" s="97"/>
      <c r="BR75" s="97">
        <v>170</v>
      </c>
      <c r="BS75" s="97"/>
      <c r="BT75" s="97">
        <v>17.5</v>
      </c>
      <c r="BU75" s="97"/>
      <c r="BV75" s="97">
        <v>285</v>
      </c>
      <c r="BW75" s="97"/>
      <c r="BX75" s="97">
        <v>26.8</v>
      </c>
      <c r="BY75" s="97"/>
      <c r="BZ75" s="97">
        <v>1280</v>
      </c>
      <c r="CA75" s="84"/>
      <c r="CB75" s="87" t="s">
        <v>650</v>
      </c>
      <c r="CC75" s="85">
        <v>39871.274305555555</v>
      </c>
      <c r="CD75" s="85">
        <v>39871.513888888891</v>
      </c>
      <c r="CE75" s="89">
        <v>1335422.6459999997</v>
      </c>
      <c r="CF75" s="137">
        <v>0</v>
      </c>
      <c r="CG75" s="122">
        <v>65.435709653999979</v>
      </c>
      <c r="CH75" s="138">
        <v>65.435709653999979</v>
      </c>
      <c r="CI75" s="100"/>
      <c r="CJ75" s="100">
        <v>47.16</v>
      </c>
      <c r="CK75" s="100" t="s">
        <v>818</v>
      </c>
      <c r="CL75" s="100">
        <v>20</v>
      </c>
      <c r="CM75" s="100"/>
      <c r="CN75" s="100">
        <v>49</v>
      </c>
      <c r="CO75" s="100" t="s">
        <v>818</v>
      </c>
      <c r="CP75" s="100">
        <v>200</v>
      </c>
      <c r="CQ75" s="100"/>
      <c r="CR75" s="100">
        <v>148</v>
      </c>
      <c r="CS75" s="100" t="s">
        <v>818</v>
      </c>
      <c r="CT75" s="100">
        <v>5</v>
      </c>
      <c r="CU75" s="100" t="s">
        <v>818</v>
      </c>
      <c r="CV75" s="100">
        <v>2.5</v>
      </c>
      <c r="CW75" s="100"/>
      <c r="CX75" s="100">
        <v>5.2</v>
      </c>
      <c r="CY75" s="100"/>
      <c r="CZ75" s="100">
        <v>145</v>
      </c>
      <c r="DA75" s="100"/>
      <c r="DB75" s="100">
        <v>244</v>
      </c>
      <c r="DC75" s="100"/>
      <c r="DD75" s="100">
        <v>1070</v>
      </c>
      <c r="DF75" s="90" t="s">
        <v>738</v>
      </c>
      <c r="DG75" s="85">
        <v>39871.409722222219</v>
      </c>
      <c r="DH75" s="85">
        <v>39871.805555555555</v>
      </c>
      <c r="DI75" s="91">
        <v>27855285.344999999</v>
      </c>
      <c r="DJ75" s="91">
        <v>0</v>
      </c>
      <c r="DK75" s="91">
        <v>3342.6342413999996</v>
      </c>
      <c r="DL75" s="91">
        <v>3342.6342413999996</v>
      </c>
      <c r="DM75" s="87"/>
      <c r="DN75" s="87">
        <v>983.7</v>
      </c>
      <c r="DO75" s="87" t="s">
        <v>818</v>
      </c>
      <c r="DP75" s="87">
        <v>20</v>
      </c>
      <c r="DQ75" s="87"/>
      <c r="DR75" s="87">
        <v>120</v>
      </c>
      <c r="DS75" s="87"/>
      <c r="DT75" s="87">
        <v>222</v>
      </c>
      <c r="DU75" s="87"/>
      <c r="DV75" s="87">
        <v>414</v>
      </c>
      <c r="DW75" s="87"/>
      <c r="DX75" s="87">
        <v>19</v>
      </c>
      <c r="DY75" s="87" t="s">
        <v>818</v>
      </c>
      <c r="DZ75" s="87">
        <v>2.5</v>
      </c>
      <c r="EA75" s="87"/>
      <c r="EB75" s="87">
        <v>10.1</v>
      </c>
      <c r="EC75" s="87"/>
      <c r="ED75" s="87">
        <v>534</v>
      </c>
      <c r="EE75" s="87"/>
      <c r="EF75" s="87">
        <v>920</v>
      </c>
      <c r="EG75" s="87"/>
      <c r="EH75" s="87">
        <v>3130</v>
      </c>
    </row>
    <row r="76" spans="1:138" ht="15" customHeight="1" x14ac:dyDescent="0.25">
      <c r="A76" s="3" t="s">
        <v>122</v>
      </c>
      <c r="B76" s="35">
        <v>39900.791666666664</v>
      </c>
      <c r="C76" s="35">
        <v>39901.725694444445</v>
      </c>
      <c r="D76" s="4">
        <f t="shared" si="3"/>
        <v>0.93402777778101154</v>
      </c>
      <c r="E76" s="1" t="s">
        <v>189</v>
      </c>
      <c r="G76" s="19">
        <v>8185.9098800000011</v>
      </c>
      <c r="H76" s="19">
        <f t="shared" si="1"/>
        <v>32226.523150297387</v>
      </c>
      <c r="I76" s="84" t="s">
        <v>346</v>
      </c>
      <c r="J76" s="81">
        <v>39900.791666666664</v>
      </c>
      <c r="K76" s="81">
        <v>39901.725694444445</v>
      </c>
      <c r="L76" s="141">
        <v>8623330.3304999992</v>
      </c>
      <c r="M76" s="80">
        <v>0</v>
      </c>
      <c r="N76" s="84">
        <v>25869.990991499995</v>
      </c>
      <c r="O76" s="130">
        <v>25869.990991499995</v>
      </c>
      <c r="P76" s="84" t="s">
        <v>346</v>
      </c>
      <c r="Q76" s="96" t="s">
        <v>346</v>
      </c>
      <c r="R76" s="97"/>
      <c r="S76" s="97">
        <v>304.52999999999997</v>
      </c>
      <c r="T76" s="97" t="s">
        <v>818</v>
      </c>
      <c r="U76" s="97">
        <v>20</v>
      </c>
      <c r="V76" s="97"/>
      <c r="W76" s="97">
        <v>3000</v>
      </c>
      <c r="X76" s="97"/>
      <c r="Y76" s="97">
        <v>3100</v>
      </c>
      <c r="Z76" s="97"/>
      <c r="AA76" s="97">
        <v>5070</v>
      </c>
      <c r="AB76" s="97"/>
      <c r="AC76" s="97">
        <v>35</v>
      </c>
      <c r="AD76" s="97" t="s">
        <v>818</v>
      </c>
      <c r="AE76" s="97">
        <v>2.5</v>
      </c>
      <c r="AF76" s="97"/>
      <c r="AG76" s="97">
        <v>23.8</v>
      </c>
      <c r="AH76" s="97"/>
      <c r="AI76" s="97">
        <v>752</v>
      </c>
      <c r="AJ76" s="97"/>
      <c r="AK76" s="97">
        <v>1190</v>
      </c>
      <c r="AL76" s="97"/>
      <c r="AM76" s="97">
        <v>4060</v>
      </c>
      <c r="AN76" s="84"/>
      <c r="AO76" s="84"/>
      <c r="AP76" s="84"/>
      <c r="AQ76" s="84"/>
      <c r="AR76" s="84"/>
      <c r="AS76" s="84"/>
      <c r="AT76" s="84"/>
      <c r="AU76" s="19"/>
      <c r="AV76" s="150" t="s">
        <v>590</v>
      </c>
      <c r="AW76" s="150" t="s">
        <v>590</v>
      </c>
      <c r="AX76" s="84" t="s">
        <v>529</v>
      </c>
      <c r="AY76" s="85">
        <v>39900.79583333333</v>
      </c>
      <c r="AZ76" s="85">
        <v>39901.661111111112</v>
      </c>
      <c r="BA76" s="84">
        <v>144415.935</v>
      </c>
      <c r="BB76" s="135">
        <v>0</v>
      </c>
      <c r="BC76" s="84">
        <v>375.48143099999999</v>
      </c>
      <c r="BD76" s="84">
        <v>378.3697497</v>
      </c>
      <c r="BE76" s="97"/>
      <c r="BF76" s="97">
        <v>5.0999999999999996</v>
      </c>
      <c r="BG76" s="97" t="s">
        <v>818</v>
      </c>
      <c r="BH76" s="97">
        <v>20</v>
      </c>
      <c r="BI76" s="97"/>
      <c r="BJ76" s="97">
        <v>2600</v>
      </c>
      <c r="BK76" s="97"/>
      <c r="BL76" s="97">
        <v>2550</v>
      </c>
      <c r="BM76" s="97"/>
      <c r="BN76" s="97">
        <v>4510</v>
      </c>
      <c r="BO76" s="97"/>
      <c r="BP76" s="97">
        <v>59</v>
      </c>
      <c r="BQ76" s="97" t="s">
        <v>818</v>
      </c>
      <c r="BR76" s="97">
        <v>2.5</v>
      </c>
      <c r="BS76" s="97"/>
      <c r="BT76" s="97">
        <v>49.8</v>
      </c>
      <c r="BU76" s="97"/>
      <c r="BV76" s="97">
        <v>3370</v>
      </c>
      <c r="BW76" s="97"/>
      <c r="BX76" s="97">
        <v>5710</v>
      </c>
      <c r="BY76" s="97"/>
      <c r="BZ76" s="97">
        <v>16300</v>
      </c>
      <c r="CA76" s="84"/>
      <c r="CB76" s="87" t="s">
        <v>651</v>
      </c>
      <c r="CC76" s="85">
        <v>39900.802083333336</v>
      </c>
      <c r="CD76" s="85">
        <v>39901.732638888891</v>
      </c>
      <c r="CE76" s="89">
        <v>1829834.8470000001</v>
      </c>
      <c r="CF76" s="137">
        <v>0</v>
      </c>
      <c r="CG76" s="88">
        <v>36.596696940000001</v>
      </c>
      <c r="CH76" s="138">
        <v>36.596696940000001</v>
      </c>
      <c r="CI76" s="100"/>
      <c r="CJ76" s="100">
        <v>64.62</v>
      </c>
      <c r="CK76" s="100" t="s">
        <v>818</v>
      </c>
      <c r="CL76" s="100">
        <v>20</v>
      </c>
      <c r="CM76" s="100" t="s">
        <v>818</v>
      </c>
      <c r="CN76" s="100">
        <v>20</v>
      </c>
      <c r="CO76" s="100" t="s">
        <v>818</v>
      </c>
      <c r="CP76" s="100">
        <v>6</v>
      </c>
      <c r="CQ76" s="100" t="s">
        <v>818</v>
      </c>
      <c r="CR76" s="100">
        <v>8.5</v>
      </c>
      <c r="CS76" s="100" t="s">
        <v>818</v>
      </c>
      <c r="CT76" s="100">
        <v>5</v>
      </c>
      <c r="CU76" s="100" t="s">
        <v>818</v>
      </c>
      <c r="CV76" s="100">
        <v>2.5</v>
      </c>
      <c r="CW76" s="100"/>
      <c r="CX76" s="100">
        <v>4.0999999999999996</v>
      </c>
      <c r="CY76" s="100"/>
      <c r="CZ76" s="100">
        <v>224</v>
      </c>
      <c r="DA76" s="100"/>
      <c r="DB76" s="100">
        <v>398</v>
      </c>
      <c r="DC76" s="100"/>
      <c r="DD76" s="100">
        <v>1640</v>
      </c>
      <c r="DF76" s="90" t="s">
        <v>739</v>
      </c>
      <c r="DG76" s="85">
        <v>39901.052083333336</v>
      </c>
      <c r="DH76" s="85">
        <v>39901.833333333336</v>
      </c>
      <c r="DI76" s="91">
        <v>49613952.884999998</v>
      </c>
      <c r="DJ76" s="91">
        <v>0</v>
      </c>
      <c r="DK76" s="91">
        <v>20837.860211700001</v>
      </c>
      <c r="DL76" s="91">
        <v>20837.860211700001</v>
      </c>
      <c r="DM76" s="87"/>
      <c r="DN76" s="87">
        <v>1752.1</v>
      </c>
      <c r="DO76" s="87" t="s">
        <v>818</v>
      </c>
      <c r="DP76" s="87">
        <v>20</v>
      </c>
      <c r="DQ76" s="87"/>
      <c r="DR76" s="87">
        <v>420</v>
      </c>
      <c r="DS76" s="87" t="s">
        <v>819</v>
      </c>
      <c r="DT76" s="87">
        <v>502</v>
      </c>
      <c r="DU76" s="87"/>
      <c r="DV76" s="87">
        <v>2250</v>
      </c>
      <c r="DW76" s="87" t="s">
        <v>818</v>
      </c>
      <c r="DX76" s="87">
        <v>5</v>
      </c>
      <c r="DY76" s="87" t="s">
        <v>818</v>
      </c>
      <c r="DZ76" s="87">
        <v>2.5</v>
      </c>
      <c r="EA76" s="87"/>
      <c r="EB76" s="87">
        <v>8.8000000000000007</v>
      </c>
      <c r="EC76" s="87"/>
      <c r="ED76" s="87">
        <v>1130</v>
      </c>
      <c r="EE76" s="87"/>
      <c r="EF76" s="87">
        <v>1860</v>
      </c>
      <c r="EG76" s="87"/>
      <c r="EH76" s="87">
        <v>5960</v>
      </c>
    </row>
    <row r="77" spans="1:138" ht="15" customHeight="1" x14ac:dyDescent="0.25">
      <c r="A77" s="3" t="s">
        <v>123</v>
      </c>
      <c r="B77" s="35">
        <v>39924.305555555555</v>
      </c>
      <c r="C77" s="35">
        <v>39924.538194444445</v>
      </c>
      <c r="D77" s="4">
        <f t="shared" si="3"/>
        <v>0.23263888889050577</v>
      </c>
      <c r="E77" s="1" t="s">
        <v>190</v>
      </c>
      <c r="G77" s="150" t="s">
        <v>590</v>
      </c>
      <c r="H77" s="150" t="s">
        <v>590</v>
      </c>
      <c r="I77" s="84" t="s">
        <v>348</v>
      </c>
      <c r="J77" s="81">
        <v>39924.305555555555</v>
      </c>
      <c r="K77" s="81">
        <v>39924.538194444445</v>
      </c>
      <c r="L77" s="141">
        <v>5104395.3809999991</v>
      </c>
      <c r="M77" s="80">
        <v>0</v>
      </c>
      <c r="N77" s="84">
        <v>204.17581523999996</v>
      </c>
      <c r="O77" s="130">
        <v>204.17581523999996</v>
      </c>
      <c r="P77" s="84" t="s">
        <v>348</v>
      </c>
      <c r="Q77" s="96" t="s">
        <v>348</v>
      </c>
      <c r="R77" s="97"/>
      <c r="S77" s="97">
        <v>180.26</v>
      </c>
      <c r="T77" s="97" t="s">
        <v>818</v>
      </c>
      <c r="U77" s="97">
        <v>20</v>
      </c>
      <c r="V77" s="97"/>
      <c r="W77" s="97">
        <v>40</v>
      </c>
      <c r="X77" s="97"/>
      <c r="Y77" s="97">
        <v>135</v>
      </c>
      <c r="Z77" s="97"/>
      <c r="AA77" s="97">
        <v>213</v>
      </c>
      <c r="AB77" s="97"/>
      <c r="AC77" s="97">
        <v>7</v>
      </c>
      <c r="AD77" s="97" t="s">
        <v>818</v>
      </c>
      <c r="AE77" s="97">
        <v>2.5</v>
      </c>
      <c r="AF77" s="97"/>
      <c r="AG77" s="97">
        <v>23.4</v>
      </c>
      <c r="AH77" s="97"/>
      <c r="AI77" s="97">
        <v>63.9</v>
      </c>
      <c r="AJ77" s="97"/>
      <c r="AK77" s="97">
        <v>95.3</v>
      </c>
      <c r="AL77" s="97"/>
      <c r="AM77" s="97">
        <v>747</v>
      </c>
      <c r="AN77" s="84"/>
      <c r="AO77" s="84"/>
      <c r="AP77" s="84"/>
      <c r="AQ77" s="84"/>
      <c r="AR77" s="84"/>
      <c r="AS77" s="84"/>
      <c r="AT77" s="84"/>
      <c r="AU77" s="19"/>
      <c r="AV77" s="150" t="s">
        <v>590</v>
      </c>
      <c r="AW77" s="150" t="s">
        <v>590</v>
      </c>
      <c r="AX77" s="84" t="s">
        <v>531</v>
      </c>
      <c r="AY77" s="85">
        <v>39924.306944444441</v>
      </c>
      <c r="AZ77" s="85">
        <v>39924.525694444441</v>
      </c>
      <c r="BA77" s="84">
        <v>95144.615999999995</v>
      </c>
      <c r="BB77" s="135">
        <v>0</v>
      </c>
      <c r="BC77" s="84">
        <v>1.9028923199999999</v>
      </c>
      <c r="BD77" s="84">
        <v>3.8057846399999997</v>
      </c>
      <c r="BE77" s="97"/>
      <c r="BF77" s="97">
        <v>3.36</v>
      </c>
      <c r="BG77" s="97" t="s">
        <v>818</v>
      </c>
      <c r="BH77" s="97">
        <v>20</v>
      </c>
      <c r="BI77" s="97" t="s">
        <v>818</v>
      </c>
      <c r="BJ77" s="97">
        <v>20</v>
      </c>
      <c r="BK77" s="97"/>
      <c r="BL77" s="97">
        <v>93.2</v>
      </c>
      <c r="BM77" s="97"/>
      <c r="BN77" s="97">
        <v>154</v>
      </c>
      <c r="BO77" s="97"/>
      <c r="BP77" s="97">
        <v>5.3</v>
      </c>
      <c r="BQ77" s="97" t="s">
        <v>818</v>
      </c>
      <c r="BR77" s="97">
        <v>2.5</v>
      </c>
      <c r="BS77" s="97"/>
      <c r="BT77" s="97">
        <v>12.7</v>
      </c>
      <c r="BU77" s="97"/>
      <c r="BV77" s="97">
        <v>13.4</v>
      </c>
      <c r="BW77" s="97"/>
      <c r="BX77" s="97">
        <v>5.0999999999999996</v>
      </c>
      <c r="BY77" s="97"/>
      <c r="BZ77" s="97">
        <v>222</v>
      </c>
      <c r="CA77" s="84"/>
      <c r="CB77" s="87" t="s">
        <v>652</v>
      </c>
      <c r="CC77" s="85">
        <v>39924.309027777781</v>
      </c>
      <c r="CD77" s="85">
        <v>39924.59375</v>
      </c>
      <c r="CE77" s="89">
        <v>1399985.064</v>
      </c>
      <c r="CF77" s="137">
        <v>0</v>
      </c>
      <c r="CG77" s="88">
        <v>27.99970128</v>
      </c>
      <c r="CH77" s="138">
        <v>27.99970128</v>
      </c>
      <c r="CI77" s="100"/>
      <c r="CJ77" s="100">
        <v>49.44</v>
      </c>
      <c r="CK77" s="100" t="s">
        <v>818</v>
      </c>
      <c r="CL77" s="100">
        <v>20</v>
      </c>
      <c r="CM77" s="100" t="s">
        <v>818</v>
      </c>
      <c r="CN77" s="100">
        <v>20</v>
      </c>
      <c r="CO77" s="100"/>
      <c r="CP77" s="100">
        <v>5.8</v>
      </c>
      <c r="CQ77" s="100"/>
      <c r="CR77" s="100">
        <v>20.5</v>
      </c>
      <c r="CS77" s="100" t="s">
        <v>818</v>
      </c>
      <c r="CT77" s="100">
        <v>5</v>
      </c>
      <c r="CU77" s="100" t="s">
        <v>818</v>
      </c>
      <c r="CV77" s="100">
        <v>2.5</v>
      </c>
      <c r="CW77" s="100"/>
      <c r="CX77" s="100">
        <v>4.3</v>
      </c>
      <c r="CY77" s="100"/>
      <c r="CZ77" s="100">
        <v>76.900000000000006</v>
      </c>
      <c r="DA77" s="100"/>
      <c r="DB77" s="100">
        <v>140</v>
      </c>
      <c r="DC77" s="100"/>
      <c r="DD77" s="100">
        <v>816</v>
      </c>
      <c r="DF77" s="90" t="s">
        <v>740</v>
      </c>
      <c r="DG77" s="85">
        <v>39924.447916666664</v>
      </c>
      <c r="DH77" s="85">
        <v>39924.732638888891</v>
      </c>
      <c r="DI77" s="91">
        <v>27309336.476999998</v>
      </c>
      <c r="DJ77" s="91">
        <v>0</v>
      </c>
      <c r="DK77" s="91">
        <v>546.18672953999999</v>
      </c>
      <c r="DL77" s="91">
        <v>546.18672953999999</v>
      </c>
      <c r="DM77" s="87"/>
      <c r="DN77" s="87">
        <v>964.42</v>
      </c>
      <c r="DO77" s="87" t="s">
        <v>818</v>
      </c>
      <c r="DP77" s="87">
        <v>20</v>
      </c>
      <c r="DQ77" s="87" t="s">
        <v>818</v>
      </c>
      <c r="DR77" s="87">
        <v>20</v>
      </c>
      <c r="DS77" s="87"/>
      <c r="DT77" s="87">
        <v>20.100000000000001</v>
      </c>
      <c r="DU77" s="87"/>
      <c r="DV77" s="87">
        <v>46.2</v>
      </c>
      <c r="DW77" s="87" t="s">
        <v>818</v>
      </c>
      <c r="DX77" s="87">
        <v>5</v>
      </c>
      <c r="DY77" s="87" t="s">
        <v>818</v>
      </c>
      <c r="DZ77" s="87">
        <v>2.5</v>
      </c>
      <c r="EA77" s="87"/>
      <c r="EB77" s="87">
        <v>6.6</v>
      </c>
      <c r="EC77" s="87"/>
      <c r="ED77" s="87">
        <v>156</v>
      </c>
      <c r="EE77" s="87"/>
      <c r="EF77" s="87">
        <v>271</v>
      </c>
      <c r="EG77" s="87"/>
      <c r="EH77" s="87">
        <v>1220</v>
      </c>
    </row>
    <row r="78" spans="1:138" s="118" customFormat="1" ht="15" customHeight="1" x14ac:dyDescent="0.25">
      <c r="A78" s="144" t="s">
        <v>124</v>
      </c>
      <c r="B78" s="103">
        <v>40009.194444444445</v>
      </c>
      <c r="C78" s="103">
        <v>40009.520833333336</v>
      </c>
      <c r="D78" s="104">
        <f t="shared" si="3"/>
        <v>0.32638888889050577</v>
      </c>
      <c r="E78" s="102" t="s">
        <v>401</v>
      </c>
      <c r="F78" s="102"/>
      <c r="G78" s="124">
        <v>0</v>
      </c>
      <c r="H78" s="124">
        <v>0</v>
      </c>
      <c r="I78" s="112" t="s">
        <v>350</v>
      </c>
      <c r="J78" s="108">
        <v>40009.194444444445</v>
      </c>
      <c r="K78" s="108">
        <v>40009.520833333336</v>
      </c>
      <c r="L78" s="145">
        <v>8961716.688000001</v>
      </c>
      <c r="M78" s="80">
        <v>0</v>
      </c>
      <c r="N78" s="112">
        <v>0</v>
      </c>
      <c r="O78" s="130">
        <v>0</v>
      </c>
      <c r="P78" s="112" t="s">
        <v>350</v>
      </c>
      <c r="Q78" s="110" t="s">
        <v>350</v>
      </c>
      <c r="R78" s="111"/>
      <c r="S78" s="111">
        <v>316.48</v>
      </c>
      <c r="T78" s="111" t="s">
        <v>818</v>
      </c>
      <c r="U78" s="111">
        <v>20</v>
      </c>
      <c r="V78" s="111" t="s">
        <v>818</v>
      </c>
      <c r="W78" s="111">
        <v>20</v>
      </c>
      <c r="X78" s="111"/>
      <c r="Y78" s="111">
        <v>25.3</v>
      </c>
      <c r="Z78" s="111"/>
      <c r="AA78" s="111">
        <v>79.400000000000006</v>
      </c>
      <c r="AB78" s="111" t="s">
        <v>818</v>
      </c>
      <c r="AC78" s="111">
        <v>5</v>
      </c>
      <c r="AD78" s="111" t="s">
        <v>818</v>
      </c>
      <c r="AE78" s="111">
        <v>2.5</v>
      </c>
      <c r="AF78" s="111"/>
      <c r="AG78" s="111">
        <v>12.5</v>
      </c>
      <c r="AH78" s="111"/>
      <c r="AI78" s="111">
        <v>20.5</v>
      </c>
      <c r="AJ78" s="111"/>
      <c r="AK78" s="111">
        <v>29</v>
      </c>
      <c r="AL78" s="111"/>
      <c r="AM78" s="111">
        <v>333</v>
      </c>
      <c r="AN78" s="112"/>
      <c r="AO78" s="112"/>
      <c r="AP78" s="112"/>
      <c r="AQ78" s="112"/>
      <c r="AR78" s="112"/>
      <c r="AS78" s="112"/>
      <c r="AT78" s="112"/>
      <c r="AU78" s="124"/>
      <c r="AV78" s="124">
        <v>0</v>
      </c>
      <c r="AW78" s="124">
        <f t="shared" si="2"/>
        <v>0</v>
      </c>
      <c r="AX78" s="112" t="s">
        <v>533</v>
      </c>
      <c r="AY78" s="113">
        <v>40009.179861111108</v>
      </c>
      <c r="AZ78" s="113">
        <v>40009.27847222222</v>
      </c>
      <c r="BA78" s="112">
        <v>338103.18900000001</v>
      </c>
      <c r="BB78" s="135">
        <v>0</v>
      </c>
      <c r="BC78" s="112">
        <v>0</v>
      </c>
      <c r="BD78" s="112">
        <v>0</v>
      </c>
      <c r="BE78" s="111"/>
      <c r="BF78" s="111">
        <v>11.94</v>
      </c>
      <c r="BG78" s="111" t="s">
        <v>818</v>
      </c>
      <c r="BH78" s="111">
        <v>20</v>
      </c>
      <c r="BI78" s="111" t="s">
        <v>818</v>
      </c>
      <c r="BJ78" s="111">
        <v>20</v>
      </c>
      <c r="BK78" s="111"/>
      <c r="BL78" s="111">
        <v>11.7</v>
      </c>
      <c r="BM78" s="111"/>
      <c r="BN78" s="111">
        <v>48.2</v>
      </c>
      <c r="BO78" s="111" t="s">
        <v>818</v>
      </c>
      <c r="BP78" s="111">
        <v>5</v>
      </c>
      <c r="BQ78" s="111" t="s">
        <v>818</v>
      </c>
      <c r="BR78" s="111">
        <v>2.5</v>
      </c>
      <c r="BS78" s="111"/>
      <c r="BT78" s="111">
        <v>7.7</v>
      </c>
      <c r="BU78" s="111"/>
      <c r="BV78" s="111">
        <v>3.8</v>
      </c>
      <c r="BW78" s="111"/>
      <c r="BX78" s="111">
        <v>1.8</v>
      </c>
      <c r="BY78" s="111"/>
      <c r="BZ78" s="111">
        <v>130</v>
      </c>
      <c r="CA78" s="112"/>
      <c r="CB78" s="111" t="s">
        <v>653</v>
      </c>
      <c r="CC78" s="113">
        <v>40009.222222222219</v>
      </c>
      <c r="CD78" s="113">
        <v>40009.503472222219</v>
      </c>
      <c r="CE78" s="114">
        <v>1765838.7659999998</v>
      </c>
      <c r="CF78" s="137">
        <v>0</v>
      </c>
      <c r="CG78" s="115">
        <v>0</v>
      </c>
      <c r="CH78" s="138">
        <v>0</v>
      </c>
      <c r="CI78" s="111"/>
      <c r="CJ78" s="111">
        <v>62.36</v>
      </c>
      <c r="CK78" s="111" t="s">
        <v>818</v>
      </c>
      <c r="CL78" s="111">
        <v>20</v>
      </c>
      <c r="CM78" s="111" t="s">
        <v>818</v>
      </c>
      <c r="CN78" s="111">
        <v>20</v>
      </c>
      <c r="CO78" s="111"/>
      <c r="CP78" s="111">
        <v>6.7</v>
      </c>
      <c r="CQ78" s="111"/>
      <c r="CR78" s="111">
        <v>34.9</v>
      </c>
      <c r="CS78" s="111" t="s">
        <v>818</v>
      </c>
      <c r="CT78" s="111">
        <v>5</v>
      </c>
      <c r="CU78" s="111" t="s">
        <v>818</v>
      </c>
      <c r="CV78" s="111">
        <v>2.5</v>
      </c>
      <c r="CW78" s="111"/>
      <c r="CX78" s="111">
        <v>4.7</v>
      </c>
      <c r="CY78" s="111"/>
      <c r="CZ78" s="111">
        <v>43.8</v>
      </c>
      <c r="DA78" s="111"/>
      <c r="DB78" s="111">
        <v>71.599999999999994</v>
      </c>
      <c r="DC78" s="111"/>
      <c r="DD78" s="111">
        <v>463</v>
      </c>
      <c r="DE78" s="115"/>
      <c r="DF78" s="118" t="s">
        <v>741</v>
      </c>
      <c r="DG78" s="113">
        <v>40009.190972222219</v>
      </c>
      <c r="DH78" s="113">
        <v>40009.378472222219</v>
      </c>
      <c r="DI78" s="148">
        <v>50899254.706499994</v>
      </c>
      <c r="DJ78" s="117">
        <v>0</v>
      </c>
      <c r="DK78" s="117">
        <v>0</v>
      </c>
      <c r="DL78" s="91">
        <v>0</v>
      </c>
      <c r="DM78" s="111"/>
      <c r="DN78" s="111">
        <v>1797.49</v>
      </c>
      <c r="DO78" s="111" t="s">
        <v>818</v>
      </c>
      <c r="DP78" s="111">
        <v>20</v>
      </c>
      <c r="DQ78" s="111" t="s">
        <v>818</v>
      </c>
      <c r="DR78" s="111">
        <v>20</v>
      </c>
      <c r="DS78" s="111"/>
      <c r="DT78" s="111">
        <v>17.3</v>
      </c>
      <c r="DU78" s="111"/>
      <c r="DV78" s="111">
        <v>91.1</v>
      </c>
      <c r="DW78" s="111" t="s">
        <v>818</v>
      </c>
      <c r="DX78" s="111">
        <v>5</v>
      </c>
      <c r="DY78" s="111" t="s">
        <v>818</v>
      </c>
      <c r="DZ78" s="111">
        <v>2.5</v>
      </c>
      <c r="EA78" s="111"/>
      <c r="EB78" s="111">
        <v>5.3</v>
      </c>
      <c r="EC78" s="111"/>
      <c r="ED78" s="111">
        <v>34.9</v>
      </c>
      <c r="EE78" s="111"/>
      <c r="EF78" s="111">
        <v>54</v>
      </c>
      <c r="EG78" s="111"/>
      <c r="EH78" s="111">
        <v>353</v>
      </c>
    </row>
    <row r="79" spans="1:138" ht="15" customHeight="1" x14ac:dyDescent="0.25">
      <c r="A79" s="3" t="s">
        <v>125</v>
      </c>
      <c r="B79" s="35">
        <v>40155.375</v>
      </c>
      <c r="C79" s="35">
        <v>40156.224305555559</v>
      </c>
      <c r="D79" s="4">
        <f t="shared" si="3"/>
        <v>0.84930555555911269</v>
      </c>
      <c r="E79" s="1" t="s">
        <v>184</v>
      </c>
      <c r="G79" s="150" t="s">
        <v>590</v>
      </c>
      <c r="H79" s="150" t="s">
        <v>590</v>
      </c>
      <c r="I79" s="84" t="s">
        <v>352</v>
      </c>
      <c r="J79" s="81">
        <v>40155.375</v>
      </c>
      <c r="K79" s="81">
        <v>40156.224305555559</v>
      </c>
      <c r="L79" s="141">
        <v>21917241.899999999</v>
      </c>
      <c r="M79" s="80">
        <v>0</v>
      </c>
      <c r="N79" s="84">
        <v>21259.724643000001</v>
      </c>
      <c r="O79" s="130">
        <v>21259.724643000001</v>
      </c>
      <c r="P79" s="84" t="s">
        <v>352</v>
      </c>
      <c r="Q79" s="96" t="s">
        <v>352</v>
      </c>
      <c r="R79" s="97"/>
      <c r="S79" s="97">
        <v>774</v>
      </c>
      <c r="T79" s="97" t="s">
        <v>818</v>
      </c>
      <c r="U79" s="97">
        <v>20</v>
      </c>
      <c r="V79" s="97"/>
      <c r="W79" s="97">
        <v>970</v>
      </c>
      <c r="X79" s="97"/>
      <c r="Y79" s="97">
        <v>1660</v>
      </c>
      <c r="Z79" s="97"/>
      <c r="AA79" s="97">
        <v>2600</v>
      </c>
      <c r="AB79" s="97"/>
      <c r="AC79" s="97">
        <v>220</v>
      </c>
      <c r="AD79" s="97" t="s">
        <v>818</v>
      </c>
      <c r="AE79" s="97">
        <v>2.5</v>
      </c>
      <c r="AF79" s="97"/>
      <c r="AG79" s="97">
        <v>90.7</v>
      </c>
      <c r="AH79" s="97"/>
      <c r="AI79" s="97">
        <v>397</v>
      </c>
      <c r="AJ79" s="97"/>
      <c r="AK79" s="97">
        <v>609</v>
      </c>
      <c r="AL79" s="97"/>
      <c r="AM79" s="97">
        <v>2360</v>
      </c>
      <c r="AN79" s="84"/>
      <c r="AO79" s="84"/>
      <c r="AP79" s="84"/>
      <c r="AQ79" s="84"/>
      <c r="AR79" s="84"/>
      <c r="AS79" s="84"/>
      <c r="AT79" s="84"/>
      <c r="AU79" s="19"/>
      <c r="AV79" s="19">
        <v>2122.91</v>
      </c>
      <c r="AW79" s="19">
        <f t="shared" si="2"/>
        <v>8357.5325484768</v>
      </c>
      <c r="AX79" s="84" t="s">
        <v>535</v>
      </c>
      <c r="AY79" s="85">
        <v>40155.400694444441</v>
      </c>
      <c r="AZ79" s="85">
        <v>40156.071527777778</v>
      </c>
      <c r="BA79" s="84">
        <v>240693.22499999998</v>
      </c>
      <c r="BB79" s="135">
        <v>0</v>
      </c>
      <c r="BC79" s="84">
        <v>649.87170749999984</v>
      </c>
      <c r="BD79" s="84">
        <v>654.68557199999987</v>
      </c>
      <c r="BE79" s="97"/>
      <c r="BF79" s="97">
        <v>8.5</v>
      </c>
      <c r="BG79" s="97" t="s">
        <v>818</v>
      </c>
      <c r="BH79" s="97">
        <v>20</v>
      </c>
      <c r="BI79" s="97"/>
      <c r="BJ79" s="97">
        <v>2700</v>
      </c>
      <c r="BK79" s="97"/>
      <c r="BL79" s="97">
        <v>4460</v>
      </c>
      <c r="BM79" s="97"/>
      <c r="BN79" s="97">
        <v>6550</v>
      </c>
      <c r="BO79" s="97"/>
      <c r="BP79" s="97">
        <v>130</v>
      </c>
      <c r="BQ79" s="97" t="s">
        <v>818</v>
      </c>
      <c r="BR79" s="97">
        <v>2.5</v>
      </c>
      <c r="BS79" s="97"/>
      <c r="BT79" s="97">
        <v>66.3</v>
      </c>
      <c r="BU79" s="97"/>
      <c r="BV79" s="97">
        <v>2970</v>
      </c>
      <c r="BW79" s="97"/>
      <c r="BX79" s="97">
        <v>4570</v>
      </c>
      <c r="BY79" s="97"/>
      <c r="BZ79" s="97">
        <v>13000</v>
      </c>
      <c r="CA79" s="84"/>
      <c r="CB79" s="87" t="s">
        <v>654</v>
      </c>
      <c r="CC79" s="85">
        <v>40155.379166666666</v>
      </c>
      <c r="CD79" s="85">
        <v>40156.535416666666</v>
      </c>
      <c r="CE79" s="89">
        <v>13846939.65</v>
      </c>
      <c r="CF79" s="137">
        <v>0</v>
      </c>
      <c r="CG79" s="101">
        <v>276.93879299999998</v>
      </c>
      <c r="CH79" s="138">
        <v>276.93879299999998</v>
      </c>
      <c r="CI79" s="100"/>
      <c r="CJ79" s="100">
        <v>489</v>
      </c>
      <c r="CK79" s="100" t="s">
        <v>818</v>
      </c>
      <c r="CL79" s="100">
        <v>20</v>
      </c>
      <c r="CM79" s="100" t="s">
        <v>818</v>
      </c>
      <c r="CN79" s="100">
        <v>20</v>
      </c>
      <c r="CO79" s="100"/>
      <c r="CP79" s="100">
        <v>7</v>
      </c>
      <c r="CQ79" s="100"/>
      <c r="CR79" s="100">
        <v>44.4</v>
      </c>
      <c r="CS79" s="100" t="s">
        <v>818</v>
      </c>
      <c r="CT79" s="100">
        <v>5</v>
      </c>
      <c r="CU79" s="100" t="s">
        <v>818</v>
      </c>
      <c r="CV79" s="100">
        <v>2.5</v>
      </c>
      <c r="CW79" s="100"/>
      <c r="CX79" s="100">
        <v>4.0999999999999996</v>
      </c>
      <c r="CY79" s="100"/>
      <c r="CZ79" s="100">
        <v>264</v>
      </c>
      <c r="DA79" s="100"/>
      <c r="DB79" s="100">
        <v>436</v>
      </c>
      <c r="DC79" s="100"/>
      <c r="DD79" s="100">
        <v>1580</v>
      </c>
      <c r="DE79" s="101"/>
      <c r="DF79" s="120" t="s">
        <v>742</v>
      </c>
      <c r="DG79" s="85">
        <v>40155.770833333336</v>
      </c>
      <c r="DH79" s="85">
        <v>40157.1875</v>
      </c>
      <c r="DI79" s="121">
        <v>250519171.94999999</v>
      </c>
      <c r="DJ79" s="91">
        <v>0</v>
      </c>
      <c r="DK79" s="121">
        <v>5511.4217828999999</v>
      </c>
      <c r="DL79" s="91">
        <v>5511.4217828999999</v>
      </c>
      <c r="DM79" s="87"/>
      <c r="DN79" s="87">
        <v>8847</v>
      </c>
      <c r="DO79" s="87" t="s">
        <v>818</v>
      </c>
      <c r="DP79" s="87">
        <v>20</v>
      </c>
      <c r="DQ79" s="87"/>
      <c r="DR79" s="87">
        <v>22</v>
      </c>
      <c r="DS79" s="87"/>
      <c r="DT79" s="87">
        <v>151</v>
      </c>
      <c r="DU79" s="87"/>
      <c r="DV79" s="87">
        <v>257</v>
      </c>
      <c r="DW79" s="87"/>
      <c r="DX79" s="87">
        <v>30</v>
      </c>
      <c r="DY79" s="87" t="s">
        <v>818</v>
      </c>
      <c r="DZ79" s="87">
        <v>2.5</v>
      </c>
      <c r="EA79" s="87"/>
      <c r="EB79" s="87">
        <v>20.3</v>
      </c>
      <c r="EC79" s="87"/>
      <c r="ED79" s="87">
        <v>382</v>
      </c>
      <c r="EE79" s="87"/>
      <c r="EF79" s="87">
        <v>614</v>
      </c>
      <c r="EG79" s="87"/>
      <c r="EH79" s="87">
        <v>2160</v>
      </c>
    </row>
    <row r="80" spans="1:138" ht="15" customHeight="1" x14ac:dyDescent="0.25">
      <c r="A80" s="3" t="s">
        <v>126</v>
      </c>
      <c r="B80" s="35">
        <v>40201.611111111109</v>
      </c>
      <c r="C80" s="35">
        <v>40203.086805555555</v>
      </c>
      <c r="D80" s="4">
        <f t="shared" si="3"/>
        <v>1.4756944444452529</v>
      </c>
      <c r="E80" s="1" t="s">
        <v>191</v>
      </c>
      <c r="G80" s="19">
        <v>55.281600000000005</v>
      </c>
      <c r="H80" s="19">
        <f t="shared" si="1"/>
        <v>217.63417729996803</v>
      </c>
      <c r="I80" s="84" t="s">
        <v>354</v>
      </c>
      <c r="J80" s="81">
        <v>40201.611111111109</v>
      </c>
      <c r="K80" s="81">
        <v>40203.086805555555</v>
      </c>
      <c r="L80" s="141">
        <v>61136079.149999999</v>
      </c>
      <c r="M80" s="80">
        <v>0</v>
      </c>
      <c r="N80" s="84">
        <v>7947.6902895000003</v>
      </c>
      <c r="O80" s="130">
        <v>7947.6902895000003</v>
      </c>
      <c r="P80" s="84" t="s">
        <v>354</v>
      </c>
      <c r="Q80" s="96" t="s">
        <v>354</v>
      </c>
      <c r="R80" s="97"/>
      <c r="S80" s="97">
        <v>2159</v>
      </c>
      <c r="T80" s="97" t="s">
        <v>818</v>
      </c>
      <c r="U80" s="97">
        <v>20</v>
      </c>
      <c r="V80" s="97"/>
      <c r="W80" s="97">
        <v>130</v>
      </c>
      <c r="X80" s="97"/>
      <c r="Y80" s="97">
        <v>348</v>
      </c>
      <c r="Z80" s="97"/>
      <c r="AA80" s="97">
        <v>559</v>
      </c>
      <c r="AB80" s="97"/>
      <c r="AC80" s="97">
        <v>110</v>
      </c>
      <c r="AD80" s="97" t="s">
        <v>818</v>
      </c>
      <c r="AE80" s="97">
        <v>2.5</v>
      </c>
      <c r="AF80" s="97"/>
      <c r="AG80" s="97">
        <v>62.1</v>
      </c>
      <c r="AH80" s="97"/>
      <c r="AI80" s="97">
        <v>125</v>
      </c>
      <c r="AJ80" s="97"/>
      <c r="AK80" s="97">
        <v>204</v>
      </c>
      <c r="AL80" s="97"/>
      <c r="AM80" s="97">
        <v>1050</v>
      </c>
      <c r="AN80" s="84"/>
      <c r="AO80" s="84"/>
      <c r="AP80" s="84"/>
      <c r="AQ80" s="84"/>
      <c r="AR80" s="84"/>
      <c r="AS80" s="84"/>
      <c r="AT80" s="84"/>
      <c r="AU80" s="19"/>
      <c r="AV80" s="19">
        <v>55.44</v>
      </c>
      <c r="AW80" s="19">
        <f t="shared" si="2"/>
        <v>218.25777093119999</v>
      </c>
      <c r="AX80" s="84" t="s">
        <v>537</v>
      </c>
      <c r="AY80" s="85">
        <v>40201.603472222225</v>
      </c>
      <c r="AZ80" s="85">
        <v>40203.293749999997</v>
      </c>
      <c r="BA80" s="84">
        <v>2520199.65</v>
      </c>
      <c r="BB80" s="135">
        <v>0</v>
      </c>
      <c r="BC80" s="84">
        <v>3528.2795099999998</v>
      </c>
      <c r="BD80" s="84">
        <v>3578.6835029999997</v>
      </c>
      <c r="BE80" s="97"/>
      <c r="BF80" s="97">
        <v>89</v>
      </c>
      <c r="BG80" s="97" t="s">
        <v>818</v>
      </c>
      <c r="BH80" s="97">
        <v>20</v>
      </c>
      <c r="BI80" s="97"/>
      <c r="BJ80" s="97">
        <v>1400</v>
      </c>
      <c r="BK80" s="97"/>
      <c r="BL80" s="97">
        <v>2240</v>
      </c>
      <c r="BM80" s="97"/>
      <c r="BN80" s="97">
        <v>3720</v>
      </c>
      <c r="BO80" s="97"/>
      <c r="BP80" s="97">
        <v>200</v>
      </c>
      <c r="BQ80" s="97" t="s">
        <v>818</v>
      </c>
      <c r="BR80" s="97">
        <v>2.5</v>
      </c>
      <c r="BS80" s="97"/>
      <c r="BT80" s="97">
        <v>30.3</v>
      </c>
      <c r="BU80" s="97"/>
      <c r="BV80" s="97">
        <v>99.4</v>
      </c>
      <c r="BW80" s="97"/>
      <c r="BX80" s="97">
        <v>50.5</v>
      </c>
      <c r="BY80" s="97"/>
      <c r="BZ80" s="97">
        <v>613</v>
      </c>
      <c r="CA80" s="84"/>
      <c r="CB80" s="87" t="s">
        <v>655</v>
      </c>
      <c r="CC80" s="85">
        <v>40201.618055555555</v>
      </c>
      <c r="CD80" s="85">
        <v>40203.152777777781</v>
      </c>
      <c r="CE80" s="89">
        <v>15121197.899999999</v>
      </c>
      <c r="CF80" s="137">
        <v>0</v>
      </c>
      <c r="CG80" s="101">
        <v>302.42395800000003</v>
      </c>
      <c r="CH80" s="138">
        <v>302.42395800000003</v>
      </c>
      <c r="CI80" s="100"/>
      <c r="CJ80" s="100">
        <v>534</v>
      </c>
      <c r="CK80" s="100" t="s">
        <v>818</v>
      </c>
      <c r="CL80" s="100">
        <v>20</v>
      </c>
      <c r="CM80" s="100" t="s">
        <v>818</v>
      </c>
      <c r="CN80" s="100">
        <v>20</v>
      </c>
      <c r="CO80" s="100"/>
      <c r="CP80" s="100">
        <v>19.399999999999999</v>
      </c>
      <c r="CQ80" s="100"/>
      <c r="CR80" s="100">
        <v>80.5</v>
      </c>
      <c r="CS80" s="100" t="s">
        <v>818</v>
      </c>
      <c r="CT80" s="100">
        <v>5</v>
      </c>
      <c r="CU80" s="100" t="s">
        <v>818</v>
      </c>
      <c r="CV80" s="100">
        <v>2.5</v>
      </c>
      <c r="CW80" s="100"/>
      <c r="CX80" s="100">
        <v>5.4</v>
      </c>
      <c r="CY80" s="100"/>
      <c r="CZ80" s="100">
        <v>124</v>
      </c>
      <c r="DA80" s="100"/>
      <c r="DB80" s="100">
        <v>220</v>
      </c>
      <c r="DC80" s="100"/>
      <c r="DD80" s="100">
        <v>913</v>
      </c>
      <c r="DE80" s="101"/>
      <c r="DF80" s="90" t="s">
        <v>743</v>
      </c>
      <c r="DG80" s="85">
        <v>40201.913888888892</v>
      </c>
      <c r="DH80" s="85">
        <v>40203.395833333336</v>
      </c>
      <c r="DI80" s="91">
        <v>270199382.69999999</v>
      </c>
      <c r="DJ80" s="91">
        <v>0</v>
      </c>
      <c r="DK80" s="91">
        <v>8376.1808636999995</v>
      </c>
      <c r="DL80" s="91">
        <v>8376.1808636999995</v>
      </c>
      <c r="DM80" s="87"/>
      <c r="DN80" s="87">
        <v>9542</v>
      </c>
      <c r="DO80" s="87" t="s">
        <v>818</v>
      </c>
      <c r="DP80" s="87">
        <v>20</v>
      </c>
      <c r="DQ80" s="87"/>
      <c r="DR80" s="87">
        <v>31</v>
      </c>
      <c r="DS80" s="87"/>
      <c r="DT80" s="87">
        <v>83.4</v>
      </c>
      <c r="DU80" s="87"/>
      <c r="DV80" s="87">
        <v>177</v>
      </c>
      <c r="DW80" s="87"/>
      <c r="DX80" s="87">
        <v>21</v>
      </c>
      <c r="DY80" s="87" t="s">
        <v>818</v>
      </c>
      <c r="DZ80" s="87">
        <v>2.5</v>
      </c>
      <c r="EA80" s="87"/>
      <c r="EB80" s="87">
        <v>18.2</v>
      </c>
      <c r="EC80" s="87"/>
      <c r="ED80" s="87">
        <v>281</v>
      </c>
      <c r="EE80" s="87"/>
      <c r="EF80" s="87">
        <v>483</v>
      </c>
      <c r="EG80" s="87"/>
      <c r="EH80" s="87">
        <v>1800</v>
      </c>
    </row>
    <row r="81" spans="1:138" ht="15" customHeight="1" x14ac:dyDescent="0.25">
      <c r="A81" s="3" t="s">
        <v>127</v>
      </c>
      <c r="B81" s="35">
        <v>40218.170138888891</v>
      </c>
      <c r="C81" s="35">
        <v>40219.461805555555</v>
      </c>
      <c r="D81" s="4">
        <f t="shared" si="3"/>
        <v>1.2916666666642413</v>
      </c>
      <c r="E81" s="79" t="s">
        <v>7</v>
      </c>
      <c r="F81" s="79"/>
      <c r="G81" s="19">
        <v>12922.3488</v>
      </c>
      <c r="H81" s="19">
        <f t="shared" si="1"/>
        <v>50873.070784333824</v>
      </c>
      <c r="I81" s="84" t="s">
        <v>356</v>
      </c>
      <c r="J81" s="81">
        <v>40218.170138888891</v>
      </c>
      <c r="K81" s="81">
        <v>40219.461805555555</v>
      </c>
      <c r="L81" s="141">
        <v>2548516.4999999995</v>
      </c>
      <c r="M81" s="80">
        <v>0</v>
      </c>
      <c r="N81" s="84">
        <v>1452.6544049999998</v>
      </c>
      <c r="O81" s="130">
        <v>1452.6544049999998</v>
      </c>
      <c r="P81" s="84" t="s">
        <v>356</v>
      </c>
      <c r="Q81" s="96" t="s">
        <v>356</v>
      </c>
      <c r="R81" s="97"/>
      <c r="S81" s="97">
        <v>90</v>
      </c>
      <c r="T81" s="97" t="s">
        <v>818</v>
      </c>
      <c r="U81" s="97">
        <v>20</v>
      </c>
      <c r="V81" s="97"/>
      <c r="W81" s="97">
        <v>570</v>
      </c>
      <c r="X81" s="97"/>
      <c r="Y81" s="97">
        <v>1060</v>
      </c>
      <c r="Z81" s="97"/>
      <c r="AA81" s="97">
        <v>1860</v>
      </c>
      <c r="AB81" s="97"/>
      <c r="AC81" s="97">
        <v>95</v>
      </c>
      <c r="AD81" s="97" t="s">
        <v>818</v>
      </c>
      <c r="AE81" s="97">
        <v>2.5</v>
      </c>
      <c r="AF81" s="97"/>
      <c r="AG81" s="97">
        <v>60.4</v>
      </c>
      <c r="AH81" s="97"/>
      <c r="AI81" s="97">
        <v>11400</v>
      </c>
      <c r="AJ81" s="97"/>
      <c r="AK81" s="97">
        <v>17000</v>
      </c>
      <c r="AL81" s="97"/>
      <c r="AM81" s="97">
        <v>42100</v>
      </c>
      <c r="AN81" s="84"/>
      <c r="AO81" s="84"/>
      <c r="AP81" s="84"/>
      <c r="AQ81" s="84"/>
      <c r="AR81" s="84"/>
      <c r="AS81" s="84"/>
      <c r="AT81" s="84"/>
      <c r="AU81" s="19"/>
      <c r="AV81" s="150" t="s">
        <v>590</v>
      </c>
      <c r="AW81" s="150" t="s">
        <v>590</v>
      </c>
      <c r="AX81" s="84" t="s">
        <v>539</v>
      </c>
      <c r="AY81" s="85">
        <v>40218.115277777775</v>
      </c>
      <c r="AZ81" s="85">
        <v>40219.390972222223</v>
      </c>
      <c r="BA81" s="84">
        <v>39643.589999999997</v>
      </c>
      <c r="BB81" s="135">
        <v>0</v>
      </c>
      <c r="BC81" s="84">
        <v>55.501025999999996</v>
      </c>
      <c r="BD81" s="84">
        <v>56.293897799999996</v>
      </c>
      <c r="BE81" s="97"/>
      <c r="BF81" s="97">
        <v>1.4</v>
      </c>
      <c r="BG81" s="97" t="s">
        <v>818</v>
      </c>
      <c r="BH81" s="97">
        <v>20</v>
      </c>
      <c r="BI81" s="97"/>
      <c r="BJ81" s="97">
        <v>1400</v>
      </c>
      <c r="BK81" s="97"/>
      <c r="BL81" s="97">
        <v>3070</v>
      </c>
      <c r="BM81" s="97"/>
      <c r="BN81" s="97">
        <v>5070</v>
      </c>
      <c r="BO81" s="97"/>
      <c r="BP81" s="97">
        <v>1400</v>
      </c>
      <c r="BQ81" s="97" t="s">
        <v>818</v>
      </c>
      <c r="BR81" s="97">
        <v>2.5</v>
      </c>
      <c r="BS81" s="97"/>
      <c r="BT81" s="97">
        <v>711</v>
      </c>
      <c r="BU81" s="97"/>
      <c r="BV81" s="97">
        <v>12400</v>
      </c>
      <c r="BW81" s="97"/>
      <c r="BX81" s="97">
        <v>18700</v>
      </c>
      <c r="BY81" s="97"/>
      <c r="BZ81" s="97">
        <v>46500</v>
      </c>
      <c r="CA81" s="84"/>
      <c r="CB81" s="87" t="s">
        <v>656</v>
      </c>
      <c r="CC81" s="85">
        <v>40218.159722222219</v>
      </c>
      <c r="CD81" s="85">
        <v>40219.243055555555</v>
      </c>
      <c r="CE81" s="89">
        <v>1415842.5</v>
      </c>
      <c r="CF81" s="137">
        <v>0</v>
      </c>
      <c r="CG81" s="88">
        <v>28.316849999999999</v>
      </c>
      <c r="CH81" s="138">
        <v>28.316849999999999</v>
      </c>
      <c r="CI81" s="100"/>
      <c r="CJ81" s="100">
        <v>50</v>
      </c>
      <c r="CK81" s="100" t="s">
        <v>818</v>
      </c>
      <c r="CL81" s="100">
        <v>20</v>
      </c>
      <c r="CM81" s="100" t="s">
        <v>818</v>
      </c>
      <c r="CN81" s="100">
        <v>20</v>
      </c>
      <c r="CO81" s="100" t="s">
        <v>818</v>
      </c>
      <c r="CP81" s="100">
        <v>2</v>
      </c>
      <c r="CQ81" s="100" t="s">
        <v>818</v>
      </c>
      <c r="CR81" s="100">
        <v>8.5</v>
      </c>
      <c r="CS81" s="100" t="s">
        <v>818</v>
      </c>
      <c r="CT81" s="100">
        <v>5</v>
      </c>
      <c r="CU81" s="100" t="s">
        <v>818</v>
      </c>
      <c r="CV81" s="100">
        <v>2.5</v>
      </c>
      <c r="CW81" s="100"/>
      <c r="CX81" s="100">
        <v>2.2000000000000002</v>
      </c>
      <c r="CY81" s="100"/>
      <c r="CZ81" s="100">
        <v>119</v>
      </c>
      <c r="DA81" s="100"/>
      <c r="DB81" s="100">
        <v>201</v>
      </c>
      <c r="DC81" s="100"/>
      <c r="DD81" s="100">
        <v>985</v>
      </c>
      <c r="DF81" s="90" t="s">
        <v>744</v>
      </c>
      <c r="DG81" s="85">
        <v>40218.667361111111</v>
      </c>
      <c r="DH81" s="85">
        <v>40219.52847222222</v>
      </c>
      <c r="DI81" s="91">
        <v>7560598.9499999993</v>
      </c>
      <c r="DJ81" s="91">
        <v>0</v>
      </c>
      <c r="DK81" s="91">
        <v>347.78755169999999</v>
      </c>
      <c r="DL81" s="91">
        <v>347.78755169999999</v>
      </c>
      <c r="DM81" s="87"/>
      <c r="DN81" s="87">
        <v>267</v>
      </c>
      <c r="DO81" s="87" t="s">
        <v>818</v>
      </c>
      <c r="DP81" s="87">
        <v>20</v>
      </c>
      <c r="DQ81" s="87"/>
      <c r="DR81" s="87">
        <v>46</v>
      </c>
      <c r="DS81" s="87"/>
      <c r="DT81" s="87">
        <v>83.5</v>
      </c>
      <c r="DU81" s="87"/>
      <c r="DV81" s="87">
        <v>187</v>
      </c>
      <c r="DW81" s="87"/>
      <c r="DX81" s="87">
        <v>9.9</v>
      </c>
      <c r="DY81" s="87" t="s">
        <v>818</v>
      </c>
      <c r="DZ81" s="87">
        <v>2.5</v>
      </c>
      <c r="EA81" s="87"/>
      <c r="EB81" s="87">
        <v>18.5</v>
      </c>
      <c r="EC81" s="87"/>
      <c r="ED81" s="87">
        <v>2100</v>
      </c>
      <c r="EE81" s="87"/>
      <c r="EF81" s="87">
        <v>3110</v>
      </c>
      <c r="EG81" s="87"/>
      <c r="EH81" s="87">
        <v>9350</v>
      </c>
    </row>
    <row r="82" spans="1:138" ht="15" customHeight="1" x14ac:dyDescent="0.25">
      <c r="A82" s="3" t="s">
        <v>128</v>
      </c>
      <c r="B82" s="35">
        <v>40246.680555555555</v>
      </c>
      <c r="C82" s="35">
        <v>40248.1875</v>
      </c>
      <c r="D82" s="4">
        <f t="shared" si="3"/>
        <v>1.5069444444452529</v>
      </c>
      <c r="E82" s="1" t="s">
        <v>176</v>
      </c>
      <c r="G82" s="19">
        <v>52.8</v>
      </c>
      <c r="H82" s="19">
        <f t="shared" si="1"/>
        <v>207.864543744</v>
      </c>
      <c r="I82" s="84" t="s">
        <v>358</v>
      </c>
      <c r="J82" s="81">
        <v>40246.680555555555</v>
      </c>
      <c r="K82" s="81">
        <v>40248.1875</v>
      </c>
      <c r="L82" s="141">
        <v>27835463.550000001</v>
      </c>
      <c r="M82" s="80">
        <v>0</v>
      </c>
      <c r="N82" s="84">
        <v>2783.5463549999999</v>
      </c>
      <c r="O82" s="130">
        <v>2783.5463549999999</v>
      </c>
      <c r="P82" s="84" t="s">
        <v>358</v>
      </c>
      <c r="Q82" s="96" t="s">
        <v>358</v>
      </c>
      <c r="R82" s="97"/>
      <c r="S82" s="97">
        <v>983</v>
      </c>
      <c r="T82" s="97" t="s">
        <v>818</v>
      </c>
      <c r="U82" s="97">
        <v>20</v>
      </c>
      <c r="V82" s="97"/>
      <c r="W82" s="97">
        <v>100</v>
      </c>
      <c r="X82" s="97"/>
      <c r="Y82" s="97">
        <v>315</v>
      </c>
      <c r="Z82" s="97"/>
      <c r="AA82" s="97">
        <v>614</v>
      </c>
      <c r="AB82" s="97"/>
      <c r="AC82" s="97">
        <v>83</v>
      </c>
      <c r="AD82" s="97" t="s">
        <v>818</v>
      </c>
      <c r="AE82" s="97">
        <v>2.5</v>
      </c>
      <c r="AF82" s="97"/>
      <c r="AG82" s="97">
        <v>54.9</v>
      </c>
      <c r="AH82" s="97"/>
      <c r="AI82" s="97">
        <v>147</v>
      </c>
      <c r="AJ82" s="97"/>
      <c r="AK82" s="97">
        <v>215</v>
      </c>
      <c r="AL82" s="97"/>
      <c r="AM82" s="97">
        <v>1170</v>
      </c>
      <c r="AN82" s="84"/>
      <c r="AO82" s="84"/>
      <c r="AP82" s="84"/>
      <c r="AQ82" s="84"/>
      <c r="AR82" s="84"/>
      <c r="AS82" s="84"/>
      <c r="AT82" s="84"/>
      <c r="AU82" s="19"/>
      <c r="AV82" s="19">
        <v>4.4000000000000004</v>
      </c>
      <c r="AW82" s="19">
        <f t="shared" si="2"/>
        <v>17.322045312</v>
      </c>
      <c r="AX82" s="84" t="s">
        <v>541</v>
      </c>
      <c r="AY82" s="85">
        <v>40246.647222222222</v>
      </c>
      <c r="AZ82" s="85">
        <v>40248.262499999997</v>
      </c>
      <c r="BA82" s="84">
        <v>651287.55000000005</v>
      </c>
      <c r="BB82" s="135">
        <v>0</v>
      </c>
      <c r="BC82" s="84">
        <v>267.02789550000006</v>
      </c>
      <c r="BD82" s="84">
        <v>280.05364650000007</v>
      </c>
      <c r="BE82" s="97"/>
      <c r="BF82" s="97">
        <v>23</v>
      </c>
      <c r="BG82" s="97" t="s">
        <v>818</v>
      </c>
      <c r="BH82" s="97">
        <v>20</v>
      </c>
      <c r="BI82" s="97"/>
      <c r="BJ82" s="97">
        <v>410</v>
      </c>
      <c r="BK82" s="97"/>
      <c r="BL82" s="97">
        <v>782</v>
      </c>
      <c r="BM82" s="97"/>
      <c r="BN82" s="97">
        <v>1210</v>
      </c>
      <c r="BO82" s="97"/>
      <c r="BP82" s="97">
        <v>110</v>
      </c>
      <c r="BQ82" s="97" t="s">
        <v>818</v>
      </c>
      <c r="BR82" s="97">
        <v>2.5</v>
      </c>
      <c r="BS82" s="97"/>
      <c r="BT82" s="97">
        <v>46.7</v>
      </c>
      <c r="BU82" s="97"/>
      <c r="BV82" s="97">
        <v>60.6</v>
      </c>
      <c r="BW82" s="97"/>
      <c r="BX82" s="97">
        <v>39.9</v>
      </c>
      <c r="BY82" s="97"/>
      <c r="BZ82" s="97">
        <v>647</v>
      </c>
      <c r="CA82" s="84"/>
      <c r="CB82" s="87" t="s">
        <v>657</v>
      </c>
      <c r="CC82" s="85">
        <v>40246.65625</v>
      </c>
      <c r="CD82" s="85">
        <v>40248.260416666664</v>
      </c>
      <c r="CE82" s="89">
        <v>10533868.199999999</v>
      </c>
      <c r="CF82" s="137">
        <v>0</v>
      </c>
      <c r="CG82" s="88">
        <v>210.67736400000001</v>
      </c>
      <c r="CH82" s="138">
        <v>210.67736400000001</v>
      </c>
      <c r="CI82" s="100"/>
      <c r="CJ82" s="100">
        <v>372</v>
      </c>
      <c r="CK82" s="100" t="s">
        <v>818</v>
      </c>
      <c r="CL82" s="100">
        <v>20</v>
      </c>
      <c r="CM82" s="100" t="s">
        <v>818</v>
      </c>
      <c r="CN82" s="100">
        <v>20</v>
      </c>
      <c r="CO82" s="100"/>
      <c r="CP82" s="100">
        <v>35</v>
      </c>
      <c r="CQ82" s="100"/>
      <c r="CR82" s="100">
        <v>77.7</v>
      </c>
      <c r="CS82" s="100" t="s">
        <v>818</v>
      </c>
      <c r="CT82" s="100">
        <v>5</v>
      </c>
      <c r="CU82" s="100" t="s">
        <v>818</v>
      </c>
      <c r="CV82" s="100">
        <v>2.5</v>
      </c>
      <c r="CW82" s="100"/>
      <c r="CX82" s="100">
        <v>4.8</v>
      </c>
      <c r="CY82" s="100"/>
      <c r="CZ82" s="100">
        <v>119</v>
      </c>
      <c r="DA82" s="100"/>
      <c r="DB82" s="100">
        <v>199</v>
      </c>
      <c r="DC82" s="100"/>
      <c r="DD82" s="100">
        <v>934</v>
      </c>
      <c r="DF82" s="90" t="s">
        <v>745</v>
      </c>
      <c r="DG82" s="85">
        <v>40246.829861111109</v>
      </c>
      <c r="DH82" s="85">
        <v>40248.472916666666</v>
      </c>
      <c r="DI82" s="91">
        <v>207675777.89999998</v>
      </c>
      <c r="DJ82" s="91">
        <v>0</v>
      </c>
      <c r="DK82" s="91">
        <v>4153.5155579999991</v>
      </c>
      <c r="DL82" s="91">
        <v>4153.5155579999991</v>
      </c>
      <c r="DM82" s="87"/>
      <c r="DN82" s="87">
        <v>7334</v>
      </c>
      <c r="DO82" s="87" t="s">
        <v>818</v>
      </c>
      <c r="DP82" s="87">
        <v>20</v>
      </c>
      <c r="DQ82" s="87" t="s">
        <v>818</v>
      </c>
      <c r="DR82" s="87">
        <v>20</v>
      </c>
      <c r="DS82" s="87" t="s">
        <v>818</v>
      </c>
      <c r="DT82" s="87">
        <v>60</v>
      </c>
      <c r="DU82" s="87"/>
      <c r="DV82" s="87">
        <v>218</v>
      </c>
      <c r="DW82" s="87" t="s">
        <v>818</v>
      </c>
      <c r="DX82" s="87">
        <v>5</v>
      </c>
      <c r="DY82" s="87" t="s">
        <v>818</v>
      </c>
      <c r="DZ82" s="87">
        <v>2.5</v>
      </c>
      <c r="EA82" s="87"/>
      <c r="EB82" s="87">
        <v>11.7</v>
      </c>
      <c r="EC82" s="87"/>
      <c r="ED82" s="87">
        <v>229</v>
      </c>
      <c r="EE82" s="87"/>
      <c r="EF82" s="87">
        <v>387</v>
      </c>
      <c r="EG82" s="87"/>
      <c r="EH82" s="87">
        <v>1530</v>
      </c>
    </row>
    <row r="83" spans="1:138" ht="15" customHeight="1" x14ac:dyDescent="0.25">
      <c r="A83" s="3" t="s">
        <v>129</v>
      </c>
      <c r="B83" s="35">
        <v>40276.222222222219</v>
      </c>
      <c r="C83" s="35">
        <v>40276.53125</v>
      </c>
      <c r="D83" s="4">
        <f t="shared" si="3"/>
        <v>0.30902777778101154</v>
      </c>
      <c r="E83" s="1" t="s">
        <v>192</v>
      </c>
      <c r="G83" s="150" t="s">
        <v>590</v>
      </c>
      <c r="H83" s="150" t="s">
        <v>590</v>
      </c>
      <c r="I83" s="84" t="s">
        <v>360</v>
      </c>
      <c r="J83" s="81">
        <v>40276.222222222219</v>
      </c>
      <c r="K83" s="81">
        <v>40276.53125</v>
      </c>
      <c r="L83" s="141">
        <v>6286340.7000000002</v>
      </c>
      <c r="M83" s="80">
        <v>0</v>
      </c>
      <c r="N83" s="84">
        <v>364.60776060000001</v>
      </c>
      <c r="O83" s="130">
        <v>364.60776060000001</v>
      </c>
      <c r="P83" s="84" t="s">
        <v>360</v>
      </c>
      <c r="Q83" s="96" t="s">
        <v>360</v>
      </c>
      <c r="R83" s="97"/>
      <c r="S83" s="97">
        <v>222</v>
      </c>
      <c r="T83" s="97" t="s">
        <v>818</v>
      </c>
      <c r="U83" s="97">
        <v>20</v>
      </c>
      <c r="V83" s="97"/>
      <c r="W83" s="97">
        <v>58</v>
      </c>
      <c r="X83" s="97" t="s">
        <v>818</v>
      </c>
      <c r="Y83" s="97">
        <v>300</v>
      </c>
      <c r="Z83" s="97"/>
      <c r="AA83" s="97">
        <v>240</v>
      </c>
      <c r="AB83" s="97"/>
      <c r="AC83" s="97">
        <v>44</v>
      </c>
      <c r="AD83" s="97" t="s">
        <v>818</v>
      </c>
      <c r="AE83" s="97">
        <v>2.5</v>
      </c>
      <c r="AF83" s="97"/>
      <c r="AG83" s="97">
        <v>42.9</v>
      </c>
      <c r="AH83" s="97"/>
      <c r="AI83" s="97">
        <v>68.3</v>
      </c>
      <c r="AJ83" s="97"/>
      <c r="AK83" s="97">
        <v>96.3</v>
      </c>
      <c r="AL83" s="97"/>
      <c r="AM83" s="97">
        <v>879</v>
      </c>
      <c r="AN83" s="84"/>
      <c r="AO83" s="84"/>
      <c r="AP83" s="84"/>
      <c r="AQ83" s="84"/>
      <c r="AR83" s="84"/>
      <c r="AS83" s="84"/>
      <c r="AT83" s="84"/>
      <c r="AU83" s="19"/>
      <c r="AV83" s="150" t="s">
        <v>590</v>
      </c>
      <c r="AW83" s="150" t="s">
        <v>590</v>
      </c>
      <c r="AX83" s="84" t="s">
        <v>543</v>
      </c>
      <c r="AY83" s="85">
        <v>40276.224999999999</v>
      </c>
      <c r="AZ83" s="85">
        <v>40276.53402777778</v>
      </c>
      <c r="BA83" s="84">
        <v>31148.535000000003</v>
      </c>
      <c r="BB83" s="135">
        <v>0</v>
      </c>
      <c r="BC83" s="84">
        <v>5.2952509499999998</v>
      </c>
      <c r="BD83" s="84">
        <v>5.9182216499999996</v>
      </c>
      <c r="BE83" s="97"/>
      <c r="BF83" s="97">
        <v>1.1000000000000001</v>
      </c>
      <c r="BG83" s="97" t="s">
        <v>818</v>
      </c>
      <c r="BH83" s="97">
        <v>20</v>
      </c>
      <c r="BI83" s="97"/>
      <c r="BJ83" s="97">
        <v>170</v>
      </c>
      <c r="BK83" s="97"/>
      <c r="BL83" s="97">
        <v>404</v>
      </c>
      <c r="BM83" s="97"/>
      <c r="BN83" s="97">
        <v>600</v>
      </c>
      <c r="BO83" s="97"/>
      <c r="BP83" s="97">
        <v>35</v>
      </c>
      <c r="BQ83" s="97" t="s">
        <v>818</v>
      </c>
      <c r="BR83" s="97">
        <v>2.5</v>
      </c>
      <c r="BS83" s="97"/>
      <c r="BT83" s="97">
        <v>27.8</v>
      </c>
      <c r="BU83" s="97"/>
      <c r="BV83" s="97">
        <v>41.7</v>
      </c>
      <c r="BW83" s="97"/>
      <c r="BX83" s="97">
        <v>33.799999999999997</v>
      </c>
      <c r="BY83" s="97"/>
      <c r="BZ83" s="97">
        <v>508</v>
      </c>
      <c r="CA83" s="84"/>
      <c r="CB83" s="87" t="s">
        <v>658</v>
      </c>
      <c r="CC83" s="85">
        <v>40276.222222222219</v>
      </c>
      <c r="CD83" s="85">
        <v>40276.475694444445</v>
      </c>
      <c r="CE83" s="89">
        <v>1529109.9</v>
      </c>
      <c r="CF83" s="137">
        <v>0</v>
      </c>
      <c r="CG83" s="88">
        <v>30.582198000000002</v>
      </c>
      <c r="CH83" s="138">
        <v>30.582198000000002</v>
      </c>
      <c r="CI83" s="100"/>
      <c r="CJ83" s="100">
        <v>54</v>
      </c>
      <c r="CK83" s="100" t="s">
        <v>818</v>
      </c>
      <c r="CL83" s="100">
        <v>20</v>
      </c>
      <c r="CM83" s="100" t="s">
        <v>818</v>
      </c>
      <c r="CN83" s="100">
        <v>20</v>
      </c>
      <c r="CO83" s="100" t="s">
        <v>818</v>
      </c>
      <c r="CP83" s="100">
        <v>3</v>
      </c>
      <c r="CQ83" s="100"/>
      <c r="CR83" s="100">
        <v>17.899999999999999</v>
      </c>
      <c r="CS83" s="100" t="s">
        <v>818</v>
      </c>
      <c r="CT83" s="100">
        <v>5</v>
      </c>
      <c r="CU83" s="100" t="s">
        <v>818</v>
      </c>
      <c r="CV83" s="100">
        <v>2.5</v>
      </c>
      <c r="CW83" s="100"/>
      <c r="CX83" s="100">
        <v>4.0999999999999996</v>
      </c>
      <c r="CY83" s="100"/>
      <c r="CZ83" s="100">
        <v>63.3</v>
      </c>
      <c r="DA83" s="100"/>
      <c r="DB83" s="100">
        <v>105</v>
      </c>
      <c r="DC83" s="100"/>
      <c r="DD83" s="100">
        <v>758</v>
      </c>
      <c r="DF83" s="90" t="s">
        <v>746</v>
      </c>
      <c r="DG83" s="85">
        <v>40276.357638888891</v>
      </c>
      <c r="DH83" s="85">
        <v>40276.712500000001</v>
      </c>
      <c r="DI83" s="91">
        <v>27807146.699999999</v>
      </c>
      <c r="DJ83" s="91">
        <v>0</v>
      </c>
      <c r="DK83" s="91">
        <v>556.14293399999997</v>
      </c>
      <c r="DL83" s="91">
        <v>556.14293399999997</v>
      </c>
      <c r="DM83" s="87"/>
      <c r="DN83" s="87">
        <v>982</v>
      </c>
      <c r="DO83" s="87" t="s">
        <v>818</v>
      </c>
      <c r="DP83" s="87">
        <v>20</v>
      </c>
      <c r="DQ83" s="87" t="s">
        <v>818</v>
      </c>
      <c r="DR83" s="87">
        <v>20</v>
      </c>
      <c r="DS83" s="87"/>
      <c r="DT83" s="87">
        <v>22.3</v>
      </c>
      <c r="DU83" s="87"/>
      <c r="DV83" s="87">
        <v>53</v>
      </c>
      <c r="DW83" s="87" t="s">
        <v>818</v>
      </c>
      <c r="DX83" s="87">
        <v>5</v>
      </c>
      <c r="DY83" s="87" t="s">
        <v>818</v>
      </c>
      <c r="DZ83" s="87">
        <v>2.5</v>
      </c>
      <c r="EA83" s="87"/>
      <c r="EB83" s="87">
        <v>11.7</v>
      </c>
      <c r="EC83" s="87"/>
      <c r="ED83" s="87">
        <v>174</v>
      </c>
      <c r="EE83" s="87"/>
      <c r="EF83" s="87">
        <v>284</v>
      </c>
      <c r="EG83" s="87"/>
      <c r="EH83" s="87">
        <v>1390</v>
      </c>
    </row>
    <row r="84" spans="1:138" s="118" customFormat="1" ht="15" customHeight="1" x14ac:dyDescent="0.25">
      <c r="A84" s="144" t="s">
        <v>130</v>
      </c>
      <c r="B84" s="103">
        <v>40422.145833333336</v>
      </c>
      <c r="C84" s="103">
        <v>40422.190972222219</v>
      </c>
      <c r="D84" s="104">
        <f t="shared" si="3"/>
        <v>4.5138888883229811E-2</v>
      </c>
      <c r="E84" s="102"/>
      <c r="F84" s="102"/>
      <c r="G84" s="151">
        <v>0</v>
      </c>
      <c r="H84" s="124">
        <f t="shared" si="1"/>
        <v>0</v>
      </c>
      <c r="I84" s="112" t="s">
        <v>362</v>
      </c>
      <c r="J84" s="108">
        <v>40422.145833333336</v>
      </c>
      <c r="K84" s="108">
        <v>40422.190972222219</v>
      </c>
      <c r="L84" s="145">
        <v>6711093.4499999993</v>
      </c>
      <c r="M84" s="80">
        <v>0</v>
      </c>
      <c r="N84" s="112">
        <v>0</v>
      </c>
      <c r="O84" s="130">
        <v>0</v>
      </c>
      <c r="P84" s="112" t="s">
        <v>362</v>
      </c>
      <c r="Q84" s="110" t="s">
        <v>362</v>
      </c>
      <c r="R84" s="111"/>
      <c r="S84" s="111">
        <v>237</v>
      </c>
      <c r="T84" s="111" t="s">
        <v>818</v>
      </c>
      <c r="U84" s="111">
        <v>20</v>
      </c>
      <c r="V84" s="111" t="s">
        <v>818</v>
      </c>
      <c r="W84" s="111">
        <v>20</v>
      </c>
      <c r="X84" s="111"/>
      <c r="Y84" s="111">
        <v>9</v>
      </c>
      <c r="Z84" s="111"/>
      <c r="AA84" s="111">
        <v>72.599999999999994</v>
      </c>
      <c r="AB84" s="111" t="s">
        <v>818</v>
      </c>
      <c r="AC84" s="111">
        <v>5</v>
      </c>
      <c r="AD84" s="111" t="s">
        <v>818</v>
      </c>
      <c r="AE84" s="111">
        <v>2.5</v>
      </c>
      <c r="AF84" s="111"/>
      <c r="AG84" s="111">
        <v>4.8</v>
      </c>
      <c r="AH84" s="111"/>
      <c r="AI84" s="111">
        <v>7.9</v>
      </c>
      <c r="AJ84" s="111"/>
      <c r="AK84" s="111">
        <v>8.4</v>
      </c>
      <c r="AL84" s="111"/>
      <c r="AM84" s="111">
        <v>141</v>
      </c>
      <c r="AN84" s="112"/>
      <c r="AO84" s="112"/>
      <c r="AP84" s="112"/>
      <c r="AQ84" s="112"/>
      <c r="AR84" s="112"/>
      <c r="AS84" s="112"/>
      <c r="AT84" s="112"/>
      <c r="AU84" s="124"/>
      <c r="AV84" s="124">
        <v>0</v>
      </c>
      <c r="AW84" s="124">
        <f t="shared" si="2"/>
        <v>0</v>
      </c>
      <c r="AX84" s="112" t="s">
        <v>545</v>
      </c>
      <c r="AY84" s="113">
        <v>40422.135416666664</v>
      </c>
      <c r="AZ84" s="113">
        <v>40422.180555555555</v>
      </c>
      <c r="BA84" s="112">
        <v>424752.75</v>
      </c>
      <c r="BB84" s="135">
        <v>0</v>
      </c>
      <c r="BC84" s="112">
        <v>0</v>
      </c>
      <c r="BD84" s="112">
        <v>0</v>
      </c>
      <c r="BE84" s="111"/>
      <c r="BF84" s="111">
        <v>15</v>
      </c>
      <c r="BG84" s="111" t="s">
        <v>818</v>
      </c>
      <c r="BH84" s="111">
        <v>20</v>
      </c>
      <c r="BI84" s="111" t="s">
        <v>818</v>
      </c>
      <c r="BJ84" s="111">
        <v>20</v>
      </c>
      <c r="BK84" s="111"/>
      <c r="BL84" s="111">
        <v>8.4</v>
      </c>
      <c r="BM84" s="111"/>
      <c r="BN84" s="111">
        <v>68</v>
      </c>
      <c r="BO84" s="111" t="s">
        <v>818</v>
      </c>
      <c r="BP84" s="111">
        <v>5</v>
      </c>
      <c r="BQ84" s="111" t="s">
        <v>818</v>
      </c>
      <c r="BR84" s="111">
        <v>2.5</v>
      </c>
      <c r="BS84" s="111"/>
      <c r="BT84" s="111">
        <v>4.8</v>
      </c>
      <c r="BU84" s="111"/>
      <c r="BV84" s="111">
        <v>1.9</v>
      </c>
      <c r="BW84" s="111"/>
      <c r="BX84" s="111">
        <v>1.9</v>
      </c>
      <c r="BY84" s="111"/>
      <c r="BZ84" s="111">
        <v>67</v>
      </c>
      <c r="CA84" s="112"/>
      <c r="CB84" s="111" t="s">
        <v>659</v>
      </c>
      <c r="CC84" s="113">
        <v>40422.152777777781</v>
      </c>
      <c r="CD84" s="113">
        <v>40422.260416666664</v>
      </c>
      <c r="CE84" s="114">
        <v>2265348</v>
      </c>
      <c r="CF84" s="137">
        <v>0</v>
      </c>
      <c r="CG84" s="115">
        <v>0</v>
      </c>
      <c r="CH84" s="138">
        <v>0</v>
      </c>
      <c r="CI84" s="111"/>
      <c r="CJ84" s="111">
        <v>80</v>
      </c>
      <c r="CK84" s="111" t="s">
        <v>818</v>
      </c>
      <c r="CL84" s="111">
        <v>20</v>
      </c>
      <c r="CM84" s="111" t="s">
        <v>818</v>
      </c>
      <c r="CN84" s="111">
        <v>20</v>
      </c>
      <c r="CO84" s="111"/>
      <c r="CP84" s="111">
        <v>5.3</v>
      </c>
      <c r="CQ84" s="111"/>
      <c r="CR84" s="111">
        <v>57.9</v>
      </c>
      <c r="CS84" s="111" t="s">
        <v>818</v>
      </c>
      <c r="CT84" s="111">
        <v>5</v>
      </c>
      <c r="CU84" s="111" t="s">
        <v>818</v>
      </c>
      <c r="CV84" s="111">
        <v>2.5</v>
      </c>
      <c r="CW84" s="111"/>
      <c r="CX84" s="111">
        <v>4.3</v>
      </c>
      <c r="CY84" s="111"/>
      <c r="CZ84" s="111">
        <v>21.5</v>
      </c>
      <c r="DA84" s="111"/>
      <c r="DB84" s="111">
        <v>33.200000000000003</v>
      </c>
      <c r="DC84" s="111"/>
      <c r="DD84" s="111">
        <v>268</v>
      </c>
      <c r="DE84" s="115"/>
      <c r="DF84" s="116" t="s">
        <v>747</v>
      </c>
      <c r="DG84" s="113">
        <v>40422.135416666664</v>
      </c>
      <c r="DH84" s="113">
        <v>40422.277777777781</v>
      </c>
      <c r="DI84" s="117">
        <v>68158657.949999988</v>
      </c>
      <c r="DJ84" s="117">
        <v>0</v>
      </c>
      <c r="DK84" s="117">
        <v>0</v>
      </c>
      <c r="DL84" s="91">
        <v>0</v>
      </c>
      <c r="DM84" s="111"/>
      <c r="DN84" s="111">
        <v>2407</v>
      </c>
      <c r="DO84" s="111" t="s">
        <v>818</v>
      </c>
      <c r="DP84" s="111">
        <v>20</v>
      </c>
      <c r="DQ84" s="111" t="s">
        <v>818</v>
      </c>
      <c r="DR84" s="111">
        <v>20</v>
      </c>
      <c r="DS84" s="111"/>
      <c r="DT84" s="111">
        <v>10.9</v>
      </c>
      <c r="DU84" s="111"/>
      <c r="DV84" s="111">
        <v>107</v>
      </c>
      <c r="DW84" s="111" t="s">
        <v>818</v>
      </c>
      <c r="DX84" s="111">
        <v>5</v>
      </c>
      <c r="DY84" s="111"/>
      <c r="DZ84" s="111">
        <v>28</v>
      </c>
      <c r="EA84" s="111"/>
      <c r="EB84" s="111">
        <v>3.6</v>
      </c>
      <c r="EC84" s="111"/>
      <c r="ED84" s="111">
        <v>19</v>
      </c>
      <c r="EE84" s="111"/>
      <c r="EF84" s="111">
        <v>28.1</v>
      </c>
      <c r="EG84" s="111"/>
      <c r="EH84" s="111">
        <v>230</v>
      </c>
    </row>
    <row r="85" spans="1:138" s="118" customFormat="1" ht="15" customHeight="1" x14ac:dyDescent="0.25">
      <c r="A85" s="144" t="s">
        <v>131</v>
      </c>
      <c r="B85" s="103">
        <v>40477.291666666664</v>
      </c>
      <c r="C85" s="103">
        <v>40477.520833333336</v>
      </c>
      <c r="D85" s="104">
        <f t="shared" si="3"/>
        <v>0.22916666667151731</v>
      </c>
      <c r="G85" s="151">
        <v>0</v>
      </c>
      <c r="H85" s="151">
        <v>0</v>
      </c>
      <c r="I85" s="112" t="s">
        <v>364</v>
      </c>
      <c r="J85" s="108">
        <v>40477.291666666664</v>
      </c>
      <c r="K85" s="108">
        <v>40477.520833333336</v>
      </c>
      <c r="L85" s="145">
        <v>26617839</v>
      </c>
      <c r="M85" s="80">
        <v>0</v>
      </c>
      <c r="N85" s="112">
        <v>0</v>
      </c>
      <c r="O85" s="130">
        <v>0</v>
      </c>
      <c r="P85" s="112" t="s">
        <v>364</v>
      </c>
      <c r="Q85" s="110" t="s">
        <v>364</v>
      </c>
      <c r="R85" s="111"/>
      <c r="S85" s="111">
        <v>940</v>
      </c>
      <c r="T85" s="111" t="s">
        <v>818</v>
      </c>
      <c r="U85" s="111">
        <v>20</v>
      </c>
      <c r="V85" s="111" t="s">
        <v>818</v>
      </c>
      <c r="W85" s="111">
        <v>20</v>
      </c>
      <c r="X85" s="111"/>
      <c r="Y85" s="111">
        <v>5.7</v>
      </c>
      <c r="Z85" s="111"/>
      <c r="AA85" s="111">
        <v>36.700000000000003</v>
      </c>
      <c r="AB85" s="111" t="s">
        <v>818</v>
      </c>
      <c r="AC85" s="111">
        <v>5</v>
      </c>
      <c r="AD85" s="111" t="s">
        <v>818</v>
      </c>
      <c r="AE85" s="111">
        <v>2.5</v>
      </c>
      <c r="AF85" s="111"/>
      <c r="AG85" s="111">
        <v>7.5</v>
      </c>
      <c r="AH85" s="111"/>
      <c r="AI85" s="111">
        <v>7.4</v>
      </c>
      <c r="AJ85" s="111"/>
      <c r="AK85" s="111">
        <v>9</v>
      </c>
      <c r="AL85" s="111"/>
      <c r="AM85" s="111">
        <v>160</v>
      </c>
      <c r="AN85" s="112"/>
      <c r="AO85" s="112"/>
      <c r="AP85" s="112"/>
      <c r="AQ85" s="112"/>
      <c r="AR85" s="112"/>
      <c r="AS85" s="112"/>
      <c r="AT85" s="112"/>
      <c r="AU85" s="151"/>
      <c r="AV85" s="151">
        <v>0</v>
      </c>
      <c r="AW85" s="151">
        <v>0</v>
      </c>
      <c r="AX85" s="112" t="s">
        <v>547</v>
      </c>
      <c r="AY85" s="113">
        <v>40477.245833333334</v>
      </c>
      <c r="AZ85" s="113">
        <v>40477.292361111111</v>
      </c>
      <c r="BA85" s="112">
        <v>79287.179999999993</v>
      </c>
      <c r="BB85" s="135">
        <v>0</v>
      </c>
      <c r="BC85" s="112">
        <v>0</v>
      </c>
      <c r="BD85" s="112">
        <v>0</v>
      </c>
      <c r="BE85" s="111"/>
      <c r="BF85" s="111">
        <v>2.8</v>
      </c>
      <c r="BG85" s="111" t="s">
        <v>818</v>
      </c>
      <c r="BH85" s="111">
        <v>20</v>
      </c>
      <c r="BI85" s="111" t="s">
        <v>818</v>
      </c>
      <c r="BJ85" s="111">
        <v>20</v>
      </c>
      <c r="BK85" s="111"/>
      <c r="BL85" s="111">
        <v>9</v>
      </c>
      <c r="BM85" s="111"/>
      <c r="BN85" s="111">
        <v>31.5</v>
      </c>
      <c r="BO85" s="111" t="s">
        <v>818</v>
      </c>
      <c r="BP85" s="111">
        <v>5</v>
      </c>
      <c r="BQ85" s="111" t="s">
        <v>818</v>
      </c>
      <c r="BR85" s="111">
        <v>2.5</v>
      </c>
      <c r="BS85" s="111"/>
      <c r="BT85" s="111">
        <v>3.9</v>
      </c>
      <c r="BU85" s="111"/>
      <c r="BV85" s="111">
        <v>3.1</v>
      </c>
      <c r="BW85" s="111"/>
      <c r="BX85" s="111">
        <v>1.6</v>
      </c>
      <c r="BY85" s="111"/>
      <c r="BZ85" s="111">
        <v>87</v>
      </c>
      <c r="CA85" s="112"/>
      <c r="CB85" s="111" t="s">
        <v>660</v>
      </c>
      <c r="CC85" s="113">
        <v>40477.305555555555</v>
      </c>
      <c r="CD85" s="113">
        <v>40477.430555555555</v>
      </c>
      <c r="CE85" s="114">
        <v>4474062.3</v>
      </c>
      <c r="CF85" s="137">
        <v>0</v>
      </c>
      <c r="CG85" s="115">
        <v>0</v>
      </c>
      <c r="CH85" s="138">
        <v>0</v>
      </c>
      <c r="CI85" s="111"/>
      <c r="CJ85" s="111">
        <v>158</v>
      </c>
      <c r="CK85" s="111" t="s">
        <v>818</v>
      </c>
      <c r="CL85" s="111">
        <v>20</v>
      </c>
      <c r="CM85" s="111" t="s">
        <v>818</v>
      </c>
      <c r="CN85" s="111">
        <v>20</v>
      </c>
      <c r="CO85" s="111"/>
      <c r="CP85" s="111">
        <v>6.3</v>
      </c>
      <c r="CQ85" s="111"/>
      <c r="CR85" s="111">
        <v>42.9</v>
      </c>
      <c r="CS85" s="111" t="s">
        <v>818</v>
      </c>
      <c r="CT85" s="111">
        <v>5</v>
      </c>
      <c r="CU85" s="111" t="s">
        <v>818</v>
      </c>
      <c r="CV85" s="111">
        <v>2.5</v>
      </c>
      <c r="CW85" s="111"/>
      <c r="CX85" s="111">
        <v>3.5</v>
      </c>
      <c r="CY85" s="111"/>
      <c r="CZ85" s="111">
        <v>11.6</v>
      </c>
      <c r="DA85" s="111"/>
      <c r="DB85" s="111">
        <v>17.7</v>
      </c>
      <c r="DC85" s="111"/>
      <c r="DD85" s="111">
        <v>167</v>
      </c>
      <c r="DE85" s="115"/>
      <c r="DF85" s="116" t="s">
        <v>748</v>
      </c>
      <c r="DG85" s="113">
        <v>40477.288194444445</v>
      </c>
      <c r="DH85" s="113">
        <v>40477.684027777781</v>
      </c>
      <c r="DI85" s="117">
        <v>109133139.89999999</v>
      </c>
      <c r="DJ85" s="117">
        <v>0</v>
      </c>
      <c r="DK85" s="117">
        <v>0</v>
      </c>
      <c r="DL85" s="91">
        <v>0</v>
      </c>
      <c r="DM85" s="111"/>
      <c r="DN85" s="111">
        <v>3854</v>
      </c>
      <c r="DO85" s="111" t="s">
        <v>818</v>
      </c>
      <c r="DP85" s="111">
        <v>20</v>
      </c>
      <c r="DQ85" s="111" t="s">
        <v>818</v>
      </c>
      <c r="DR85" s="111">
        <v>20</v>
      </c>
      <c r="DS85" s="111"/>
      <c r="DT85" s="111">
        <v>7.9</v>
      </c>
      <c r="DU85" s="111"/>
      <c r="DV85" s="111">
        <v>60.7</v>
      </c>
      <c r="DW85" s="111" t="s">
        <v>818</v>
      </c>
      <c r="DX85" s="111">
        <v>5</v>
      </c>
      <c r="DY85" s="111" t="s">
        <v>818</v>
      </c>
      <c r="DZ85" s="111">
        <v>2.5</v>
      </c>
      <c r="EA85" s="111"/>
      <c r="EB85" s="111">
        <v>5.7</v>
      </c>
      <c r="EC85" s="111"/>
      <c r="ED85" s="111">
        <v>23.6</v>
      </c>
      <c r="EE85" s="111"/>
      <c r="EF85" s="111">
        <v>36.6</v>
      </c>
      <c r="EG85" s="111"/>
      <c r="EH85" s="111">
        <v>274</v>
      </c>
    </row>
    <row r="86" spans="1:138" ht="15" customHeight="1" x14ac:dyDescent="0.25">
      <c r="A86" s="3" t="s">
        <v>132</v>
      </c>
      <c r="B86" s="78">
        <v>40532.743055555555</v>
      </c>
      <c r="C86" s="78">
        <v>40533.538194444445</v>
      </c>
      <c r="D86" s="4">
        <f t="shared" si="3"/>
        <v>0.79513888889050577</v>
      </c>
      <c r="E86" s="77"/>
      <c r="F86" s="77"/>
      <c r="G86" s="152"/>
      <c r="H86" s="153"/>
      <c r="I86" s="84" t="s">
        <v>366</v>
      </c>
      <c r="J86" s="81">
        <v>40532.743055555555</v>
      </c>
      <c r="K86" s="81">
        <v>40533.538194444445</v>
      </c>
      <c r="L86" s="141">
        <v>991089.75</v>
      </c>
      <c r="M86" s="80">
        <v>0</v>
      </c>
      <c r="N86" s="84">
        <v>118.93077</v>
      </c>
      <c r="O86" s="130">
        <v>118.93077</v>
      </c>
      <c r="P86" s="84" t="s">
        <v>366</v>
      </c>
      <c r="Q86" s="96" t="s">
        <v>366</v>
      </c>
      <c r="R86" s="97"/>
      <c r="S86" s="97">
        <v>35</v>
      </c>
      <c r="T86" s="97" t="s">
        <v>818</v>
      </c>
      <c r="U86" s="97">
        <v>20</v>
      </c>
      <c r="V86" s="97"/>
      <c r="W86" s="97">
        <v>120</v>
      </c>
      <c r="X86" s="97"/>
      <c r="Y86" s="97">
        <v>257</v>
      </c>
      <c r="Z86" s="97"/>
      <c r="AA86" s="97">
        <v>1060</v>
      </c>
      <c r="AB86" s="97"/>
      <c r="AC86" s="97">
        <v>34</v>
      </c>
      <c r="AD86" s="97" t="s">
        <v>818</v>
      </c>
      <c r="AE86" s="97">
        <v>2.5</v>
      </c>
      <c r="AF86" s="97"/>
      <c r="AG86" s="97">
        <v>40.799999999999997</v>
      </c>
      <c r="AH86" s="97"/>
      <c r="AI86" s="97">
        <v>8980</v>
      </c>
      <c r="AJ86" s="97"/>
      <c r="AK86" s="97">
        <v>13700</v>
      </c>
      <c r="AL86" s="97"/>
      <c r="AM86" s="97">
        <v>35100</v>
      </c>
      <c r="AN86" s="84"/>
      <c r="AO86" s="84"/>
      <c r="AP86" s="84"/>
      <c r="AQ86" s="84"/>
      <c r="AR86" s="84"/>
      <c r="AS86" s="84"/>
      <c r="AT86" s="84"/>
      <c r="AX86" s="84"/>
      <c r="AY86" s="85"/>
      <c r="AZ86" s="85"/>
      <c r="BA86" s="84"/>
      <c r="BB86" s="135"/>
      <c r="BC86" s="84"/>
      <c r="BD86" s="84"/>
      <c r="BE86" s="97"/>
      <c r="BF86" s="97"/>
      <c r="BG86" s="97"/>
      <c r="BH86" s="97"/>
      <c r="BI86" s="97"/>
      <c r="BJ86" s="97"/>
      <c r="BK86" s="97"/>
      <c r="BL86" s="97"/>
      <c r="BM86" s="97"/>
      <c r="BN86" s="97"/>
      <c r="BO86" s="97"/>
      <c r="BP86" s="97"/>
      <c r="BQ86" s="97"/>
      <c r="BR86" s="97"/>
      <c r="BS86" s="97"/>
      <c r="BT86" s="97"/>
      <c r="BU86" s="97"/>
      <c r="BV86" s="97"/>
      <c r="BW86" s="97"/>
      <c r="BX86" s="97"/>
      <c r="BY86" s="97"/>
      <c r="BZ86" s="97"/>
      <c r="CA86" s="84"/>
      <c r="CB86" s="87" t="s">
        <v>661</v>
      </c>
      <c r="CC86" s="85">
        <v>40532.725694444445</v>
      </c>
      <c r="CD86" s="85">
        <v>40533.565972222219</v>
      </c>
      <c r="CE86" s="89">
        <v>240693.22499999998</v>
      </c>
      <c r="CF86" s="137">
        <v>0</v>
      </c>
      <c r="CG86" s="88">
        <v>4.8138645000000002</v>
      </c>
      <c r="CH86" s="138">
        <v>4.8138645000000002</v>
      </c>
      <c r="CI86" s="100"/>
      <c r="CJ86" s="100">
        <v>8.5</v>
      </c>
      <c r="CK86" s="100" t="s">
        <v>818</v>
      </c>
      <c r="CL86" s="100">
        <v>20</v>
      </c>
      <c r="CM86" s="100" t="s">
        <v>818</v>
      </c>
      <c r="CN86" s="100">
        <v>20</v>
      </c>
      <c r="CO86" s="100"/>
      <c r="CP86" s="100">
        <v>8.6999999999999993</v>
      </c>
      <c r="CQ86" s="100"/>
      <c r="CR86" s="100">
        <v>24.3</v>
      </c>
      <c r="CS86" s="100" t="s">
        <v>818</v>
      </c>
      <c r="CT86" s="100">
        <v>5</v>
      </c>
      <c r="CU86" s="100" t="s">
        <v>818</v>
      </c>
      <c r="CV86" s="100">
        <v>2.5</v>
      </c>
      <c r="CW86" s="100"/>
      <c r="CX86" s="100">
        <v>5.2</v>
      </c>
      <c r="CY86" s="100"/>
      <c r="CZ86" s="100">
        <v>226</v>
      </c>
      <c r="DA86" s="100"/>
      <c r="DB86" s="100">
        <v>365</v>
      </c>
      <c r="DC86" s="100"/>
      <c r="DD86" s="100">
        <v>1760</v>
      </c>
      <c r="DF86" s="120" t="s">
        <v>749</v>
      </c>
      <c r="DG86" s="85">
        <v>40533.177083333336</v>
      </c>
      <c r="DH86" s="85">
        <v>40533.625</v>
      </c>
      <c r="DI86" s="121">
        <v>5663370</v>
      </c>
      <c r="DJ86" s="91">
        <v>0</v>
      </c>
      <c r="DK86" s="121">
        <v>113.26739999999999</v>
      </c>
      <c r="DL86" s="91">
        <v>113.26739999999999</v>
      </c>
      <c r="DM86" s="87"/>
      <c r="DN86" s="87">
        <v>200</v>
      </c>
      <c r="DO86" s="87" t="s">
        <v>818</v>
      </c>
      <c r="DP86" s="87">
        <v>20</v>
      </c>
      <c r="DQ86" s="87" t="s">
        <v>818</v>
      </c>
      <c r="DR86" s="87">
        <v>20</v>
      </c>
      <c r="DS86" s="87" t="s">
        <v>818</v>
      </c>
      <c r="DT86" s="87">
        <v>24</v>
      </c>
      <c r="DU86" s="87"/>
      <c r="DV86" s="87">
        <v>78.599999999999994</v>
      </c>
      <c r="DW86" s="87" t="s">
        <v>818</v>
      </c>
      <c r="DX86" s="87">
        <v>5</v>
      </c>
      <c r="DY86" s="87" t="s">
        <v>818</v>
      </c>
      <c r="DZ86" s="87">
        <v>2.5</v>
      </c>
      <c r="EA86" s="87"/>
      <c r="EB86" s="87">
        <v>8.6</v>
      </c>
      <c r="EC86" s="87"/>
      <c r="ED86" s="87">
        <v>2350</v>
      </c>
      <c r="EE86" s="87"/>
      <c r="EF86" s="87">
        <v>3680</v>
      </c>
      <c r="EG86" s="87"/>
      <c r="EH86" s="87">
        <v>11000</v>
      </c>
    </row>
    <row r="87" spans="1:138" ht="15" customHeight="1" x14ac:dyDescent="0.25">
      <c r="A87" s="3" t="s">
        <v>133</v>
      </c>
      <c r="B87" s="78">
        <v>40574.399305555555</v>
      </c>
      <c r="C87" s="78">
        <v>40576.555555555555</v>
      </c>
      <c r="D87" s="4">
        <f t="shared" si="3"/>
        <v>2.15625</v>
      </c>
      <c r="E87" s="77"/>
      <c r="F87" s="77"/>
      <c r="G87" s="152"/>
      <c r="H87" s="153"/>
      <c r="I87" s="84" t="s">
        <v>368</v>
      </c>
      <c r="J87" s="81">
        <v>40574.399305555555</v>
      </c>
      <c r="K87" s="81">
        <v>40576.555555555555</v>
      </c>
      <c r="L87" s="141">
        <v>2010496.3499999999</v>
      </c>
      <c r="M87" s="80">
        <v>0</v>
      </c>
      <c r="N87" s="84">
        <v>5629.3897800000004</v>
      </c>
      <c r="O87" s="130">
        <v>5629.3897800000004</v>
      </c>
      <c r="P87" s="84" t="s">
        <v>368</v>
      </c>
      <c r="Q87" s="96" t="s">
        <v>368</v>
      </c>
      <c r="R87" s="97"/>
      <c r="S87" s="97">
        <v>71</v>
      </c>
      <c r="T87" s="97" t="s">
        <v>818</v>
      </c>
      <c r="U87" s="97">
        <v>20</v>
      </c>
      <c r="V87" s="97"/>
      <c r="W87" s="97">
        <v>2800</v>
      </c>
      <c r="X87" s="97"/>
      <c r="Y87" s="97">
        <v>2780</v>
      </c>
      <c r="Z87" s="97"/>
      <c r="AA87" s="97">
        <v>4750</v>
      </c>
      <c r="AB87" s="97"/>
      <c r="AC87" s="97">
        <v>375</v>
      </c>
      <c r="AD87" s="97"/>
      <c r="AE87" s="97">
        <v>72.400000000000006</v>
      </c>
      <c r="AF87" s="97"/>
      <c r="AG87" s="97">
        <v>183</v>
      </c>
      <c r="AH87" s="97"/>
      <c r="AI87" s="97">
        <v>25700</v>
      </c>
      <c r="AJ87" s="97"/>
      <c r="AK87" s="97">
        <v>43500</v>
      </c>
      <c r="AL87" s="97"/>
      <c r="AM87" s="97">
        <v>91300</v>
      </c>
      <c r="AN87" s="84"/>
      <c r="AO87" s="84"/>
      <c r="AP87" s="84"/>
      <c r="AQ87" s="84"/>
      <c r="AR87" s="84"/>
      <c r="AS87" s="84"/>
      <c r="AT87" s="84"/>
      <c r="AX87" s="84"/>
      <c r="AY87" s="85"/>
      <c r="AZ87" s="85"/>
      <c r="BA87" s="84"/>
      <c r="BB87" s="135"/>
      <c r="BC87" s="84"/>
      <c r="BD87" s="84"/>
      <c r="BE87" s="97"/>
      <c r="BF87" s="97"/>
      <c r="BG87" s="97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7"/>
      <c r="BS87" s="97"/>
      <c r="BT87" s="97"/>
      <c r="BU87" s="97"/>
      <c r="BV87" s="97"/>
      <c r="BW87" s="97"/>
      <c r="BX87" s="97"/>
      <c r="BY87" s="97"/>
      <c r="BZ87" s="97"/>
      <c r="CA87" s="84"/>
      <c r="CB87" s="87" t="s">
        <v>662</v>
      </c>
      <c r="CC87" s="85">
        <v>40574.465277777781</v>
      </c>
      <c r="CD87" s="85">
        <v>40576.451388888891</v>
      </c>
      <c r="CE87" s="89">
        <v>144415.935</v>
      </c>
      <c r="CF87" s="137">
        <v>0</v>
      </c>
      <c r="CG87" s="101">
        <v>2.8883187000000001</v>
      </c>
      <c r="CH87" s="138">
        <v>2.8883187000000001</v>
      </c>
      <c r="CI87" s="100"/>
      <c r="CJ87" s="100">
        <v>5.0999999999999996</v>
      </c>
      <c r="CK87" s="100" t="s">
        <v>818</v>
      </c>
      <c r="CL87" s="100">
        <v>20</v>
      </c>
      <c r="CM87" s="100" t="s">
        <v>818</v>
      </c>
      <c r="CN87" s="100">
        <v>20</v>
      </c>
      <c r="CO87" s="100" t="s">
        <v>818</v>
      </c>
      <c r="CP87" s="100">
        <v>3</v>
      </c>
      <c r="CQ87" s="100"/>
      <c r="CR87" s="100">
        <v>18.2</v>
      </c>
      <c r="CS87" s="100" t="s">
        <v>818</v>
      </c>
      <c r="CT87" s="100">
        <v>5</v>
      </c>
      <c r="CU87" s="100" t="s">
        <v>818</v>
      </c>
      <c r="CV87" s="100">
        <v>2.5</v>
      </c>
      <c r="CW87" s="100"/>
      <c r="CX87" s="100">
        <v>4.2</v>
      </c>
      <c r="CY87" s="100"/>
      <c r="CZ87" s="100">
        <v>921</v>
      </c>
      <c r="DA87" s="100"/>
      <c r="DB87" s="100">
        <v>1610</v>
      </c>
      <c r="DC87" s="100"/>
      <c r="DD87" s="100">
        <v>5290</v>
      </c>
      <c r="DE87" s="101"/>
      <c r="DF87" s="90" t="s">
        <v>750</v>
      </c>
      <c r="DG87" s="85">
        <v>40575.375</v>
      </c>
      <c r="DH87" s="85">
        <v>40576.881944444445</v>
      </c>
      <c r="DI87" s="91">
        <v>7249113.5999999996</v>
      </c>
      <c r="DJ87" s="91">
        <v>0</v>
      </c>
      <c r="DK87" s="91">
        <v>144.98227199999999</v>
      </c>
      <c r="DL87" s="91">
        <v>144.98227199999999</v>
      </c>
      <c r="DM87" s="87"/>
      <c r="DN87" s="87">
        <v>256</v>
      </c>
      <c r="DO87" s="87" t="s">
        <v>818</v>
      </c>
      <c r="DP87" s="87">
        <v>20</v>
      </c>
      <c r="DQ87" s="87" t="s">
        <v>818</v>
      </c>
      <c r="DR87" s="87">
        <v>20</v>
      </c>
      <c r="DS87" s="87"/>
      <c r="DT87" s="87">
        <v>68.400000000000006</v>
      </c>
      <c r="DU87" s="87"/>
      <c r="DV87" s="87">
        <v>115</v>
      </c>
      <c r="DW87" s="87" t="s">
        <v>818</v>
      </c>
      <c r="DX87" s="87">
        <v>5</v>
      </c>
      <c r="DY87" s="87" t="s">
        <v>818</v>
      </c>
      <c r="DZ87" s="87">
        <v>2.5</v>
      </c>
      <c r="EA87" s="87"/>
      <c r="EB87" s="87">
        <v>9.6</v>
      </c>
      <c r="EC87" s="87"/>
      <c r="ED87" s="87">
        <v>803</v>
      </c>
      <c r="EE87" s="87"/>
      <c r="EF87" s="87">
        <v>1330</v>
      </c>
      <c r="EG87" s="87"/>
      <c r="EH87" s="87">
        <v>4550</v>
      </c>
    </row>
    <row r="88" spans="1:138" ht="15" customHeight="1" x14ac:dyDescent="0.25">
      <c r="A88" s="3" t="s">
        <v>134</v>
      </c>
      <c r="B88" s="78">
        <v>40594.40625</v>
      </c>
      <c r="C88" s="78">
        <v>40596.381944444445</v>
      </c>
      <c r="D88" s="4">
        <f t="shared" si="3"/>
        <v>1.9756944444452529</v>
      </c>
      <c r="E88" s="77"/>
      <c r="F88" s="77"/>
      <c r="G88" s="152"/>
      <c r="H88" s="153"/>
      <c r="I88" s="84" t="s">
        <v>370</v>
      </c>
      <c r="J88" s="81">
        <v>40594.40625</v>
      </c>
      <c r="K88" s="81">
        <v>40596.381944444445</v>
      </c>
      <c r="L88" s="141">
        <v>12600998.249999998</v>
      </c>
      <c r="M88" s="80">
        <v>0</v>
      </c>
      <c r="N88" s="84">
        <v>37802.994749999991</v>
      </c>
      <c r="O88" s="130">
        <v>37802.994749999991</v>
      </c>
      <c r="P88" s="84" t="s">
        <v>370</v>
      </c>
      <c r="Q88" s="96" t="s">
        <v>370</v>
      </c>
      <c r="R88" s="97"/>
      <c r="S88" s="97">
        <v>445</v>
      </c>
      <c r="T88" s="97" t="s">
        <v>818</v>
      </c>
      <c r="U88" s="97">
        <v>20</v>
      </c>
      <c r="V88" s="97"/>
      <c r="W88" s="97">
        <v>3000</v>
      </c>
      <c r="X88" s="97"/>
      <c r="Y88" s="97">
        <v>2540</v>
      </c>
      <c r="Z88" s="97"/>
      <c r="AA88" s="97">
        <v>4400</v>
      </c>
      <c r="AB88" s="97" t="s">
        <v>818</v>
      </c>
      <c r="AC88" s="97">
        <v>5</v>
      </c>
      <c r="AD88" s="97" t="s">
        <v>818</v>
      </c>
      <c r="AE88" s="97">
        <v>2.5</v>
      </c>
      <c r="AF88" s="97"/>
      <c r="AG88" s="97">
        <v>184</v>
      </c>
      <c r="AH88" s="97"/>
      <c r="AI88" s="97">
        <v>1010</v>
      </c>
      <c r="AJ88" s="97"/>
      <c r="AK88" s="97">
        <v>1680</v>
      </c>
      <c r="AL88" s="97"/>
      <c r="AM88" s="97">
        <v>5880</v>
      </c>
      <c r="AN88" s="84"/>
      <c r="AO88" s="84"/>
      <c r="AP88" s="84"/>
      <c r="AQ88" s="84"/>
      <c r="AR88" s="84"/>
      <c r="AS88" s="84"/>
      <c r="AT88" s="84"/>
      <c r="AU88" s="152"/>
      <c r="AX88" s="84"/>
      <c r="AY88" s="85"/>
      <c r="AZ88" s="85"/>
      <c r="BA88" s="84"/>
      <c r="BB88" s="135"/>
      <c r="BC88" s="84"/>
      <c r="BD88" s="84"/>
      <c r="BE88" s="97"/>
      <c r="BF88" s="97"/>
      <c r="BG88" s="97"/>
      <c r="BH88" s="97"/>
      <c r="BI88" s="97"/>
      <c r="BJ88" s="97"/>
      <c r="BK88" s="97"/>
      <c r="BL88" s="97"/>
      <c r="BM88" s="97"/>
      <c r="BN88" s="97"/>
      <c r="BO88" s="97"/>
      <c r="BP88" s="97"/>
      <c r="BQ88" s="97"/>
      <c r="BR88" s="97"/>
      <c r="BS88" s="97"/>
      <c r="BT88" s="97"/>
      <c r="BU88" s="97"/>
      <c r="BV88" s="97"/>
      <c r="BW88" s="97"/>
      <c r="BX88" s="97"/>
      <c r="BY88" s="97"/>
      <c r="BZ88" s="97"/>
      <c r="CA88" s="84"/>
      <c r="CB88" s="87" t="s">
        <v>663</v>
      </c>
      <c r="CC88" s="85">
        <v>40594.402777777781</v>
      </c>
      <c r="CD88" s="85">
        <v>40596.319444444445</v>
      </c>
      <c r="CE88" s="89">
        <v>3992675.8499999996</v>
      </c>
      <c r="CF88" s="137">
        <v>0</v>
      </c>
      <c r="CG88" s="88">
        <v>191.64844079999997</v>
      </c>
      <c r="CH88" s="138">
        <v>191.64844079999997</v>
      </c>
      <c r="CI88" s="100"/>
      <c r="CJ88" s="100">
        <v>141</v>
      </c>
      <c r="CK88" s="100" t="s">
        <v>818</v>
      </c>
      <c r="CL88" s="100">
        <v>20</v>
      </c>
      <c r="CM88" s="100"/>
      <c r="CN88" s="100">
        <v>48</v>
      </c>
      <c r="CO88" s="100" t="s">
        <v>819</v>
      </c>
      <c r="CP88" s="100">
        <v>11.5</v>
      </c>
      <c r="CQ88" s="100"/>
      <c r="CR88" s="100">
        <v>93</v>
      </c>
      <c r="CS88" s="100" t="s">
        <v>818</v>
      </c>
      <c r="CT88" s="100">
        <v>5</v>
      </c>
      <c r="CU88" s="100" t="s">
        <v>818</v>
      </c>
      <c r="CV88" s="100">
        <v>2.5</v>
      </c>
      <c r="CW88" s="100"/>
      <c r="CX88" s="100">
        <v>7.4</v>
      </c>
      <c r="CY88" s="100"/>
      <c r="CZ88" s="100">
        <v>445</v>
      </c>
      <c r="DA88" s="100"/>
      <c r="DB88" s="100">
        <v>801</v>
      </c>
      <c r="DC88" s="100"/>
      <c r="DD88" s="100">
        <v>2840</v>
      </c>
      <c r="DF88" s="90" t="s">
        <v>751</v>
      </c>
      <c r="DG88" s="85">
        <v>40594.597222222219</v>
      </c>
      <c r="DH88" s="85">
        <v>40596.559027777781</v>
      </c>
      <c r="DI88" s="91">
        <v>76512128.700000003</v>
      </c>
      <c r="DJ88" s="91">
        <v>0</v>
      </c>
      <c r="DK88" s="91">
        <v>11476.819305000001</v>
      </c>
      <c r="DL88" s="91">
        <v>11476.819305000001</v>
      </c>
      <c r="DM88" s="87"/>
      <c r="DN88" s="87">
        <v>2702</v>
      </c>
      <c r="DO88" s="87" t="s">
        <v>818</v>
      </c>
      <c r="DP88" s="87">
        <v>20</v>
      </c>
      <c r="DQ88" s="87"/>
      <c r="DR88" s="87">
        <v>150</v>
      </c>
      <c r="DS88" s="87" t="s">
        <v>819</v>
      </c>
      <c r="DT88" s="87">
        <v>253</v>
      </c>
      <c r="DU88" s="87"/>
      <c r="DV88" s="87">
        <v>690</v>
      </c>
      <c r="DW88" s="87"/>
      <c r="DX88" s="87">
        <v>57</v>
      </c>
      <c r="DY88" s="87" t="s">
        <v>818</v>
      </c>
      <c r="DZ88" s="87">
        <v>2.5</v>
      </c>
      <c r="EA88" s="87"/>
      <c r="EB88" s="87">
        <v>41.8</v>
      </c>
      <c r="EC88" s="87"/>
      <c r="ED88" s="87">
        <v>1470</v>
      </c>
      <c r="EE88" s="87"/>
      <c r="EF88" s="87">
        <v>2530</v>
      </c>
      <c r="EG88" s="87"/>
      <c r="EH88" s="87">
        <v>7700</v>
      </c>
    </row>
    <row r="89" spans="1:138" ht="15" customHeight="1" x14ac:dyDescent="0.25">
      <c r="A89" s="3" t="s">
        <v>135</v>
      </c>
      <c r="B89" s="78">
        <v>40652.78125</v>
      </c>
      <c r="C89" s="78">
        <v>40653.368055555555</v>
      </c>
      <c r="D89" s="4">
        <f t="shared" si="3"/>
        <v>0.58680555555474712</v>
      </c>
      <c r="E89" s="77"/>
      <c r="F89" s="77"/>
      <c r="H89" s="153"/>
      <c r="I89" s="84" t="s">
        <v>372</v>
      </c>
      <c r="J89" s="81">
        <v>40652.78125</v>
      </c>
      <c r="K89" s="81">
        <v>40653.368055555555</v>
      </c>
      <c r="L89" s="141">
        <v>50630527.799999997</v>
      </c>
      <c r="M89" s="80">
        <v>0</v>
      </c>
      <c r="N89" s="84">
        <v>2126.4821675999997</v>
      </c>
      <c r="O89" s="130">
        <v>2126.4821675999997</v>
      </c>
      <c r="P89" s="84" t="s">
        <v>372</v>
      </c>
      <c r="Q89" s="96" t="s">
        <v>372</v>
      </c>
      <c r="R89" s="97"/>
      <c r="S89" s="97">
        <v>1788</v>
      </c>
      <c r="T89" s="97" t="s">
        <v>818</v>
      </c>
      <c r="U89" s="97">
        <v>20</v>
      </c>
      <c r="V89" s="97"/>
      <c r="W89" s="97">
        <v>42</v>
      </c>
      <c r="X89" s="97"/>
      <c r="Y89" s="97">
        <v>76.2</v>
      </c>
      <c r="Z89" s="97"/>
      <c r="AA89" s="97">
        <v>171</v>
      </c>
      <c r="AB89" s="97"/>
      <c r="AC89" s="97">
        <v>12.3</v>
      </c>
      <c r="AD89" s="97" t="s">
        <v>818</v>
      </c>
      <c r="AE89" s="97">
        <v>2.5</v>
      </c>
      <c r="AF89" s="97"/>
      <c r="AG89" s="97">
        <v>24.4</v>
      </c>
      <c r="AH89" s="97"/>
      <c r="AI89" s="97">
        <v>64.3</v>
      </c>
      <c r="AJ89" s="97"/>
      <c r="AK89" s="97">
        <v>87.8</v>
      </c>
      <c r="AL89" s="97"/>
      <c r="AM89" s="97">
        <v>597</v>
      </c>
      <c r="AN89" s="84"/>
      <c r="AO89" s="84"/>
      <c r="AP89" s="84"/>
      <c r="AQ89" s="84"/>
      <c r="AR89" s="84"/>
      <c r="AS89" s="84"/>
      <c r="AT89" s="84"/>
      <c r="AU89" s="152"/>
      <c r="AX89" s="84" t="s">
        <v>551</v>
      </c>
      <c r="AY89" s="85">
        <v>40652.784722222219</v>
      </c>
      <c r="AZ89" s="85">
        <v>40652.881249999999</v>
      </c>
      <c r="BA89" s="84">
        <v>269010.07499999995</v>
      </c>
      <c r="BB89" s="135">
        <v>0</v>
      </c>
      <c r="BC89" s="84">
        <v>5.3802014999999992</v>
      </c>
      <c r="BD89" s="84">
        <v>10.760402999999998</v>
      </c>
      <c r="BE89" s="97"/>
      <c r="BF89" s="97">
        <v>9.5</v>
      </c>
      <c r="BG89" s="97" t="s">
        <v>818</v>
      </c>
      <c r="BH89" s="97">
        <v>20</v>
      </c>
      <c r="BI89" s="97" t="s">
        <v>818</v>
      </c>
      <c r="BJ89" s="97">
        <v>20</v>
      </c>
      <c r="BK89" s="97" t="s">
        <v>818</v>
      </c>
      <c r="BL89" s="97">
        <v>60</v>
      </c>
      <c r="BM89" s="97"/>
      <c r="BN89" s="97">
        <v>135</v>
      </c>
      <c r="BO89" s="97"/>
      <c r="BP89" s="97">
        <v>10.8</v>
      </c>
      <c r="BQ89" s="97" t="s">
        <v>818</v>
      </c>
      <c r="BR89" s="97">
        <v>2.5</v>
      </c>
      <c r="BS89" s="97"/>
      <c r="BT89" s="97">
        <v>13.6</v>
      </c>
      <c r="BU89" s="97"/>
      <c r="BV89" s="97">
        <v>8.3000000000000007</v>
      </c>
      <c r="BW89" s="97"/>
      <c r="BX89" s="97">
        <v>2.5</v>
      </c>
      <c r="BY89" s="97"/>
      <c r="BZ89" s="97">
        <v>177</v>
      </c>
      <c r="CA89" s="84"/>
      <c r="CB89" s="87" t="s">
        <v>664</v>
      </c>
      <c r="CC89" s="85">
        <v>40652.788194444445</v>
      </c>
      <c r="CD89" s="85">
        <v>40653.177083333336</v>
      </c>
      <c r="CE89" s="89">
        <v>18292685.099999998</v>
      </c>
      <c r="CF89" s="137">
        <v>0</v>
      </c>
      <c r="CG89" s="88">
        <v>365.85370199999994</v>
      </c>
      <c r="CH89" s="138">
        <v>365.85370199999994</v>
      </c>
      <c r="CI89" s="100"/>
      <c r="CJ89" s="100">
        <v>646</v>
      </c>
      <c r="CK89" s="100" t="s">
        <v>818</v>
      </c>
      <c r="CL89" s="100">
        <v>20</v>
      </c>
      <c r="CM89" s="100" t="s">
        <v>818</v>
      </c>
      <c r="CN89" s="100">
        <v>20</v>
      </c>
      <c r="CO89" s="100" t="s">
        <v>818</v>
      </c>
      <c r="CP89" s="100">
        <v>6</v>
      </c>
      <c r="CQ89" s="100"/>
      <c r="CR89" s="100">
        <v>21.7</v>
      </c>
      <c r="CS89" s="100" t="s">
        <v>818</v>
      </c>
      <c r="CT89" s="100">
        <v>5</v>
      </c>
      <c r="CU89" s="100" t="s">
        <v>818</v>
      </c>
      <c r="CV89" s="100">
        <v>2.5</v>
      </c>
      <c r="CW89" s="100"/>
      <c r="CX89" s="100">
        <v>2.1</v>
      </c>
      <c r="CY89" s="100"/>
      <c r="CZ89" s="100">
        <v>46.4</v>
      </c>
      <c r="DA89" s="100"/>
      <c r="DB89" s="100">
        <v>69</v>
      </c>
      <c r="DC89" s="100"/>
      <c r="DD89" s="100">
        <v>435</v>
      </c>
      <c r="DF89" s="90" t="s">
        <v>752</v>
      </c>
      <c r="DG89" s="85">
        <v>40652.795138888891</v>
      </c>
      <c r="DH89" s="85">
        <v>40653.371527777781</v>
      </c>
      <c r="DI89" s="91">
        <v>202295576.39999998</v>
      </c>
      <c r="DJ89" s="91">
        <v>0</v>
      </c>
      <c r="DK89" s="91">
        <v>4045.9115279999996</v>
      </c>
      <c r="DL89" s="91">
        <v>4045.9115279999996</v>
      </c>
      <c r="DM89" s="87"/>
      <c r="DN89" s="87">
        <v>7144</v>
      </c>
      <c r="DO89" s="87" t="s">
        <v>818</v>
      </c>
      <c r="DP89" s="87">
        <v>20</v>
      </c>
      <c r="DQ89" s="87" t="s">
        <v>818</v>
      </c>
      <c r="DR89" s="87">
        <v>20</v>
      </c>
      <c r="DS89" s="87"/>
      <c r="DT89" s="87">
        <v>20.399999999999999</v>
      </c>
      <c r="DU89" s="87"/>
      <c r="DV89" s="87">
        <v>74.8</v>
      </c>
      <c r="DW89" s="87" t="s">
        <v>818</v>
      </c>
      <c r="DX89" s="87">
        <v>5</v>
      </c>
      <c r="DY89" s="87" t="s">
        <v>818</v>
      </c>
      <c r="DZ89" s="87">
        <v>2.5</v>
      </c>
      <c r="EA89" s="87"/>
      <c r="EB89" s="87">
        <v>9.5</v>
      </c>
      <c r="EC89" s="87"/>
      <c r="ED89" s="87">
        <v>121</v>
      </c>
      <c r="EE89" s="87"/>
      <c r="EF89" s="87">
        <v>184</v>
      </c>
      <c r="EG89" s="87"/>
      <c r="EH89" s="87">
        <v>881</v>
      </c>
    </row>
    <row r="90" spans="1:138" ht="15" customHeight="1" x14ac:dyDescent="0.25">
      <c r="A90" s="3" t="s">
        <v>136</v>
      </c>
      <c r="B90" s="78">
        <v>40785.986111111109</v>
      </c>
      <c r="C90" s="78">
        <v>40786.427083333336</v>
      </c>
      <c r="D90" s="4">
        <f t="shared" si="3"/>
        <v>0.44097222222626442</v>
      </c>
      <c r="E90" s="77"/>
      <c r="F90" s="77"/>
      <c r="H90" s="153"/>
      <c r="I90" s="84" t="s">
        <v>374</v>
      </c>
      <c r="J90" s="81">
        <v>40785.986111111109</v>
      </c>
      <c r="K90" s="81">
        <v>40786.427083333336</v>
      </c>
      <c r="L90" s="141">
        <v>679604.39999999991</v>
      </c>
      <c r="M90" s="80">
        <v>0</v>
      </c>
      <c r="N90" s="84">
        <v>13.592087999999999</v>
      </c>
      <c r="O90" s="130">
        <v>13.592087999999999</v>
      </c>
      <c r="P90" s="84" t="s">
        <v>374</v>
      </c>
      <c r="Q90" s="96" t="s">
        <v>374</v>
      </c>
      <c r="R90" s="97"/>
      <c r="S90" s="97">
        <v>24</v>
      </c>
      <c r="T90" s="97" t="s">
        <v>818</v>
      </c>
      <c r="U90" s="97">
        <v>20</v>
      </c>
      <c r="V90" s="97" t="s">
        <v>818</v>
      </c>
      <c r="W90" s="97">
        <v>20</v>
      </c>
      <c r="X90" s="97" t="s">
        <v>819</v>
      </c>
      <c r="Y90" s="97">
        <v>9.5</v>
      </c>
      <c r="Z90" s="97"/>
      <c r="AA90" s="97">
        <v>76.8</v>
      </c>
      <c r="AB90" s="97" t="s">
        <v>818</v>
      </c>
      <c r="AC90" s="97">
        <v>5</v>
      </c>
      <c r="AD90" s="97" t="s">
        <v>818</v>
      </c>
      <c r="AE90" s="97">
        <v>2.5</v>
      </c>
      <c r="AF90" s="97"/>
      <c r="AG90" s="97">
        <v>37.299999999999997</v>
      </c>
      <c r="AH90" s="97"/>
      <c r="AI90" s="97">
        <v>103</v>
      </c>
      <c r="AJ90" s="97"/>
      <c r="AK90" s="97">
        <v>159</v>
      </c>
      <c r="AL90" s="97"/>
      <c r="AM90" s="97">
        <v>1090</v>
      </c>
      <c r="AN90" s="84"/>
      <c r="AO90" s="84"/>
      <c r="AP90" s="84"/>
      <c r="AQ90" s="84"/>
      <c r="AR90" s="84"/>
      <c r="AS90" s="84"/>
      <c r="AT90" s="84"/>
      <c r="AU90" s="152"/>
      <c r="AX90" s="84" t="s">
        <v>553</v>
      </c>
      <c r="AY90" s="85">
        <v>40785.966666666667</v>
      </c>
      <c r="AZ90" s="85">
        <v>40785.972916666666</v>
      </c>
      <c r="BA90" s="135">
        <v>566.33699999999999</v>
      </c>
      <c r="BB90" s="135">
        <v>0</v>
      </c>
      <c r="BC90" s="84">
        <v>1.132674E-2</v>
      </c>
      <c r="BD90" s="84">
        <v>6.3429743999999996E-2</v>
      </c>
      <c r="BE90" s="97"/>
      <c r="BF90" s="97">
        <v>0.02</v>
      </c>
      <c r="BG90" s="97" t="s">
        <v>818</v>
      </c>
      <c r="BH90" s="97">
        <v>20</v>
      </c>
      <c r="BI90" s="97" t="s">
        <v>818</v>
      </c>
      <c r="BJ90" s="97">
        <v>20</v>
      </c>
      <c r="BK90" s="97" t="s">
        <v>819</v>
      </c>
      <c r="BL90" s="97">
        <v>41</v>
      </c>
      <c r="BM90" s="97"/>
      <c r="BN90" s="97">
        <v>266</v>
      </c>
      <c r="BO90" s="97" t="s">
        <v>818</v>
      </c>
      <c r="BP90" s="97">
        <v>5</v>
      </c>
      <c r="BQ90" s="97" t="s">
        <v>818</v>
      </c>
      <c r="BR90" s="97">
        <v>2.5</v>
      </c>
      <c r="BS90" s="97"/>
      <c r="BT90" s="97">
        <v>109</v>
      </c>
      <c r="BU90" s="97"/>
      <c r="BV90" s="97">
        <v>47.2</v>
      </c>
      <c r="BW90" s="97"/>
      <c r="BX90" s="97">
        <v>14.4</v>
      </c>
      <c r="BY90" s="97"/>
      <c r="BZ90" s="97">
        <v>900</v>
      </c>
      <c r="CA90" s="84"/>
      <c r="CB90" s="87" t="s">
        <v>665</v>
      </c>
      <c r="CC90" s="85">
        <v>40786.048611111109</v>
      </c>
      <c r="CD90" s="85">
        <v>40786.298611111109</v>
      </c>
      <c r="CE90" s="89">
        <v>99108.975000000006</v>
      </c>
      <c r="CF90" s="137">
        <v>0</v>
      </c>
      <c r="CG90" s="88">
        <v>1.9821795</v>
      </c>
      <c r="CH90" s="138">
        <v>1.9821795</v>
      </c>
      <c r="CI90" s="100"/>
      <c r="CJ90" s="100">
        <v>3.5</v>
      </c>
      <c r="CK90" s="100" t="s">
        <v>818</v>
      </c>
      <c r="CL90" s="100">
        <v>20</v>
      </c>
      <c r="CM90" s="100" t="s">
        <v>818</v>
      </c>
      <c r="CN90" s="100">
        <v>20</v>
      </c>
      <c r="CO90" s="100" t="s">
        <v>818</v>
      </c>
      <c r="CP90" s="100">
        <v>2</v>
      </c>
      <c r="CQ90" s="100"/>
      <c r="CR90" s="100">
        <v>17.600000000000001</v>
      </c>
      <c r="CS90" s="100" t="s">
        <v>818</v>
      </c>
      <c r="CT90" s="100">
        <v>5</v>
      </c>
      <c r="CU90" s="100" t="s">
        <v>818</v>
      </c>
      <c r="CV90" s="100">
        <v>2.5</v>
      </c>
      <c r="CW90" s="100"/>
      <c r="CX90" s="100">
        <v>3.2</v>
      </c>
      <c r="CY90" s="100"/>
      <c r="CZ90" s="100">
        <v>87.6</v>
      </c>
      <c r="DA90" s="100"/>
      <c r="DB90" s="100">
        <v>160</v>
      </c>
      <c r="DC90" s="100"/>
      <c r="DD90" s="100">
        <v>1020</v>
      </c>
      <c r="DF90" s="90" t="s">
        <v>753</v>
      </c>
      <c r="DG90" s="85">
        <v>40785.965277777781</v>
      </c>
      <c r="DH90" s="85">
        <v>40786.520833333336</v>
      </c>
      <c r="DI90" s="91">
        <v>5946538.5</v>
      </c>
      <c r="DJ90" s="91">
        <v>0</v>
      </c>
      <c r="DK90" s="91">
        <v>118.93077</v>
      </c>
      <c r="DL90" s="91">
        <v>118.93077</v>
      </c>
      <c r="DM90" s="87"/>
      <c r="DN90" s="87">
        <v>210</v>
      </c>
      <c r="DO90" s="87" t="s">
        <v>818</v>
      </c>
      <c r="DP90" s="87">
        <v>20</v>
      </c>
      <c r="DQ90" s="87" t="s">
        <v>818</v>
      </c>
      <c r="DR90" s="87">
        <v>20</v>
      </c>
      <c r="DS90" s="87"/>
      <c r="DT90" s="87">
        <v>4.7</v>
      </c>
      <c r="DU90" s="87"/>
      <c r="DV90" s="87">
        <v>29.1</v>
      </c>
      <c r="DW90" s="87" t="s">
        <v>818</v>
      </c>
      <c r="DX90" s="87">
        <v>5</v>
      </c>
      <c r="DY90" s="87" t="s">
        <v>818</v>
      </c>
      <c r="DZ90" s="87">
        <v>2.5</v>
      </c>
      <c r="EA90" s="87"/>
      <c r="EB90" s="87">
        <v>5.5</v>
      </c>
      <c r="EC90" s="87"/>
      <c r="ED90" s="87">
        <v>93.6</v>
      </c>
      <c r="EE90" s="87"/>
      <c r="EF90" s="87">
        <v>153</v>
      </c>
      <c r="EG90" s="87"/>
      <c r="EH90" s="87">
        <v>1010</v>
      </c>
    </row>
    <row r="91" spans="1:138" ht="15" customHeight="1" x14ac:dyDescent="0.25">
      <c r="A91" s="3" t="s">
        <v>137</v>
      </c>
      <c r="B91" s="78">
        <v>40897.736111111109</v>
      </c>
      <c r="C91" s="78">
        <v>40898.315972222219</v>
      </c>
      <c r="D91" s="4">
        <f t="shared" si="3"/>
        <v>0.57986111110949423</v>
      </c>
      <c r="E91" s="77"/>
      <c r="F91" s="77"/>
      <c r="H91" s="153"/>
      <c r="I91" s="84" t="s">
        <v>376</v>
      </c>
      <c r="J91" s="81">
        <v>40897.736111111109</v>
      </c>
      <c r="K91" s="81">
        <v>40898.315972222219</v>
      </c>
      <c r="L91" s="141">
        <v>971267.95499999996</v>
      </c>
      <c r="M91" s="80">
        <v>0</v>
      </c>
      <c r="N91" s="84">
        <v>103.925671185</v>
      </c>
      <c r="O91" s="130">
        <v>103.925671185</v>
      </c>
      <c r="P91" s="84" t="s">
        <v>376</v>
      </c>
      <c r="Q91" s="96" t="s">
        <v>376</v>
      </c>
      <c r="R91" s="97"/>
      <c r="S91" s="97">
        <v>34.299999999999997</v>
      </c>
      <c r="T91" s="97" t="s">
        <v>818</v>
      </c>
      <c r="U91" s="97">
        <v>20</v>
      </c>
      <c r="V91" s="97" t="s">
        <v>818</v>
      </c>
      <c r="W91" s="97">
        <v>20</v>
      </c>
      <c r="X91" s="97"/>
      <c r="Y91" s="97">
        <v>107</v>
      </c>
      <c r="Z91" s="97"/>
      <c r="AA91" s="97">
        <v>165</v>
      </c>
      <c r="AB91" s="97"/>
      <c r="AC91" s="97">
        <v>12</v>
      </c>
      <c r="AD91" s="97" t="s">
        <v>818</v>
      </c>
      <c r="AE91" s="97">
        <v>2.5</v>
      </c>
      <c r="AF91" s="97"/>
      <c r="AG91" s="97"/>
      <c r="AH91" s="97"/>
      <c r="AI91" s="97"/>
      <c r="AJ91" s="97"/>
      <c r="AK91" s="97"/>
      <c r="AL91" s="97"/>
      <c r="AM91" s="97">
        <v>1380</v>
      </c>
      <c r="AN91" s="84"/>
      <c r="AO91" s="84"/>
      <c r="AP91" s="84"/>
      <c r="AQ91" s="84"/>
      <c r="AR91" s="84"/>
      <c r="AS91" s="84"/>
      <c r="AT91" s="84"/>
      <c r="AU91" s="152"/>
      <c r="AX91" s="84" t="s">
        <v>555</v>
      </c>
      <c r="AY91" s="85">
        <v>40907.34375</v>
      </c>
      <c r="AZ91" s="85">
        <v>40907.4375</v>
      </c>
      <c r="BA91" s="84">
        <v>42815.0772</v>
      </c>
      <c r="BB91" s="135">
        <v>0</v>
      </c>
      <c r="BC91" s="84">
        <v>9.4193169839999999</v>
      </c>
      <c r="BD91" s="84">
        <v>10.275618528000001</v>
      </c>
      <c r="BE91" s="97"/>
      <c r="BF91" s="97">
        <v>1.512</v>
      </c>
      <c r="BG91" s="97" t="s">
        <v>818</v>
      </c>
      <c r="BH91" s="97">
        <v>20</v>
      </c>
      <c r="BI91" s="97"/>
      <c r="BJ91" s="97">
        <v>220</v>
      </c>
      <c r="BK91" s="97"/>
      <c r="BL91" s="97"/>
      <c r="BM91" s="97"/>
      <c r="BN91" s="97">
        <v>416</v>
      </c>
      <c r="BO91" s="97" t="s">
        <v>818</v>
      </c>
      <c r="BP91" s="97">
        <v>5</v>
      </c>
      <c r="BQ91" s="97" t="s">
        <v>818</v>
      </c>
      <c r="BR91" s="97">
        <v>2.5</v>
      </c>
      <c r="BS91" s="97"/>
      <c r="BT91" s="97"/>
      <c r="BU91" s="97"/>
      <c r="BV91" s="97"/>
      <c r="BW91" s="97"/>
      <c r="BX91" s="97"/>
      <c r="BY91" s="97"/>
      <c r="BZ91" s="97">
        <v>177</v>
      </c>
      <c r="CA91" s="84"/>
      <c r="CB91" s="87" t="s">
        <v>666</v>
      </c>
      <c r="CC91" s="85">
        <v>40897.711805555555</v>
      </c>
      <c r="CD91" s="85">
        <v>40898.274305555555</v>
      </c>
      <c r="CE91" s="89">
        <v>302990.29499999993</v>
      </c>
      <c r="CF91" s="137">
        <v>0</v>
      </c>
      <c r="CG91" s="88">
        <v>6.0598058999999989</v>
      </c>
      <c r="CH91" s="138">
        <v>6.0598058999999989</v>
      </c>
      <c r="CI91" s="100"/>
      <c r="CJ91" s="100">
        <v>10.7</v>
      </c>
      <c r="CK91" s="100" t="s">
        <v>818</v>
      </c>
      <c r="CL91" s="100">
        <v>20</v>
      </c>
      <c r="CM91" s="100" t="s">
        <v>818</v>
      </c>
      <c r="CN91" s="100">
        <v>20</v>
      </c>
      <c r="CO91" s="100" t="s">
        <v>818</v>
      </c>
      <c r="CP91" s="100">
        <v>3</v>
      </c>
      <c r="CQ91" s="100" t="s">
        <v>818</v>
      </c>
      <c r="CR91" s="100">
        <v>8.5</v>
      </c>
      <c r="CS91" s="100" t="s">
        <v>818</v>
      </c>
      <c r="CT91" s="100">
        <v>5</v>
      </c>
      <c r="CU91" s="100" t="s">
        <v>818</v>
      </c>
      <c r="CV91" s="100">
        <v>2.5</v>
      </c>
      <c r="CW91" s="100"/>
      <c r="CX91" s="100"/>
      <c r="CY91" s="100"/>
      <c r="CZ91" s="100"/>
      <c r="DA91" s="100"/>
      <c r="DB91" s="100"/>
      <c r="DC91" s="100"/>
      <c r="DD91" s="100">
        <v>1090</v>
      </c>
      <c r="DF91" s="90" t="s">
        <v>754</v>
      </c>
      <c r="DG91" s="85">
        <v>40897.736111111109</v>
      </c>
      <c r="DH91" s="85">
        <v>40898.5625</v>
      </c>
      <c r="DI91" s="91">
        <v>7135846.2000000002</v>
      </c>
      <c r="DJ91" s="91">
        <v>0</v>
      </c>
      <c r="DK91" s="91">
        <v>142.71692400000001</v>
      </c>
      <c r="DL91" s="91">
        <v>142.71692400000001</v>
      </c>
      <c r="DM91" s="87"/>
      <c r="DN91" s="87">
        <v>252</v>
      </c>
      <c r="DO91" s="87" t="s">
        <v>818</v>
      </c>
      <c r="DP91" s="87">
        <v>20</v>
      </c>
      <c r="DQ91" s="87" t="s">
        <v>818</v>
      </c>
      <c r="DR91" s="87">
        <v>20</v>
      </c>
      <c r="DS91" s="87" t="s">
        <v>818</v>
      </c>
      <c r="DT91" s="87">
        <v>6</v>
      </c>
      <c r="DU91" s="87"/>
      <c r="DV91" s="87">
        <v>14.3</v>
      </c>
      <c r="DW91" s="87" t="s">
        <v>818</v>
      </c>
      <c r="DX91" s="87">
        <v>5</v>
      </c>
      <c r="DY91" s="87" t="s">
        <v>818</v>
      </c>
      <c r="DZ91" s="87">
        <v>2.5</v>
      </c>
      <c r="EA91" s="87"/>
      <c r="EB91" s="87"/>
      <c r="EC91" s="87"/>
      <c r="ED91" s="87"/>
      <c r="EE91" s="87"/>
      <c r="EF91" s="87"/>
      <c r="EG91" s="87"/>
      <c r="EH91" s="87">
        <v>1720</v>
      </c>
    </row>
    <row r="92" spans="1:138" ht="15" customHeight="1" x14ac:dyDescent="0.25">
      <c r="A92" s="3" t="s">
        <v>138</v>
      </c>
      <c r="B92" s="78">
        <v>40920.475694444445</v>
      </c>
      <c r="C92" s="78">
        <v>40921.40625</v>
      </c>
      <c r="D92" s="4">
        <f t="shared" si="3"/>
        <v>0.93055555555474712</v>
      </c>
      <c r="E92" s="77"/>
      <c r="F92" s="77"/>
      <c r="H92" s="153"/>
      <c r="I92" s="84" t="s">
        <v>378</v>
      </c>
      <c r="J92" s="81">
        <v>40920.475694444445</v>
      </c>
      <c r="K92" s="81">
        <v>40921.40625</v>
      </c>
      <c r="L92" s="141">
        <v>1732991.2200000002</v>
      </c>
      <c r="M92" s="80">
        <v>0</v>
      </c>
      <c r="N92" s="84">
        <v>398.58798060000004</v>
      </c>
      <c r="O92" s="130">
        <v>398.58798060000004</v>
      </c>
      <c r="P92" s="84" t="s">
        <v>378</v>
      </c>
      <c r="Q92" s="96" t="s">
        <v>378</v>
      </c>
      <c r="R92" s="97"/>
      <c r="S92" s="97">
        <v>61.2</v>
      </c>
      <c r="T92" s="97" t="s">
        <v>818</v>
      </c>
      <c r="U92" s="97">
        <v>20</v>
      </c>
      <c r="V92" s="97"/>
      <c r="W92" s="97">
        <v>230</v>
      </c>
      <c r="X92" s="97"/>
      <c r="Y92" s="97">
        <v>581</v>
      </c>
      <c r="Z92" s="97"/>
      <c r="AA92" s="97">
        <v>925</v>
      </c>
      <c r="AB92" s="97"/>
      <c r="AC92" s="97">
        <v>33</v>
      </c>
      <c r="AD92" s="97" t="s">
        <v>818</v>
      </c>
      <c r="AE92" s="97">
        <v>2.5</v>
      </c>
      <c r="AF92" s="97"/>
      <c r="AG92" s="97">
        <v>27.1</v>
      </c>
      <c r="AH92" s="97"/>
      <c r="AI92" s="97">
        <v>2140</v>
      </c>
      <c r="AJ92" s="97"/>
      <c r="AK92" s="97">
        <v>3600</v>
      </c>
      <c r="AL92" s="97"/>
      <c r="AM92" s="97">
        <v>10800</v>
      </c>
      <c r="AN92" s="84"/>
      <c r="AO92" s="84"/>
      <c r="AP92" s="84"/>
      <c r="AQ92" s="84"/>
      <c r="AR92" s="84"/>
      <c r="AS92" s="84"/>
      <c r="AT92" s="84"/>
      <c r="AU92" s="152"/>
      <c r="AX92" s="84"/>
      <c r="AY92" s="85"/>
      <c r="AZ92" s="85"/>
      <c r="BA92" s="84"/>
      <c r="BB92" s="135"/>
      <c r="BC92" s="84"/>
      <c r="BD92" s="84"/>
      <c r="BE92" s="97"/>
      <c r="BF92" s="97"/>
      <c r="BG92" s="97"/>
      <c r="BH92" s="97"/>
      <c r="BI92" s="97"/>
      <c r="BJ92" s="97"/>
      <c r="BK92" s="97"/>
      <c r="BL92" s="97"/>
      <c r="BM92" s="97"/>
      <c r="BN92" s="97"/>
      <c r="BO92" s="97"/>
      <c r="BP92" s="97"/>
      <c r="BQ92" s="97"/>
      <c r="BR92" s="97"/>
      <c r="BS92" s="97"/>
      <c r="BT92" s="97"/>
      <c r="BU92" s="97"/>
      <c r="BV92" s="97"/>
      <c r="BW92" s="97"/>
      <c r="BX92" s="97"/>
      <c r="BY92" s="97"/>
      <c r="BZ92" s="97"/>
      <c r="CA92" s="84"/>
      <c r="CB92" s="87" t="s">
        <v>667</v>
      </c>
      <c r="CC92" s="85">
        <v>40920.489583333336</v>
      </c>
      <c r="CD92" s="85">
        <v>40921.496527777781</v>
      </c>
      <c r="CE92" s="89">
        <v>617307.32999999996</v>
      </c>
      <c r="CF92" s="137">
        <v>0</v>
      </c>
      <c r="CG92" s="88">
        <v>12.346146599999999</v>
      </c>
      <c r="CH92" s="138">
        <v>12.346146599999999</v>
      </c>
      <c r="CI92" s="100"/>
      <c r="CJ92" s="100">
        <v>21.8</v>
      </c>
      <c r="CK92" s="100" t="s">
        <v>818</v>
      </c>
      <c r="CL92" s="100">
        <v>20</v>
      </c>
      <c r="CM92" s="100" t="s">
        <v>818</v>
      </c>
      <c r="CN92" s="100">
        <v>20</v>
      </c>
      <c r="CO92" s="100"/>
      <c r="CP92" s="100">
        <v>2.6</v>
      </c>
      <c r="CQ92" s="100"/>
      <c r="CR92" s="100">
        <v>17.7</v>
      </c>
      <c r="CS92" s="100" t="s">
        <v>818</v>
      </c>
      <c r="CT92" s="100">
        <v>5</v>
      </c>
      <c r="CU92" s="100" t="s">
        <v>818</v>
      </c>
      <c r="CV92" s="100">
        <v>2.5</v>
      </c>
      <c r="CW92" s="100"/>
      <c r="CX92" s="100">
        <v>4.9000000000000004</v>
      </c>
      <c r="CY92" s="100"/>
      <c r="CZ92" s="100">
        <v>428</v>
      </c>
      <c r="DA92" s="100"/>
      <c r="DB92" s="100">
        <v>756</v>
      </c>
      <c r="DC92" s="100"/>
      <c r="DD92" s="100">
        <v>2770</v>
      </c>
      <c r="DF92" s="120" t="s">
        <v>755</v>
      </c>
      <c r="DG92" s="85">
        <v>40920.8125</v>
      </c>
      <c r="DH92" s="85">
        <v>40921.572916666664</v>
      </c>
      <c r="DI92" s="121">
        <v>6031489.0499999998</v>
      </c>
      <c r="DJ92" s="91">
        <v>0</v>
      </c>
      <c r="DK92" s="121">
        <v>120.62978099999999</v>
      </c>
      <c r="DL92" s="91">
        <v>120.62978099999999</v>
      </c>
      <c r="DM92" s="87"/>
      <c r="DN92" s="87">
        <v>213</v>
      </c>
      <c r="DO92" s="87" t="s">
        <v>818</v>
      </c>
      <c r="DP92" s="87">
        <v>20</v>
      </c>
      <c r="DQ92" s="87" t="s">
        <v>818</v>
      </c>
      <c r="DR92" s="87">
        <v>20</v>
      </c>
      <c r="DS92" s="87"/>
      <c r="DT92" s="87">
        <v>48.8</v>
      </c>
      <c r="DU92" s="87"/>
      <c r="DV92" s="87">
        <v>141</v>
      </c>
      <c r="DW92" s="87" t="s">
        <v>818</v>
      </c>
      <c r="DX92" s="87">
        <v>5</v>
      </c>
      <c r="DY92" s="87" t="s">
        <v>818</v>
      </c>
      <c r="DZ92" s="87">
        <v>2.5</v>
      </c>
      <c r="EA92" s="87"/>
      <c r="EB92" s="87">
        <v>10.7</v>
      </c>
      <c r="EC92" s="87"/>
      <c r="ED92" s="87">
        <v>1840</v>
      </c>
      <c r="EE92" s="87"/>
      <c r="EF92" s="87">
        <v>3060</v>
      </c>
      <c r="EG92" s="87"/>
      <c r="EH92" s="87">
        <v>9260</v>
      </c>
    </row>
    <row r="93" spans="1:138" ht="15" customHeight="1" x14ac:dyDescent="0.25">
      <c r="A93" s="3" t="s">
        <v>139</v>
      </c>
      <c r="B93" s="78">
        <v>40925.270833333336</v>
      </c>
      <c r="C93" s="78">
        <v>40925.673611111109</v>
      </c>
      <c r="D93" s="4">
        <f t="shared" si="3"/>
        <v>0.40277777777373558</v>
      </c>
      <c r="E93" s="77"/>
      <c r="F93" s="77"/>
      <c r="H93" s="153"/>
      <c r="I93" s="84" t="s">
        <v>380</v>
      </c>
      <c r="J93" s="81">
        <v>40925.270833333336</v>
      </c>
      <c r="K93" s="81">
        <v>40925.673611111109</v>
      </c>
      <c r="L93" s="141">
        <v>1540436.64</v>
      </c>
      <c r="M93" s="80">
        <v>0</v>
      </c>
      <c r="N93" s="84">
        <v>862.64451839999992</v>
      </c>
      <c r="O93" s="130">
        <v>862.64451839999992</v>
      </c>
      <c r="P93" s="84" t="s">
        <v>380</v>
      </c>
      <c r="Q93" s="96" t="s">
        <v>380</v>
      </c>
      <c r="R93" s="97"/>
      <c r="S93" s="97">
        <v>54.4</v>
      </c>
      <c r="T93" s="97" t="s">
        <v>818</v>
      </c>
      <c r="U93" s="97">
        <v>20</v>
      </c>
      <c r="V93" s="97"/>
      <c r="W93" s="97">
        <v>560</v>
      </c>
      <c r="X93" s="97"/>
      <c r="Y93" s="97">
        <v>972</v>
      </c>
      <c r="Z93" s="97"/>
      <c r="AA93" s="97">
        <v>1490</v>
      </c>
      <c r="AB93" s="97" t="s">
        <v>818</v>
      </c>
      <c r="AC93" s="97">
        <v>5</v>
      </c>
      <c r="AD93" s="97" t="s">
        <v>818</v>
      </c>
      <c r="AE93" s="97">
        <v>2.5</v>
      </c>
      <c r="AF93" s="97"/>
      <c r="AG93" s="97">
        <v>135</v>
      </c>
      <c r="AH93" s="97"/>
      <c r="AI93" s="97">
        <v>1170</v>
      </c>
      <c r="AJ93" s="97"/>
      <c r="AK93" s="97"/>
      <c r="AL93" s="97"/>
      <c r="AM93" s="97">
        <v>6350</v>
      </c>
      <c r="AN93" s="84"/>
      <c r="AO93" s="84"/>
      <c r="AP93" s="84"/>
      <c r="AQ93" s="84"/>
      <c r="AR93" s="84"/>
      <c r="AS93" s="84"/>
      <c r="AT93" s="84"/>
      <c r="AU93" s="152"/>
      <c r="AX93" s="84"/>
      <c r="AY93" s="85"/>
      <c r="AZ93" s="85"/>
      <c r="BA93" s="84"/>
      <c r="BB93" s="135"/>
      <c r="BC93" s="84"/>
      <c r="BD93" s="84"/>
      <c r="BE93" s="97"/>
      <c r="BF93" s="97"/>
      <c r="BG93" s="97"/>
      <c r="BH93" s="97"/>
      <c r="BI93" s="97"/>
      <c r="BJ93" s="97"/>
      <c r="BK93" s="97"/>
      <c r="BL93" s="97"/>
      <c r="BM93" s="97"/>
      <c r="BN93" s="97"/>
      <c r="BO93" s="97"/>
      <c r="BP93" s="97"/>
      <c r="BQ93" s="97"/>
      <c r="BR93" s="97"/>
      <c r="BS93" s="97"/>
      <c r="BT93" s="97"/>
      <c r="BU93" s="97"/>
      <c r="BV93" s="97"/>
      <c r="BW93" s="97"/>
      <c r="BX93" s="97"/>
      <c r="BY93" s="97"/>
      <c r="BZ93" s="97"/>
      <c r="CA93" s="84"/>
      <c r="CB93" s="87" t="s">
        <v>668</v>
      </c>
      <c r="CC93" s="85">
        <v>40925.298611111109</v>
      </c>
      <c r="CD93" s="85">
        <v>40925.677083333336</v>
      </c>
      <c r="CE93" s="89">
        <v>461564.65500000003</v>
      </c>
      <c r="CF93" s="137">
        <v>0</v>
      </c>
      <c r="CG93" s="101">
        <v>9.231293100000002</v>
      </c>
      <c r="CH93" s="138">
        <v>9.231293100000002</v>
      </c>
      <c r="CI93" s="100"/>
      <c r="CJ93" s="100">
        <v>16.3</v>
      </c>
      <c r="CK93" s="100" t="s">
        <v>818</v>
      </c>
      <c r="CL93" s="100">
        <v>20</v>
      </c>
      <c r="CM93" s="100" t="s">
        <v>818</v>
      </c>
      <c r="CN93" s="100">
        <v>20</v>
      </c>
      <c r="CO93" s="100"/>
      <c r="CP93" s="100">
        <v>4.4000000000000004</v>
      </c>
      <c r="CQ93" s="100"/>
      <c r="CR93" s="100">
        <v>18.7</v>
      </c>
      <c r="CS93" s="100" t="s">
        <v>818</v>
      </c>
      <c r="CT93" s="100">
        <v>5</v>
      </c>
      <c r="CU93" s="100" t="s">
        <v>818</v>
      </c>
      <c r="CV93" s="100">
        <v>2.5</v>
      </c>
      <c r="CW93" s="100"/>
      <c r="CX93" s="100">
        <v>4.5</v>
      </c>
      <c r="CY93" s="100"/>
      <c r="CZ93" s="100">
        <v>588</v>
      </c>
      <c r="DA93" s="100"/>
      <c r="DB93" s="100">
        <v>938</v>
      </c>
      <c r="DC93" s="100"/>
      <c r="DD93" s="100">
        <v>3190</v>
      </c>
      <c r="DE93" s="101"/>
      <c r="DF93" s="120" t="s">
        <v>756</v>
      </c>
      <c r="DG93" s="85">
        <v>40925.597222222219</v>
      </c>
      <c r="DH93" s="85">
        <v>40926.583333333336</v>
      </c>
      <c r="DI93" s="121">
        <v>11326740</v>
      </c>
      <c r="DJ93" s="91">
        <v>0</v>
      </c>
      <c r="DK93" s="121">
        <v>1245.9413999999999</v>
      </c>
      <c r="DL93" s="91">
        <v>1245.9413999999999</v>
      </c>
      <c r="DM93" s="87"/>
      <c r="DN93" s="87">
        <v>400</v>
      </c>
      <c r="DO93" s="87" t="s">
        <v>818</v>
      </c>
      <c r="DP93" s="87">
        <v>20</v>
      </c>
      <c r="DQ93" s="87"/>
      <c r="DR93" s="87">
        <v>110</v>
      </c>
      <c r="DS93" s="87"/>
      <c r="DT93" s="87">
        <v>169</v>
      </c>
      <c r="DU93" s="87"/>
      <c r="DV93" s="87">
        <v>308</v>
      </c>
      <c r="DW93" s="87"/>
      <c r="DX93" s="87">
        <v>50</v>
      </c>
      <c r="DY93" s="87" t="s">
        <v>818</v>
      </c>
      <c r="DZ93" s="87">
        <v>2.5</v>
      </c>
      <c r="EA93" s="87"/>
      <c r="EB93" s="87">
        <v>28</v>
      </c>
      <c r="EC93" s="87"/>
      <c r="ED93" s="87">
        <v>1850</v>
      </c>
      <c r="EE93" s="87"/>
      <c r="EF93" s="87">
        <v>3110</v>
      </c>
      <c r="EG93" s="87"/>
      <c r="EH93" s="87">
        <v>9490</v>
      </c>
    </row>
    <row r="94" spans="1:138" ht="15" customHeight="1" x14ac:dyDescent="0.25">
      <c r="A94" s="3" t="s">
        <v>140</v>
      </c>
      <c r="B94" s="78">
        <v>40930.684027777781</v>
      </c>
      <c r="C94" s="78">
        <v>40932.413194444445</v>
      </c>
      <c r="D94" s="4">
        <f t="shared" si="3"/>
        <v>1.7291666666642413</v>
      </c>
      <c r="E94" s="77"/>
      <c r="F94" s="77"/>
      <c r="H94" s="153"/>
      <c r="I94" s="84" t="s">
        <v>382</v>
      </c>
      <c r="J94" s="81">
        <v>40930.684027777781</v>
      </c>
      <c r="K94" s="81">
        <v>40932.413194444445</v>
      </c>
      <c r="L94" s="141">
        <v>31460020.349999998</v>
      </c>
      <c r="M94" s="80">
        <v>0</v>
      </c>
      <c r="N94" s="84">
        <v>12584.00814</v>
      </c>
      <c r="O94" s="130">
        <v>12584.00814</v>
      </c>
      <c r="P94" s="84" t="s">
        <v>382</v>
      </c>
      <c r="Q94" s="96" t="s">
        <v>382</v>
      </c>
      <c r="R94" s="97"/>
      <c r="S94" s="97">
        <v>1111</v>
      </c>
      <c r="T94" s="97" t="s">
        <v>818</v>
      </c>
      <c r="U94" s="97">
        <v>20</v>
      </c>
      <c r="V94" s="97"/>
      <c r="W94" s="97">
        <v>400</v>
      </c>
      <c r="X94" s="97"/>
      <c r="Y94" s="97">
        <v>648</v>
      </c>
      <c r="Z94" s="97"/>
      <c r="AA94" s="97">
        <v>1080</v>
      </c>
      <c r="AB94" s="97" t="s">
        <v>818</v>
      </c>
      <c r="AC94" s="97">
        <v>5</v>
      </c>
      <c r="AD94" s="97" t="s">
        <v>818</v>
      </c>
      <c r="AE94" s="97">
        <v>2.5</v>
      </c>
      <c r="AF94" s="97"/>
      <c r="AG94" s="97">
        <v>92.7</v>
      </c>
      <c r="AH94" s="97"/>
      <c r="AI94" s="97">
        <v>527</v>
      </c>
      <c r="AJ94" s="97"/>
      <c r="AK94" s="97">
        <v>755</v>
      </c>
      <c r="AL94" s="97"/>
      <c r="AM94" s="97">
        <v>2980</v>
      </c>
      <c r="AN94" s="84"/>
      <c r="AO94" s="84"/>
      <c r="AP94" s="84"/>
      <c r="AQ94" s="84"/>
      <c r="AR94" s="84"/>
      <c r="AS94" s="84"/>
      <c r="AT94" s="84"/>
      <c r="AU94" s="152"/>
      <c r="AX94" s="84" t="s">
        <v>557</v>
      </c>
      <c r="AY94" s="85">
        <v>40931.131944444445</v>
      </c>
      <c r="AZ94" s="85">
        <v>40931.536805555559</v>
      </c>
      <c r="BA94" s="84">
        <v>247092.83309999996</v>
      </c>
      <c r="BB94" s="135">
        <v>0</v>
      </c>
      <c r="BC94" s="84">
        <v>153.19755652199999</v>
      </c>
      <c r="BD94" s="84">
        <v>158.13941318399998</v>
      </c>
      <c r="BE94" s="97"/>
      <c r="BF94" s="97">
        <v>8.7259999999999991</v>
      </c>
      <c r="BG94" s="97" t="s">
        <v>818</v>
      </c>
      <c r="BH94" s="97">
        <v>20</v>
      </c>
      <c r="BI94" s="97"/>
      <c r="BJ94" s="97">
        <v>620</v>
      </c>
      <c r="BK94" s="97"/>
      <c r="BL94" s="97">
        <v>1248</v>
      </c>
      <c r="BM94" s="97"/>
      <c r="BN94" s="97">
        <v>2000</v>
      </c>
      <c r="BO94" s="97" t="s">
        <v>818</v>
      </c>
      <c r="BP94" s="97">
        <v>5</v>
      </c>
      <c r="BQ94" s="97" t="s">
        <v>818</v>
      </c>
      <c r="BR94" s="97">
        <v>2.5</v>
      </c>
      <c r="BS94" s="97"/>
      <c r="BT94" s="97">
        <v>53</v>
      </c>
      <c r="BU94" s="97"/>
      <c r="BV94" s="97">
        <v>236</v>
      </c>
      <c r="BW94" s="97"/>
      <c r="BX94" s="97">
        <v>39.4</v>
      </c>
      <c r="BY94" s="97"/>
      <c r="BZ94" s="97">
        <v>1060</v>
      </c>
      <c r="CA94" s="84"/>
      <c r="CB94" s="87"/>
      <c r="CC94" s="85"/>
      <c r="CD94" s="85"/>
      <c r="CE94" s="89"/>
      <c r="CF94" s="101"/>
      <c r="CG94" s="101"/>
      <c r="CH94" s="138"/>
      <c r="CI94" s="100"/>
      <c r="CJ94" s="100"/>
      <c r="CK94" s="100"/>
      <c r="CL94" s="100"/>
      <c r="CM94" s="100"/>
      <c r="CN94" s="100"/>
      <c r="CO94" s="100"/>
      <c r="CP94" s="100"/>
      <c r="CQ94" s="100"/>
      <c r="CR94" s="100"/>
      <c r="CS94" s="100"/>
      <c r="CT94" s="100"/>
      <c r="CU94" s="100"/>
      <c r="CV94" s="100"/>
      <c r="CW94" s="100"/>
      <c r="CX94" s="100"/>
      <c r="CY94" s="100"/>
      <c r="CZ94" s="100"/>
      <c r="DA94" s="100"/>
      <c r="DB94" s="100"/>
      <c r="DC94" s="100"/>
      <c r="DD94" s="100"/>
      <c r="DE94" s="101"/>
      <c r="DF94" s="90" t="s">
        <v>757</v>
      </c>
      <c r="DG94" s="85">
        <v>40931.059027777781</v>
      </c>
      <c r="DH94" s="85">
        <v>40932.545138888891</v>
      </c>
      <c r="DI94" s="91">
        <v>144812370.89999998</v>
      </c>
      <c r="DJ94" s="91">
        <v>0</v>
      </c>
      <c r="DK94" s="91">
        <v>2896.2474179999995</v>
      </c>
      <c r="DL94" s="91">
        <v>2896.2474179999995</v>
      </c>
      <c r="DM94" s="87"/>
      <c r="DN94" s="87">
        <v>5114</v>
      </c>
      <c r="DO94" s="87" t="s">
        <v>818</v>
      </c>
      <c r="DP94" s="87">
        <v>20</v>
      </c>
      <c r="DQ94" s="87" t="s">
        <v>818</v>
      </c>
      <c r="DR94" s="87">
        <v>20</v>
      </c>
      <c r="DS94" s="87"/>
      <c r="DT94" s="87">
        <v>128</v>
      </c>
      <c r="DU94" s="87"/>
      <c r="DV94" s="87">
        <v>255</v>
      </c>
      <c r="DW94" s="87"/>
      <c r="DX94" s="87">
        <v>52</v>
      </c>
      <c r="DY94" s="87" t="s">
        <v>818</v>
      </c>
      <c r="DZ94" s="87">
        <v>2.5</v>
      </c>
      <c r="EA94" s="87"/>
      <c r="EB94" s="87">
        <v>23.6</v>
      </c>
      <c r="EC94" s="87"/>
      <c r="ED94" s="87">
        <v>1020</v>
      </c>
      <c r="EE94" s="87"/>
      <c r="EF94" s="87">
        <v>1610</v>
      </c>
      <c r="EG94" s="87"/>
      <c r="EH94" s="87">
        <v>5100</v>
      </c>
    </row>
    <row r="95" spans="1:138" ht="15" customHeight="1" x14ac:dyDescent="0.25">
      <c r="A95" s="3" t="s">
        <v>141</v>
      </c>
      <c r="B95" s="35">
        <v>40970.631944444445</v>
      </c>
      <c r="C95" s="35">
        <v>40972.277777777781</v>
      </c>
      <c r="D95" s="4">
        <f t="shared" si="3"/>
        <v>1.6458333333357587</v>
      </c>
      <c r="E95" s="90"/>
      <c r="F95" s="90"/>
      <c r="H95" s="153"/>
      <c r="I95" s="84" t="s">
        <v>384</v>
      </c>
      <c r="J95" s="81">
        <v>40970.631944444445</v>
      </c>
      <c r="K95" s="81">
        <v>40972.277777777781</v>
      </c>
      <c r="L95" s="141">
        <v>19793478.149999999</v>
      </c>
      <c r="M95" s="80">
        <v>0</v>
      </c>
      <c r="N95" s="84">
        <v>1444.9239049499997</v>
      </c>
      <c r="O95" s="130">
        <v>1444.9239049499997</v>
      </c>
      <c r="P95" s="84" t="s">
        <v>384</v>
      </c>
      <c r="Q95" s="96" t="s">
        <v>384</v>
      </c>
      <c r="R95" s="97"/>
      <c r="S95" s="97">
        <v>699</v>
      </c>
      <c r="T95" s="97" t="s">
        <v>818</v>
      </c>
      <c r="U95" s="97">
        <v>20</v>
      </c>
      <c r="V95" s="97"/>
      <c r="W95" s="97">
        <v>73</v>
      </c>
      <c r="X95" s="97"/>
      <c r="Y95" s="97">
        <v>675</v>
      </c>
      <c r="Z95" s="97"/>
      <c r="AA95" s="97">
        <v>1140</v>
      </c>
      <c r="AB95" s="97"/>
      <c r="AC95" s="97">
        <v>178</v>
      </c>
      <c r="AD95" s="97" t="s">
        <v>818</v>
      </c>
      <c r="AE95" s="97">
        <v>2.5</v>
      </c>
      <c r="AF95" s="97"/>
      <c r="AG95" s="97">
        <v>108</v>
      </c>
      <c r="AH95" s="97"/>
      <c r="AI95" s="97">
        <v>500</v>
      </c>
      <c r="AJ95" s="97"/>
      <c r="AK95" s="97">
        <v>745</v>
      </c>
      <c r="AL95" s="97"/>
      <c r="AM95" s="97">
        <v>3070</v>
      </c>
      <c r="AN95" s="84"/>
      <c r="AO95" s="84"/>
      <c r="AP95" s="84"/>
      <c r="AQ95" s="84"/>
      <c r="AR95" s="84"/>
      <c r="AS95" s="84"/>
      <c r="AT95" s="84"/>
      <c r="AU95" s="152"/>
      <c r="AX95" s="84" t="s">
        <v>559</v>
      </c>
      <c r="AY95" s="85">
        <v>40970.624305555553</v>
      </c>
      <c r="AZ95" s="85">
        <v>40971.44027777778</v>
      </c>
      <c r="BA95" s="84">
        <v>59691.919800000003</v>
      </c>
      <c r="BB95" s="135">
        <v>0</v>
      </c>
      <c r="BC95" s="84">
        <v>16.116818346000002</v>
      </c>
      <c r="BD95" s="84">
        <v>17.310656742000003</v>
      </c>
      <c r="BE95" s="97"/>
      <c r="BF95" s="97">
        <v>2.1080000000000001</v>
      </c>
      <c r="BG95" s="97" t="s">
        <v>818</v>
      </c>
      <c r="BH95" s="97">
        <v>20</v>
      </c>
      <c r="BI95" s="97"/>
      <c r="BJ95" s="97">
        <v>270</v>
      </c>
      <c r="BK95" s="97"/>
      <c r="BL95" s="97">
        <v>918</v>
      </c>
      <c r="BM95" s="97"/>
      <c r="BN95" s="97">
        <v>2050</v>
      </c>
      <c r="BO95" s="97"/>
      <c r="BP95" s="97">
        <v>246</v>
      </c>
      <c r="BQ95" s="97"/>
      <c r="BR95" s="97">
        <v>0</v>
      </c>
      <c r="BS95" s="97"/>
      <c r="BT95" s="97">
        <v>54.9</v>
      </c>
      <c r="BU95" s="97"/>
      <c r="BV95" s="97">
        <v>91.7</v>
      </c>
      <c r="BW95" s="97"/>
      <c r="BX95" s="97">
        <v>13.8</v>
      </c>
      <c r="BY95" s="97"/>
      <c r="BZ95" s="97">
        <v>683</v>
      </c>
      <c r="CA95" s="84"/>
      <c r="CB95" s="87" t="s">
        <v>669</v>
      </c>
      <c r="CC95" s="85">
        <v>40970.645833333336</v>
      </c>
      <c r="CD95" s="85">
        <v>40971.836805555555</v>
      </c>
      <c r="CE95" s="89">
        <v>3199804.05</v>
      </c>
      <c r="CF95" s="137">
        <v>0</v>
      </c>
      <c r="CG95" s="101">
        <v>63.996080999999997</v>
      </c>
      <c r="CH95" s="138">
        <v>63.996080999999997</v>
      </c>
      <c r="CI95" s="100"/>
      <c r="CJ95" s="100">
        <v>113</v>
      </c>
      <c r="CK95" s="100" t="s">
        <v>818</v>
      </c>
      <c r="CL95" s="100">
        <v>20</v>
      </c>
      <c r="CM95" s="100" t="s">
        <v>818</v>
      </c>
      <c r="CN95" s="100">
        <v>20</v>
      </c>
      <c r="CO95" s="100" t="s">
        <v>818</v>
      </c>
      <c r="CP95" s="100">
        <v>60</v>
      </c>
      <c r="CQ95" s="100"/>
      <c r="CR95" s="100">
        <v>84.4</v>
      </c>
      <c r="CS95" s="100" t="s">
        <v>818</v>
      </c>
      <c r="CT95" s="100">
        <v>5</v>
      </c>
      <c r="CU95" s="100" t="s">
        <v>818</v>
      </c>
      <c r="CV95" s="100">
        <v>2.5</v>
      </c>
      <c r="CW95" s="100"/>
      <c r="CX95" s="100">
        <v>5.4</v>
      </c>
      <c r="CY95" s="100"/>
      <c r="CZ95" s="100">
        <v>499</v>
      </c>
      <c r="DA95" s="100"/>
      <c r="DB95" s="100">
        <v>818</v>
      </c>
      <c r="DC95" s="100"/>
      <c r="DD95" s="100">
        <v>2880</v>
      </c>
      <c r="DE95" s="101"/>
      <c r="DF95" s="90" t="s">
        <v>758</v>
      </c>
      <c r="DG95" s="85">
        <v>40970.784722222219</v>
      </c>
      <c r="DH95" s="85">
        <v>40972.538194444445</v>
      </c>
      <c r="DI95" s="91">
        <v>94663229.549999982</v>
      </c>
      <c r="DJ95" s="91">
        <v>0</v>
      </c>
      <c r="DK95" s="91">
        <v>1893.2645909999994</v>
      </c>
      <c r="DL95" s="91">
        <v>1893.2645909999994</v>
      </c>
      <c r="DM95" s="87"/>
      <c r="DN95" s="87">
        <v>3343</v>
      </c>
      <c r="DO95" s="87" t="s">
        <v>818</v>
      </c>
      <c r="DP95" s="87">
        <v>20</v>
      </c>
      <c r="DQ95" s="87" t="s">
        <v>818</v>
      </c>
      <c r="DR95" s="87">
        <v>20</v>
      </c>
      <c r="DS95" s="87"/>
      <c r="DT95" s="87">
        <v>132</v>
      </c>
      <c r="DU95" s="87"/>
      <c r="DV95" s="87">
        <v>217</v>
      </c>
      <c r="DW95" s="87"/>
      <c r="DX95" s="87">
        <v>33</v>
      </c>
      <c r="DY95" s="87" t="s">
        <v>818</v>
      </c>
      <c r="DZ95" s="87">
        <v>2.5</v>
      </c>
      <c r="EA95" s="87"/>
      <c r="EB95" s="87">
        <v>27.2</v>
      </c>
      <c r="EC95" s="87"/>
      <c r="ED95" s="87">
        <v>854</v>
      </c>
      <c r="EE95" s="87"/>
      <c r="EF95" s="87">
        <v>1400</v>
      </c>
      <c r="EG95" s="87"/>
      <c r="EH95" s="87">
        <v>4650</v>
      </c>
    </row>
    <row r="96" spans="1:138" s="116" customFormat="1" ht="15" customHeight="1" x14ac:dyDescent="0.25">
      <c r="A96" s="154" t="s">
        <v>142</v>
      </c>
      <c r="B96" s="155">
        <v>41108.868055555555</v>
      </c>
      <c r="C96" s="155">
        <v>41109.128472222219</v>
      </c>
      <c r="D96" s="156">
        <f t="shared" si="3"/>
        <v>0.26041666666424135</v>
      </c>
      <c r="G96" s="157"/>
      <c r="H96" s="158"/>
      <c r="I96" s="159" t="s">
        <v>386</v>
      </c>
      <c r="J96" s="160">
        <v>41108.868055555555</v>
      </c>
      <c r="K96" s="160">
        <v>41109.128472222219</v>
      </c>
      <c r="L96" s="161">
        <v>12062978.1</v>
      </c>
      <c r="M96" s="80">
        <v>0</v>
      </c>
      <c r="N96" s="159">
        <v>0</v>
      </c>
      <c r="O96" s="130">
        <v>0</v>
      </c>
      <c r="P96" s="159" t="s">
        <v>386</v>
      </c>
      <c r="Q96" s="110" t="s">
        <v>386</v>
      </c>
      <c r="R96" s="111"/>
      <c r="S96" s="111">
        <v>426</v>
      </c>
      <c r="T96" s="111" t="s">
        <v>818</v>
      </c>
      <c r="U96" s="111">
        <v>20</v>
      </c>
      <c r="V96" s="111" t="s">
        <v>818</v>
      </c>
      <c r="W96" s="111">
        <v>20</v>
      </c>
      <c r="X96" s="111"/>
      <c r="Y96" s="111">
        <v>10.5</v>
      </c>
      <c r="Z96" s="111"/>
      <c r="AA96" s="111">
        <v>63</v>
      </c>
      <c r="AB96" s="111" t="s">
        <v>818</v>
      </c>
      <c r="AC96" s="111">
        <v>5</v>
      </c>
      <c r="AD96" s="111" t="s">
        <v>818</v>
      </c>
      <c r="AE96" s="111">
        <v>2.5</v>
      </c>
      <c r="AF96" s="111"/>
      <c r="AG96" s="111">
        <v>17</v>
      </c>
      <c r="AH96" s="111"/>
      <c r="AI96" s="111">
        <v>19</v>
      </c>
      <c r="AJ96" s="111"/>
      <c r="AK96" s="111">
        <v>23.8</v>
      </c>
      <c r="AL96" s="111"/>
      <c r="AM96" s="111">
        <v>276</v>
      </c>
      <c r="AN96" s="159"/>
      <c r="AO96" s="159"/>
      <c r="AP96" s="159"/>
      <c r="AQ96" s="159"/>
      <c r="AR96" s="159"/>
      <c r="AS96" s="159"/>
      <c r="AT96" s="159"/>
      <c r="AU96" s="159"/>
      <c r="AV96" s="157"/>
      <c r="AW96" s="157"/>
      <c r="AX96" s="159" t="s">
        <v>561</v>
      </c>
      <c r="AY96" s="113">
        <v>41108.864583333336</v>
      </c>
      <c r="AZ96" s="113">
        <v>41109.060416666667</v>
      </c>
      <c r="BA96" s="159">
        <v>200370.03059999997</v>
      </c>
      <c r="BB96" s="135">
        <v>0</v>
      </c>
      <c r="BC96" s="159">
        <v>0</v>
      </c>
      <c r="BD96" s="159">
        <v>0</v>
      </c>
      <c r="BE96" s="111"/>
      <c r="BF96" s="111">
        <v>7.0759999999999996</v>
      </c>
      <c r="BG96" s="111" t="s">
        <v>818</v>
      </c>
      <c r="BH96" s="111">
        <v>20</v>
      </c>
      <c r="BI96" s="111" t="s">
        <v>818</v>
      </c>
      <c r="BJ96" s="111">
        <v>20</v>
      </c>
      <c r="BK96" s="111"/>
      <c r="BL96" s="111">
        <v>14.4</v>
      </c>
      <c r="BM96" s="111"/>
      <c r="BN96" s="111">
        <v>37.5</v>
      </c>
      <c r="BO96" s="111" t="s">
        <v>818</v>
      </c>
      <c r="BP96" s="111">
        <v>5</v>
      </c>
      <c r="BQ96" s="111" t="s">
        <v>818</v>
      </c>
      <c r="BR96" s="111">
        <v>2.5</v>
      </c>
      <c r="BS96" s="111"/>
      <c r="BT96" s="111">
        <v>4.3</v>
      </c>
      <c r="BU96" s="111"/>
      <c r="BV96" s="111">
        <v>2.8</v>
      </c>
      <c r="BW96" s="111"/>
      <c r="BX96" s="111">
        <v>1.3</v>
      </c>
      <c r="BY96" s="111"/>
      <c r="BZ96" s="111">
        <v>105</v>
      </c>
      <c r="CA96" s="159"/>
      <c r="CB96" s="111" t="s">
        <v>670</v>
      </c>
      <c r="CC96" s="113">
        <v>41108.878472222219</v>
      </c>
      <c r="CD96" s="113">
        <v>41109.444444444445</v>
      </c>
      <c r="CE96" s="114">
        <v>4728913.95</v>
      </c>
      <c r="CF96" s="137">
        <v>0</v>
      </c>
      <c r="CG96" s="115">
        <v>0</v>
      </c>
      <c r="CH96" s="138">
        <v>0</v>
      </c>
      <c r="CI96" s="111"/>
      <c r="CJ96" s="111">
        <v>167</v>
      </c>
      <c r="CK96" s="111" t="s">
        <v>818</v>
      </c>
      <c r="CL96" s="111">
        <v>20</v>
      </c>
      <c r="CM96" s="111" t="s">
        <v>818</v>
      </c>
      <c r="CN96" s="111">
        <v>20</v>
      </c>
      <c r="CO96" s="111"/>
      <c r="CP96" s="111">
        <v>6.6</v>
      </c>
      <c r="CQ96" s="111"/>
      <c r="CR96" s="111">
        <v>37.799999999999997</v>
      </c>
      <c r="CS96" s="111" t="s">
        <v>818</v>
      </c>
      <c r="CT96" s="111">
        <v>5</v>
      </c>
      <c r="CU96" s="111" t="s">
        <v>818</v>
      </c>
      <c r="CV96" s="111">
        <v>2.5</v>
      </c>
      <c r="CW96" s="111"/>
      <c r="CX96" s="111">
        <v>7.2</v>
      </c>
      <c r="CY96" s="111"/>
      <c r="CZ96" s="111">
        <v>29.5</v>
      </c>
      <c r="DA96" s="111"/>
      <c r="DB96" s="111">
        <v>46.4</v>
      </c>
      <c r="DC96" s="111"/>
      <c r="DD96" s="111">
        <v>361</v>
      </c>
      <c r="DE96" s="115"/>
      <c r="DF96" s="116" t="s">
        <v>759</v>
      </c>
      <c r="DG96" s="113">
        <v>41108.923611111109</v>
      </c>
      <c r="DH96" s="113">
        <v>41109.5</v>
      </c>
      <c r="DI96" s="117">
        <v>87612333.899999991</v>
      </c>
      <c r="DJ96" s="117">
        <v>0</v>
      </c>
      <c r="DK96" s="117">
        <v>0</v>
      </c>
      <c r="DL96" s="91">
        <v>0</v>
      </c>
      <c r="DM96" s="111"/>
      <c r="DN96" s="111">
        <v>3094</v>
      </c>
      <c r="DO96" s="111" t="s">
        <v>818</v>
      </c>
      <c r="DP96" s="111">
        <v>20</v>
      </c>
      <c r="DQ96" s="111" t="s">
        <v>818</v>
      </c>
      <c r="DR96" s="111">
        <v>20</v>
      </c>
      <c r="DS96" s="111"/>
      <c r="DT96" s="111">
        <v>9.6999999999999993</v>
      </c>
      <c r="DU96" s="111"/>
      <c r="DV96" s="111">
        <v>101</v>
      </c>
      <c r="DW96" s="111" t="s">
        <v>818</v>
      </c>
      <c r="DX96" s="111">
        <v>5</v>
      </c>
      <c r="DY96" s="111" t="s">
        <v>818</v>
      </c>
      <c r="DZ96" s="111">
        <v>2.5</v>
      </c>
      <c r="EA96" s="111"/>
      <c r="EB96" s="111">
        <v>8.6</v>
      </c>
      <c r="EC96" s="111"/>
      <c r="ED96" s="111">
        <v>41.7</v>
      </c>
      <c r="EE96" s="111"/>
      <c r="EF96" s="111">
        <v>62.3</v>
      </c>
      <c r="EG96" s="111"/>
      <c r="EH96" s="111">
        <v>414</v>
      </c>
    </row>
    <row r="97" spans="1:147" ht="15" customHeight="1" x14ac:dyDescent="0.25">
      <c r="A97" s="3" t="s">
        <v>143</v>
      </c>
      <c r="B97" s="35">
        <v>41263.701388888891</v>
      </c>
      <c r="C97" s="35">
        <v>41264.465277777781</v>
      </c>
      <c r="D97" s="4">
        <f t="shared" si="3"/>
        <v>0.76388888889050577</v>
      </c>
      <c r="E97" s="90"/>
      <c r="F97" s="90"/>
      <c r="H97" s="153"/>
      <c r="I97" s="84" t="s">
        <v>388</v>
      </c>
      <c r="J97" s="81">
        <v>41263.701388888891</v>
      </c>
      <c r="K97" s="81">
        <v>41264.465277777781</v>
      </c>
      <c r="M97" s="84"/>
      <c r="N97" s="84"/>
      <c r="O97" s="84"/>
      <c r="P97" s="84" t="s">
        <v>388</v>
      </c>
      <c r="Q97" s="96" t="s">
        <v>388</v>
      </c>
      <c r="R97" s="97"/>
      <c r="S97" s="97"/>
      <c r="T97" s="97" t="s">
        <v>818</v>
      </c>
      <c r="U97" s="97">
        <v>20</v>
      </c>
      <c r="V97" s="97"/>
      <c r="W97" s="97">
        <v>120</v>
      </c>
      <c r="X97" s="97"/>
      <c r="Y97" s="97"/>
      <c r="Z97" s="97"/>
      <c r="AA97" s="97">
        <v>325</v>
      </c>
      <c r="AB97" s="97"/>
      <c r="AC97" s="97">
        <v>140</v>
      </c>
      <c r="AD97" s="97" t="s">
        <v>818</v>
      </c>
      <c r="AE97" s="97">
        <v>2.5</v>
      </c>
      <c r="AF97" s="97"/>
      <c r="AG97" s="97">
        <v>59.5</v>
      </c>
      <c r="AH97" s="97"/>
      <c r="AI97" s="97">
        <v>155</v>
      </c>
      <c r="AJ97" s="97"/>
      <c r="AK97" s="97">
        <v>237</v>
      </c>
      <c r="AL97" s="97"/>
      <c r="AM97" s="97">
        <v>1130</v>
      </c>
      <c r="AN97" s="84"/>
      <c r="AO97" s="84"/>
      <c r="AP97" s="84"/>
      <c r="AQ97" s="84"/>
      <c r="AR97" s="84"/>
      <c r="AS97" s="84"/>
      <c r="AT97" s="84"/>
      <c r="AU97" s="152"/>
      <c r="AX97" s="84" t="s">
        <v>563</v>
      </c>
      <c r="AY97" s="85">
        <v>41263.702777777777</v>
      </c>
      <c r="AZ97" s="85">
        <v>41264.152083333334</v>
      </c>
      <c r="BA97" s="84"/>
      <c r="BB97" s="84"/>
      <c r="BC97" s="84"/>
      <c r="BD97" s="84"/>
      <c r="BE97" s="97"/>
      <c r="BF97" s="97"/>
      <c r="BG97" s="97"/>
      <c r="BH97" s="97">
        <v>140</v>
      </c>
      <c r="BI97" s="97"/>
      <c r="BJ97" s="97">
        <v>6400</v>
      </c>
      <c r="BK97" s="97"/>
      <c r="BL97" s="97"/>
      <c r="BM97" s="97"/>
      <c r="BN97" s="97">
        <v>10300</v>
      </c>
      <c r="BO97" s="97"/>
      <c r="BP97" s="97">
        <v>330</v>
      </c>
      <c r="BQ97" s="97" t="s">
        <v>818</v>
      </c>
      <c r="BR97" s="97">
        <v>2.5</v>
      </c>
      <c r="BS97" s="97"/>
      <c r="BT97" s="97">
        <v>136</v>
      </c>
      <c r="BU97" s="97"/>
      <c r="BV97" s="97">
        <v>38.4</v>
      </c>
      <c r="BW97" s="97"/>
      <c r="BX97" s="97">
        <v>30.8</v>
      </c>
      <c r="BY97" s="97"/>
      <c r="BZ97" s="97">
        <v>718</v>
      </c>
      <c r="CA97" s="84"/>
      <c r="CB97" s="87" t="s">
        <v>671</v>
      </c>
      <c r="CC97" s="85">
        <v>41263.732638888891</v>
      </c>
      <c r="CD97" s="85">
        <v>41264.284722222219</v>
      </c>
      <c r="CE97" s="89"/>
      <c r="CI97" s="100"/>
      <c r="CJ97" s="100"/>
      <c r="CK97" s="100" t="s">
        <v>818</v>
      </c>
      <c r="CL97" s="100">
        <v>20</v>
      </c>
      <c r="CM97" s="100" t="s">
        <v>818</v>
      </c>
      <c r="CN97" s="100">
        <v>20</v>
      </c>
      <c r="CO97" s="100"/>
      <c r="CP97" s="100"/>
      <c r="CQ97" s="100" t="s">
        <v>818</v>
      </c>
      <c r="CR97" s="100">
        <v>8.5</v>
      </c>
      <c r="CS97" s="100" t="s">
        <v>818</v>
      </c>
      <c r="CT97" s="100">
        <v>5</v>
      </c>
      <c r="CU97" s="100" t="s">
        <v>818</v>
      </c>
      <c r="CV97" s="100">
        <v>2.5</v>
      </c>
      <c r="CW97" s="100"/>
      <c r="CX97" s="100">
        <v>2.6</v>
      </c>
      <c r="CY97" s="100"/>
      <c r="CZ97" s="100">
        <v>99.1</v>
      </c>
      <c r="DA97" s="100"/>
      <c r="DB97" s="100">
        <v>156</v>
      </c>
      <c r="DC97" s="100"/>
      <c r="DD97" s="100">
        <v>643</v>
      </c>
      <c r="DF97" s="90" t="s">
        <v>760</v>
      </c>
      <c r="DG97" s="85">
        <v>41263.770833333336</v>
      </c>
      <c r="DH97" s="85">
        <v>41264.520833333336</v>
      </c>
      <c r="DM97" s="87"/>
      <c r="DN97" s="87"/>
      <c r="DO97" s="87" t="s">
        <v>818</v>
      </c>
      <c r="DP97" s="87">
        <v>20</v>
      </c>
      <c r="DQ97" s="87"/>
      <c r="DR97" s="87">
        <v>27</v>
      </c>
      <c r="DS97" s="87"/>
      <c r="DT97" s="87"/>
      <c r="DU97" s="87"/>
      <c r="DV97" s="87">
        <v>86</v>
      </c>
      <c r="DW97" s="87"/>
      <c r="DX97" s="87">
        <v>18</v>
      </c>
      <c r="DY97" s="87" t="s">
        <v>818</v>
      </c>
      <c r="DZ97" s="87">
        <v>2.5</v>
      </c>
      <c r="EA97" s="87"/>
      <c r="EB97" s="87">
        <v>17.600000000000001</v>
      </c>
      <c r="EC97" s="87"/>
      <c r="ED97" s="87">
        <v>462</v>
      </c>
      <c r="EE97" s="87"/>
      <c r="EF97" s="87">
        <v>799</v>
      </c>
      <c r="EG97" s="87"/>
      <c r="EH97" s="87">
        <v>2700</v>
      </c>
    </row>
    <row r="98" spans="1:147" ht="15" customHeight="1" x14ac:dyDescent="0.25">
      <c r="A98" s="3" t="s">
        <v>144</v>
      </c>
      <c r="B98" s="35">
        <v>41286.947916666664</v>
      </c>
      <c r="C98" s="35">
        <v>41287.451388888891</v>
      </c>
      <c r="D98" s="4">
        <f t="shared" si="3"/>
        <v>0.50347222222626442</v>
      </c>
      <c r="E98" s="90"/>
      <c r="F98" s="90"/>
      <c r="H98" s="153"/>
      <c r="I98" s="84" t="s">
        <v>390</v>
      </c>
      <c r="J98" s="81">
        <v>41286.947916666664</v>
      </c>
      <c r="K98" s="81">
        <v>41287.451388888891</v>
      </c>
      <c r="M98" s="84"/>
      <c r="N98" s="84"/>
      <c r="O98" s="84"/>
      <c r="P98" s="84" t="s">
        <v>390</v>
      </c>
      <c r="Q98" s="96" t="s">
        <v>390</v>
      </c>
      <c r="R98" s="97"/>
      <c r="S98" s="97"/>
      <c r="T98" s="97" t="s">
        <v>818</v>
      </c>
      <c r="U98" s="97">
        <v>20</v>
      </c>
      <c r="V98" s="97"/>
      <c r="W98" s="97">
        <v>310</v>
      </c>
      <c r="X98" s="97"/>
      <c r="Y98" s="97">
        <v>407</v>
      </c>
      <c r="Z98" s="97"/>
      <c r="AA98" s="97">
        <v>640</v>
      </c>
      <c r="AB98" s="97"/>
      <c r="AC98" s="97">
        <v>170</v>
      </c>
      <c r="AD98" s="97" t="s">
        <v>818</v>
      </c>
      <c r="AE98" s="97">
        <v>2.5</v>
      </c>
      <c r="AF98" s="97"/>
      <c r="AG98" s="97">
        <v>92.7</v>
      </c>
      <c r="AH98" s="97"/>
      <c r="AI98" s="97">
        <v>1140</v>
      </c>
      <c r="AJ98" s="97"/>
      <c r="AK98" s="97">
        <v>1720</v>
      </c>
      <c r="AL98" s="97"/>
      <c r="AM98" s="97">
        <v>5910</v>
      </c>
      <c r="AN98" s="84"/>
      <c r="AO98" s="84"/>
      <c r="AP98" s="84"/>
      <c r="AQ98" s="84"/>
      <c r="AR98" s="84"/>
      <c r="AS98" s="84"/>
      <c r="AT98" s="84"/>
      <c r="AU98" s="152"/>
      <c r="AX98" s="84"/>
      <c r="AY98" s="85"/>
      <c r="AZ98" s="85"/>
      <c r="BA98" s="84"/>
      <c r="BB98" s="84"/>
      <c r="BC98" s="84"/>
      <c r="BD98" s="84"/>
      <c r="BE98" s="97"/>
      <c r="BF98" s="97"/>
      <c r="BG98" s="97"/>
      <c r="BH98" s="97"/>
      <c r="BI98" s="97"/>
      <c r="BJ98" s="97"/>
      <c r="BK98" s="97"/>
      <c r="BL98" s="97"/>
      <c r="BM98" s="97"/>
      <c r="BN98" s="97"/>
      <c r="BO98" s="97"/>
      <c r="BP98" s="97"/>
      <c r="BQ98" s="97"/>
      <c r="BR98" s="97"/>
      <c r="BS98" s="97"/>
      <c r="BT98" s="97"/>
      <c r="BU98" s="97"/>
      <c r="BV98" s="97"/>
      <c r="BW98" s="97"/>
      <c r="BX98" s="97"/>
      <c r="BY98" s="97"/>
      <c r="BZ98" s="97"/>
      <c r="CA98" s="84"/>
      <c r="CB98" s="87" t="s">
        <v>672</v>
      </c>
      <c r="CC98" s="85">
        <v>41286.961805555555</v>
      </c>
      <c r="CD98" s="85">
        <v>41287.430555555555</v>
      </c>
      <c r="CE98" s="89"/>
      <c r="CI98" s="100"/>
      <c r="CJ98" s="100"/>
      <c r="CK98" s="100" t="s">
        <v>818</v>
      </c>
      <c r="CL98" s="100">
        <v>20</v>
      </c>
      <c r="CM98" s="100"/>
      <c r="CN98" s="100">
        <v>24</v>
      </c>
      <c r="CO98" s="100"/>
      <c r="CP98" s="100">
        <v>35.1</v>
      </c>
      <c r="CQ98" s="100"/>
      <c r="CR98" s="100">
        <v>61.9</v>
      </c>
      <c r="CS98" s="100"/>
      <c r="CT98" s="100">
        <v>19</v>
      </c>
      <c r="CU98" s="100" t="s">
        <v>818</v>
      </c>
      <c r="CV98" s="100">
        <v>2.5</v>
      </c>
      <c r="CW98" s="100"/>
      <c r="CX98" s="100">
        <v>13.3</v>
      </c>
      <c r="CY98" s="100"/>
      <c r="CZ98" s="100">
        <v>234</v>
      </c>
      <c r="DA98" s="100"/>
      <c r="DB98" s="100">
        <v>424</v>
      </c>
      <c r="DC98" s="100"/>
      <c r="DD98" s="100">
        <v>1750</v>
      </c>
      <c r="DF98" s="90" t="s">
        <v>761</v>
      </c>
      <c r="DG98" s="85">
        <v>41287.552083333336</v>
      </c>
      <c r="DH98" s="85">
        <v>41287.729166666664</v>
      </c>
      <c r="DM98" s="87"/>
      <c r="DN98" s="87"/>
      <c r="DO98" s="87" t="s">
        <v>818</v>
      </c>
      <c r="DP98" s="87">
        <v>20</v>
      </c>
      <c r="DQ98" s="87" t="s">
        <v>818</v>
      </c>
      <c r="DR98" s="87">
        <v>20</v>
      </c>
      <c r="DS98" s="87"/>
      <c r="DT98" s="87">
        <v>18.600000000000001</v>
      </c>
      <c r="DU98" s="87"/>
      <c r="DV98" s="87">
        <v>77.5</v>
      </c>
      <c r="DW98" s="87"/>
      <c r="DX98" s="87">
        <v>19</v>
      </c>
      <c r="DY98" s="87" t="s">
        <v>818</v>
      </c>
      <c r="DZ98" s="87">
        <v>2.5</v>
      </c>
      <c r="EA98" s="87"/>
      <c r="EB98" s="87">
        <v>23.6</v>
      </c>
      <c r="EC98" s="87"/>
      <c r="ED98" s="87">
        <v>2090</v>
      </c>
      <c r="EE98" s="87"/>
      <c r="EF98" s="87">
        <v>3400</v>
      </c>
      <c r="EG98" s="87"/>
      <c r="EH98" s="87">
        <v>10100</v>
      </c>
    </row>
    <row r="99" spans="1:147" ht="15" customHeight="1" x14ac:dyDescent="0.25">
      <c r="A99" s="3" t="s">
        <v>145</v>
      </c>
      <c r="B99" s="35">
        <v>41301.520833333336</v>
      </c>
      <c r="C99" s="35">
        <v>41302.236111111109</v>
      </c>
      <c r="D99" s="4">
        <f t="shared" si="3"/>
        <v>0.71527777777373558</v>
      </c>
      <c r="E99" s="90"/>
      <c r="F99" s="90"/>
      <c r="H99" s="153"/>
      <c r="I99" s="2" t="s">
        <v>392</v>
      </c>
      <c r="J99" s="81">
        <v>41301.520833333336</v>
      </c>
      <c r="K99" s="81">
        <v>41302.236111111109</v>
      </c>
      <c r="P99" s="2" t="s">
        <v>392</v>
      </c>
      <c r="Q99" s="96" t="s">
        <v>392</v>
      </c>
      <c r="R99" s="97"/>
      <c r="S99" s="97"/>
      <c r="T99" s="97" t="s">
        <v>818</v>
      </c>
      <c r="U99" s="97">
        <v>20</v>
      </c>
      <c r="V99" s="97"/>
      <c r="W99" s="97">
        <v>500</v>
      </c>
      <c r="X99" s="97"/>
      <c r="Y99" s="97">
        <v>966</v>
      </c>
      <c r="Z99" s="97"/>
      <c r="AA99" s="97">
        <v>1830</v>
      </c>
      <c r="AB99" s="97" t="s">
        <v>818</v>
      </c>
      <c r="AC99" s="97">
        <v>5</v>
      </c>
      <c r="AD99" s="97"/>
      <c r="AE99" s="97">
        <v>220</v>
      </c>
      <c r="AF99" s="97"/>
      <c r="AG99" s="97">
        <v>132</v>
      </c>
      <c r="AH99" s="97"/>
      <c r="AI99" s="97">
        <v>11800</v>
      </c>
      <c r="AJ99" s="97"/>
      <c r="AK99" s="97">
        <v>19700</v>
      </c>
      <c r="AL99" s="97"/>
      <c r="AM99" s="97">
        <v>45500</v>
      </c>
      <c r="AU99" s="152"/>
      <c r="AX99" s="84" t="s">
        <v>565</v>
      </c>
      <c r="AY99" s="85">
        <v>41302.164583333331</v>
      </c>
      <c r="AZ99" s="85">
        <v>41302.418749999997</v>
      </c>
      <c r="BA99" s="84"/>
      <c r="BB99" s="84"/>
      <c r="BC99" s="84"/>
      <c r="BD99" s="84"/>
      <c r="BE99" s="97"/>
      <c r="BF99" s="97"/>
      <c r="BG99" s="97" t="s">
        <v>818</v>
      </c>
      <c r="BH99" s="97">
        <v>20</v>
      </c>
      <c r="BI99" s="97"/>
      <c r="BJ99" s="97">
        <v>760</v>
      </c>
      <c r="BK99" s="97"/>
      <c r="BL99" s="97">
        <v>4120</v>
      </c>
      <c r="BM99" s="97"/>
      <c r="BN99" s="97">
        <v>7560</v>
      </c>
      <c r="BO99" s="97" t="s">
        <v>818</v>
      </c>
      <c r="BP99" s="97">
        <v>5</v>
      </c>
      <c r="BQ99" s="97"/>
      <c r="BR99" s="97">
        <v>5500</v>
      </c>
      <c r="BS99" s="97"/>
      <c r="BT99" s="97">
        <v>2290</v>
      </c>
      <c r="BU99" s="97"/>
      <c r="BV99" s="97">
        <v>390</v>
      </c>
      <c r="BW99" s="97"/>
      <c r="BX99" s="97">
        <v>54.1</v>
      </c>
      <c r="BY99" s="97"/>
      <c r="BZ99" s="97">
        <v>6900</v>
      </c>
      <c r="CA99" s="84"/>
      <c r="CB99" s="87" t="s">
        <v>673</v>
      </c>
      <c r="CC99" s="85">
        <v>41301.527777777781</v>
      </c>
      <c r="CD99" s="85">
        <v>41302.145833333336</v>
      </c>
      <c r="CE99" s="89"/>
      <c r="CI99" s="100"/>
      <c r="CJ99" s="100"/>
      <c r="CK99" s="100" t="s">
        <v>818</v>
      </c>
      <c r="CL99" s="100">
        <v>20</v>
      </c>
      <c r="CM99" s="100" t="s">
        <v>818</v>
      </c>
      <c r="CN99" s="100">
        <v>20</v>
      </c>
      <c r="CO99" s="100"/>
      <c r="CP99" s="100">
        <v>3.6</v>
      </c>
      <c r="CQ99" s="100"/>
      <c r="CR99" s="100">
        <v>28.9</v>
      </c>
      <c r="CS99" s="100" t="s">
        <v>818</v>
      </c>
      <c r="CT99" s="100">
        <v>5</v>
      </c>
      <c r="CU99" s="100" t="s">
        <v>818</v>
      </c>
      <c r="CV99" s="100">
        <v>2.5</v>
      </c>
      <c r="CW99" s="100"/>
      <c r="CX99" s="100">
        <v>5.9</v>
      </c>
      <c r="CY99" s="100"/>
      <c r="CZ99" s="100">
        <v>845</v>
      </c>
      <c r="DA99" s="100"/>
      <c r="DB99" s="100">
        <v>1420</v>
      </c>
      <c r="DC99" s="100"/>
      <c r="DD99" s="100">
        <v>4700</v>
      </c>
      <c r="DF99" s="90" t="s">
        <v>762</v>
      </c>
      <c r="DG99" s="85">
        <v>41302.145833333336</v>
      </c>
      <c r="DH99" s="85">
        <v>41302.503472222219</v>
      </c>
      <c r="DM99" s="87"/>
      <c r="DN99" s="87"/>
      <c r="DO99" s="87" t="s">
        <v>818</v>
      </c>
      <c r="DP99" s="87">
        <v>20</v>
      </c>
      <c r="DQ99" s="87"/>
      <c r="DR99" s="87">
        <v>62</v>
      </c>
      <c r="DS99" s="87"/>
      <c r="DT99" s="87">
        <v>185</v>
      </c>
      <c r="DU99" s="87"/>
      <c r="DV99" s="87">
        <v>378</v>
      </c>
      <c r="DW99" s="87" t="s">
        <v>818</v>
      </c>
      <c r="DX99" s="87">
        <v>5</v>
      </c>
      <c r="DY99" s="87"/>
      <c r="DZ99" s="87">
        <v>66</v>
      </c>
      <c r="EA99" s="87"/>
      <c r="EB99" s="87">
        <v>44.5</v>
      </c>
      <c r="EC99" s="87"/>
      <c r="ED99" s="87">
        <v>2720</v>
      </c>
      <c r="EE99" s="87"/>
      <c r="EF99" s="87">
        <v>4390</v>
      </c>
      <c r="EG99" s="87"/>
      <c r="EH99" s="87">
        <v>12500</v>
      </c>
    </row>
    <row r="100" spans="1:147" ht="15" customHeight="1" x14ac:dyDescent="0.25">
      <c r="A100" s="3" t="s">
        <v>146</v>
      </c>
      <c r="B100" s="35">
        <v>41304.472222222219</v>
      </c>
      <c r="C100" s="35">
        <v>41304.885416666664</v>
      </c>
      <c r="D100" s="4">
        <f t="shared" si="3"/>
        <v>0.41319444444525288</v>
      </c>
      <c r="E100" s="90"/>
      <c r="F100" s="90"/>
      <c r="H100" s="153"/>
      <c r="I100" s="2" t="s">
        <v>394</v>
      </c>
      <c r="J100" s="81">
        <v>41304.472222222219</v>
      </c>
      <c r="K100" s="81">
        <v>41304.885416666664</v>
      </c>
      <c r="P100" s="2" t="s">
        <v>394</v>
      </c>
      <c r="Q100" s="96" t="s">
        <v>394</v>
      </c>
      <c r="R100" s="97"/>
      <c r="S100" s="97"/>
      <c r="T100" s="97" t="s">
        <v>818</v>
      </c>
      <c r="U100" s="97">
        <v>20</v>
      </c>
      <c r="V100" s="97"/>
      <c r="W100" s="97">
        <v>90</v>
      </c>
      <c r="X100" s="97"/>
      <c r="Y100" s="97"/>
      <c r="Z100" s="97"/>
      <c r="AA100" s="97">
        <v>350</v>
      </c>
      <c r="AB100" s="97"/>
      <c r="AC100" s="97">
        <v>97</v>
      </c>
      <c r="AD100" s="97" t="s">
        <v>818</v>
      </c>
      <c r="AE100" s="97">
        <v>2.5</v>
      </c>
      <c r="AF100" s="97"/>
      <c r="AG100" s="97"/>
      <c r="AH100" s="97"/>
      <c r="AI100" s="97"/>
      <c r="AJ100" s="97"/>
      <c r="AK100" s="97"/>
      <c r="AL100" s="97"/>
      <c r="AM100" s="97"/>
      <c r="AX100" s="84" t="s">
        <v>567</v>
      </c>
      <c r="AY100" s="85">
        <v>41304.553472222222</v>
      </c>
      <c r="AZ100" s="85">
        <v>41304.564583333333</v>
      </c>
      <c r="BA100" s="84"/>
      <c r="BB100" s="84"/>
      <c r="BC100" s="84"/>
      <c r="BD100" s="84"/>
      <c r="BE100" s="97"/>
      <c r="BF100" s="97"/>
      <c r="BG100" s="97" t="s">
        <v>818</v>
      </c>
      <c r="BH100" s="97">
        <v>20</v>
      </c>
      <c r="BI100" s="97"/>
      <c r="BJ100" s="97">
        <v>98</v>
      </c>
      <c r="BK100" s="97"/>
      <c r="BL100" s="97"/>
      <c r="BM100" s="97"/>
      <c r="BN100" s="97">
        <v>320</v>
      </c>
      <c r="BO100" s="97"/>
      <c r="BP100" s="97">
        <v>84</v>
      </c>
      <c r="BQ100" s="97" t="s">
        <v>818</v>
      </c>
      <c r="BR100" s="97">
        <v>2.5</v>
      </c>
      <c r="BS100" s="97"/>
      <c r="BT100" s="97"/>
      <c r="BU100" s="97"/>
      <c r="BV100" s="97"/>
      <c r="BW100" s="97"/>
      <c r="BX100" s="97"/>
      <c r="BY100" s="97"/>
      <c r="BZ100" s="97"/>
      <c r="CA100" s="84"/>
      <c r="CB100" s="87"/>
      <c r="CC100" s="85"/>
      <c r="CD100" s="85"/>
      <c r="CE100" s="89"/>
      <c r="CI100" s="100"/>
      <c r="CJ100" s="100"/>
      <c r="CK100" s="100"/>
      <c r="CL100" s="100"/>
      <c r="CM100" s="100"/>
      <c r="CN100" s="100"/>
      <c r="CO100" s="100"/>
      <c r="CP100" s="100"/>
      <c r="CQ100" s="100"/>
      <c r="CR100" s="100"/>
      <c r="CS100" s="100"/>
      <c r="CT100" s="100"/>
      <c r="CU100" s="100"/>
      <c r="CV100" s="100"/>
      <c r="CW100" s="100"/>
      <c r="CX100" s="100"/>
      <c r="CY100" s="100"/>
      <c r="CZ100" s="100"/>
      <c r="DA100" s="100"/>
      <c r="DB100" s="100"/>
      <c r="DC100" s="100"/>
      <c r="DD100" s="100"/>
      <c r="DG100" s="85"/>
      <c r="DH100" s="85"/>
      <c r="DM100" s="87"/>
      <c r="DN100" s="87"/>
      <c r="DO100" s="87"/>
      <c r="DP100" s="87"/>
      <c r="DQ100" s="87"/>
      <c r="DR100" s="87"/>
      <c r="DS100" s="87"/>
      <c r="DT100" s="87"/>
      <c r="DU100" s="87"/>
      <c r="DV100" s="87"/>
      <c r="DW100" s="87"/>
      <c r="DX100" s="87"/>
      <c r="DY100" s="87"/>
      <c r="DZ100" s="87"/>
      <c r="EA100" s="87"/>
      <c r="EB100" s="87"/>
      <c r="EC100" s="87"/>
      <c r="ED100" s="87"/>
      <c r="EE100" s="87"/>
      <c r="EF100" s="87"/>
      <c r="EG100" s="87"/>
      <c r="EH100" s="87"/>
    </row>
    <row r="101" spans="1:147" ht="15" customHeight="1" x14ac:dyDescent="0.25">
      <c r="A101" s="3" t="s">
        <v>147</v>
      </c>
      <c r="B101" s="35">
        <v>41312.315972222219</v>
      </c>
      <c r="C101" s="35">
        <v>41313.364583333336</v>
      </c>
      <c r="D101" s="4">
        <f t="shared" si="3"/>
        <v>1.0486111111167702</v>
      </c>
      <c r="E101" s="90"/>
      <c r="F101" s="90"/>
      <c r="H101" s="153"/>
      <c r="I101" s="2" t="s">
        <v>396</v>
      </c>
      <c r="J101" s="81">
        <v>41312.315972222219</v>
      </c>
      <c r="K101" s="81">
        <v>41313.364583333336</v>
      </c>
      <c r="P101" s="2" t="s">
        <v>396</v>
      </c>
      <c r="Q101" s="96" t="s">
        <v>396</v>
      </c>
      <c r="R101" s="97"/>
      <c r="S101" s="97"/>
      <c r="T101" s="97" t="s">
        <v>818</v>
      </c>
      <c r="U101" s="97">
        <v>20</v>
      </c>
      <c r="V101" s="97"/>
      <c r="W101" s="97">
        <v>2700</v>
      </c>
      <c r="X101" s="97"/>
      <c r="Y101" s="97"/>
      <c r="Z101" s="97"/>
      <c r="AA101" s="97">
        <v>4010</v>
      </c>
      <c r="AB101" s="97"/>
      <c r="AC101" s="97">
        <v>39</v>
      </c>
      <c r="AD101" s="97" t="s">
        <v>818</v>
      </c>
      <c r="AE101" s="97">
        <v>2.5</v>
      </c>
      <c r="AF101" s="97"/>
      <c r="AG101" s="97">
        <v>56.2</v>
      </c>
      <c r="AH101" s="97"/>
      <c r="AI101" s="97">
        <v>5110</v>
      </c>
      <c r="AJ101" s="97"/>
      <c r="AK101" s="97">
        <v>8040</v>
      </c>
      <c r="AL101" s="97"/>
      <c r="AM101" s="97">
        <v>21500</v>
      </c>
      <c r="AX101" s="84" t="s">
        <v>569</v>
      </c>
      <c r="AY101" s="85">
        <v>41312.502083333333</v>
      </c>
      <c r="AZ101" s="85">
        <v>41312.511111111111</v>
      </c>
      <c r="BA101" s="84"/>
      <c r="BB101" s="84"/>
      <c r="BC101" s="84"/>
      <c r="BD101" s="84"/>
      <c r="BE101" s="97"/>
      <c r="BF101" s="97"/>
      <c r="BG101" s="97" t="s">
        <v>818</v>
      </c>
      <c r="BH101" s="97">
        <v>20</v>
      </c>
      <c r="BI101" s="97"/>
      <c r="BJ101" s="97">
        <v>4200</v>
      </c>
      <c r="BK101" s="97"/>
      <c r="BL101" s="97"/>
      <c r="BM101" s="97"/>
      <c r="BN101" s="97">
        <v>9790</v>
      </c>
      <c r="BO101" s="97"/>
      <c r="BP101" s="97">
        <v>1400</v>
      </c>
      <c r="BQ101" s="97" t="s">
        <v>818</v>
      </c>
      <c r="BR101" s="97">
        <v>2.5</v>
      </c>
      <c r="BS101" s="97"/>
      <c r="BT101" s="97">
        <v>298</v>
      </c>
      <c r="BU101" s="97"/>
      <c r="BV101" s="97">
        <v>345</v>
      </c>
      <c r="BW101" s="97"/>
      <c r="BX101" s="97">
        <v>120</v>
      </c>
      <c r="BY101" s="97"/>
      <c r="BZ101" s="97">
        <v>2050</v>
      </c>
      <c r="CA101" s="84"/>
      <c r="CB101" s="87" t="s">
        <v>674</v>
      </c>
      <c r="CC101" s="85">
        <v>41312.326388888891</v>
      </c>
      <c r="CD101" s="85">
        <v>41313.336805555555</v>
      </c>
      <c r="CE101" s="89"/>
      <c r="CI101" s="100"/>
      <c r="CJ101" s="100"/>
      <c r="CK101" s="100" t="s">
        <v>818</v>
      </c>
      <c r="CL101" s="100">
        <v>20</v>
      </c>
      <c r="CM101" s="100" t="s">
        <v>818</v>
      </c>
      <c r="CN101" s="100">
        <v>20</v>
      </c>
      <c r="CO101" s="100"/>
      <c r="CP101" s="100"/>
      <c r="CQ101" s="100"/>
      <c r="CR101" s="100">
        <v>69.400000000000006</v>
      </c>
      <c r="CS101" s="100"/>
      <c r="CT101" s="100">
        <v>5.0999999999999996</v>
      </c>
      <c r="CU101" s="100" t="s">
        <v>818</v>
      </c>
      <c r="CV101" s="100">
        <v>2.5</v>
      </c>
      <c r="CW101" s="100"/>
      <c r="CX101" s="100">
        <v>12</v>
      </c>
      <c r="CY101" s="100"/>
      <c r="CZ101" s="100">
        <v>1850</v>
      </c>
      <c r="DA101" s="100"/>
      <c r="DB101" s="100">
        <v>2930</v>
      </c>
      <c r="DC101" s="100"/>
      <c r="DD101" s="100">
        <v>8690</v>
      </c>
      <c r="DF101" s="90" t="s">
        <v>763</v>
      </c>
      <c r="DG101" s="85">
        <v>41312.777777777781</v>
      </c>
      <c r="DH101" s="85">
        <v>41313.701388888891</v>
      </c>
      <c r="DM101" s="87"/>
      <c r="DN101" s="87"/>
      <c r="DO101" s="87" t="s">
        <v>818</v>
      </c>
      <c r="DP101" s="87">
        <v>20</v>
      </c>
      <c r="DQ101" s="87"/>
      <c r="DR101" s="87">
        <v>200</v>
      </c>
      <c r="DS101" s="87"/>
      <c r="DT101" s="87"/>
      <c r="DU101" s="87"/>
      <c r="DV101" s="87">
        <v>492</v>
      </c>
      <c r="DW101" s="87"/>
      <c r="DX101" s="87">
        <v>14</v>
      </c>
      <c r="DY101" s="87" t="s">
        <v>818</v>
      </c>
      <c r="DZ101" s="87">
        <v>2.5</v>
      </c>
      <c r="EA101" s="87"/>
      <c r="EB101" s="87">
        <v>22.1</v>
      </c>
      <c r="EC101" s="87"/>
      <c r="ED101" s="87">
        <v>3610</v>
      </c>
      <c r="EE101" s="87"/>
      <c r="EF101" s="87">
        <v>5520</v>
      </c>
      <c r="EG101" s="87"/>
      <c r="EH101" s="87">
        <v>15300</v>
      </c>
    </row>
    <row r="102" spans="1:147" ht="15" customHeight="1" x14ac:dyDescent="0.25">
      <c r="A102" s="3" t="s">
        <v>148</v>
      </c>
      <c r="B102" s="35">
        <v>41342.402777777781</v>
      </c>
      <c r="C102" s="35">
        <v>41344.260416666664</v>
      </c>
      <c r="D102" s="4">
        <f t="shared" si="3"/>
        <v>1.8576388888832298</v>
      </c>
      <c r="E102" s="90"/>
      <c r="F102" s="90"/>
      <c r="H102" s="153"/>
      <c r="I102" s="2" t="s">
        <v>398</v>
      </c>
      <c r="J102" s="81">
        <v>41342.402777777781</v>
      </c>
      <c r="K102" s="81">
        <v>41344.260416666664</v>
      </c>
      <c r="P102" s="2" t="s">
        <v>398</v>
      </c>
      <c r="Q102" s="96" t="s">
        <v>398</v>
      </c>
      <c r="R102" s="97"/>
      <c r="S102" s="97"/>
      <c r="T102" s="97" t="s">
        <v>818</v>
      </c>
      <c r="U102" s="97">
        <v>20</v>
      </c>
      <c r="V102" s="97"/>
      <c r="W102" s="97">
        <v>32</v>
      </c>
      <c r="X102" s="97"/>
      <c r="Y102" s="97"/>
      <c r="Z102" s="97"/>
      <c r="AA102" s="97">
        <v>316</v>
      </c>
      <c r="AB102" s="97"/>
      <c r="AC102" s="97">
        <v>170</v>
      </c>
      <c r="AD102" s="97" t="s">
        <v>818</v>
      </c>
      <c r="AE102" s="97">
        <v>2.5</v>
      </c>
      <c r="AF102" s="97"/>
      <c r="AG102" s="97">
        <v>92.1</v>
      </c>
      <c r="AH102" s="97"/>
      <c r="AI102" s="97">
        <v>127</v>
      </c>
      <c r="AJ102" s="97"/>
      <c r="AK102" s="97">
        <v>178</v>
      </c>
      <c r="AL102" s="97"/>
      <c r="AM102" s="97">
        <v>992</v>
      </c>
      <c r="AX102" s="84" t="s">
        <v>571</v>
      </c>
      <c r="AY102" s="85">
        <v>41343.161111111112</v>
      </c>
      <c r="AZ102" s="85">
        <v>41343.879861111112</v>
      </c>
      <c r="BA102" s="84"/>
      <c r="BB102" s="84"/>
      <c r="BC102" s="84"/>
      <c r="BD102" s="84"/>
      <c r="BE102" s="97"/>
      <c r="BF102" s="97"/>
      <c r="BG102" s="97" t="s">
        <v>818</v>
      </c>
      <c r="BH102" s="97">
        <v>20</v>
      </c>
      <c r="BI102" s="97"/>
      <c r="BJ102" s="97">
        <v>210</v>
      </c>
      <c r="BK102" s="97"/>
      <c r="BL102" s="97"/>
      <c r="BM102" s="97"/>
      <c r="BN102" s="97">
        <v>610</v>
      </c>
      <c r="BO102" s="97"/>
      <c r="BP102" s="97">
        <v>63</v>
      </c>
      <c r="BQ102" s="97" t="s">
        <v>818</v>
      </c>
      <c r="BR102" s="97">
        <v>2.5</v>
      </c>
      <c r="BS102" s="97"/>
      <c r="BT102" s="97">
        <v>17.899999999999999</v>
      </c>
      <c r="BU102" s="97"/>
      <c r="BV102" s="97">
        <v>26.4</v>
      </c>
      <c r="BW102" s="97"/>
      <c r="BX102" s="97">
        <v>7.8</v>
      </c>
      <c r="BY102" s="97"/>
      <c r="BZ102" s="97">
        <v>242</v>
      </c>
      <c r="CA102" s="84"/>
      <c r="CB102" s="87" t="s">
        <v>675</v>
      </c>
      <c r="CC102" s="85">
        <v>41342.40625</v>
      </c>
      <c r="CD102" s="85">
        <v>41344.177083333336</v>
      </c>
      <c r="CE102" s="89"/>
      <c r="CI102" s="100"/>
      <c r="CJ102" s="100"/>
      <c r="CK102" s="100" t="s">
        <v>818</v>
      </c>
      <c r="CL102" s="100">
        <v>20</v>
      </c>
      <c r="CM102" s="100" t="s">
        <v>818</v>
      </c>
      <c r="CN102" s="100">
        <v>20</v>
      </c>
      <c r="CO102" s="100"/>
      <c r="CP102" s="100"/>
      <c r="CQ102" s="100"/>
      <c r="CR102" s="100">
        <v>46</v>
      </c>
      <c r="CS102" s="100" t="s">
        <v>818</v>
      </c>
      <c r="CT102" s="100">
        <v>5</v>
      </c>
      <c r="CU102" s="100" t="s">
        <v>818</v>
      </c>
      <c r="CV102" s="100">
        <v>2.5</v>
      </c>
      <c r="CW102" s="100"/>
      <c r="CX102" s="100">
        <v>4</v>
      </c>
      <c r="CY102" s="100"/>
      <c r="CZ102" s="100">
        <v>187</v>
      </c>
      <c r="DA102" s="100"/>
      <c r="DB102" s="100">
        <v>297</v>
      </c>
      <c r="DC102" s="100"/>
      <c r="DD102" s="100">
        <v>1060</v>
      </c>
      <c r="DF102" s="90" t="s">
        <v>764</v>
      </c>
      <c r="DG102" s="85">
        <v>41342.777777777781</v>
      </c>
      <c r="DH102" s="85">
        <v>41344.5625</v>
      </c>
      <c r="DM102" s="87"/>
      <c r="DN102" s="87"/>
      <c r="DO102" s="87" t="s">
        <v>818</v>
      </c>
      <c r="DP102" s="87">
        <v>20</v>
      </c>
      <c r="DQ102" s="87" t="s">
        <v>818</v>
      </c>
      <c r="DR102" s="87">
        <v>20</v>
      </c>
      <c r="DS102" s="87"/>
      <c r="DT102" s="87"/>
      <c r="DU102" s="87"/>
      <c r="DV102" s="87">
        <v>104</v>
      </c>
      <c r="DW102" s="87"/>
      <c r="DX102" s="87">
        <v>22</v>
      </c>
      <c r="DY102" s="87" t="s">
        <v>818</v>
      </c>
      <c r="DZ102" s="87">
        <v>2.5</v>
      </c>
      <c r="EA102" s="87"/>
      <c r="EB102" s="87">
        <v>19.100000000000001</v>
      </c>
      <c r="EC102" s="87"/>
      <c r="ED102" s="87">
        <v>252</v>
      </c>
      <c r="EE102" s="87"/>
      <c r="EF102" s="87">
        <v>385</v>
      </c>
      <c r="EG102" s="87"/>
      <c r="EH102" s="87">
        <v>1430</v>
      </c>
    </row>
    <row r="103" spans="1:147" ht="15" customHeight="1" x14ac:dyDescent="0.25">
      <c r="A103" s="3" t="s">
        <v>149</v>
      </c>
      <c r="B103" s="35">
        <v>41378.28125</v>
      </c>
      <c r="C103" s="35">
        <v>41378.506944444445</v>
      </c>
      <c r="D103" s="4">
        <f t="shared" si="3"/>
        <v>0.22569444444525288</v>
      </c>
      <c r="E103" s="90"/>
      <c r="F103" s="90"/>
      <c r="H103" s="153"/>
      <c r="I103" s="2" t="s">
        <v>400</v>
      </c>
      <c r="J103" s="81">
        <v>41378.28125</v>
      </c>
      <c r="K103" s="81">
        <v>41378.506944444445</v>
      </c>
      <c r="P103" s="2" t="s">
        <v>400</v>
      </c>
      <c r="Q103" s="96" t="s">
        <v>400</v>
      </c>
      <c r="R103" s="97"/>
      <c r="S103" s="97"/>
      <c r="T103" s="97" t="s">
        <v>818</v>
      </c>
      <c r="U103" s="97">
        <v>20</v>
      </c>
      <c r="V103" s="97"/>
      <c r="W103" s="97">
        <v>88</v>
      </c>
      <c r="X103" s="97"/>
      <c r="Y103" s="97">
        <v>242</v>
      </c>
      <c r="Z103" s="97"/>
      <c r="AA103" s="97">
        <v>449</v>
      </c>
      <c r="AB103" s="97"/>
      <c r="AC103" s="97">
        <v>41</v>
      </c>
      <c r="AD103" s="97" t="s">
        <v>818</v>
      </c>
      <c r="AE103" s="97">
        <v>2.5</v>
      </c>
      <c r="AF103" s="97"/>
      <c r="AG103" s="97">
        <v>38.5</v>
      </c>
      <c r="AH103" s="97"/>
      <c r="AI103" s="97">
        <v>146</v>
      </c>
      <c r="AJ103" s="97"/>
      <c r="AK103" s="97">
        <v>225</v>
      </c>
      <c r="AL103" s="97"/>
      <c r="AM103" s="97">
        <v>1390</v>
      </c>
      <c r="AX103" s="84" t="s">
        <v>573</v>
      </c>
      <c r="AY103" s="85">
        <v>41378.317361111112</v>
      </c>
      <c r="AZ103" s="85">
        <v>41378.357638888891</v>
      </c>
      <c r="BA103" s="84"/>
      <c r="BB103" s="84"/>
      <c r="BC103" s="84"/>
      <c r="BD103" s="84"/>
      <c r="BE103" s="97"/>
      <c r="BF103" s="97"/>
      <c r="BG103" s="97"/>
      <c r="BH103" s="97">
        <v>60</v>
      </c>
      <c r="BI103" s="97"/>
      <c r="BJ103" s="97">
        <v>860</v>
      </c>
      <c r="BK103" s="97"/>
      <c r="BL103" s="97">
        <v>1300</v>
      </c>
      <c r="BM103" s="97"/>
      <c r="BN103" s="97">
        <v>2660</v>
      </c>
      <c r="BO103" s="97"/>
      <c r="BP103" s="97">
        <v>130</v>
      </c>
      <c r="BQ103" s="97"/>
      <c r="BR103" s="97">
        <v>2.5</v>
      </c>
      <c r="BS103" s="97"/>
      <c r="BT103" s="97">
        <v>57.4</v>
      </c>
      <c r="BU103" s="97"/>
      <c r="BV103" s="97">
        <v>29.6</v>
      </c>
      <c r="BW103" s="97"/>
      <c r="BX103" s="97">
        <v>7.5</v>
      </c>
      <c r="BY103" s="97"/>
      <c r="BZ103" s="97">
        <v>586</v>
      </c>
      <c r="CA103" s="84"/>
      <c r="CB103" s="87" t="s">
        <v>676</v>
      </c>
      <c r="CC103" s="85">
        <v>41378.291666666664</v>
      </c>
      <c r="CD103" s="85">
        <v>41378.524305555555</v>
      </c>
      <c r="CE103" s="89"/>
      <c r="CI103" s="100"/>
      <c r="CJ103" s="100"/>
      <c r="CK103" s="100" t="s">
        <v>818</v>
      </c>
      <c r="CL103" s="100">
        <v>20</v>
      </c>
      <c r="CM103" s="100" t="s">
        <v>818</v>
      </c>
      <c r="CN103" s="100">
        <v>20</v>
      </c>
      <c r="CO103" s="100"/>
      <c r="CP103" s="100">
        <v>7.8</v>
      </c>
      <c r="CQ103" s="100"/>
      <c r="CR103" s="100">
        <v>29.5</v>
      </c>
      <c r="CS103" s="100"/>
      <c r="CT103" s="100">
        <v>5.4</v>
      </c>
      <c r="CU103" s="100" t="s">
        <v>818</v>
      </c>
      <c r="CV103" s="100">
        <v>2.5</v>
      </c>
      <c r="CW103" s="100"/>
      <c r="CX103" s="100">
        <v>8.1</v>
      </c>
      <c r="CY103" s="100"/>
      <c r="CZ103" s="100">
        <v>163</v>
      </c>
      <c r="DA103" s="100"/>
      <c r="DB103" s="100">
        <v>281</v>
      </c>
      <c r="DC103" s="100"/>
      <c r="DD103" s="100">
        <v>1470</v>
      </c>
      <c r="DF103" s="90" t="s">
        <v>765</v>
      </c>
      <c r="DG103" s="85">
        <v>41378.621527777781</v>
      </c>
      <c r="DH103" s="85">
        <v>41378.725694444445</v>
      </c>
      <c r="DM103" s="87"/>
      <c r="DN103" s="87"/>
      <c r="DO103" s="87" t="s">
        <v>818</v>
      </c>
      <c r="DP103" s="87">
        <v>20</v>
      </c>
      <c r="DQ103" s="87"/>
      <c r="DR103" s="87">
        <v>27</v>
      </c>
      <c r="DS103" s="87"/>
      <c r="DT103" s="87">
        <v>55.5</v>
      </c>
      <c r="DU103" s="87"/>
      <c r="DV103" s="87">
        <v>117</v>
      </c>
      <c r="DW103" s="87" t="s">
        <v>818</v>
      </c>
      <c r="DX103" s="87">
        <v>5</v>
      </c>
      <c r="DY103" s="87" t="s">
        <v>818</v>
      </c>
      <c r="DZ103" s="87">
        <v>2.5</v>
      </c>
      <c r="EA103" s="87"/>
      <c r="EB103" s="87">
        <v>12.9</v>
      </c>
      <c r="EC103" s="87"/>
      <c r="ED103" s="87">
        <v>259</v>
      </c>
      <c r="EE103" s="87"/>
      <c r="EF103" s="87">
        <v>428</v>
      </c>
      <c r="EG103" s="87"/>
      <c r="EH103" s="87">
        <v>1910</v>
      </c>
    </row>
    <row r="104" spans="1:147" s="2" customFormat="1" x14ac:dyDescent="0.25">
      <c r="A104" s="1"/>
      <c r="B104" s="35"/>
      <c r="C104" s="35"/>
      <c r="D104" s="4"/>
      <c r="E104" s="1"/>
      <c r="F104" s="1"/>
      <c r="J104" s="1"/>
      <c r="K104" s="1"/>
      <c r="L104" s="141"/>
      <c r="AY104" s="84"/>
      <c r="AZ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  <c r="BQ104" s="84"/>
      <c r="BR104" s="84"/>
      <c r="BS104" s="84"/>
      <c r="BT104" s="84"/>
      <c r="BU104" s="84"/>
      <c r="BV104" s="84"/>
      <c r="BW104" s="84"/>
      <c r="BX104" s="84"/>
      <c r="BY104" s="84"/>
      <c r="BZ104" s="84"/>
      <c r="CB104" s="90"/>
      <c r="CC104" s="90"/>
      <c r="CD104" s="90"/>
      <c r="CE104" s="89"/>
      <c r="CF104" s="89"/>
      <c r="CG104" s="88"/>
      <c r="CH104" s="88"/>
      <c r="CI104" s="88"/>
      <c r="CJ104" s="88"/>
      <c r="CK104" s="88"/>
      <c r="CL104" s="88"/>
      <c r="CM104" s="88"/>
      <c r="CN104" s="88"/>
      <c r="CO104" s="88"/>
      <c r="CP104" s="88"/>
      <c r="CQ104" s="88"/>
      <c r="CR104" s="88"/>
      <c r="CS104" s="88"/>
      <c r="CT104" s="88"/>
      <c r="CU104" s="88"/>
      <c r="CV104" s="88"/>
      <c r="CW104" s="88"/>
      <c r="CX104" s="88"/>
      <c r="CY104" s="88"/>
      <c r="CZ104" s="88"/>
      <c r="DA104" s="88"/>
      <c r="DB104" s="88"/>
      <c r="DC104" s="88"/>
      <c r="DD104" s="88"/>
      <c r="DE104" s="88"/>
      <c r="DF104" s="90"/>
      <c r="DG104" s="85"/>
      <c r="DH104" s="85"/>
      <c r="DI104" s="91"/>
      <c r="DJ104" s="91"/>
      <c r="DK104" s="91"/>
      <c r="DL104" s="91"/>
      <c r="DM104" s="87"/>
      <c r="DN104" s="87"/>
      <c r="DO104" s="87"/>
      <c r="DP104" s="87"/>
      <c r="DQ104" s="87"/>
      <c r="DR104" s="87"/>
      <c r="DS104" s="87"/>
      <c r="DT104" s="87"/>
      <c r="DU104" s="87"/>
      <c r="DV104" s="87"/>
      <c r="DW104" s="87"/>
      <c r="DX104" s="87"/>
      <c r="DY104" s="87"/>
      <c r="DZ104" s="87"/>
      <c r="EA104" s="87"/>
      <c r="EB104" s="87"/>
      <c r="EC104" s="87"/>
      <c r="ED104" s="87"/>
      <c r="EE104" s="87"/>
      <c r="EF104" s="87"/>
      <c r="EG104" s="87"/>
      <c r="EH104" s="90"/>
      <c r="EI104" s="90"/>
      <c r="EJ104" s="90"/>
      <c r="EK104" s="90"/>
      <c r="EL104" s="90"/>
      <c r="EM104" s="90"/>
      <c r="EN104" s="90"/>
      <c r="EO104" s="90"/>
      <c r="EP104" s="90"/>
      <c r="EQ104" s="90"/>
    </row>
    <row r="105" spans="1:147" s="2" customFormat="1" x14ac:dyDescent="0.25">
      <c r="A105" s="1"/>
      <c r="B105" s="35"/>
      <c r="C105" s="35"/>
      <c r="D105" s="4"/>
      <c r="E105" s="1"/>
      <c r="F105" s="1"/>
      <c r="J105" s="1"/>
      <c r="K105" s="1"/>
      <c r="L105" s="141"/>
      <c r="Q105" s="162"/>
      <c r="AY105" s="84"/>
      <c r="AZ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84"/>
      <c r="BT105" s="84"/>
      <c r="BU105" s="84"/>
      <c r="BV105" s="84"/>
      <c r="BW105" s="84"/>
      <c r="BX105" s="84"/>
      <c r="BY105" s="84"/>
      <c r="BZ105" s="84"/>
      <c r="CB105" s="90"/>
      <c r="CC105" s="90"/>
      <c r="CD105" s="90"/>
      <c r="CE105" s="89"/>
      <c r="CF105" s="89"/>
      <c r="CG105" s="88"/>
      <c r="CH105" s="88"/>
      <c r="CI105" s="101"/>
      <c r="CJ105" s="101"/>
      <c r="CK105" s="101"/>
      <c r="CL105" s="101"/>
      <c r="CM105" s="101"/>
      <c r="CN105" s="101"/>
      <c r="CO105" s="101"/>
      <c r="CP105" s="101"/>
      <c r="CQ105" s="101"/>
      <c r="CR105" s="101"/>
      <c r="CS105" s="101"/>
      <c r="CT105" s="101"/>
      <c r="CU105" s="101"/>
      <c r="CV105" s="101"/>
      <c r="CW105" s="101"/>
      <c r="CX105" s="101"/>
      <c r="CY105" s="101"/>
      <c r="CZ105" s="101"/>
      <c r="DA105" s="101"/>
      <c r="DB105" s="101"/>
      <c r="DC105" s="101"/>
      <c r="DD105" s="101"/>
      <c r="DE105" s="88"/>
      <c r="DF105" s="90"/>
      <c r="DG105" s="85"/>
      <c r="DH105" s="85"/>
      <c r="DI105" s="91"/>
      <c r="DJ105" s="91"/>
      <c r="DK105" s="91"/>
      <c r="DL105" s="91"/>
      <c r="DM105" s="87"/>
      <c r="DN105" s="87"/>
      <c r="DO105" s="87"/>
      <c r="DP105" s="87"/>
      <c r="DQ105" s="87"/>
      <c r="DR105" s="87"/>
      <c r="DS105" s="87"/>
      <c r="DT105" s="87"/>
      <c r="DU105" s="87"/>
      <c r="DV105" s="87"/>
      <c r="DW105" s="87"/>
      <c r="DX105" s="87"/>
      <c r="DY105" s="87"/>
      <c r="DZ105" s="87"/>
      <c r="EA105" s="87"/>
      <c r="EB105" s="87"/>
      <c r="EC105" s="87"/>
      <c r="ED105" s="87"/>
      <c r="EE105" s="87"/>
      <c r="EF105" s="87"/>
      <c r="EG105" s="87"/>
      <c r="EH105" s="90"/>
      <c r="EI105" s="90"/>
      <c r="EJ105" s="90"/>
      <c r="EK105" s="90"/>
      <c r="EL105" s="90"/>
      <c r="EM105" s="90"/>
      <c r="EN105" s="90"/>
      <c r="EO105" s="90"/>
      <c r="EP105" s="90"/>
      <c r="EQ105" s="90"/>
    </row>
    <row r="106" spans="1:147" s="2" customFormat="1" x14ac:dyDescent="0.25">
      <c r="A106" s="1"/>
      <c r="B106" s="35"/>
      <c r="C106" s="35"/>
      <c r="D106" s="4"/>
      <c r="E106" s="1"/>
      <c r="F106" s="1"/>
      <c r="J106" s="1"/>
      <c r="K106" s="1"/>
      <c r="L106" s="141"/>
      <c r="Q106" s="162"/>
      <c r="AY106" s="84"/>
      <c r="AZ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  <c r="BQ106" s="84"/>
      <c r="BR106" s="84"/>
      <c r="BS106" s="84"/>
      <c r="BT106" s="84"/>
      <c r="BU106" s="84"/>
      <c r="BV106" s="84"/>
      <c r="BW106" s="84"/>
      <c r="BX106" s="84"/>
      <c r="BY106" s="84"/>
      <c r="BZ106" s="84"/>
      <c r="CB106" s="90"/>
      <c r="CC106" s="90"/>
      <c r="CD106" s="90"/>
      <c r="CE106" s="89"/>
      <c r="CF106" s="89"/>
      <c r="CG106" s="88"/>
      <c r="CH106" s="88"/>
      <c r="CI106" s="101"/>
      <c r="CJ106" s="101"/>
      <c r="CK106" s="101"/>
      <c r="CL106" s="101"/>
      <c r="CM106" s="101"/>
      <c r="CN106" s="101"/>
      <c r="CO106" s="101"/>
      <c r="CP106" s="101"/>
      <c r="CQ106" s="101"/>
      <c r="CR106" s="101"/>
      <c r="CS106" s="101"/>
      <c r="CT106" s="101"/>
      <c r="CU106" s="101"/>
      <c r="CV106" s="101"/>
      <c r="CW106" s="101"/>
      <c r="CX106" s="101"/>
      <c r="CY106" s="101"/>
      <c r="CZ106" s="101"/>
      <c r="DA106" s="101"/>
      <c r="DB106" s="101"/>
      <c r="DC106" s="101"/>
      <c r="DD106" s="101"/>
      <c r="DE106" s="88"/>
      <c r="DF106" s="90"/>
      <c r="DG106" s="85"/>
      <c r="DH106" s="85"/>
      <c r="DI106" s="91"/>
      <c r="DJ106" s="91"/>
      <c r="DK106" s="91"/>
      <c r="DL106" s="91"/>
      <c r="DM106" s="87"/>
      <c r="DN106" s="87"/>
      <c r="DO106" s="87"/>
      <c r="DP106" s="87"/>
      <c r="DQ106" s="87"/>
      <c r="DR106" s="87"/>
      <c r="DS106" s="87"/>
      <c r="DT106" s="87"/>
      <c r="DU106" s="87"/>
      <c r="DV106" s="87"/>
      <c r="DW106" s="87"/>
      <c r="DX106" s="87"/>
      <c r="DY106" s="87"/>
      <c r="DZ106" s="87"/>
      <c r="EA106" s="87"/>
      <c r="EB106" s="87"/>
      <c r="EC106" s="87"/>
      <c r="ED106" s="87"/>
      <c r="EE106" s="87"/>
      <c r="EF106" s="87"/>
      <c r="EG106" s="87"/>
      <c r="EH106" s="90"/>
      <c r="EI106" s="90"/>
      <c r="EJ106" s="90"/>
      <c r="EK106" s="90"/>
      <c r="EL106" s="90"/>
      <c r="EM106" s="90"/>
      <c r="EN106" s="90"/>
      <c r="EO106" s="90"/>
      <c r="EP106" s="90"/>
      <c r="EQ106" s="90"/>
    </row>
    <row r="107" spans="1:147" s="2" customFormat="1" x14ac:dyDescent="0.25">
      <c r="A107" s="1"/>
      <c r="B107" s="35"/>
      <c r="C107" s="35"/>
      <c r="D107" s="4"/>
      <c r="E107" s="1"/>
      <c r="F107" s="1"/>
      <c r="J107" s="163">
        <v>39532.28125</v>
      </c>
      <c r="K107" s="163">
        <v>39532.9375</v>
      </c>
      <c r="L107" s="141">
        <v>30837049.649999999</v>
      </c>
      <c r="M107" s="19">
        <f>U107*L107/1000000</f>
        <v>555.06689369999992</v>
      </c>
      <c r="N107" s="19">
        <f>L107*W107/1000000</f>
        <v>2251.1046244499998</v>
      </c>
      <c r="O107" s="19">
        <v>2806.1715181499999</v>
      </c>
      <c r="P107" s="2" t="s">
        <v>574</v>
      </c>
      <c r="Q107" s="162" t="s">
        <v>574</v>
      </c>
      <c r="S107" s="2">
        <v>1089</v>
      </c>
      <c r="T107" s="2" t="s">
        <v>818</v>
      </c>
      <c r="U107" s="2">
        <v>18</v>
      </c>
      <c r="W107" s="2">
        <v>73</v>
      </c>
      <c r="Y107" s="2">
        <v>252</v>
      </c>
      <c r="AA107" s="2">
        <v>454</v>
      </c>
      <c r="AC107" s="2">
        <v>81</v>
      </c>
      <c r="AE107" s="2">
        <v>18</v>
      </c>
      <c r="AG107" s="2">
        <v>68.8</v>
      </c>
      <c r="AI107" s="2">
        <v>362</v>
      </c>
      <c r="AK107" s="2">
        <v>525</v>
      </c>
      <c r="AM107" s="2">
        <v>2330</v>
      </c>
      <c r="AY107" s="84"/>
      <c r="AZ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  <c r="BQ107" s="84"/>
      <c r="BR107" s="84"/>
      <c r="BS107" s="84"/>
      <c r="BT107" s="84"/>
      <c r="BU107" s="84"/>
      <c r="BV107" s="84"/>
      <c r="BW107" s="84"/>
      <c r="BX107" s="84"/>
      <c r="BY107" s="84"/>
      <c r="BZ107" s="84"/>
      <c r="CB107" s="90"/>
      <c r="CC107" s="90"/>
      <c r="CD107" s="90"/>
      <c r="CE107" s="89"/>
      <c r="CF107" s="89"/>
      <c r="CG107" s="88"/>
      <c r="CH107" s="88"/>
      <c r="CI107" s="101"/>
      <c r="CJ107" s="101"/>
      <c r="CK107" s="101"/>
      <c r="CL107" s="101"/>
      <c r="CM107" s="101"/>
      <c r="CN107" s="101"/>
      <c r="CO107" s="101"/>
      <c r="CP107" s="101"/>
      <c r="CQ107" s="101"/>
      <c r="CR107" s="101"/>
      <c r="CS107" s="101"/>
      <c r="CT107" s="101"/>
      <c r="CU107" s="101"/>
      <c r="CV107" s="101"/>
      <c r="CW107" s="101"/>
      <c r="CX107" s="101"/>
      <c r="CY107" s="101"/>
      <c r="CZ107" s="101"/>
      <c r="DA107" s="101"/>
      <c r="DB107" s="101"/>
      <c r="DC107" s="101"/>
      <c r="DD107" s="101"/>
      <c r="DE107" s="88"/>
      <c r="DF107" s="90"/>
      <c r="DG107" s="85"/>
      <c r="DH107" s="85"/>
      <c r="DI107" s="91"/>
      <c r="DJ107" s="91"/>
      <c r="DK107" s="91"/>
      <c r="DL107" s="91"/>
      <c r="DM107" s="87"/>
      <c r="DN107" s="87"/>
      <c r="DO107" s="87"/>
      <c r="DP107" s="87"/>
      <c r="DQ107" s="87"/>
      <c r="DR107" s="87"/>
      <c r="DS107" s="87"/>
      <c r="DT107" s="87"/>
      <c r="DU107" s="87"/>
      <c r="DV107" s="87"/>
      <c r="DW107" s="87"/>
      <c r="DX107" s="87"/>
      <c r="DY107" s="87"/>
      <c r="DZ107" s="87"/>
      <c r="EA107" s="87"/>
      <c r="EB107" s="87"/>
      <c r="EC107" s="87"/>
      <c r="ED107" s="87"/>
      <c r="EE107" s="87"/>
      <c r="EF107" s="87"/>
      <c r="EG107" s="87"/>
      <c r="EH107" s="90"/>
      <c r="EI107" s="90"/>
      <c r="EJ107" s="90"/>
      <c r="EK107" s="90"/>
      <c r="EL107" s="90"/>
      <c r="EM107" s="90"/>
      <c r="EN107" s="90"/>
      <c r="EO107" s="90"/>
      <c r="EP107" s="90"/>
      <c r="EQ107" s="90"/>
    </row>
    <row r="108" spans="1:147" s="2" customFormat="1" x14ac:dyDescent="0.25">
      <c r="A108" s="1"/>
      <c r="B108" s="35"/>
      <c r="C108" s="35"/>
      <c r="D108" s="4"/>
      <c r="E108" s="1"/>
      <c r="F108" s="1"/>
      <c r="J108" s="163">
        <v>39532.989583333336</v>
      </c>
      <c r="K108" s="163">
        <v>39533.732638888891</v>
      </c>
      <c r="L108" s="141">
        <v>29305108.065000001</v>
      </c>
      <c r="M108" s="19">
        <f>U108*L108/1000000</f>
        <v>527.49194517000001</v>
      </c>
      <c r="N108" s="19">
        <f>L108*W108/1000000</f>
        <v>527.49194517000001</v>
      </c>
      <c r="O108" s="19">
        <v>1054.98389034</v>
      </c>
      <c r="Q108" s="162" t="s">
        <v>820</v>
      </c>
      <c r="S108" s="2">
        <v>1034.9000000000001</v>
      </c>
      <c r="T108" s="2" t="s">
        <v>818</v>
      </c>
      <c r="U108" s="2">
        <v>18</v>
      </c>
      <c r="V108" s="2" t="s">
        <v>818</v>
      </c>
      <c r="W108" s="2">
        <v>18</v>
      </c>
      <c r="AA108" s="2">
        <v>156</v>
      </c>
      <c r="AC108" s="2">
        <v>30</v>
      </c>
      <c r="AE108" s="2">
        <v>4.2</v>
      </c>
      <c r="AY108" s="84"/>
      <c r="AZ108" s="84"/>
      <c r="BE108" s="159"/>
      <c r="BF108" s="159"/>
      <c r="BG108" s="159"/>
      <c r="BH108" s="159"/>
      <c r="BI108" s="159"/>
      <c r="BJ108" s="159"/>
      <c r="BK108" s="159"/>
      <c r="BL108" s="159"/>
      <c r="BM108" s="159"/>
      <c r="BN108" s="159"/>
      <c r="BO108" s="159"/>
      <c r="BP108" s="159"/>
      <c r="BQ108" s="159"/>
      <c r="BR108" s="159"/>
      <c r="BS108" s="159"/>
      <c r="BT108" s="159"/>
      <c r="BU108" s="159"/>
      <c r="BV108" s="159"/>
      <c r="BW108" s="159"/>
      <c r="BX108" s="159"/>
      <c r="BY108" s="159"/>
      <c r="BZ108" s="159"/>
      <c r="CB108" s="90"/>
      <c r="CC108" s="90"/>
      <c r="CD108" s="90"/>
      <c r="CE108" s="89"/>
      <c r="CF108" s="89"/>
      <c r="CG108" s="88"/>
      <c r="CH108" s="88"/>
      <c r="CI108" s="115"/>
      <c r="CJ108" s="115"/>
      <c r="CK108" s="115"/>
      <c r="CL108" s="115"/>
      <c r="CM108" s="115"/>
      <c r="CN108" s="115"/>
      <c r="CO108" s="115"/>
      <c r="CP108" s="115"/>
      <c r="CQ108" s="115"/>
      <c r="CR108" s="115"/>
      <c r="CS108" s="115"/>
      <c r="CT108" s="115"/>
      <c r="CU108" s="115"/>
      <c r="CV108" s="115"/>
      <c r="CW108" s="115"/>
      <c r="CX108" s="115"/>
      <c r="CY108" s="115"/>
      <c r="CZ108" s="115"/>
      <c r="DA108" s="115"/>
      <c r="DB108" s="115"/>
      <c r="DC108" s="115"/>
      <c r="DD108" s="115"/>
      <c r="DE108" s="88"/>
      <c r="DF108" s="90"/>
      <c r="DG108" s="85"/>
      <c r="DH108" s="85"/>
      <c r="DI108" s="91"/>
      <c r="DJ108" s="91"/>
      <c r="DK108" s="91"/>
      <c r="DL108" s="91"/>
      <c r="DM108" s="87"/>
      <c r="DN108" s="87"/>
      <c r="DO108" s="87"/>
      <c r="DP108" s="87"/>
      <c r="DQ108" s="87"/>
      <c r="DR108" s="87"/>
      <c r="DS108" s="87"/>
      <c r="DT108" s="87"/>
      <c r="DU108" s="87"/>
      <c r="DV108" s="87"/>
      <c r="DW108" s="87"/>
      <c r="DX108" s="87"/>
      <c r="DY108" s="87"/>
      <c r="DZ108" s="87"/>
      <c r="EA108" s="87"/>
      <c r="EB108" s="87"/>
      <c r="EC108" s="87"/>
      <c r="ED108" s="87"/>
      <c r="EE108" s="87"/>
      <c r="EF108" s="87"/>
      <c r="EG108" s="87"/>
      <c r="EH108" s="90"/>
      <c r="EI108" s="90"/>
      <c r="EJ108" s="90"/>
      <c r="EK108" s="90"/>
      <c r="EL108" s="90"/>
      <c r="EM108" s="90"/>
      <c r="EN108" s="90"/>
      <c r="EO108" s="90"/>
      <c r="EP108" s="90"/>
      <c r="EQ108" s="90"/>
    </row>
    <row r="109" spans="1:147" s="2" customFormat="1" x14ac:dyDescent="0.25">
      <c r="A109" s="1"/>
      <c r="B109" s="35"/>
      <c r="C109" s="35"/>
      <c r="D109" s="4"/>
      <c r="E109" s="1"/>
      <c r="F109" s="1"/>
      <c r="J109" s="163">
        <v>39533.829861111109</v>
      </c>
      <c r="K109" s="163">
        <v>39534.232638888891</v>
      </c>
      <c r="L109" s="141">
        <v>13157424.352499999</v>
      </c>
      <c r="M109" s="19">
        <f>U109*L109/1000000</f>
        <v>236.83363834499997</v>
      </c>
      <c r="N109" s="19">
        <f>L109*W109/1000000</f>
        <v>236.83363834499997</v>
      </c>
      <c r="O109" s="19">
        <v>473.66727668999994</v>
      </c>
      <c r="Q109" s="162" t="s">
        <v>821</v>
      </c>
      <c r="S109" s="2">
        <v>464.65</v>
      </c>
      <c r="T109" s="2" t="s">
        <v>818</v>
      </c>
      <c r="U109" s="2">
        <v>18</v>
      </c>
      <c r="V109" s="2" t="s">
        <v>818</v>
      </c>
      <c r="W109" s="2">
        <v>18</v>
      </c>
      <c r="AA109" s="2">
        <v>137</v>
      </c>
      <c r="AC109" s="2">
        <v>17</v>
      </c>
      <c r="AE109" s="2">
        <v>2.5</v>
      </c>
      <c r="AY109" s="84"/>
      <c r="AZ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  <c r="BT109" s="84"/>
      <c r="BU109" s="84"/>
      <c r="BV109" s="84"/>
      <c r="BW109" s="84"/>
      <c r="BX109" s="84"/>
      <c r="BY109" s="84"/>
      <c r="BZ109" s="84"/>
      <c r="CB109" s="90"/>
      <c r="CC109" s="90"/>
      <c r="CD109" s="90"/>
      <c r="CE109" s="89"/>
      <c r="CF109" s="89"/>
      <c r="CG109" s="88"/>
      <c r="CH109" s="88"/>
      <c r="CI109" s="88"/>
      <c r="CJ109" s="88"/>
      <c r="CK109" s="88"/>
      <c r="CL109" s="88"/>
      <c r="CM109" s="88"/>
      <c r="CN109" s="88"/>
      <c r="CO109" s="88"/>
      <c r="CP109" s="88"/>
      <c r="CQ109" s="88"/>
      <c r="CR109" s="88"/>
      <c r="CS109" s="88"/>
      <c r="CT109" s="88"/>
      <c r="CU109" s="88"/>
      <c r="CV109" s="88"/>
      <c r="CW109" s="88"/>
      <c r="CX109" s="88"/>
      <c r="CY109" s="88"/>
      <c r="CZ109" s="88"/>
      <c r="DA109" s="88"/>
      <c r="DB109" s="88"/>
      <c r="DC109" s="88"/>
      <c r="DD109" s="88"/>
      <c r="DE109" s="88"/>
      <c r="DF109" s="90"/>
      <c r="DG109" s="85"/>
      <c r="DH109" s="85"/>
      <c r="DI109" s="91"/>
      <c r="DJ109" s="91"/>
      <c r="DK109" s="91"/>
      <c r="DL109" s="91"/>
      <c r="DM109" s="87"/>
      <c r="DN109" s="87"/>
      <c r="DO109" s="87"/>
      <c r="DP109" s="87"/>
      <c r="DQ109" s="87"/>
      <c r="DR109" s="87"/>
      <c r="DS109" s="87"/>
      <c r="DT109" s="87"/>
      <c r="DU109" s="87"/>
      <c r="DV109" s="87"/>
      <c r="DW109" s="87"/>
      <c r="DX109" s="87"/>
      <c r="DY109" s="87"/>
      <c r="DZ109" s="87"/>
      <c r="EA109" s="87"/>
      <c r="EB109" s="87"/>
      <c r="EC109" s="87"/>
      <c r="ED109" s="87"/>
      <c r="EE109" s="87"/>
      <c r="EF109" s="87"/>
      <c r="EG109" s="87"/>
      <c r="EH109" s="90"/>
      <c r="EI109" s="90"/>
      <c r="EJ109" s="90"/>
      <c r="EK109" s="90"/>
      <c r="EL109" s="90"/>
      <c r="EM109" s="90"/>
      <c r="EN109" s="90"/>
      <c r="EO109" s="90"/>
      <c r="EP109" s="90"/>
      <c r="EQ109" s="90"/>
    </row>
    <row r="110" spans="1:147" s="2" customFormat="1" x14ac:dyDescent="0.25">
      <c r="A110" s="1"/>
      <c r="B110" s="35"/>
      <c r="C110" s="35"/>
      <c r="D110" s="4"/>
      <c r="E110" s="1"/>
      <c r="F110" s="1"/>
      <c r="J110" s="163"/>
      <c r="K110" s="163"/>
      <c r="L110" s="141">
        <f>SUM(L107:L109)</f>
        <v>73299582.067499995</v>
      </c>
      <c r="M110" s="19">
        <f>SUM(M107:M109)</f>
        <v>1319.3924772149999</v>
      </c>
      <c r="N110" s="19">
        <f>SUM(N107:N109)</f>
        <v>3015.4302079650001</v>
      </c>
      <c r="O110" s="19">
        <v>4334.82268518</v>
      </c>
      <c r="P110" s="19"/>
      <c r="Q110" s="162"/>
      <c r="AY110" s="84"/>
      <c r="AZ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  <c r="BQ110" s="84"/>
      <c r="BR110" s="84"/>
      <c r="BS110" s="84"/>
      <c r="BT110" s="84"/>
      <c r="BU110" s="84"/>
      <c r="BV110" s="84"/>
      <c r="BW110" s="84"/>
      <c r="BX110" s="84"/>
      <c r="BY110" s="84"/>
      <c r="BZ110" s="84"/>
      <c r="CB110" s="90"/>
      <c r="CC110" s="90"/>
      <c r="CD110" s="90"/>
      <c r="CE110" s="89"/>
      <c r="CF110" s="89"/>
      <c r="CG110" s="88"/>
      <c r="CH110" s="88"/>
      <c r="CI110" s="88"/>
      <c r="CJ110" s="88"/>
      <c r="CK110" s="88"/>
      <c r="CL110" s="88"/>
      <c r="CM110" s="88"/>
      <c r="CN110" s="88"/>
      <c r="CO110" s="88"/>
      <c r="CP110" s="88"/>
      <c r="CQ110" s="88"/>
      <c r="CR110" s="88"/>
      <c r="CS110" s="88"/>
      <c r="CT110" s="88"/>
      <c r="CU110" s="88"/>
      <c r="CV110" s="88"/>
      <c r="CW110" s="88"/>
      <c r="CX110" s="88"/>
      <c r="CY110" s="88"/>
      <c r="CZ110" s="88"/>
      <c r="DA110" s="88"/>
      <c r="DB110" s="88"/>
      <c r="DC110" s="88"/>
      <c r="DD110" s="88"/>
      <c r="DE110" s="88"/>
      <c r="DF110" s="90"/>
      <c r="DG110" s="85"/>
      <c r="DH110" s="85"/>
      <c r="DI110" s="91"/>
      <c r="DJ110" s="91"/>
      <c r="DK110" s="91"/>
      <c r="DL110" s="91"/>
      <c r="DM110" s="87"/>
      <c r="DN110" s="87"/>
      <c r="DO110" s="87"/>
      <c r="DP110" s="87"/>
      <c r="DQ110" s="87"/>
      <c r="DR110" s="87"/>
      <c r="DS110" s="87"/>
      <c r="DT110" s="87"/>
      <c r="DU110" s="87"/>
      <c r="DV110" s="87"/>
      <c r="DW110" s="87"/>
      <c r="DX110" s="87"/>
      <c r="DY110" s="87"/>
      <c r="DZ110" s="87"/>
      <c r="EA110" s="87"/>
      <c r="EB110" s="87"/>
      <c r="EC110" s="87"/>
      <c r="ED110" s="87"/>
      <c r="EE110" s="87"/>
      <c r="EF110" s="87"/>
      <c r="EG110" s="87"/>
      <c r="EH110" s="90"/>
      <c r="EI110" s="90"/>
      <c r="EJ110" s="90"/>
      <c r="EK110" s="90"/>
      <c r="EL110" s="90"/>
      <c r="EM110" s="90"/>
      <c r="EN110" s="90"/>
      <c r="EO110" s="90"/>
      <c r="EP110" s="90"/>
      <c r="EQ110" s="90"/>
    </row>
    <row r="111" spans="1:147" s="2" customFormat="1" x14ac:dyDescent="0.25">
      <c r="A111" s="1"/>
      <c r="B111" s="35"/>
      <c r="C111" s="35"/>
      <c r="D111" s="4"/>
      <c r="E111" s="1"/>
      <c r="F111" s="1"/>
      <c r="J111" s="163">
        <v>39532.28125</v>
      </c>
      <c r="K111" s="163">
        <v>39534.232638888891</v>
      </c>
      <c r="L111" s="141">
        <v>81196225.005168006</v>
      </c>
      <c r="M111" s="19">
        <v>1461.5320500930238</v>
      </c>
      <c r="N111" s="19">
        <v>3242.6845232660639</v>
      </c>
      <c r="O111" s="19">
        <v>4704.2165733590882</v>
      </c>
      <c r="P111" s="2" t="s">
        <v>574</v>
      </c>
      <c r="Q111" s="162"/>
      <c r="AY111" s="84"/>
      <c r="AZ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B111" s="90"/>
      <c r="CC111" s="90"/>
      <c r="CD111" s="90"/>
      <c r="CE111" s="89"/>
      <c r="CF111" s="89"/>
      <c r="CG111" s="88"/>
      <c r="CH111" s="88"/>
      <c r="CI111" s="88"/>
      <c r="CJ111" s="88"/>
      <c r="CK111" s="88"/>
      <c r="CL111" s="88"/>
      <c r="CM111" s="88"/>
      <c r="CN111" s="88"/>
      <c r="CO111" s="88"/>
      <c r="CP111" s="88"/>
      <c r="CQ111" s="88"/>
      <c r="CR111" s="88"/>
      <c r="CS111" s="88"/>
      <c r="CT111" s="88"/>
      <c r="CU111" s="88"/>
      <c r="CV111" s="88"/>
      <c r="CW111" s="88"/>
      <c r="CX111" s="88"/>
      <c r="CY111" s="88"/>
      <c r="CZ111" s="88"/>
      <c r="DA111" s="88"/>
      <c r="DB111" s="88"/>
      <c r="DC111" s="88"/>
      <c r="DD111" s="88"/>
      <c r="DE111" s="88"/>
      <c r="DF111" s="90"/>
      <c r="DG111" s="85"/>
      <c r="DH111" s="85"/>
      <c r="DI111" s="91"/>
      <c r="DJ111" s="91"/>
      <c r="DK111" s="91"/>
      <c r="DL111" s="91"/>
      <c r="DM111" s="87"/>
      <c r="DN111" s="87"/>
      <c r="DO111" s="87"/>
      <c r="DP111" s="87"/>
      <c r="DQ111" s="87"/>
      <c r="DR111" s="87"/>
      <c r="DS111" s="87"/>
      <c r="DT111" s="87"/>
      <c r="DU111" s="87"/>
      <c r="DV111" s="87"/>
      <c r="DW111" s="87"/>
      <c r="DX111" s="87"/>
      <c r="DY111" s="87"/>
      <c r="DZ111" s="87"/>
      <c r="EA111" s="87"/>
      <c r="EB111" s="87"/>
      <c r="EC111" s="87"/>
      <c r="ED111" s="87"/>
      <c r="EE111" s="87"/>
      <c r="EF111" s="87"/>
      <c r="EG111" s="87"/>
      <c r="EH111" s="90"/>
      <c r="EI111" s="90"/>
      <c r="EJ111" s="90"/>
      <c r="EK111" s="90"/>
      <c r="EL111" s="90"/>
      <c r="EM111" s="90"/>
      <c r="EN111" s="90"/>
      <c r="EO111" s="90"/>
      <c r="EP111" s="90"/>
      <c r="EQ111" s="90"/>
    </row>
    <row r="112" spans="1:147" s="2" customFormat="1" x14ac:dyDescent="0.25">
      <c r="A112" s="1"/>
      <c r="B112" s="35"/>
      <c r="C112" s="35"/>
      <c r="D112" s="4"/>
      <c r="E112" s="1"/>
      <c r="F112" s="1"/>
      <c r="L112" s="141"/>
      <c r="Q112" s="162"/>
      <c r="AY112" s="84"/>
      <c r="AZ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  <c r="BT112" s="84"/>
      <c r="BU112" s="84"/>
      <c r="BV112" s="84"/>
      <c r="BW112" s="84"/>
      <c r="BX112" s="84"/>
      <c r="BY112" s="84"/>
      <c r="BZ112" s="84"/>
      <c r="CB112" s="90"/>
      <c r="CC112" s="90"/>
      <c r="CD112" s="90"/>
      <c r="CE112" s="89"/>
      <c r="CF112" s="89"/>
      <c r="CG112" s="88"/>
      <c r="CH112" s="88"/>
      <c r="CI112" s="88"/>
      <c r="CJ112" s="88"/>
      <c r="CK112" s="88"/>
      <c r="CL112" s="88"/>
      <c r="CM112" s="88"/>
      <c r="CN112" s="88"/>
      <c r="CO112" s="88"/>
      <c r="CP112" s="88"/>
      <c r="CQ112" s="88"/>
      <c r="CR112" s="88"/>
      <c r="CS112" s="88"/>
      <c r="CT112" s="88"/>
      <c r="CU112" s="88"/>
      <c r="CV112" s="88"/>
      <c r="CW112" s="88"/>
      <c r="CX112" s="88"/>
      <c r="CY112" s="88"/>
      <c r="CZ112" s="88"/>
      <c r="DA112" s="88"/>
      <c r="DB112" s="88"/>
      <c r="DC112" s="88"/>
      <c r="DD112" s="88"/>
      <c r="DE112" s="88"/>
      <c r="DF112" s="90"/>
      <c r="DG112" s="90"/>
      <c r="DH112" s="90"/>
      <c r="DI112" s="91"/>
      <c r="DJ112" s="91"/>
      <c r="DK112" s="91"/>
      <c r="DL112" s="91"/>
      <c r="DM112" s="87"/>
      <c r="DN112" s="87"/>
      <c r="DO112" s="87"/>
      <c r="DP112" s="87"/>
      <c r="DQ112" s="87"/>
      <c r="DR112" s="87"/>
      <c r="DS112" s="87"/>
      <c r="DT112" s="87"/>
      <c r="DU112" s="87"/>
      <c r="DV112" s="87"/>
      <c r="DW112" s="87"/>
      <c r="DX112" s="87"/>
      <c r="DY112" s="87"/>
      <c r="DZ112" s="87"/>
      <c r="EA112" s="87"/>
      <c r="EB112" s="87"/>
      <c r="EC112" s="87"/>
      <c r="ED112" s="87"/>
      <c r="EE112" s="87"/>
      <c r="EF112" s="87"/>
      <c r="EG112" s="87"/>
      <c r="EH112" s="90"/>
      <c r="EI112" s="90"/>
      <c r="EJ112" s="90"/>
      <c r="EK112" s="90"/>
      <c r="EL112" s="90"/>
      <c r="EM112" s="90"/>
      <c r="EN112" s="90"/>
      <c r="EO112" s="90"/>
      <c r="EP112" s="90"/>
      <c r="EQ112" s="90"/>
    </row>
    <row r="113" spans="1:147" s="2" customFormat="1" x14ac:dyDescent="0.25">
      <c r="A113" s="1"/>
      <c r="B113" s="35"/>
      <c r="C113" s="35"/>
      <c r="D113" s="4"/>
      <c r="E113" s="1"/>
      <c r="F113" s="1"/>
      <c r="J113" s="163">
        <v>39790.65625</v>
      </c>
      <c r="K113" s="163">
        <v>39791.767361111109</v>
      </c>
      <c r="L113" s="141">
        <f>S113*28.31685*1000</f>
        <v>4008250.1175000002</v>
      </c>
      <c r="M113" s="164">
        <f>U113*L113/1000000</f>
        <v>80.165002350000009</v>
      </c>
      <c r="N113" s="164">
        <f>L113*W113/1000000</f>
        <v>3407.012599875</v>
      </c>
      <c r="O113" s="164">
        <v>3487.1776022250001</v>
      </c>
      <c r="P113" s="2" t="s">
        <v>575</v>
      </c>
      <c r="Q113" s="162" t="s">
        <v>338</v>
      </c>
      <c r="S113" s="2">
        <v>141.55000000000001</v>
      </c>
      <c r="T113" s="2" t="s">
        <v>818</v>
      </c>
      <c r="U113" s="2">
        <v>20</v>
      </c>
      <c r="W113" s="2">
        <v>850</v>
      </c>
      <c r="Y113" s="2">
        <v>1700</v>
      </c>
      <c r="AA113" s="2">
        <v>2670</v>
      </c>
      <c r="AC113" s="2">
        <v>60.7</v>
      </c>
      <c r="AE113" s="2">
        <v>58</v>
      </c>
      <c r="AG113" s="2">
        <v>31.3</v>
      </c>
      <c r="AI113" s="2">
        <v>2110</v>
      </c>
      <c r="AK113" s="2">
        <v>3280</v>
      </c>
      <c r="AM113" s="2">
        <v>9860</v>
      </c>
      <c r="AY113" s="84"/>
      <c r="AZ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B113" s="90"/>
      <c r="CC113" s="90"/>
      <c r="CD113" s="90"/>
      <c r="CE113" s="89"/>
      <c r="CF113" s="89"/>
      <c r="CG113" s="88"/>
      <c r="CH113" s="88"/>
      <c r="CI113" s="88"/>
      <c r="CJ113" s="88"/>
      <c r="CK113" s="88"/>
      <c r="CL113" s="88"/>
      <c r="CM113" s="88"/>
      <c r="CN113" s="88"/>
      <c r="CO113" s="88"/>
      <c r="CP113" s="88"/>
      <c r="CQ113" s="88"/>
      <c r="CR113" s="88"/>
      <c r="CS113" s="88"/>
      <c r="CT113" s="88"/>
      <c r="CU113" s="88"/>
      <c r="CV113" s="88"/>
      <c r="CW113" s="88"/>
      <c r="CX113" s="88"/>
      <c r="CY113" s="88"/>
      <c r="CZ113" s="88"/>
      <c r="DA113" s="88"/>
      <c r="DB113" s="88"/>
      <c r="DC113" s="88"/>
      <c r="DD113" s="88"/>
      <c r="DE113" s="88"/>
      <c r="DF113" s="90"/>
      <c r="DG113" s="90"/>
      <c r="DH113" s="90"/>
      <c r="DI113" s="91"/>
      <c r="DJ113" s="91"/>
      <c r="DK113" s="91"/>
      <c r="DL113" s="91"/>
      <c r="DM113" s="90"/>
      <c r="DN113" s="90"/>
      <c r="DO113" s="90"/>
      <c r="DP113" s="90"/>
      <c r="DQ113" s="90"/>
      <c r="DR113" s="90"/>
      <c r="DS113" s="90"/>
      <c r="DT113" s="90"/>
      <c r="DU113" s="90"/>
      <c r="DV113" s="90"/>
      <c r="DW113" s="90"/>
      <c r="DX113" s="90"/>
      <c r="DY113" s="90"/>
      <c r="DZ113" s="90"/>
      <c r="EA113" s="90"/>
      <c r="EB113" s="90"/>
      <c r="EC113" s="90"/>
      <c r="ED113" s="90"/>
      <c r="EE113" s="90"/>
      <c r="EF113" s="90"/>
      <c r="EG113" s="90"/>
      <c r="EH113" s="90"/>
      <c r="EI113" s="90"/>
      <c r="EJ113" s="90"/>
      <c r="EK113" s="90"/>
      <c r="EL113" s="90"/>
      <c r="EM113" s="90"/>
      <c r="EN113" s="90"/>
      <c r="EO113" s="90"/>
      <c r="EP113" s="90"/>
      <c r="EQ113" s="90"/>
    </row>
    <row r="114" spans="1:147" s="2" customFormat="1" x14ac:dyDescent="0.25">
      <c r="A114" s="1"/>
      <c r="B114" s="35"/>
      <c r="C114" s="35"/>
      <c r="D114" s="4"/>
      <c r="E114" s="1"/>
      <c r="F114" s="1"/>
      <c r="J114" s="163">
        <v>39791.815972222219</v>
      </c>
      <c r="K114" s="163">
        <v>39792.333333333336</v>
      </c>
      <c r="L114" s="141">
        <f>S114*28.31685*1000</f>
        <v>1916201.2394999999</v>
      </c>
      <c r="M114" s="164">
        <f>U114*L114/1000000</f>
        <v>38.324024789999996</v>
      </c>
      <c r="N114" s="164">
        <f>L114*W114/1000000</f>
        <v>1226.3687932799999</v>
      </c>
      <c r="O114" s="164">
        <v>1264.6928180699999</v>
      </c>
      <c r="Q114" s="162" t="s">
        <v>340</v>
      </c>
      <c r="S114" s="2">
        <v>67.67</v>
      </c>
      <c r="T114" s="2" t="s">
        <v>818</v>
      </c>
      <c r="U114" s="2">
        <v>20</v>
      </c>
      <c r="W114" s="2">
        <v>640</v>
      </c>
      <c r="AA114" s="2">
        <v>1830</v>
      </c>
      <c r="AC114" s="2">
        <v>105</v>
      </c>
      <c r="AE114" s="2">
        <v>65</v>
      </c>
      <c r="AK114" s="2">
        <v>2510</v>
      </c>
      <c r="AM114" s="2">
        <v>7990</v>
      </c>
      <c r="AY114" s="84"/>
      <c r="AZ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B114" s="90"/>
      <c r="CC114" s="90"/>
      <c r="CD114" s="90"/>
      <c r="CE114" s="89"/>
      <c r="CF114" s="89"/>
      <c r="CG114" s="88"/>
      <c r="CH114" s="88"/>
      <c r="CI114" s="88"/>
      <c r="CJ114" s="88"/>
      <c r="CK114" s="88"/>
      <c r="CL114" s="88"/>
      <c r="CM114" s="88"/>
      <c r="CN114" s="88"/>
      <c r="CO114" s="88"/>
      <c r="CP114" s="88"/>
      <c r="CQ114" s="88"/>
      <c r="CR114" s="88"/>
      <c r="CS114" s="88"/>
      <c r="CT114" s="88"/>
      <c r="CU114" s="88"/>
      <c r="CV114" s="88"/>
      <c r="CW114" s="88"/>
      <c r="CX114" s="88"/>
      <c r="CY114" s="88"/>
      <c r="CZ114" s="88"/>
      <c r="DA114" s="88"/>
      <c r="DB114" s="88"/>
      <c r="DC114" s="88"/>
      <c r="DD114" s="88"/>
      <c r="DE114" s="88"/>
      <c r="DF114" s="90"/>
      <c r="DG114" s="90"/>
      <c r="DH114" s="90"/>
      <c r="DI114" s="91"/>
      <c r="DJ114" s="91"/>
      <c r="DK114" s="91"/>
      <c r="DL114" s="91"/>
      <c r="DM114" s="90"/>
      <c r="DN114" s="90"/>
      <c r="DO114" s="90"/>
      <c r="DP114" s="90"/>
      <c r="DQ114" s="90"/>
      <c r="DR114" s="90"/>
      <c r="DS114" s="90"/>
      <c r="DT114" s="90"/>
      <c r="DU114" s="90"/>
      <c r="DV114" s="90"/>
      <c r="DW114" s="90"/>
      <c r="DX114" s="90"/>
      <c r="DY114" s="90"/>
      <c r="DZ114" s="90"/>
      <c r="EA114" s="90"/>
      <c r="EB114" s="90"/>
      <c r="EC114" s="90"/>
      <c r="ED114" s="90"/>
      <c r="EE114" s="90"/>
      <c r="EF114" s="90"/>
      <c r="EG114" s="90"/>
      <c r="EH114" s="90"/>
      <c r="EI114" s="90"/>
      <c r="EJ114" s="90"/>
      <c r="EK114" s="90"/>
      <c r="EL114" s="90"/>
      <c r="EM114" s="90"/>
      <c r="EN114" s="90"/>
      <c r="EO114" s="90"/>
      <c r="EP114" s="90"/>
      <c r="EQ114" s="90"/>
    </row>
    <row r="115" spans="1:147" s="2" customFormat="1" ht="12.75" x14ac:dyDescent="0.2">
      <c r="A115" s="1"/>
      <c r="B115" s="35"/>
      <c r="C115" s="35"/>
      <c r="D115" s="4"/>
      <c r="E115" s="1"/>
      <c r="F115" s="1"/>
      <c r="L115" s="141">
        <f>SUM(L113:L114)</f>
        <v>5924451.3569999998</v>
      </c>
      <c r="M115" s="164">
        <f>SUM(M113:M114)</f>
        <v>118.48902714</v>
      </c>
      <c r="N115" s="164">
        <f>SUM(N113:N114)</f>
        <v>4633.3813931549994</v>
      </c>
      <c r="O115" s="164">
        <v>4751.8704202950003</v>
      </c>
      <c r="Q115" s="162"/>
      <c r="AY115" s="84"/>
      <c r="AZ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B115" s="90"/>
      <c r="CC115" s="90"/>
      <c r="CD115" s="90"/>
      <c r="CE115" s="88"/>
      <c r="CF115" s="165"/>
      <c r="CG115" s="88"/>
      <c r="CH115" s="88"/>
      <c r="CI115" s="88"/>
      <c r="CJ115" s="88"/>
      <c r="CK115" s="88"/>
      <c r="CL115" s="88"/>
      <c r="CM115" s="88"/>
      <c r="CN115" s="88"/>
      <c r="CO115" s="88"/>
      <c r="CP115" s="88"/>
      <c r="CQ115" s="88"/>
      <c r="CR115" s="88"/>
      <c r="CS115" s="88"/>
      <c r="CT115" s="88"/>
      <c r="CU115" s="88"/>
      <c r="CV115" s="88"/>
      <c r="CW115" s="88"/>
      <c r="CX115" s="88"/>
      <c r="CY115" s="88"/>
      <c r="CZ115" s="88"/>
      <c r="DA115" s="88"/>
      <c r="DB115" s="88"/>
      <c r="DC115" s="88"/>
      <c r="DD115" s="88"/>
      <c r="DE115" s="88"/>
      <c r="DF115" s="90"/>
      <c r="DG115" s="90"/>
      <c r="DH115" s="90"/>
      <c r="DI115" s="91"/>
      <c r="DJ115" s="91"/>
      <c r="DK115" s="91"/>
      <c r="DL115" s="91"/>
      <c r="DM115" s="90"/>
      <c r="DN115" s="90"/>
      <c r="DO115" s="90"/>
      <c r="DP115" s="90"/>
      <c r="DQ115" s="90"/>
      <c r="DR115" s="90"/>
      <c r="DS115" s="90"/>
      <c r="DT115" s="90"/>
      <c r="DU115" s="90"/>
      <c r="DV115" s="90"/>
      <c r="DW115" s="90"/>
      <c r="DX115" s="90"/>
      <c r="DY115" s="90"/>
      <c r="DZ115" s="90"/>
      <c r="EA115" s="90"/>
      <c r="EB115" s="90"/>
      <c r="EC115" s="90"/>
      <c r="ED115" s="90"/>
      <c r="EE115" s="90"/>
      <c r="EF115" s="90"/>
      <c r="EG115" s="90"/>
      <c r="EH115" s="90"/>
      <c r="EI115" s="90"/>
      <c r="EJ115" s="90"/>
      <c r="EK115" s="90"/>
      <c r="EL115" s="90"/>
      <c r="EM115" s="90"/>
      <c r="EN115" s="90"/>
      <c r="EO115" s="90"/>
      <c r="EP115" s="90"/>
      <c r="EQ115" s="90"/>
    </row>
    <row r="116" spans="1:147" s="2" customFormat="1" ht="12.75" x14ac:dyDescent="0.2">
      <c r="A116" s="1"/>
      <c r="B116" s="35"/>
      <c r="C116" s="35"/>
      <c r="D116" s="4"/>
      <c r="E116" s="1"/>
      <c r="F116" s="1"/>
      <c r="L116" s="141"/>
      <c r="O116" s="164"/>
      <c r="Q116" s="162"/>
      <c r="AY116" s="84"/>
      <c r="AZ116" s="84"/>
      <c r="CB116" s="90"/>
      <c r="CC116" s="90"/>
      <c r="CD116" s="90"/>
      <c r="CE116" s="88"/>
      <c r="CF116" s="165"/>
      <c r="CG116" s="88"/>
      <c r="CH116" s="88"/>
      <c r="CI116" s="88"/>
      <c r="CJ116" s="88"/>
      <c r="CK116" s="88"/>
      <c r="CL116" s="88"/>
      <c r="CM116" s="88"/>
      <c r="CN116" s="88"/>
      <c r="CO116" s="88"/>
      <c r="CP116" s="88"/>
      <c r="CQ116" s="88"/>
      <c r="CR116" s="88"/>
      <c r="CS116" s="88"/>
      <c r="CT116" s="88"/>
      <c r="CU116" s="88"/>
      <c r="CV116" s="88"/>
      <c r="CW116" s="88"/>
      <c r="CX116" s="88"/>
      <c r="CY116" s="88"/>
      <c r="CZ116" s="88"/>
      <c r="DA116" s="88"/>
      <c r="DB116" s="88"/>
      <c r="DC116" s="88"/>
      <c r="DD116" s="88"/>
      <c r="DE116" s="88"/>
      <c r="DF116" s="90"/>
      <c r="DG116" s="90"/>
      <c r="DH116" s="90"/>
      <c r="DI116" s="91"/>
      <c r="DJ116" s="91"/>
      <c r="DK116" s="91"/>
      <c r="DL116" s="91"/>
      <c r="DM116" s="90"/>
      <c r="DN116" s="90"/>
      <c r="DO116" s="90"/>
      <c r="DP116" s="90"/>
      <c r="DQ116" s="90"/>
      <c r="DR116" s="90"/>
      <c r="DS116" s="90"/>
      <c r="DT116" s="90"/>
      <c r="DU116" s="90"/>
      <c r="DV116" s="90"/>
      <c r="DW116" s="90"/>
      <c r="DX116" s="90"/>
      <c r="DY116" s="90"/>
      <c r="DZ116" s="90"/>
      <c r="EA116" s="90"/>
      <c r="EB116" s="90"/>
      <c r="EC116" s="90"/>
      <c r="ED116" s="90"/>
      <c r="EE116" s="90"/>
      <c r="EF116" s="90"/>
      <c r="EG116" s="90"/>
      <c r="EH116" s="90"/>
      <c r="EI116" s="90"/>
      <c r="EJ116" s="90"/>
      <c r="EK116" s="90"/>
      <c r="EL116" s="90"/>
      <c r="EM116" s="90"/>
      <c r="EN116" s="90"/>
      <c r="EO116" s="90"/>
      <c r="EP116" s="90"/>
      <c r="EQ116" s="90"/>
    </row>
    <row r="117" spans="1:147" s="2" customFormat="1" x14ac:dyDescent="0.25">
      <c r="A117" s="1"/>
      <c r="B117" s="35"/>
      <c r="C117" s="35"/>
      <c r="D117" s="4"/>
      <c r="E117" s="1"/>
      <c r="F117" s="1"/>
      <c r="J117" s="163">
        <v>39790.65625</v>
      </c>
      <c r="K117" s="163">
        <v>39792.333333333336</v>
      </c>
      <c r="L117" s="141">
        <v>6132587.0005439995</v>
      </c>
      <c r="M117" s="19">
        <v>122.65174001087999</v>
      </c>
      <c r="N117" s="19">
        <v>4788.5727957191993</v>
      </c>
      <c r="O117" s="19">
        <v>4911.2245357300799</v>
      </c>
      <c r="P117" s="2" t="s">
        <v>575</v>
      </c>
      <c r="Q117" s="162"/>
      <c r="CB117" s="90"/>
      <c r="CC117" s="90"/>
      <c r="CD117" s="90"/>
      <c r="CE117" s="88"/>
      <c r="CF117" s="165"/>
      <c r="CG117" s="88"/>
      <c r="CH117" s="88"/>
      <c r="CI117" s="88"/>
      <c r="CJ117" s="88"/>
      <c r="CK117" s="88"/>
      <c r="CL117" s="88"/>
      <c r="CM117" s="88"/>
      <c r="CN117" s="88"/>
      <c r="CO117" s="88"/>
      <c r="CP117" s="88"/>
      <c r="CQ117" s="88"/>
      <c r="CR117" s="88"/>
      <c r="CS117" s="88"/>
      <c r="CT117" s="88"/>
      <c r="CU117" s="88"/>
      <c r="CV117" s="88"/>
      <c r="CW117" s="88"/>
      <c r="CX117" s="88"/>
      <c r="CY117" s="88"/>
      <c r="CZ117" s="88"/>
      <c r="DA117" s="88"/>
      <c r="DB117" s="88"/>
      <c r="DC117" s="88"/>
      <c r="DD117" s="88"/>
      <c r="DE117" s="88"/>
      <c r="DF117" s="90"/>
      <c r="DG117" s="90"/>
      <c r="DH117" s="90"/>
      <c r="DI117" s="91"/>
      <c r="DJ117" s="91"/>
      <c r="DK117" s="91"/>
      <c r="DL117" s="91"/>
      <c r="DM117" s="90"/>
      <c r="DN117" s="90"/>
      <c r="DO117" s="90"/>
      <c r="DP117" s="90"/>
      <c r="DQ117" s="90"/>
      <c r="DR117" s="90"/>
      <c r="DS117" s="90"/>
      <c r="DT117" s="90"/>
      <c r="DU117" s="90"/>
      <c r="DV117" s="90"/>
      <c r="DW117" s="90"/>
      <c r="DX117" s="90"/>
      <c r="DY117" s="90"/>
      <c r="DZ117" s="90"/>
      <c r="EA117" s="90"/>
      <c r="EB117" s="90"/>
      <c r="EC117" s="90"/>
      <c r="ED117" s="90"/>
      <c r="EE117" s="90"/>
      <c r="EF117" s="90"/>
      <c r="EG117" s="90"/>
      <c r="EH117" s="90"/>
      <c r="EI117" s="90"/>
      <c r="EJ117" s="90"/>
      <c r="EK117" s="90"/>
      <c r="EL117" s="90"/>
      <c r="EM117" s="90"/>
      <c r="EN117" s="90"/>
      <c r="EO117" s="90"/>
      <c r="EP117" s="90"/>
      <c r="EQ117" s="90"/>
    </row>
    <row r="118" spans="1:147" s="2" customFormat="1" ht="12.75" x14ac:dyDescent="0.2">
      <c r="A118" s="1"/>
      <c r="B118" s="35"/>
      <c r="C118" s="35"/>
      <c r="D118" s="4"/>
      <c r="E118" s="1"/>
      <c r="F118" s="1"/>
      <c r="L118" s="141"/>
      <c r="Q118" s="162"/>
      <c r="CB118" s="90"/>
      <c r="CC118" s="90"/>
      <c r="CD118" s="90"/>
      <c r="CE118" s="88"/>
      <c r="CF118" s="165"/>
      <c r="CG118" s="88"/>
      <c r="CH118" s="88"/>
      <c r="CI118" s="88"/>
      <c r="CJ118" s="88"/>
      <c r="CK118" s="88"/>
      <c r="CL118" s="88"/>
      <c r="CM118" s="88"/>
      <c r="CN118" s="88"/>
      <c r="CO118" s="88"/>
      <c r="CP118" s="88"/>
      <c r="CQ118" s="88"/>
      <c r="CR118" s="88"/>
      <c r="CS118" s="88"/>
      <c r="CT118" s="88"/>
      <c r="CU118" s="88"/>
      <c r="CV118" s="88"/>
      <c r="CW118" s="88"/>
      <c r="CX118" s="88"/>
      <c r="CY118" s="88"/>
      <c r="CZ118" s="88"/>
      <c r="DA118" s="88"/>
      <c r="DB118" s="88"/>
      <c r="DC118" s="88"/>
      <c r="DD118" s="88"/>
      <c r="DE118" s="88"/>
      <c r="DF118" s="90"/>
      <c r="DG118" s="90"/>
      <c r="DH118" s="90"/>
      <c r="DI118" s="91"/>
      <c r="DJ118" s="91"/>
      <c r="DK118" s="91"/>
      <c r="DL118" s="91"/>
      <c r="DM118" s="90"/>
      <c r="DN118" s="90"/>
      <c r="DO118" s="90"/>
      <c r="DP118" s="90"/>
      <c r="DQ118" s="90"/>
      <c r="DR118" s="90"/>
      <c r="DS118" s="90"/>
      <c r="DT118" s="90"/>
      <c r="DU118" s="90"/>
      <c r="DV118" s="90"/>
      <c r="DW118" s="90"/>
      <c r="DX118" s="90"/>
      <c r="DY118" s="90"/>
      <c r="DZ118" s="90"/>
      <c r="EA118" s="90"/>
      <c r="EB118" s="90"/>
      <c r="EC118" s="90"/>
      <c r="ED118" s="90"/>
      <c r="EE118" s="90"/>
      <c r="EF118" s="90"/>
      <c r="EG118" s="90"/>
      <c r="EH118" s="90"/>
      <c r="EI118" s="90"/>
      <c r="EJ118" s="90"/>
      <c r="EK118" s="90"/>
      <c r="EL118" s="90"/>
      <c r="EM118" s="90"/>
      <c r="EN118" s="90"/>
      <c r="EO118" s="90"/>
      <c r="EP118" s="90"/>
      <c r="EQ118" s="90"/>
    </row>
    <row r="119" spans="1:147" s="2" customFormat="1" ht="12.75" x14ac:dyDescent="0.2">
      <c r="A119" s="1"/>
      <c r="B119" s="35"/>
      <c r="C119" s="35"/>
      <c r="D119" s="4"/>
      <c r="E119" s="1"/>
      <c r="F119" s="1"/>
      <c r="J119" s="1"/>
      <c r="K119" s="1"/>
      <c r="L119" s="141"/>
      <c r="Q119" s="162"/>
      <c r="CB119" s="90"/>
      <c r="CC119" s="90"/>
      <c r="CD119" s="90"/>
      <c r="CE119" s="88"/>
      <c r="CF119" s="165"/>
      <c r="CG119" s="88"/>
      <c r="CH119" s="88"/>
      <c r="CI119" s="88"/>
      <c r="CJ119" s="88"/>
      <c r="CK119" s="88"/>
      <c r="CL119" s="88"/>
      <c r="CM119" s="88"/>
      <c r="CN119" s="88"/>
      <c r="CO119" s="88"/>
      <c r="CP119" s="88"/>
      <c r="CQ119" s="88"/>
      <c r="CR119" s="88"/>
      <c r="CS119" s="88"/>
      <c r="CT119" s="88"/>
      <c r="CU119" s="88"/>
      <c r="CV119" s="88"/>
      <c r="CW119" s="88"/>
      <c r="CX119" s="88"/>
      <c r="CY119" s="88"/>
      <c r="CZ119" s="88"/>
      <c r="DA119" s="88"/>
      <c r="DB119" s="88"/>
      <c r="DC119" s="88"/>
      <c r="DD119" s="88"/>
      <c r="DE119" s="88"/>
      <c r="DF119" s="90"/>
      <c r="DG119" s="90"/>
      <c r="DH119" s="90"/>
      <c r="DI119" s="91"/>
      <c r="DJ119" s="91"/>
      <c r="DK119" s="91"/>
      <c r="DL119" s="91"/>
      <c r="DM119" s="90"/>
      <c r="DN119" s="90"/>
      <c r="DO119" s="90"/>
      <c r="DP119" s="90"/>
      <c r="DQ119" s="90"/>
      <c r="DR119" s="90"/>
      <c r="DS119" s="90"/>
      <c r="DT119" s="90"/>
      <c r="DU119" s="90"/>
      <c r="DV119" s="90"/>
      <c r="DW119" s="90"/>
      <c r="DX119" s="90"/>
      <c r="DY119" s="90"/>
      <c r="DZ119" s="90"/>
      <c r="EA119" s="90"/>
      <c r="EB119" s="90"/>
      <c r="EC119" s="90"/>
      <c r="ED119" s="90"/>
      <c r="EE119" s="90"/>
      <c r="EF119" s="90"/>
      <c r="EG119" s="90"/>
      <c r="EH119" s="90"/>
      <c r="EI119" s="90"/>
      <c r="EJ119" s="90"/>
      <c r="EK119" s="90"/>
      <c r="EL119" s="90"/>
      <c r="EM119" s="90"/>
      <c r="EN119" s="90"/>
      <c r="EO119" s="90"/>
      <c r="EP119" s="90"/>
      <c r="EQ119" s="90"/>
    </row>
    <row r="120" spans="1:147" s="2" customFormat="1" ht="12.75" x14ac:dyDescent="0.2">
      <c r="A120" s="1"/>
      <c r="B120" s="35"/>
      <c r="C120" s="35"/>
      <c r="D120" s="4"/>
      <c r="E120" s="1"/>
      <c r="F120" s="1"/>
      <c r="J120" s="1"/>
      <c r="K120" s="1"/>
      <c r="L120" s="141"/>
      <c r="Q120" s="162"/>
      <c r="CB120" s="90"/>
      <c r="CC120" s="90"/>
      <c r="CD120" s="90"/>
      <c r="CE120" s="88"/>
      <c r="CF120" s="165"/>
      <c r="CG120" s="88"/>
      <c r="CH120" s="88"/>
      <c r="CI120" s="88"/>
      <c r="CJ120" s="88"/>
      <c r="CK120" s="88"/>
      <c r="CL120" s="88"/>
      <c r="CM120" s="88"/>
      <c r="CN120" s="88"/>
      <c r="CO120" s="88"/>
      <c r="CP120" s="88"/>
      <c r="CQ120" s="88"/>
      <c r="CR120" s="88"/>
      <c r="CS120" s="88"/>
      <c r="CT120" s="88"/>
      <c r="CU120" s="88"/>
      <c r="CV120" s="88"/>
      <c r="CW120" s="88"/>
      <c r="CX120" s="88"/>
      <c r="CY120" s="88"/>
      <c r="CZ120" s="88"/>
      <c r="DA120" s="88"/>
      <c r="DB120" s="88"/>
      <c r="DC120" s="88"/>
      <c r="DD120" s="88"/>
      <c r="DE120" s="88"/>
      <c r="DF120" s="90"/>
      <c r="DG120" s="90"/>
      <c r="DH120" s="90"/>
      <c r="DI120" s="91"/>
      <c r="DJ120" s="91"/>
      <c r="DK120" s="91"/>
      <c r="DL120" s="91"/>
      <c r="DM120" s="90"/>
      <c r="DN120" s="90"/>
      <c r="DO120" s="90"/>
      <c r="DP120" s="90"/>
      <c r="DQ120" s="90"/>
      <c r="DR120" s="90"/>
      <c r="DS120" s="90"/>
      <c r="DT120" s="90"/>
      <c r="DU120" s="90"/>
      <c r="DV120" s="90"/>
      <c r="DW120" s="90"/>
      <c r="DX120" s="90"/>
      <c r="DY120" s="90"/>
      <c r="DZ120" s="90"/>
      <c r="EA120" s="90"/>
      <c r="EB120" s="90"/>
      <c r="EC120" s="90"/>
      <c r="ED120" s="90"/>
      <c r="EE120" s="90"/>
      <c r="EF120" s="90"/>
      <c r="EG120" s="90"/>
      <c r="EH120" s="90"/>
      <c r="EI120" s="90"/>
      <c r="EJ120" s="90"/>
      <c r="EK120" s="90"/>
      <c r="EL120" s="90"/>
      <c r="EM120" s="90"/>
      <c r="EN120" s="90"/>
      <c r="EO120" s="90"/>
      <c r="EP120" s="90"/>
      <c r="EQ120" s="90"/>
    </row>
    <row r="121" spans="1:147" s="2" customFormat="1" ht="12.75" x14ac:dyDescent="0.2">
      <c r="A121" s="1"/>
      <c r="B121" s="35"/>
      <c r="C121" s="35"/>
      <c r="D121" s="4"/>
      <c r="E121" s="1"/>
      <c r="F121" s="1"/>
      <c r="J121" s="1"/>
      <c r="K121" s="1"/>
      <c r="L121" s="141"/>
      <c r="Q121" s="162"/>
      <c r="CB121" s="90"/>
      <c r="CC121" s="90"/>
      <c r="CD121" s="90"/>
      <c r="CE121" s="88"/>
      <c r="CF121" s="165"/>
      <c r="CG121" s="88"/>
      <c r="CH121" s="88"/>
      <c r="CI121" s="88"/>
      <c r="CJ121" s="88"/>
      <c r="CK121" s="88"/>
      <c r="CL121" s="88"/>
      <c r="CM121" s="88"/>
      <c r="CN121" s="88"/>
      <c r="CO121" s="88"/>
      <c r="CP121" s="88"/>
      <c r="CQ121" s="88"/>
      <c r="CR121" s="88"/>
      <c r="CS121" s="88"/>
      <c r="CT121" s="88"/>
      <c r="CU121" s="88"/>
      <c r="CV121" s="88"/>
      <c r="CW121" s="88"/>
      <c r="CX121" s="88"/>
      <c r="CY121" s="88"/>
      <c r="CZ121" s="88"/>
      <c r="DA121" s="88"/>
      <c r="DB121" s="88"/>
      <c r="DC121" s="88"/>
      <c r="DD121" s="88"/>
      <c r="DE121" s="88"/>
      <c r="DF121" s="90"/>
      <c r="DG121" s="90"/>
      <c r="DH121" s="90"/>
      <c r="DI121" s="91"/>
      <c r="DJ121" s="91"/>
      <c r="DK121" s="91"/>
      <c r="DL121" s="91"/>
      <c r="DM121" s="90"/>
      <c r="DN121" s="90"/>
      <c r="DO121" s="90"/>
      <c r="DP121" s="90"/>
      <c r="DQ121" s="90"/>
      <c r="DR121" s="90"/>
      <c r="DS121" s="90"/>
      <c r="DT121" s="90"/>
      <c r="DU121" s="90"/>
      <c r="DV121" s="90"/>
      <c r="DW121" s="90"/>
      <c r="DX121" s="90"/>
      <c r="DY121" s="90"/>
      <c r="DZ121" s="90"/>
      <c r="EA121" s="90"/>
      <c r="EB121" s="90"/>
      <c r="EC121" s="90"/>
      <c r="ED121" s="90"/>
      <c r="EE121" s="90"/>
      <c r="EF121" s="90"/>
      <c r="EG121" s="90"/>
      <c r="EH121" s="90"/>
      <c r="EI121" s="90"/>
      <c r="EJ121" s="90"/>
      <c r="EK121" s="90"/>
      <c r="EL121" s="90"/>
      <c r="EM121" s="90"/>
      <c r="EN121" s="90"/>
      <c r="EO121" s="90"/>
      <c r="EP121" s="90"/>
      <c r="EQ121" s="90"/>
    </row>
    <row r="122" spans="1:147" s="90" customFormat="1" ht="12.75" x14ac:dyDescent="0.2">
      <c r="A122" s="1"/>
      <c r="B122" s="35"/>
      <c r="C122" s="35"/>
      <c r="D122" s="4"/>
      <c r="E122" s="1"/>
      <c r="F122" s="1"/>
      <c r="G122" s="2"/>
      <c r="H122" s="2"/>
      <c r="I122" s="2"/>
      <c r="J122" s="1"/>
      <c r="K122" s="1"/>
      <c r="L122" s="141"/>
      <c r="M122" s="2"/>
      <c r="N122" s="2"/>
      <c r="O122" s="2"/>
      <c r="P122" s="2"/>
      <c r="Q122" s="16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E122" s="88"/>
      <c r="CF122" s="165"/>
      <c r="CG122" s="88"/>
      <c r="CH122" s="88"/>
      <c r="CI122" s="88"/>
      <c r="CJ122" s="88"/>
      <c r="CK122" s="88"/>
      <c r="CL122" s="88"/>
      <c r="CM122" s="88"/>
      <c r="CN122" s="88"/>
      <c r="CO122" s="88"/>
      <c r="CP122" s="88"/>
      <c r="CQ122" s="88"/>
      <c r="CR122" s="88"/>
      <c r="CS122" s="88"/>
      <c r="CT122" s="88"/>
      <c r="CU122" s="88"/>
      <c r="CV122" s="88"/>
      <c r="CW122" s="88"/>
      <c r="CX122" s="88"/>
      <c r="CY122" s="88"/>
      <c r="CZ122" s="88"/>
      <c r="DA122" s="88"/>
      <c r="DB122" s="88"/>
      <c r="DC122" s="88"/>
      <c r="DD122" s="88"/>
      <c r="DE122" s="88"/>
      <c r="DI122" s="91"/>
      <c r="DJ122" s="91"/>
      <c r="DK122" s="91"/>
      <c r="DL122" s="91"/>
    </row>
    <row r="123" spans="1:147" s="90" customFormat="1" ht="12.75" x14ac:dyDescent="0.2">
      <c r="A123" s="1"/>
      <c r="B123" s="35"/>
      <c r="C123" s="35"/>
      <c r="D123" s="4"/>
      <c r="E123" s="1"/>
      <c r="F123" s="1"/>
      <c r="G123" s="2"/>
      <c r="H123" s="2"/>
      <c r="I123" s="2"/>
      <c r="J123" s="1"/>
      <c r="K123" s="1"/>
      <c r="L123" s="141"/>
      <c r="M123" s="2"/>
      <c r="N123" s="2"/>
      <c r="O123" s="2"/>
      <c r="P123" s="2"/>
      <c r="Q123" s="16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E123" s="88"/>
      <c r="CF123" s="165"/>
      <c r="CG123" s="88"/>
      <c r="CH123" s="88"/>
      <c r="CI123" s="88"/>
      <c r="CJ123" s="88"/>
      <c r="CK123" s="88"/>
      <c r="CL123" s="88"/>
      <c r="CM123" s="88"/>
      <c r="CN123" s="88"/>
      <c r="CO123" s="88"/>
      <c r="CP123" s="88"/>
      <c r="CQ123" s="88"/>
      <c r="CR123" s="88"/>
      <c r="CS123" s="88"/>
      <c r="CT123" s="88"/>
      <c r="CU123" s="88"/>
      <c r="CV123" s="88"/>
      <c r="CW123" s="88"/>
      <c r="CX123" s="88"/>
      <c r="CY123" s="88"/>
      <c r="CZ123" s="88"/>
      <c r="DA123" s="88"/>
      <c r="DB123" s="88"/>
      <c r="DC123" s="88"/>
      <c r="DD123" s="88"/>
      <c r="DE123" s="88"/>
      <c r="DI123" s="91"/>
      <c r="DJ123" s="91"/>
      <c r="DK123" s="91"/>
      <c r="DL123" s="91"/>
    </row>
    <row r="124" spans="1:147" s="90" customFormat="1" ht="12.75" x14ac:dyDescent="0.2">
      <c r="A124" s="1"/>
      <c r="B124" s="35"/>
      <c r="C124" s="35"/>
      <c r="D124" s="4"/>
      <c r="E124" s="1"/>
      <c r="F124" s="1"/>
      <c r="G124" s="2"/>
      <c r="H124" s="2"/>
      <c r="I124" s="2"/>
      <c r="J124" s="1"/>
      <c r="K124" s="1"/>
      <c r="L124" s="141"/>
      <c r="M124" s="2"/>
      <c r="N124" s="2"/>
      <c r="O124" s="2"/>
      <c r="P124" s="2"/>
      <c r="Q124" s="16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E124" s="88"/>
      <c r="CF124" s="165"/>
      <c r="CG124" s="88"/>
      <c r="CH124" s="88"/>
      <c r="CI124" s="88"/>
      <c r="CJ124" s="88"/>
      <c r="CK124" s="88"/>
      <c r="CL124" s="88"/>
      <c r="CM124" s="88"/>
      <c r="CN124" s="88"/>
      <c r="CO124" s="88"/>
      <c r="CP124" s="88"/>
      <c r="CQ124" s="88"/>
      <c r="CR124" s="88"/>
      <c r="CS124" s="88"/>
      <c r="CT124" s="88"/>
      <c r="CU124" s="88"/>
      <c r="CV124" s="88"/>
      <c r="CW124" s="88"/>
      <c r="CX124" s="88"/>
      <c r="CY124" s="88"/>
      <c r="CZ124" s="88"/>
      <c r="DA124" s="88"/>
      <c r="DB124" s="88"/>
      <c r="DC124" s="88"/>
      <c r="DD124" s="88"/>
      <c r="DE124" s="88"/>
      <c r="DI124" s="91"/>
      <c r="DJ124" s="91"/>
      <c r="DK124" s="91"/>
      <c r="DL124" s="91"/>
    </row>
    <row r="125" spans="1:147" s="90" customFormat="1" ht="12.75" x14ac:dyDescent="0.2">
      <c r="A125" s="1"/>
      <c r="B125" s="35"/>
      <c r="C125" s="35"/>
      <c r="D125" s="4"/>
      <c r="E125" s="1"/>
      <c r="F125" s="1"/>
      <c r="G125" s="2"/>
      <c r="H125" s="2"/>
      <c r="I125" s="2"/>
      <c r="J125" s="1"/>
      <c r="K125" s="1"/>
      <c r="L125" s="141"/>
      <c r="M125" s="2"/>
      <c r="N125" s="2"/>
      <c r="O125" s="2"/>
      <c r="P125" s="2"/>
      <c r="Q125" s="16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E125" s="88"/>
      <c r="CF125" s="165"/>
      <c r="CG125" s="88"/>
      <c r="CH125" s="88"/>
      <c r="CI125" s="88"/>
      <c r="CJ125" s="88"/>
      <c r="CK125" s="88"/>
      <c r="CL125" s="88"/>
      <c r="CM125" s="88"/>
      <c r="CN125" s="88"/>
      <c r="CO125" s="88"/>
      <c r="CP125" s="88"/>
      <c r="CQ125" s="88"/>
      <c r="CR125" s="88"/>
      <c r="CS125" s="88"/>
      <c r="CT125" s="88"/>
      <c r="CU125" s="88"/>
      <c r="CV125" s="88"/>
      <c r="CW125" s="88"/>
      <c r="CX125" s="88"/>
      <c r="CY125" s="88"/>
      <c r="CZ125" s="88"/>
      <c r="DA125" s="88"/>
      <c r="DB125" s="88"/>
      <c r="DC125" s="88"/>
      <c r="DD125" s="88"/>
      <c r="DE125" s="88"/>
      <c r="DI125" s="91"/>
      <c r="DJ125" s="91"/>
      <c r="DK125" s="91"/>
      <c r="DL125" s="91"/>
    </row>
    <row r="126" spans="1:147" s="90" customFormat="1" ht="12.75" x14ac:dyDescent="0.2">
      <c r="A126" s="1"/>
      <c r="B126" s="35"/>
      <c r="C126" s="35"/>
      <c r="D126" s="4"/>
      <c r="E126" s="1"/>
      <c r="F126" s="1"/>
      <c r="G126" s="2"/>
      <c r="H126" s="2"/>
      <c r="I126" s="2"/>
      <c r="J126" s="1"/>
      <c r="K126" s="1"/>
      <c r="L126" s="141"/>
      <c r="M126" s="2"/>
      <c r="N126" s="2"/>
      <c r="O126" s="2"/>
      <c r="P126" s="2"/>
      <c r="Q126" s="16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E126" s="88"/>
      <c r="CF126" s="165"/>
      <c r="CG126" s="88"/>
      <c r="CH126" s="88"/>
      <c r="CI126" s="88"/>
      <c r="CJ126" s="88"/>
      <c r="CK126" s="88"/>
      <c r="CL126" s="88"/>
      <c r="CM126" s="88"/>
      <c r="CN126" s="88"/>
      <c r="CO126" s="88"/>
      <c r="CP126" s="88"/>
      <c r="CQ126" s="88"/>
      <c r="CR126" s="88"/>
      <c r="CS126" s="88"/>
      <c r="CT126" s="88"/>
      <c r="CU126" s="88"/>
      <c r="CV126" s="88"/>
      <c r="CW126" s="88"/>
      <c r="CX126" s="88"/>
      <c r="CY126" s="88"/>
      <c r="CZ126" s="88"/>
      <c r="DA126" s="88"/>
      <c r="DB126" s="88"/>
      <c r="DC126" s="88"/>
      <c r="DD126" s="88"/>
      <c r="DE126" s="88"/>
      <c r="DI126" s="91"/>
      <c r="DJ126" s="91"/>
      <c r="DK126" s="91"/>
      <c r="DL126" s="91"/>
    </row>
    <row r="127" spans="1:147" s="90" customFormat="1" ht="12.75" x14ac:dyDescent="0.2">
      <c r="A127" s="1"/>
      <c r="B127" s="35"/>
      <c r="C127" s="35"/>
      <c r="D127" s="4"/>
      <c r="E127" s="1"/>
      <c r="F127" s="1"/>
      <c r="G127" s="2"/>
      <c r="H127" s="2"/>
      <c r="I127" s="2"/>
      <c r="J127" s="1"/>
      <c r="K127" s="1"/>
      <c r="L127" s="141"/>
      <c r="M127" s="2"/>
      <c r="N127" s="2"/>
      <c r="O127" s="2"/>
      <c r="P127" s="2"/>
      <c r="Q127" s="16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E127" s="88"/>
      <c r="CF127" s="165"/>
      <c r="CG127" s="88"/>
      <c r="CH127" s="88"/>
      <c r="CI127" s="88"/>
      <c r="CJ127" s="88"/>
      <c r="CK127" s="88"/>
      <c r="CL127" s="88"/>
      <c r="CM127" s="88"/>
      <c r="CN127" s="88"/>
      <c r="CO127" s="88"/>
      <c r="CP127" s="88"/>
      <c r="CQ127" s="88"/>
      <c r="CR127" s="88"/>
      <c r="CS127" s="88"/>
      <c r="CT127" s="88"/>
      <c r="CU127" s="88"/>
      <c r="CV127" s="88"/>
      <c r="CW127" s="88"/>
      <c r="CX127" s="88"/>
      <c r="CY127" s="88"/>
      <c r="CZ127" s="88"/>
      <c r="DA127" s="88"/>
      <c r="DB127" s="88"/>
      <c r="DC127" s="88"/>
      <c r="DD127" s="88"/>
      <c r="DE127" s="88"/>
      <c r="DI127" s="91"/>
      <c r="DJ127" s="91"/>
      <c r="DK127" s="91"/>
      <c r="DL127" s="91"/>
    </row>
    <row r="128" spans="1:147" s="90" customFormat="1" ht="12.75" x14ac:dyDescent="0.2">
      <c r="A128" s="1"/>
      <c r="B128" s="35"/>
      <c r="C128" s="35"/>
      <c r="D128" s="4"/>
      <c r="E128" s="1"/>
      <c r="F128" s="1"/>
      <c r="G128" s="2"/>
      <c r="H128" s="2"/>
      <c r="I128" s="2"/>
      <c r="J128" s="1"/>
      <c r="K128" s="1"/>
      <c r="L128" s="141"/>
      <c r="M128" s="2"/>
      <c r="N128" s="2"/>
      <c r="O128" s="2"/>
      <c r="P128" s="2"/>
      <c r="Q128" s="16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E128" s="88"/>
      <c r="CF128" s="165"/>
      <c r="CG128" s="88"/>
      <c r="CH128" s="88"/>
      <c r="CI128" s="88"/>
      <c r="CJ128" s="88"/>
      <c r="CK128" s="88"/>
      <c r="CL128" s="88"/>
      <c r="CM128" s="88"/>
      <c r="CN128" s="88"/>
      <c r="CO128" s="88"/>
      <c r="CP128" s="88"/>
      <c r="CQ128" s="88"/>
      <c r="CR128" s="88"/>
      <c r="CS128" s="88"/>
      <c r="CT128" s="88"/>
      <c r="CU128" s="88"/>
      <c r="CV128" s="88"/>
      <c r="CW128" s="88"/>
      <c r="CX128" s="88"/>
      <c r="CY128" s="88"/>
      <c r="CZ128" s="88"/>
      <c r="DA128" s="88"/>
      <c r="DB128" s="88"/>
      <c r="DC128" s="88"/>
      <c r="DD128" s="88"/>
      <c r="DE128" s="88"/>
      <c r="DI128" s="91"/>
      <c r="DJ128" s="91"/>
      <c r="DK128" s="91"/>
      <c r="DL128" s="91"/>
    </row>
    <row r="129" spans="1:116" s="90" customFormat="1" ht="12.75" x14ac:dyDescent="0.2">
      <c r="A129" s="1"/>
      <c r="B129" s="35"/>
      <c r="C129" s="35"/>
      <c r="D129" s="4"/>
      <c r="E129" s="1"/>
      <c r="F129" s="1"/>
      <c r="G129" s="2"/>
      <c r="H129" s="2"/>
      <c r="I129" s="2"/>
      <c r="J129" s="1"/>
      <c r="K129" s="1"/>
      <c r="L129" s="141"/>
      <c r="M129" s="2"/>
      <c r="N129" s="2"/>
      <c r="O129" s="2"/>
      <c r="P129" s="2"/>
      <c r="Q129" s="16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E129" s="88"/>
      <c r="CF129" s="165"/>
      <c r="CG129" s="88"/>
      <c r="CH129" s="88"/>
      <c r="CI129" s="88"/>
      <c r="CJ129" s="88"/>
      <c r="CK129" s="88"/>
      <c r="CL129" s="88"/>
      <c r="CM129" s="88"/>
      <c r="CN129" s="88"/>
      <c r="CO129" s="88"/>
      <c r="CP129" s="88"/>
      <c r="CQ129" s="88"/>
      <c r="CR129" s="88"/>
      <c r="CS129" s="88"/>
      <c r="CT129" s="88"/>
      <c r="CU129" s="88"/>
      <c r="CV129" s="88"/>
      <c r="CW129" s="88"/>
      <c r="CX129" s="88"/>
      <c r="CY129" s="88"/>
      <c r="CZ129" s="88"/>
      <c r="DA129" s="88"/>
      <c r="DB129" s="88"/>
      <c r="DC129" s="88"/>
      <c r="DD129" s="88"/>
      <c r="DE129" s="88"/>
      <c r="DI129" s="91"/>
      <c r="DJ129" s="91"/>
      <c r="DK129" s="91"/>
      <c r="DL129" s="91"/>
    </row>
    <row r="130" spans="1:116" s="90" customFormat="1" ht="12.75" x14ac:dyDescent="0.2">
      <c r="A130" s="1"/>
      <c r="B130" s="35"/>
      <c r="C130" s="35"/>
      <c r="D130" s="4"/>
      <c r="E130" s="1"/>
      <c r="F130" s="1"/>
      <c r="G130" s="2"/>
      <c r="H130" s="2"/>
      <c r="I130" s="2"/>
      <c r="J130" s="1"/>
      <c r="K130" s="1"/>
      <c r="L130" s="141"/>
      <c r="M130" s="2"/>
      <c r="N130" s="2"/>
      <c r="O130" s="2"/>
      <c r="P130" s="2"/>
      <c r="Q130" s="16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E130" s="88"/>
      <c r="CF130" s="165"/>
      <c r="CG130" s="88"/>
      <c r="CH130" s="88"/>
      <c r="CI130" s="88"/>
      <c r="CJ130" s="88"/>
      <c r="CK130" s="88"/>
      <c r="CL130" s="88"/>
      <c r="CM130" s="88"/>
      <c r="CN130" s="88"/>
      <c r="CO130" s="88"/>
      <c r="CP130" s="88"/>
      <c r="CQ130" s="88"/>
      <c r="CR130" s="88"/>
      <c r="CS130" s="88"/>
      <c r="CT130" s="88"/>
      <c r="CU130" s="88"/>
      <c r="CV130" s="88"/>
      <c r="CW130" s="88"/>
      <c r="CX130" s="88"/>
      <c r="CY130" s="88"/>
      <c r="CZ130" s="88"/>
      <c r="DA130" s="88"/>
      <c r="DB130" s="88"/>
      <c r="DC130" s="88"/>
      <c r="DD130" s="88"/>
      <c r="DE130" s="88"/>
      <c r="DI130" s="91"/>
      <c r="DJ130" s="91"/>
      <c r="DK130" s="91"/>
      <c r="DL130" s="91"/>
    </row>
    <row r="131" spans="1:116" s="90" customFormat="1" ht="12.75" x14ac:dyDescent="0.2">
      <c r="A131" s="1"/>
      <c r="B131" s="35"/>
      <c r="C131" s="35"/>
      <c r="D131" s="4"/>
      <c r="E131" s="1"/>
      <c r="F131" s="1"/>
      <c r="G131" s="2"/>
      <c r="H131" s="2"/>
      <c r="I131" s="2"/>
      <c r="J131" s="1"/>
      <c r="K131" s="1"/>
      <c r="L131" s="141"/>
      <c r="M131" s="2"/>
      <c r="N131" s="2"/>
      <c r="O131" s="2"/>
      <c r="P131" s="2"/>
      <c r="Q131" s="16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E131" s="88"/>
      <c r="CF131" s="165"/>
      <c r="CG131" s="88"/>
      <c r="CH131" s="88"/>
      <c r="CI131" s="88"/>
      <c r="CJ131" s="88"/>
      <c r="CK131" s="88"/>
      <c r="CL131" s="88"/>
      <c r="CM131" s="88"/>
      <c r="CN131" s="88"/>
      <c r="CO131" s="88"/>
      <c r="CP131" s="88"/>
      <c r="CQ131" s="88"/>
      <c r="CR131" s="88"/>
      <c r="CS131" s="88"/>
      <c r="CT131" s="88"/>
      <c r="CU131" s="88"/>
      <c r="CV131" s="88"/>
      <c r="CW131" s="88"/>
      <c r="CX131" s="88"/>
      <c r="CY131" s="88"/>
      <c r="CZ131" s="88"/>
      <c r="DA131" s="88"/>
      <c r="DB131" s="88"/>
      <c r="DC131" s="88"/>
      <c r="DD131" s="88"/>
      <c r="DE131" s="88"/>
      <c r="DI131" s="91"/>
      <c r="DJ131" s="91"/>
      <c r="DK131" s="91"/>
      <c r="DL131" s="91"/>
    </row>
    <row r="132" spans="1:116" s="90" customFormat="1" ht="12.75" x14ac:dyDescent="0.2">
      <c r="A132" s="1"/>
      <c r="B132" s="35"/>
      <c r="C132" s="35"/>
      <c r="D132" s="4"/>
      <c r="E132" s="1"/>
      <c r="F132" s="1"/>
      <c r="G132" s="2"/>
      <c r="H132" s="2"/>
      <c r="I132" s="2"/>
      <c r="J132" s="1"/>
      <c r="K132" s="1"/>
      <c r="L132" s="141"/>
      <c r="M132" s="2"/>
      <c r="N132" s="2"/>
      <c r="O132" s="2"/>
      <c r="P132" s="2"/>
      <c r="Q132" s="16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E132" s="88"/>
      <c r="CF132" s="165"/>
      <c r="CG132" s="88"/>
      <c r="CH132" s="88"/>
      <c r="CI132" s="88"/>
      <c r="CJ132" s="88"/>
      <c r="CK132" s="88"/>
      <c r="CL132" s="88"/>
      <c r="CM132" s="88"/>
      <c r="CN132" s="88"/>
      <c r="CO132" s="88"/>
      <c r="CP132" s="88"/>
      <c r="CQ132" s="88"/>
      <c r="CR132" s="88"/>
      <c r="CS132" s="88"/>
      <c r="CT132" s="88"/>
      <c r="CU132" s="88"/>
      <c r="CV132" s="88"/>
      <c r="CW132" s="88"/>
      <c r="CX132" s="88"/>
      <c r="CY132" s="88"/>
      <c r="CZ132" s="88"/>
      <c r="DA132" s="88"/>
      <c r="DB132" s="88"/>
      <c r="DC132" s="88"/>
      <c r="DD132" s="88"/>
      <c r="DE132" s="88"/>
      <c r="DI132" s="91"/>
      <c r="DJ132" s="91"/>
      <c r="DK132" s="91"/>
      <c r="DL132" s="91"/>
    </row>
    <row r="133" spans="1:116" s="90" customFormat="1" x14ac:dyDescent="0.25">
      <c r="A133" s="1"/>
      <c r="B133" s="35"/>
      <c r="C133" s="35"/>
      <c r="D133" s="4"/>
      <c r="E133" s="1"/>
      <c r="F133" s="1"/>
      <c r="G133" s="2"/>
      <c r="H133" s="2"/>
      <c r="I133" s="2"/>
      <c r="J133" s="1"/>
      <c r="K133" s="1"/>
      <c r="L133" s="141"/>
      <c r="M133" s="2"/>
      <c r="N133" s="2"/>
      <c r="O133" s="2"/>
      <c r="P133" s="2"/>
      <c r="Q133" s="16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E133" s="88"/>
      <c r="CF133" s="89"/>
      <c r="CG133" s="88"/>
      <c r="CH133" s="88"/>
      <c r="CI133" s="88"/>
      <c r="CJ133" s="88"/>
      <c r="CK133" s="88"/>
      <c r="CL133" s="88"/>
      <c r="CM133" s="88"/>
      <c r="CN133" s="88"/>
      <c r="CO133" s="88"/>
      <c r="CP133" s="88"/>
      <c r="CQ133" s="88"/>
      <c r="CR133" s="88"/>
      <c r="CS133" s="88"/>
      <c r="CT133" s="88"/>
      <c r="CU133" s="88"/>
      <c r="CV133" s="88"/>
      <c r="CW133" s="88"/>
      <c r="CX133" s="88"/>
      <c r="CY133" s="88"/>
      <c r="CZ133" s="88"/>
      <c r="DA133" s="88"/>
      <c r="DB133" s="88"/>
      <c r="DC133" s="88"/>
      <c r="DD133" s="88"/>
      <c r="DE133" s="88"/>
      <c r="DI133" s="91"/>
      <c r="DJ133" s="91"/>
      <c r="DK133" s="91"/>
      <c r="DL133" s="91"/>
    </row>
    <row r="134" spans="1:116" s="90" customFormat="1" x14ac:dyDescent="0.25">
      <c r="A134" s="1"/>
      <c r="B134" s="35"/>
      <c r="C134" s="35"/>
      <c r="D134" s="4"/>
      <c r="E134" s="1"/>
      <c r="F134" s="1"/>
      <c r="G134" s="2"/>
      <c r="H134" s="2"/>
      <c r="I134" s="2"/>
      <c r="J134" s="1"/>
      <c r="K134" s="1"/>
      <c r="L134" s="141"/>
      <c r="M134" s="2"/>
      <c r="N134" s="2"/>
      <c r="O134" s="2"/>
      <c r="P134" s="2"/>
      <c r="Q134" s="16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E134" s="88"/>
      <c r="CF134" s="89"/>
      <c r="CG134" s="88"/>
      <c r="CH134" s="88"/>
      <c r="CI134" s="88"/>
      <c r="CJ134" s="88"/>
      <c r="CK134" s="88"/>
      <c r="CL134" s="88"/>
      <c r="CM134" s="88"/>
      <c r="CN134" s="88"/>
      <c r="CO134" s="88"/>
      <c r="CP134" s="88"/>
      <c r="CQ134" s="88"/>
      <c r="CR134" s="88"/>
      <c r="CS134" s="88"/>
      <c r="CT134" s="88"/>
      <c r="CU134" s="88"/>
      <c r="CV134" s="88"/>
      <c r="CW134" s="88"/>
      <c r="CX134" s="88"/>
      <c r="CY134" s="88"/>
      <c r="CZ134" s="88"/>
      <c r="DA134" s="88"/>
      <c r="DB134" s="88"/>
      <c r="DC134" s="88"/>
      <c r="DD134" s="88"/>
      <c r="DE134" s="88"/>
      <c r="DI134" s="91"/>
      <c r="DJ134" s="91"/>
      <c r="DK134" s="91"/>
      <c r="DL134" s="91"/>
    </row>
    <row r="135" spans="1:116" s="90" customFormat="1" x14ac:dyDescent="0.25">
      <c r="A135" s="1"/>
      <c r="B135" s="35"/>
      <c r="C135" s="35"/>
      <c r="D135" s="4"/>
      <c r="E135" s="1"/>
      <c r="F135" s="1"/>
      <c r="G135" s="2"/>
      <c r="H135" s="2"/>
      <c r="I135" s="2"/>
      <c r="J135" s="1"/>
      <c r="K135" s="1"/>
      <c r="L135" s="141"/>
      <c r="M135" s="2"/>
      <c r="N135" s="2"/>
      <c r="O135" s="2"/>
      <c r="P135" s="2"/>
      <c r="Q135" s="16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E135" s="88"/>
      <c r="CF135" s="89"/>
      <c r="CG135" s="88"/>
      <c r="CH135" s="88"/>
      <c r="CI135" s="88"/>
      <c r="CJ135" s="88"/>
      <c r="CK135" s="88"/>
      <c r="CL135" s="88"/>
      <c r="CM135" s="88"/>
      <c r="CN135" s="88"/>
      <c r="CO135" s="88"/>
      <c r="CP135" s="88"/>
      <c r="CQ135" s="88"/>
      <c r="CR135" s="88"/>
      <c r="CS135" s="88"/>
      <c r="CT135" s="88"/>
      <c r="CU135" s="88"/>
      <c r="CV135" s="88"/>
      <c r="CW135" s="88"/>
      <c r="CX135" s="88"/>
      <c r="CY135" s="88"/>
      <c r="CZ135" s="88"/>
      <c r="DA135" s="88"/>
      <c r="DB135" s="88"/>
      <c r="DC135" s="88"/>
      <c r="DD135" s="88"/>
      <c r="DE135" s="88"/>
      <c r="DI135" s="91"/>
      <c r="DJ135" s="91"/>
      <c r="DK135" s="91"/>
      <c r="DL135" s="91"/>
    </row>
    <row r="136" spans="1:116" s="90" customFormat="1" x14ac:dyDescent="0.25">
      <c r="A136" s="1"/>
      <c r="B136" s="35"/>
      <c r="C136" s="35"/>
      <c r="D136" s="4"/>
      <c r="E136" s="1"/>
      <c r="F136" s="1"/>
      <c r="G136" s="2"/>
      <c r="H136" s="2"/>
      <c r="I136" s="2"/>
      <c r="J136" s="1"/>
      <c r="K136" s="1"/>
      <c r="L136" s="141"/>
      <c r="M136" s="2"/>
      <c r="N136" s="2"/>
      <c r="O136" s="2"/>
      <c r="P136" s="2"/>
      <c r="Q136" s="16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E136" s="88"/>
      <c r="CF136" s="89"/>
      <c r="CG136" s="88"/>
      <c r="CH136" s="88"/>
      <c r="CI136" s="88"/>
      <c r="CJ136" s="88"/>
      <c r="CK136" s="88"/>
      <c r="CL136" s="88"/>
      <c r="CM136" s="88"/>
      <c r="CN136" s="88"/>
      <c r="CO136" s="88"/>
      <c r="CP136" s="88"/>
      <c r="CQ136" s="88"/>
      <c r="CR136" s="88"/>
      <c r="CS136" s="88"/>
      <c r="CT136" s="88"/>
      <c r="CU136" s="88"/>
      <c r="CV136" s="88"/>
      <c r="CW136" s="88"/>
      <c r="CX136" s="88"/>
      <c r="CY136" s="88"/>
      <c r="CZ136" s="88"/>
      <c r="DA136" s="88"/>
      <c r="DB136" s="88"/>
      <c r="DC136" s="88"/>
      <c r="DD136" s="88"/>
      <c r="DE136" s="88"/>
      <c r="DI136" s="91"/>
      <c r="DJ136" s="91"/>
      <c r="DK136" s="91"/>
      <c r="DL136" s="91"/>
    </row>
    <row r="137" spans="1:116" s="90" customFormat="1" x14ac:dyDescent="0.25">
      <c r="A137" s="1"/>
      <c r="B137" s="35"/>
      <c r="C137" s="35"/>
      <c r="D137" s="4"/>
      <c r="E137" s="1"/>
      <c r="F137" s="1"/>
      <c r="G137" s="2"/>
      <c r="H137" s="2"/>
      <c r="I137" s="2"/>
      <c r="J137" s="1"/>
      <c r="K137" s="1"/>
      <c r="L137" s="141"/>
      <c r="M137" s="2"/>
      <c r="N137" s="2"/>
      <c r="O137" s="2"/>
      <c r="P137" s="2"/>
      <c r="Q137" s="16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E137" s="88"/>
      <c r="CF137" s="89"/>
      <c r="CG137" s="88"/>
      <c r="CH137" s="88"/>
      <c r="CI137" s="88"/>
      <c r="CJ137" s="88"/>
      <c r="CK137" s="88"/>
      <c r="CL137" s="88"/>
      <c r="CM137" s="88"/>
      <c r="CN137" s="88"/>
      <c r="CO137" s="88"/>
      <c r="CP137" s="88"/>
      <c r="CQ137" s="88"/>
      <c r="CR137" s="88"/>
      <c r="CS137" s="88"/>
      <c r="CT137" s="88"/>
      <c r="CU137" s="88"/>
      <c r="CV137" s="88"/>
      <c r="CW137" s="88"/>
      <c r="CX137" s="88"/>
      <c r="CY137" s="88"/>
      <c r="CZ137" s="88"/>
      <c r="DA137" s="88"/>
      <c r="DB137" s="88"/>
      <c r="DC137" s="88"/>
      <c r="DD137" s="88"/>
      <c r="DE137" s="88"/>
      <c r="DI137" s="91"/>
      <c r="DJ137" s="91"/>
      <c r="DK137" s="91"/>
      <c r="DL137" s="91"/>
    </row>
    <row r="138" spans="1:116" s="90" customFormat="1" x14ac:dyDescent="0.25">
      <c r="A138" s="1"/>
      <c r="B138" s="35"/>
      <c r="C138" s="35"/>
      <c r="D138" s="4"/>
      <c r="E138" s="1"/>
      <c r="F138" s="1"/>
      <c r="G138" s="2"/>
      <c r="H138" s="2"/>
      <c r="I138" s="2"/>
      <c r="J138" s="1"/>
      <c r="K138" s="1"/>
      <c r="L138" s="141"/>
      <c r="M138" s="2"/>
      <c r="N138" s="2"/>
      <c r="O138" s="2"/>
      <c r="P138" s="2"/>
      <c r="Q138" s="16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E138" s="88"/>
      <c r="CF138" s="89"/>
      <c r="CG138" s="88"/>
      <c r="CH138" s="88"/>
      <c r="CI138" s="88"/>
      <c r="CJ138" s="88"/>
      <c r="CK138" s="88"/>
      <c r="CL138" s="88"/>
      <c r="CM138" s="88"/>
      <c r="CN138" s="88"/>
      <c r="CO138" s="88"/>
      <c r="CP138" s="88"/>
      <c r="CQ138" s="88"/>
      <c r="CR138" s="88"/>
      <c r="CS138" s="88"/>
      <c r="CT138" s="88"/>
      <c r="CU138" s="88"/>
      <c r="CV138" s="88"/>
      <c r="CW138" s="88"/>
      <c r="CX138" s="88"/>
      <c r="CY138" s="88"/>
      <c r="CZ138" s="88"/>
      <c r="DA138" s="88"/>
      <c r="DB138" s="88"/>
      <c r="DC138" s="88"/>
      <c r="DD138" s="88"/>
      <c r="DE138" s="88"/>
      <c r="DI138" s="91"/>
      <c r="DJ138" s="91"/>
      <c r="DK138" s="91"/>
      <c r="DL138" s="91"/>
    </row>
    <row r="139" spans="1:116" s="90" customFormat="1" x14ac:dyDescent="0.25">
      <c r="A139" s="1"/>
      <c r="B139" s="35"/>
      <c r="C139" s="35"/>
      <c r="D139" s="4"/>
      <c r="E139" s="1"/>
      <c r="F139" s="1"/>
      <c r="G139" s="2"/>
      <c r="H139" s="2"/>
      <c r="I139" s="2"/>
      <c r="J139" s="1"/>
      <c r="K139" s="1"/>
      <c r="L139" s="141"/>
      <c r="M139" s="2"/>
      <c r="N139" s="2"/>
      <c r="O139" s="2"/>
      <c r="P139" s="2"/>
      <c r="Q139" s="16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E139" s="88"/>
      <c r="CF139" s="89"/>
      <c r="CG139" s="88"/>
      <c r="CH139" s="88"/>
      <c r="CI139" s="88"/>
      <c r="CJ139" s="88"/>
      <c r="CK139" s="88"/>
      <c r="CL139" s="88"/>
      <c r="CM139" s="88"/>
      <c r="CN139" s="88"/>
      <c r="CO139" s="88"/>
      <c r="CP139" s="88"/>
      <c r="CQ139" s="88"/>
      <c r="CR139" s="88"/>
      <c r="CS139" s="88"/>
      <c r="CT139" s="88"/>
      <c r="CU139" s="88"/>
      <c r="CV139" s="88"/>
      <c r="CW139" s="88"/>
      <c r="CX139" s="88"/>
      <c r="CY139" s="88"/>
      <c r="CZ139" s="88"/>
      <c r="DA139" s="88"/>
      <c r="DB139" s="88"/>
      <c r="DC139" s="88"/>
      <c r="DD139" s="88"/>
      <c r="DE139" s="88"/>
      <c r="DI139" s="91"/>
      <c r="DJ139" s="91"/>
      <c r="DK139" s="91"/>
      <c r="DL139" s="91"/>
    </row>
    <row r="140" spans="1:116" s="90" customFormat="1" x14ac:dyDescent="0.25">
      <c r="A140" s="1"/>
      <c r="B140" s="35"/>
      <c r="C140" s="35"/>
      <c r="D140" s="4"/>
      <c r="E140" s="1"/>
      <c r="F140" s="1"/>
      <c r="G140" s="2"/>
      <c r="H140" s="2"/>
      <c r="I140" s="2"/>
      <c r="J140" s="1"/>
      <c r="K140" s="1"/>
      <c r="L140" s="141"/>
      <c r="M140" s="2"/>
      <c r="N140" s="2"/>
      <c r="O140" s="2"/>
      <c r="P140" s="2"/>
      <c r="Q140" s="16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E140" s="88"/>
      <c r="CF140" s="89"/>
      <c r="CG140" s="88"/>
      <c r="CH140" s="88"/>
      <c r="CI140" s="88"/>
      <c r="CJ140" s="88"/>
      <c r="CK140" s="88"/>
      <c r="CL140" s="88"/>
      <c r="CM140" s="88"/>
      <c r="CN140" s="88"/>
      <c r="CO140" s="88"/>
      <c r="CP140" s="88"/>
      <c r="CQ140" s="88"/>
      <c r="CR140" s="88"/>
      <c r="CS140" s="88"/>
      <c r="CT140" s="88"/>
      <c r="CU140" s="88"/>
      <c r="CV140" s="88"/>
      <c r="CW140" s="88"/>
      <c r="CX140" s="88"/>
      <c r="CY140" s="88"/>
      <c r="CZ140" s="88"/>
      <c r="DA140" s="88"/>
      <c r="DB140" s="88"/>
      <c r="DC140" s="88"/>
      <c r="DD140" s="88"/>
      <c r="DE140" s="88"/>
      <c r="DI140" s="91"/>
      <c r="DJ140" s="91"/>
      <c r="DK140" s="91"/>
      <c r="DL140" s="91"/>
    </row>
    <row r="141" spans="1:116" s="90" customFormat="1" x14ac:dyDescent="0.25">
      <c r="A141" s="1"/>
      <c r="B141" s="35"/>
      <c r="C141" s="35"/>
      <c r="D141" s="4"/>
      <c r="E141" s="1"/>
      <c r="F141" s="1"/>
      <c r="G141" s="2"/>
      <c r="H141" s="2"/>
      <c r="I141" s="2"/>
      <c r="J141" s="1"/>
      <c r="K141" s="1"/>
      <c r="L141" s="141"/>
      <c r="M141" s="2"/>
      <c r="N141" s="2"/>
      <c r="O141" s="2"/>
      <c r="P141" s="2"/>
      <c r="Q141" s="16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E141" s="88"/>
      <c r="CF141" s="89"/>
      <c r="CG141" s="88"/>
      <c r="CH141" s="88"/>
      <c r="CI141" s="88"/>
      <c r="CJ141" s="88"/>
      <c r="CK141" s="88"/>
      <c r="CL141" s="88"/>
      <c r="CM141" s="88"/>
      <c r="CN141" s="88"/>
      <c r="CO141" s="88"/>
      <c r="CP141" s="88"/>
      <c r="CQ141" s="88"/>
      <c r="CR141" s="88"/>
      <c r="CS141" s="88"/>
      <c r="CT141" s="88"/>
      <c r="CU141" s="88"/>
      <c r="CV141" s="88"/>
      <c r="CW141" s="88"/>
      <c r="CX141" s="88"/>
      <c r="CY141" s="88"/>
      <c r="CZ141" s="88"/>
      <c r="DA141" s="88"/>
      <c r="DB141" s="88"/>
      <c r="DC141" s="88"/>
      <c r="DD141" s="88"/>
      <c r="DE141" s="88"/>
      <c r="DI141" s="91"/>
      <c r="DJ141" s="91"/>
      <c r="DK141" s="91"/>
      <c r="DL141" s="91"/>
    </row>
    <row r="142" spans="1:116" s="90" customFormat="1" x14ac:dyDescent="0.25">
      <c r="A142" s="1"/>
      <c r="B142" s="35"/>
      <c r="C142" s="35"/>
      <c r="D142" s="4"/>
      <c r="E142" s="1"/>
      <c r="F142" s="1"/>
      <c r="G142" s="2"/>
      <c r="H142" s="2"/>
      <c r="I142" s="2"/>
      <c r="J142" s="1"/>
      <c r="K142" s="1"/>
      <c r="L142" s="141"/>
      <c r="M142" s="2"/>
      <c r="N142" s="2"/>
      <c r="O142" s="2"/>
      <c r="P142" s="2"/>
      <c r="Q142" s="16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E142" s="88"/>
      <c r="CF142" s="89"/>
      <c r="CG142" s="88"/>
      <c r="CH142" s="88"/>
      <c r="CI142" s="88"/>
      <c r="CJ142" s="88"/>
      <c r="CK142" s="88"/>
      <c r="CL142" s="88"/>
      <c r="CM142" s="88"/>
      <c r="CN142" s="88"/>
      <c r="CO142" s="88"/>
      <c r="CP142" s="88"/>
      <c r="CQ142" s="88"/>
      <c r="CR142" s="88"/>
      <c r="CS142" s="88"/>
      <c r="CT142" s="88"/>
      <c r="CU142" s="88"/>
      <c r="CV142" s="88"/>
      <c r="CW142" s="88"/>
      <c r="CX142" s="88"/>
      <c r="CY142" s="88"/>
      <c r="CZ142" s="88"/>
      <c r="DA142" s="88"/>
      <c r="DB142" s="88"/>
      <c r="DC142" s="88"/>
      <c r="DD142" s="88"/>
      <c r="DE142" s="88"/>
      <c r="DI142" s="91"/>
      <c r="DJ142" s="91"/>
      <c r="DK142" s="91"/>
      <c r="DL142" s="91"/>
    </row>
    <row r="143" spans="1:116" s="90" customFormat="1" x14ac:dyDescent="0.25">
      <c r="A143" s="1"/>
      <c r="B143" s="35"/>
      <c r="C143" s="35"/>
      <c r="D143" s="4"/>
      <c r="E143" s="1"/>
      <c r="F143" s="1"/>
      <c r="G143" s="2"/>
      <c r="H143" s="2"/>
      <c r="I143" s="2"/>
      <c r="J143" s="1"/>
      <c r="K143" s="1"/>
      <c r="L143" s="141"/>
      <c r="M143" s="2"/>
      <c r="N143" s="2"/>
      <c r="O143" s="2"/>
      <c r="P143" s="2"/>
      <c r="Q143" s="16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E143" s="88"/>
      <c r="CF143" s="89"/>
      <c r="CG143" s="88"/>
      <c r="CH143" s="88"/>
      <c r="CI143" s="88"/>
      <c r="CJ143" s="88"/>
      <c r="CK143" s="88"/>
      <c r="CL143" s="88"/>
      <c r="CM143" s="88"/>
      <c r="CN143" s="88"/>
      <c r="CO143" s="88"/>
      <c r="CP143" s="88"/>
      <c r="CQ143" s="88"/>
      <c r="CR143" s="88"/>
      <c r="CS143" s="88"/>
      <c r="CT143" s="88"/>
      <c r="CU143" s="88"/>
      <c r="CV143" s="88"/>
      <c r="CW143" s="88"/>
      <c r="CX143" s="88"/>
      <c r="CY143" s="88"/>
      <c r="CZ143" s="88"/>
      <c r="DA143" s="88"/>
      <c r="DB143" s="88"/>
      <c r="DC143" s="88"/>
      <c r="DD143" s="88"/>
      <c r="DE143" s="88"/>
      <c r="DI143" s="91"/>
      <c r="DJ143" s="91"/>
      <c r="DK143" s="91"/>
      <c r="DL143" s="91"/>
    </row>
    <row r="144" spans="1:116" s="90" customFormat="1" x14ac:dyDescent="0.25">
      <c r="A144" s="1"/>
      <c r="B144" s="35"/>
      <c r="C144" s="35"/>
      <c r="D144" s="4"/>
      <c r="E144" s="1"/>
      <c r="F144" s="1"/>
      <c r="G144" s="2"/>
      <c r="H144" s="2"/>
      <c r="I144" s="2"/>
      <c r="J144" s="1"/>
      <c r="K144" s="1"/>
      <c r="L144" s="141"/>
      <c r="M144" s="2"/>
      <c r="N144" s="2"/>
      <c r="O144" s="2"/>
      <c r="P144" s="2"/>
      <c r="Q144" s="16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E144" s="88"/>
      <c r="CF144" s="89"/>
      <c r="CG144" s="88"/>
      <c r="CH144" s="88"/>
      <c r="CI144" s="88"/>
      <c r="CJ144" s="88"/>
      <c r="CK144" s="88"/>
      <c r="CL144" s="88"/>
      <c r="CM144" s="88"/>
      <c r="CN144" s="88"/>
      <c r="CO144" s="88"/>
      <c r="CP144" s="88"/>
      <c r="CQ144" s="88"/>
      <c r="CR144" s="88"/>
      <c r="CS144" s="88"/>
      <c r="CT144" s="88"/>
      <c r="CU144" s="88"/>
      <c r="CV144" s="88"/>
      <c r="CW144" s="88"/>
      <c r="CX144" s="88"/>
      <c r="CY144" s="88"/>
      <c r="CZ144" s="88"/>
      <c r="DA144" s="88"/>
      <c r="DB144" s="88"/>
      <c r="DC144" s="88"/>
      <c r="DD144" s="88"/>
      <c r="DE144" s="88"/>
      <c r="DI144" s="91"/>
      <c r="DJ144" s="91"/>
      <c r="DK144" s="91"/>
      <c r="DL144" s="91"/>
    </row>
    <row r="145" spans="1:116" s="90" customFormat="1" x14ac:dyDescent="0.25">
      <c r="A145" s="1"/>
      <c r="B145" s="35"/>
      <c r="C145" s="35"/>
      <c r="D145" s="4"/>
      <c r="E145" s="1"/>
      <c r="F145" s="1"/>
      <c r="G145" s="2"/>
      <c r="H145" s="2"/>
      <c r="I145" s="2"/>
      <c r="J145" s="1"/>
      <c r="K145" s="1"/>
      <c r="L145" s="141"/>
      <c r="M145" s="2"/>
      <c r="N145" s="2"/>
      <c r="O145" s="2"/>
      <c r="P145" s="2"/>
      <c r="Q145" s="16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E145" s="88"/>
      <c r="CF145" s="89"/>
      <c r="CG145" s="88"/>
      <c r="CH145" s="88"/>
      <c r="CI145" s="88"/>
      <c r="CJ145" s="88"/>
      <c r="CK145" s="88"/>
      <c r="CL145" s="88"/>
      <c r="CM145" s="88"/>
      <c r="CN145" s="88"/>
      <c r="CO145" s="88"/>
      <c r="CP145" s="88"/>
      <c r="CQ145" s="88"/>
      <c r="CR145" s="88"/>
      <c r="CS145" s="88"/>
      <c r="CT145" s="88"/>
      <c r="CU145" s="88"/>
      <c r="CV145" s="88"/>
      <c r="CW145" s="88"/>
      <c r="CX145" s="88"/>
      <c r="CY145" s="88"/>
      <c r="CZ145" s="88"/>
      <c r="DA145" s="88"/>
      <c r="DB145" s="88"/>
      <c r="DC145" s="88"/>
      <c r="DD145" s="88"/>
      <c r="DE145" s="88"/>
      <c r="DI145" s="91"/>
      <c r="DJ145" s="91"/>
      <c r="DK145" s="91"/>
      <c r="DL145" s="91"/>
    </row>
    <row r="146" spans="1:116" s="90" customFormat="1" x14ac:dyDescent="0.25">
      <c r="A146" s="1"/>
      <c r="B146" s="35"/>
      <c r="C146" s="35"/>
      <c r="D146" s="4"/>
      <c r="E146" s="1"/>
      <c r="F146" s="1"/>
      <c r="G146" s="2"/>
      <c r="H146" s="2"/>
      <c r="I146" s="2"/>
      <c r="J146" s="1"/>
      <c r="K146" s="1"/>
      <c r="L146" s="141"/>
      <c r="M146" s="2"/>
      <c r="N146" s="2"/>
      <c r="O146" s="2"/>
      <c r="P146" s="2"/>
      <c r="Q146" s="16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E146" s="88"/>
      <c r="CF146" s="89"/>
      <c r="CG146" s="88"/>
      <c r="CH146" s="88"/>
      <c r="CI146" s="88"/>
      <c r="CJ146" s="88"/>
      <c r="CK146" s="88"/>
      <c r="CL146" s="88"/>
      <c r="CM146" s="88"/>
      <c r="CN146" s="88"/>
      <c r="CO146" s="88"/>
      <c r="CP146" s="88"/>
      <c r="CQ146" s="88"/>
      <c r="CR146" s="88"/>
      <c r="CS146" s="88"/>
      <c r="CT146" s="88"/>
      <c r="CU146" s="88"/>
      <c r="CV146" s="88"/>
      <c r="CW146" s="88"/>
      <c r="CX146" s="88"/>
      <c r="CY146" s="88"/>
      <c r="CZ146" s="88"/>
      <c r="DA146" s="88"/>
      <c r="DB146" s="88"/>
      <c r="DC146" s="88"/>
      <c r="DD146" s="88"/>
      <c r="DE146" s="88"/>
      <c r="DI146" s="91"/>
      <c r="DJ146" s="91"/>
      <c r="DK146" s="91"/>
      <c r="DL146" s="91"/>
    </row>
    <row r="147" spans="1:116" s="90" customFormat="1" x14ac:dyDescent="0.25">
      <c r="A147" s="1"/>
      <c r="B147" s="35"/>
      <c r="C147" s="35"/>
      <c r="D147" s="4"/>
      <c r="E147" s="1"/>
      <c r="F147" s="1"/>
      <c r="G147" s="2"/>
      <c r="H147" s="2"/>
      <c r="I147" s="2"/>
      <c r="J147" s="1"/>
      <c r="K147" s="1"/>
      <c r="L147" s="141"/>
      <c r="M147" s="2"/>
      <c r="N147" s="2"/>
      <c r="O147" s="2"/>
      <c r="P147" s="2"/>
      <c r="Q147" s="16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E147" s="88"/>
      <c r="CF147" s="89"/>
      <c r="CG147" s="88"/>
      <c r="CH147" s="88"/>
      <c r="CI147" s="88"/>
      <c r="CJ147" s="88"/>
      <c r="CK147" s="88"/>
      <c r="CL147" s="88"/>
      <c r="CM147" s="88"/>
      <c r="CN147" s="88"/>
      <c r="CO147" s="88"/>
      <c r="CP147" s="88"/>
      <c r="CQ147" s="88"/>
      <c r="CR147" s="88"/>
      <c r="CS147" s="88"/>
      <c r="CT147" s="88"/>
      <c r="CU147" s="88"/>
      <c r="CV147" s="88"/>
      <c r="CW147" s="88"/>
      <c r="CX147" s="88"/>
      <c r="CY147" s="88"/>
      <c r="CZ147" s="88"/>
      <c r="DA147" s="88"/>
      <c r="DB147" s="88"/>
      <c r="DC147" s="88"/>
      <c r="DD147" s="88"/>
      <c r="DE147" s="88"/>
      <c r="DI147" s="91"/>
      <c r="DJ147" s="91"/>
      <c r="DK147" s="91"/>
      <c r="DL147" s="91"/>
    </row>
    <row r="148" spans="1:116" s="90" customFormat="1" x14ac:dyDescent="0.25">
      <c r="A148" s="1"/>
      <c r="B148" s="35"/>
      <c r="C148" s="35"/>
      <c r="D148" s="4"/>
      <c r="E148" s="1"/>
      <c r="F148" s="1"/>
      <c r="G148" s="2"/>
      <c r="H148" s="2"/>
      <c r="I148" s="2"/>
      <c r="J148" s="1"/>
      <c r="K148" s="1"/>
      <c r="L148" s="141"/>
      <c r="M148" s="2"/>
      <c r="N148" s="2"/>
      <c r="O148" s="2"/>
      <c r="P148" s="2"/>
      <c r="Q148" s="16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E148" s="88"/>
      <c r="CF148" s="89"/>
      <c r="CG148" s="88"/>
      <c r="CH148" s="88"/>
      <c r="CI148" s="88"/>
      <c r="CJ148" s="88"/>
      <c r="CK148" s="88"/>
      <c r="CL148" s="88"/>
      <c r="CM148" s="88"/>
      <c r="CN148" s="88"/>
      <c r="CO148" s="88"/>
      <c r="CP148" s="88"/>
      <c r="CQ148" s="88"/>
      <c r="CR148" s="88"/>
      <c r="CS148" s="88"/>
      <c r="CT148" s="88"/>
      <c r="CU148" s="88"/>
      <c r="CV148" s="88"/>
      <c r="CW148" s="88"/>
      <c r="CX148" s="88"/>
      <c r="CY148" s="88"/>
      <c r="CZ148" s="88"/>
      <c r="DA148" s="88"/>
      <c r="DB148" s="88"/>
      <c r="DC148" s="88"/>
      <c r="DD148" s="88"/>
      <c r="DE148" s="88"/>
      <c r="DI148" s="91"/>
      <c r="DJ148" s="91"/>
      <c r="DK148" s="91"/>
      <c r="DL148" s="91"/>
    </row>
    <row r="149" spans="1:116" s="90" customFormat="1" x14ac:dyDescent="0.25">
      <c r="A149" s="1"/>
      <c r="B149" s="35"/>
      <c r="C149" s="35"/>
      <c r="D149" s="4"/>
      <c r="E149" s="1"/>
      <c r="F149" s="1"/>
      <c r="G149" s="2"/>
      <c r="H149" s="2"/>
      <c r="I149" s="2"/>
      <c r="J149" s="1"/>
      <c r="K149" s="1"/>
      <c r="L149" s="141"/>
      <c r="M149" s="2"/>
      <c r="N149" s="2"/>
      <c r="O149" s="2"/>
      <c r="P149" s="2"/>
      <c r="Q149" s="16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E149" s="88"/>
      <c r="CF149" s="89"/>
      <c r="CG149" s="88"/>
      <c r="CH149" s="88"/>
      <c r="CI149" s="88"/>
      <c r="CJ149" s="88"/>
      <c r="CK149" s="88"/>
      <c r="CL149" s="88"/>
      <c r="CM149" s="88"/>
      <c r="CN149" s="88"/>
      <c r="CO149" s="88"/>
      <c r="CP149" s="88"/>
      <c r="CQ149" s="88"/>
      <c r="CR149" s="88"/>
      <c r="CS149" s="88"/>
      <c r="CT149" s="88"/>
      <c r="CU149" s="88"/>
      <c r="CV149" s="88"/>
      <c r="CW149" s="88"/>
      <c r="CX149" s="88"/>
      <c r="CY149" s="88"/>
      <c r="CZ149" s="88"/>
      <c r="DA149" s="88"/>
      <c r="DB149" s="88"/>
      <c r="DC149" s="88"/>
      <c r="DD149" s="88"/>
      <c r="DE149" s="88"/>
      <c r="DI149" s="91"/>
      <c r="DJ149" s="91"/>
      <c r="DK149" s="91"/>
      <c r="DL149" s="91"/>
    </row>
    <row r="150" spans="1:116" s="90" customFormat="1" x14ac:dyDescent="0.25">
      <c r="A150" s="1"/>
      <c r="B150" s="35"/>
      <c r="C150" s="35"/>
      <c r="D150" s="4"/>
      <c r="E150" s="1"/>
      <c r="F150" s="1"/>
      <c r="G150" s="2"/>
      <c r="H150" s="2"/>
      <c r="I150" s="2"/>
      <c r="J150" s="1"/>
      <c r="K150" s="1"/>
      <c r="L150" s="141"/>
      <c r="M150" s="2"/>
      <c r="N150" s="2"/>
      <c r="O150" s="2"/>
      <c r="P150" s="2"/>
      <c r="Q150" s="16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E150" s="88"/>
      <c r="CF150" s="89"/>
      <c r="CG150" s="88"/>
      <c r="CH150" s="88"/>
      <c r="CI150" s="88"/>
      <c r="CJ150" s="88"/>
      <c r="CK150" s="88"/>
      <c r="CL150" s="88"/>
      <c r="CM150" s="88"/>
      <c r="CN150" s="88"/>
      <c r="CO150" s="88"/>
      <c r="CP150" s="88"/>
      <c r="CQ150" s="88"/>
      <c r="CR150" s="88"/>
      <c r="CS150" s="88"/>
      <c r="CT150" s="88"/>
      <c r="CU150" s="88"/>
      <c r="CV150" s="88"/>
      <c r="CW150" s="88"/>
      <c r="CX150" s="88"/>
      <c r="CY150" s="88"/>
      <c r="CZ150" s="88"/>
      <c r="DA150" s="88"/>
      <c r="DB150" s="88"/>
      <c r="DC150" s="88"/>
      <c r="DD150" s="88"/>
      <c r="DE150" s="88"/>
      <c r="DI150" s="91"/>
      <c r="DJ150" s="91"/>
      <c r="DK150" s="91"/>
      <c r="DL150" s="91"/>
    </row>
    <row r="151" spans="1:116" s="90" customFormat="1" x14ac:dyDescent="0.25">
      <c r="A151" s="1"/>
      <c r="B151" s="35"/>
      <c r="C151" s="35"/>
      <c r="D151" s="4"/>
      <c r="E151" s="1"/>
      <c r="F151" s="1"/>
      <c r="G151" s="2"/>
      <c r="H151" s="2"/>
      <c r="I151" s="2"/>
      <c r="J151" s="1"/>
      <c r="K151" s="1"/>
      <c r="L151" s="141"/>
      <c r="M151" s="2"/>
      <c r="N151" s="2"/>
      <c r="O151" s="2"/>
      <c r="P151" s="2"/>
      <c r="Q151" s="16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E151" s="88"/>
      <c r="CF151" s="89"/>
      <c r="CG151" s="88"/>
      <c r="CH151" s="88"/>
      <c r="CI151" s="88"/>
      <c r="CJ151" s="88"/>
      <c r="CK151" s="88"/>
      <c r="CL151" s="88"/>
      <c r="CM151" s="88"/>
      <c r="CN151" s="88"/>
      <c r="CO151" s="88"/>
      <c r="CP151" s="88"/>
      <c r="CQ151" s="88"/>
      <c r="CR151" s="88"/>
      <c r="CS151" s="88"/>
      <c r="CT151" s="88"/>
      <c r="CU151" s="88"/>
      <c r="CV151" s="88"/>
      <c r="CW151" s="88"/>
      <c r="CX151" s="88"/>
      <c r="CY151" s="88"/>
      <c r="CZ151" s="88"/>
      <c r="DA151" s="88"/>
      <c r="DB151" s="88"/>
      <c r="DC151" s="88"/>
      <c r="DD151" s="88"/>
      <c r="DE151" s="88"/>
      <c r="DI151" s="91"/>
      <c r="DJ151" s="91"/>
      <c r="DK151" s="91"/>
      <c r="DL151" s="91"/>
    </row>
    <row r="152" spans="1:116" s="90" customFormat="1" x14ac:dyDescent="0.25">
      <c r="A152" s="1"/>
      <c r="B152" s="35"/>
      <c r="C152" s="35"/>
      <c r="D152" s="4"/>
      <c r="E152" s="1"/>
      <c r="F152" s="1"/>
      <c r="G152" s="2"/>
      <c r="H152" s="2"/>
      <c r="I152" s="2"/>
      <c r="J152" s="1"/>
      <c r="K152" s="1"/>
      <c r="L152" s="141"/>
      <c r="M152" s="2"/>
      <c r="N152" s="2"/>
      <c r="O152" s="2"/>
      <c r="P152" s="2"/>
      <c r="Q152" s="16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E152" s="88"/>
      <c r="CF152" s="89"/>
      <c r="CG152" s="88"/>
      <c r="CH152" s="88"/>
      <c r="CI152" s="88"/>
      <c r="CJ152" s="88"/>
      <c r="CK152" s="88"/>
      <c r="CL152" s="88"/>
      <c r="CM152" s="88"/>
      <c r="CN152" s="88"/>
      <c r="CO152" s="88"/>
      <c r="CP152" s="88"/>
      <c r="CQ152" s="88"/>
      <c r="CR152" s="88"/>
      <c r="CS152" s="88"/>
      <c r="CT152" s="88"/>
      <c r="CU152" s="88"/>
      <c r="CV152" s="88"/>
      <c r="CW152" s="88"/>
      <c r="CX152" s="88"/>
      <c r="CY152" s="88"/>
      <c r="CZ152" s="88"/>
      <c r="DA152" s="88"/>
      <c r="DB152" s="88"/>
      <c r="DC152" s="88"/>
      <c r="DD152" s="88"/>
      <c r="DE152" s="88"/>
      <c r="DI152" s="91"/>
      <c r="DJ152" s="91"/>
      <c r="DK152" s="91"/>
      <c r="DL152" s="91"/>
    </row>
    <row r="153" spans="1:116" s="90" customFormat="1" x14ac:dyDescent="0.25">
      <c r="A153" s="1"/>
      <c r="B153" s="35"/>
      <c r="C153" s="35"/>
      <c r="D153" s="4"/>
      <c r="E153" s="1"/>
      <c r="F153" s="1"/>
      <c r="G153" s="2"/>
      <c r="H153" s="2"/>
      <c r="I153" s="2"/>
      <c r="J153" s="1"/>
      <c r="K153" s="1"/>
      <c r="L153" s="141"/>
      <c r="M153" s="2"/>
      <c r="N153" s="2"/>
      <c r="O153" s="2"/>
      <c r="P153" s="2"/>
      <c r="Q153" s="16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E153" s="88"/>
      <c r="CF153" s="89"/>
      <c r="CG153" s="88"/>
      <c r="CH153" s="88"/>
      <c r="CI153" s="88"/>
      <c r="CJ153" s="88"/>
      <c r="CK153" s="88"/>
      <c r="CL153" s="88"/>
      <c r="CM153" s="88"/>
      <c r="CN153" s="88"/>
      <c r="CO153" s="88"/>
      <c r="CP153" s="88"/>
      <c r="CQ153" s="88"/>
      <c r="CR153" s="88"/>
      <c r="CS153" s="88"/>
      <c r="CT153" s="88"/>
      <c r="CU153" s="88"/>
      <c r="CV153" s="88"/>
      <c r="CW153" s="88"/>
      <c r="CX153" s="88"/>
      <c r="CY153" s="88"/>
      <c r="CZ153" s="88"/>
      <c r="DA153" s="88"/>
      <c r="DB153" s="88"/>
      <c r="DC153" s="88"/>
      <c r="DD153" s="88"/>
      <c r="DE153" s="88"/>
      <c r="DI153" s="91"/>
      <c r="DJ153" s="91"/>
      <c r="DK153" s="91"/>
      <c r="DL153" s="91"/>
    </row>
    <row r="154" spans="1:116" s="90" customFormat="1" x14ac:dyDescent="0.25">
      <c r="A154" s="1"/>
      <c r="B154" s="35"/>
      <c r="C154" s="35"/>
      <c r="D154" s="4"/>
      <c r="E154" s="1"/>
      <c r="F154" s="1"/>
      <c r="G154" s="2"/>
      <c r="H154" s="2"/>
      <c r="I154" s="2"/>
      <c r="J154" s="1"/>
      <c r="K154" s="1"/>
      <c r="L154" s="141"/>
      <c r="M154" s="2"/>
      <c r="N154" s="2"/>
      <c r="O154" s="2"/>
      <c r="P154" s="2"/>
      <c r="Q154" s="16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E154" s="88"/>
      <c r="CF154" s="89"/>
      <c r="CG154" s="88"/>
      <c r="CH154" s="88"/>
      <c r="CI154" s="88"/>
      <c r="CJ154" s="88"/>
      <c r="CK154" s="88"/>
      <c r="CL154" s="88"/>
      <c r="CM154" s="88"/>
      <c r="CN154" s="88"/>
      <c r="CO154" s="88"/>
      <c r="CP154" s="88"/>
      <c r="CQ154" s="88"/>
      <c r="CR154" s="88"/>
      <c r="CS154" s="88"/>
      <c r="CT154" s="88"/>
      <c r="CU154" s="88"/>
      <c r="CV154" s="88"/>
      <c r="CW154" s="88"/>
      <c r="CX154" s="88"/>
      <c r="CY154" s="88"/>
      <c r="CZ154" s="88"/>
      <c r="DA154" s="88"/>
      <c r="DB154" s="88"/>
      <c r="DC154" s="88"/>
      <c r="DD154" s="88"/>
      <c r="DE154" s="88"/>
      <c r="DI154" s="91"/>
      <c r="DJ154" s="91"/>
      <c r="DK154" s="91"/>
      <c r="DL154" s="91"/>
    </row>
    <row r="155" spans="1:116" s="90" customFormat="1" x14ac:dyDescent="0.25">
      <c r="A155" s="1"/>
      <c r="B155" s="35"/>
      <c r="C155" s="35"/>
      <c r="D155" s="4"/>
      <c r="E155" s="1"/>
      <c r="F155" s="1"/>
      <c r="G155" s="2"/>
      <c r="H155" s="2"/>
      <c r="I155" s="2"/>
      <c r="J155" s="1"/>
      <c r="K155" s="1"/>
      <c r="L155" s="141"/>
      <c r="M155" s="2"/>
      <c r="N155" s="2"/>
      <c r="O155" s="2"/>
      <c r="P155" s="2"/>
      <c r="Q155" s="16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E155" s="88"/>
      <c r="CF155" s="89"/>
      <c r="CG155" s="88"/>
      <c r="CH155" s="88"/>
      <c r="CI155" s="88"/>
      <c r="CJ155" s="88"/>
      <c r="CK155" s="88"/>
      <c r="CL155" s="88"/>
      <c r="CM155" s="88"/>
      <c r="CN155" s="88"/>
      <c r="CO155" s="88"/>
      <c r="CP155" s="88"/>
      <c r="CQ155" s="88"/>
      <c r="CR155" s="88"/>
      <c r="CS155" s="88"/>
      <c r="CT155" s="88"/>
      <c r="CU155" s="88"/>
      <c r="CV155" s="88"/>
      <c r="CW155" s="88"/>
      <c r="CX155" s="88"/>
      <c r="CY155" s="88"/>
      <c r="CZ155" s="88"/>
      <c r="DA155" s="88"/>
      <c r="DB155" s="88"/>
      <c r="DC155" s="88"/>
      <c r="DD155" s="88"/>
      <c r="DE155" s="88"/>
      <c r="DI155" s="91"/>
      <c r="DJ155" s="91"/>
      <c r="DK155" s="91"/>
      <c r="DL155" s="91"/>
    </row>
    <row r="156" spans="1:116" s="90" customFormat="1" x14ac:dyDescent="0.25">
      <c r="A156" s="1"/>
      <c r="B156" s="35"/>
      <c r="C156" s="35"/>
      <c r="D156" s="4"/>
      <c r="E156" s="1"/>
      <c r="F156" s="1"/>
      <c r="G156" s="2"/>
      <c r="H156" s="2"/>
      <c r="I156" s="2"/>
      <c r="J156" s="1"/>
      <c r="K156" s="1"/>
      <c r="L156" s="141"/>
      <c r="M156" s="2"/>
      <c r="N156" s="2"/>
      <c r="O156" s="2"/>
      <c r="P156" s="2"/>
      <c r="Q156" s="16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E156" s="88"/>
      <c r="CF156" s="89"/>
      <c r="CG156" s="88"/>
      <c r="CH156" s="88"/>
      <c r="CI156" s="88"/>
      <c r="CJ156" s="88"/>
      <c r="CK156" s="88"/>
      <c r="CL156" s="88"/>
      <c r="CM156" s="88"/>
      <c r="CN156" s="88"/>
      <c r="CO156" s="88"/>
      <c r="CP156" s="88"/>
      <c r="CQ156" s="88"/>
      <c r="CR156" s="88"/>
      <c r="CS156" s="88"/>
      <c r="CT156" s="88"/>
      <c r="CU156" s="88"/>
      <c r="CV156" s="88"/>
      <c r="CW156" s="88"/>
      <c r="CX156" s="88"/>
      <c r="CY156" s="88"/>
      <c r="CZ156" s="88"/>
      <c r="DA156" s="88"/>
      <c r="DB156" s="88"/>
      <c r="DC156" s="88"/>
      <c r="DD156" s="88"/>
      <c r="DE156" s="88"/>
      <c r="DI156" s="91"/>
      <c r="DJ156" s="91"/>
      <c r="DK156" s="91"/>
      <c r="DL156" s="91"/>
    </row>
    <row r="157" spans="1:116" s="90" customFormat="1" x14ac:dyDescent="0.25">
      <c r="A157" s="1"/>
      <c r="B157" s="35"/>
      <c r="C157" s="35"/>
      <c r="D157" s="4"/>
      <c r="E157" s="1"/>
      <c r="F157" s="1"/>
      <c r="G157" s="2"/>
      <c r="H157" s="2"/>
      <c r="I157" s="2"/>
      <c r="J157" s="1"/>
      <c r="K157" s="1"/>
      <c r="L157" s="141"/>
      <c r="M157" s="2"/>
      <c r="N157" s="2"/>
      <c r="O157" s="2"/>
      <c r="P157" s="2"/>
      <c r="Q157" s="16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E157" s="88"/>
      <c r="CF157" s="89"/>
      <c r="CG157" s="88"/>
      <c r="CH157" s="88"/>
      <c r="CI157" s="88"/>
      <c r="CJ157" s="88"/>
      <c r="CK157" s="88"/>
      <c r="CL157" s="88"/>
      <c r="CM157" s="88"/>
      <c r="CN157" s="88"/>
      <c r="CO157" s="88"/>
      <c r="CP157" s="88"/>
      <c r="CQ157" s="88"/>
      <c r="CR157" s="88"/>
      <c r="CS157" s="88"/>
      <c r="CT157" s="88"/>
      <c r="CU157" s="88"/>
      <c r="CV157" s="88"/>
      <c r="CW157" s="88"/>
      <c r="CX157" s="88"/>
      <c r="CY157" s="88"/>
      <c r="CZ157" s="88"/>
      <c r="DA157" s="88"/>
      <c r="DB157" s="88"/>
      <c r="DC157" s="88"/>
      <c r="DD157" s="88"/>
      <c r="DE157" s="88"/>
      <c r="DI157" s="91"/>
      <c r="DJ157" s="91"/>
      <c r="DK157" s="91"/>
      <c r="DL157" s="91"/>
    </row>
    <row r="158" spans="1:116" s="90" customFormat="1" x14ac:dyDescent="0.25">
      <c r="A158" s="1"/>
      <c r="B158" s="35"/>
      <c r="C158" s="35"/>
      <c r="D158" s="4"/>
      <c r="E158" s="1"/>
      <c r="F158" s="1"/>
      <c r="G158" s="2"/>
      <c r="H158" s="2"/>
      <c r="I158" s="2"/>
      <c r="J158" s="1"/>
      <c r="K158" s="1"/>
      <c r="L158" s="141"/>
      <c r="M158" s="2"/>
      <c r="N158" s="2"/>
      <c r="O158" s="2"/>
      <c r="P158" s="2"/>
      <c r="Q158" s="16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E158" s="88"/>
      <c r="CF158" s="89"/>
      <c r="CG158" s="88"/>
      <c r="CH158" s="88"/>
      <c r="CI158" s="88"/>
      <c r="CJ158" s="88"/>
      <c r="CK158" s="88"/>
      <c r="CL158" s="88"/>
      <c r="CM158" s="88"/>
      <c r="CN158" s="88"/>
      <c r="CO158" s="88"/>
      <c r="CP158" s="88"/>
      <c r="CQ158" s="88"/>
      <c r="CR158" s="88"/>
      <c r="CS158" s="88"/>
      <c r="CT158" s="88"/>
      <c r="CU158" s="88"/>
      <c r="CV158" s="88"/>
      <c r="CW158" s="88"/>
      <c r="CX158" s="88"/>
      <c r="CY158" s="88"/>
      <c r="CZ158" s="88"/>
      <c r="DA158" s="88"/>
      <c r="DB158" s="88"/>
      <c r="DC158" s="88"/>
      <c r="DD158" s="88"/>
      <c r="DE158" s="88"/>
      <c r="DI158" s="91"/>
      <c r="DJ158" s="91"/>
      <c r="DK158" s="91"/>
      <c r="DL158" s="91"/>
    </row>
    <row r="159" spans="1:116" s="90" customFormat="1" x14ac:dyDescent="0.25">
      <c r="A159" s="1"/>
      <c r="B159" s="35"/>
      <c r="C159" s="35"/>
      <c r="D159" s="4"/>
      <c r="E159" s="1"/>
      <c r="F159" s="1"/>
      <c r="G159" s="2"/>
      <c r="H159" s="2"/>
      <c r="I159" s="2"/>
      <c r="J159" s="1"/>
      <c r="K159" s="1"/>
      <c r="L159" s="141"/>
      <c r="M159" s="2"/>
      <c r="N159" s="2"/>
      <c r="O159" s="2"/>
      <c r="P159" s="2"/>
      <c r="Q159" s="16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E159" s="88"/>
      <c r="CF159" s="89"/>
      <c r="CG159" s="88"/>
      <c r="CH159" s="88"/>
      <c r="CI159" s="88"/>
      <c r="CJ159" s="88"/>
      <c r="CK159" s="88"/>
      <c r="CL159" s="88"/>
      <c r="CM159" s="88"/>
      <c r="CN159" s="88"/>
      <c r="CO159" s="88"/>
      <c r="CP159" s="88"/>
      <c r="CQ159" s="88"/>
      <c r="CR159" s="88"/>
      <c r="CS159" s="88"/>
      <c r="CT159" s="88"/>
      <c r="CU159" s="88"/>
      <c r="CV159" s="88"/>
      <c r="CW159" s="88"/>
      <c r="CX159" s="88"/>
      <c r="CY159" s="88"/>
      <c r="CZ159" s="88"/>
      <c r="DA159" s="88"/>
      <c r="DB159" s="88"/>
      <c r="DC159" s="88"/>
      <c r="DD159" s="88"/>
      <c r="DE159" s="88"/>
      <c r="DI159" s="91"/>
      <c r="DJ159" s="91"/>
      <c r="DK159" s="91"/>
      <c r="DL159" s="91"/>
    </row>
    <row r="160" spans="1:116" s="90" customFormat="1" x14ac:dyDescent="0.25">
      <c r="A160" s="1"/>
      <c r="B160" s="35"/>
      <c r="C160" s="35"/>
      <c r="D160" s="4"/>
      <c r="E160" s="1"/>
      <c r="F160" s="1"/>
      <c r="G160" s="2"/>
      <c r="H160" s="2"/>
      <c r="I160" s="2"/>
      <c r="J160" s="1"/>
      <c r="K160" s="1"/>
      <c r="L160" s="141"/>
      <c r="M160" s="2"/>
      <c r="N160" s="2"/>
      <c r="O160" s="2"/>
      <c r="P160" s="2"/>
      <c r="Q160" s="16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E160" s="88"/>
      <c r="CF160" s="89"/>
      <c r="CG160" s="88"/>
      <c r="CH160" s="88"/>
      <c r="CI160" s="88"/>
      <c r="CJ160" s="88"/>
      <c r="CK160" s="88"/>
      <c r="CL160" s="88"/>
      <c r="CM160" s="88"/>
      <c r="CN160" s="88"/>
      <c r="CO160" s="88"/>
      <c r="CP160" s="88"/>
      <c r="CQ160" s="88"/>
      <c r="CR160" s="88"/>
      <c r="CS160" s="88"/>
      <c r="CT160" s="88"/>
      <c r="CU160" s="88"/>
      <c r="CV160" s="88"/>
      <c r="CW160" s="88"/>
      <c r="CX160" s="88"/>
      <c r="CY160" s="88"/>
      <c r="CZ160" s="88"/>
      <c r="DA160" s="88"/>
      <c r="DB160" s="88"/>
      <c r="DC160" s="88"/>
      <c r="DD160" s="88"/>
      <c r="DE160" s="88"/>
      <c r="DI160" s="91"/>
      <c r="DJ160" s="91"/>
      <c r="DK160" s="91"/>
      <c r="DL160" s="91"/>
    </row>
    <row r="161" spans="1:116" s="90" customFormat="1" x14ac:dyDescent="0.25">
      <c r="A161" s="1"/>
      <c r="B161" s="35"/>
      <c r="C161" s="35"/>
      <c r="D161" s="4"/>
      <c r="E161" s="1"/>
      <c r="F161" s="1"/>
      <c r="G161" s="2"/>
      <c r="H161" s="2"/>
      <c r="I161" s="2"/>
      <c r="J161" s="1"/>
      <c r="K161" s="1"/>
      <c r="L161" s="141"/>
      <c r="M161" s="2"/>
      <c r="N161" s="2"/>
      <c r="O161" s="2"/>
      <c r="P161" s="2"/>
      <c r="Q161" s="16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E161" s="88"/>
      <c r="CF161" s="89"/>
      <c r="CG161" s="88"/>
      <c r="CH161" s="88"/>
      <c r="CI161" s="88"/>
      <c r="CJ161" s="88"/>
      <c r="CK161" s="88"/>
      <c r="CL161" s="88"/>
      <c r="CM161" s="88"/>
      <c r="CN161" s="88"/>
      <c r="CO161" s="88"/>
      <c r="CP161" s="88"/>
      <c r="CQ161" s="88"/>
      <c r="CR161" s="88"/>
      <c r="CS161" s="88"/>
      <c r="CT161" s="88"/>
      <c r="CU161" s="88"/>
      <c r="CV161" s="88"/>
      <c r="CW161" s="88"/>
      <c r="CX161" s="88"/>
      <c r="CY161" s="88"/>
      <c r="CZ161" s="88"/>
      <c r="DA161" s="88"/>
      <c r="DB161" s="88"/>
      <c r="DC161" s="88"/>
      <c r="DD161" s="88"/>
      <c r="DE161" s="88"/>
      <c r="DI161" s="91"/>
      <c r="DJ161" s="91"/>
      <c r="DK161" s="91"/>
      <c r="DL161" s="91"/>
    </row>
    <row r="162" spans="1:116" s="90" customFormat="1" x14ac:dyDescent="0.25">
      <c r="A162" s="1"/>
      <c r="B162" s="35"/>
      <c r="C162" s="35"/>
      <c r="D162" s="4"/>
      <c r="E162" s="1"/>
      <c r="F162" s="1"/>
      <c r="G162" s="2"/>
      <c r="H162" s="2"/>
      <c r="I162" s="2"/>
      <c r="J162" s="1"/>
      <c r="K162" s="1"/>
      <c r="L162" s="141"/>
      <c r="M162" s="2"/>
      <c r="N162" s="2"/>
      <c r="O162" s="2"/>
      <c r="P162" s="2"/>
      <c r="Q162" s="16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E162" s="88"/>
      <c r="CF162" s="89"/>
      <c r="CG162" s="88"/>
      <c r="CH162" s="88"/>
      <c r="CI162" s="88"/>
      <c r="CJ162" s="88"/>
      <c r="CK162" s="88"/>
      <c r="CL162" s="88"/>
      <c r="CM162" s="88"/>
      <c r="CN162" s="88"/>
      <c r="CO162" s="88"/>
      <c r="CP162" s="88"/>
      <c r="CQ162" s="88"/>
      <c r="CR162" s="88"/>
      <c r="CS162" s="88"/>
      <c r="CT162" s="88"/>
      <c r="CU162" s="88"/>
      <c r="CV162" s="88"/>
      <c r="CW162" s="88"/>
      <c r="CX162" s="88"/>
      <c r="CY162" s="88"/>
      <c r="CZ162" s="88"/>
      <c r="DA162" s="88"/>
      <c r="DB162" s="88"/>
      <c r="DC162" s="88"/>
      <c r="DD162" s="88"/>
      <c r="DE162" s="88"/>
      <c r="DI162" s="91"/>
      <c r="DJ162" s="91"/>
      <c r="DK162" s="91"/>
      <c r="DL162" s="91"/>
    </row>
    <row r="163" spans="1:116" s="90" customFormat="1" x14ac:dyDescent="0.25">
      <c r="A163" s="1"/>
      <c r="B163" s="35"/>
      <c r="C163" s="35"/>
      <c r="D163" s="4"/>
      <c r="E163" s="1"/>
      <c r="F163" s="1"/>
      <c r="G163" s="2"/>
      <c r="H163" s="2"/>
      <c r="I163" s="2"/>
      <c r="J163" s="1"/>
      <c r="K163" s="1"/>
      <c r="L163" s="141"/>
      <c r="M163" s="2"/>
      <c r="N163" s="2"/>
      <c r="O163" s="2"/>
      <c r="P163" s="2"/>
      <c r="Q163" s="16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E163" s="88"/>
      <c r="CF163" s="89"/>
      <c r="CG163" s="88"/>
      <c r="CH163" s="88"/>
      <c r="CI163" s="88"/>
      <c r="CJ163" s="88"/>
      <c r="CK163" s="88"/>
      <c r="CL163" s="88"/>
      <c r="CM163" s="88"/>
      <c r="CN163" s="88"/>
      <c r="CO163" s="88"/>
      <c r="CP163" s="88"/>
      <c r="CQ163" s="88"/>
      <c r="CR163" s="88"/>
      <c r="CS163" s="88"/>
      <c r="CT163" s="88"/>
      <c r="CU163" s="88"/>
      <c r="CV163" s="88"/>
      <c r="CW163" s="88"/>
      <c r="CX163" s="88"/>
      <c r="CY163" s="88"/>
      <c r="CZ163" s="88"/>
      <c r="DA163" s="88"/>
      <c r="DB163" s="88"/>
      <c r="DC163" s="88"/>
      <c r="DD163" s="88"/>
      <c r="DE163" s="88"/>
      <c r="DI163" s="91"/>
      <c r="DJ163" s="91"/>
      <c r="DK163" s="91"/>
      <c r="DL163" s="91"/>
    </row>
    <row r="164" spans="1:116" s="90" customFormat="1" x14ac:dyDescent="0.25">
      <c r="A164" s="1"/>
      <c r="B164" s="35"/>
      <c r="C164" s="35"/>
      <c r="D164" s="4"/>
      <c r="E164" s="1"/>
      <c r="F164" s="1"/>
      <c r="G164" s="2"/>
      <c r="H164" s="2"/>
      <c r="I164" s="2"/>
      <c r="J164" s="1"/>
      <c r="K164" s="1"/>
      <c r="L164" s="141"/>
      <c r="M164" s="2"/>
      <c r="N164" s="2"/>
      <c r="O164" s="2"/>
      <c r="P164" s="2"/>
      <c r="Q164" s="16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E164" s="88"/>
      <c r="CF164" s="89"/>
      <c r="CG164" s="88"/>
      <c r="CH164" s="88"/>
      <c r="CI164" s="88"/>
      <c r="CJ164" s="88"/>
      <c r="CK164" s="88"/>
      <c r="CL164" s="88"/>
      <c r="CM164" s="88"/>
      <c r="CN164" s="88"/>
      <c r="CO164" s="88"/>
      <c r="CP164" s="88"/>
      <c r="CQ164" s="88"/>
      <c r="CR164" s="88"/>
      <c r="CS164" s="88"/>
      <c r="CT164" s="88"/>
      <c r="CU164" s="88"/>
      <c r="CV164" s="88"/>
      <c r="CW164" s="88"/>
      <c r="CX164" s="88"/>
      <c r="CY164" s="88"/>
      <c r="CZ164" s="88"/>
      <c r="DA164" s="88"/>
      <c r="DB164" s="88"/>
      <c r="DC164" s="88"/>
      <c r="DD164" s="88"/>
      <c r="DE164" s="88"/>
      <c r="DI164" s="91"/>
      <c r="DJ164" s="91"/>
      <c r="DK164" s="91"/>
      <c r="DL164" s="91"/>
    </row>
    <row r="165" spans="1:116" s="90" customFormat="1" x14ac:dyDescent="0.25">
      <c r="A165" s="1"/>
      <c r="B165" s="35"/>
      <c r="C165" s="35"/>
      <c r="D165" s="4"/>
      <c r="E165" s="1"/>
      <c r="F165" s="1"/>
      <c r="G165" s="2"/>
      <c r="H165" s="2"/>
      <c r="I165" s="2"/>
      <c r="J165" s="1"/>
      <c r="K165" s="1"/>
      <c r="L165" s="141"/>
      <c r="M165" s="2"/>
      <c r="N165" s="2"/>
      <c r="O165" s="2"/>
      <c r="P165" s="2"/>
      <c r="Q165" s="16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E165" s="88"/>
      <c r="CF165" s="89"/>
      <c r="CG165" s="88"/>
      <c r="CH165" s="88"/>
      <c r="CI165" s="88"/>
      <c r="CJ165" s="88"/>
      <c r="CK165" s="88"/>
      <c r="CL165" s="88"/>
      <c r="CM165" s="88"/>
      <c r="CN165" s="88"/>
      <c r="CO165" s="88"/>
      <c r="CP165" s="88"/>
      <c r="CQ165" s="88"/>
      <c r="CR165" s="88"/>
      <c r="CS165" s="88"/>
      <c r="CT165" s="88"/>
      <c r="CU165" s="88"/>
      <c r="CV165" s="88"/>
      <c r="CW165" s="88"/>
      <c r="CX165" s="88"/>
      <c r="CY165" s="88"/>
      <c r="CZ165" s="88"/>
      <c r="DA165" s="88"/>
      <c r="DB165" s="88"/>
      <c r="DC165" s="88"/>
      <c r="DD165" s="88"/>
      <c r="DE165" s="88"/>
      <c r="DI165" s="91"/>
      <c r="DJ165" s="91"/>
      <c r="DK165" s="91"/>
      <c r="DL165" s="91"/>
    </row>
    <row r="166" spans="1:116" s="90" customFormat="1" x14ac:dyDescent="0.25">
      <c r="A166" s="1"/>
      <c r="B166" s="35"/>
      <c r="C166" s="35"/>
      <c r="D166" s="4"/>
      <c r="E166" s="1"/>
      <c r="F166" s="1"/>
      <c r="G166" s="2"/>
      <c r="H166" s="2"/>
      <c r="I166" s="2"/>
      <c r="J166" s="1"/>
      <c r="K166" s="1"/>
      <c r="L166" s="141"/>
      <c r="M166" s="2"/>
      <c r="N166" s="2"/>
      <c r="O166" s="2"/>
      <c r="P166" s="2"/>
      <c r="Q166" s="16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E166" s="88"/>
      <c r="CF166" s="89"/>
      <c r="CG166" s="88"/>
      <c r="CH166" s="88"/>
      <c r="CI166" s="88"/>
      <c r="CJ166" s="88"/>
      <c r="CK166" s="88"/>
      <c r="CL166" s="88"/>
      <c r="CM166" s="88"/>
      <c r="CN166" s="88"/>
      <c r="CO166" s="88"/>
      <c r="CP166" s="88"/>
      <c r="CQ166" s="88"/>
      <c r="CR166" s="88"/>
      <c r="CS166" s="88"/>
      <c r="CT166" s="88"/>
      <c r="CU166" s="88"/>
      <c r="CV166" s="88"/>
      <c r="CW166" s="88"/>
      <c r="CX166" s="88"/>
      <c r="CY166" s="88"/>
      <c r="CZ166" s="88"/>
      <c r="DA166" s="88"/>
      <c r="DB166" s="88"/>
      <c r="DC166" s="88"/>
      <c r="DD166" s="88"/>
      <c r="DE166" s="88"/>
      <c r="DI166" s="91"/>
      <c r="DJ166" s="91"/>
      <c r="DK166" s="91"/>
      <c r="DL166" s="91"/>
    </row>
    <row r="167" spans="1:116" s="90" customFormat="1" x14ac:dyDescent="0.25">
      <c r="A167" s="1"/>
      <c r="B167" s="35"/>
      <c r="C167" s="35"/>
      <c r="D167" s="4"/>
      <c r="E167" s="1"/>
      <c r="F167" s="1"/>
      <c r="G167" s="2"/>
      <c r="H167" s="2"/>
      <c r="I167" s="2"/>
      <c r="J167" s="1"/>
      <c r="K167" s="1"/>
      <c r="L167" s="141"/>
      <c r="M167" s="2"/>
      <c r="N167" s="2"/>
      <c r="O167" s="2"/>
      <c r="P167" s="2"/>
      <c r="Q167" s="16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E167" s="88"/>
      <c r="CF167" s="89"/>
      <c r="CG167" s="88"/>
      <c r="CH167" s="88"/>
      <c r="CI167" s="88"/>
      <c r="CJ167" s="88"/>
      <c r="CK167" s="88"/>
      <c r="CL167" s="88"/>
      <c r="CM167" s="88"/>
      <c r="CN167" s="88"/>
      <c r="CO167" s="88"/>
      <c r="CP167" s="88"/>
      <c r="CQ167" s="88"/>
      <c r="CR167" s="88"/>
      <c r="CS167" s="88"/>
      <c r="CT167" s="88"/>
      <c r="CU167" s="88"/>
      <c r="CV167" s="88"/>
      <c r="CW167" s="88"/>
      <c r="CX167" s="88"/>
      <c r="CY167" s="88"/>
      <c r="CZ167" s="88"/>
      <c r="DA167" s="88"/>
      <c r="DB167" s="88"/>
      <c r="DC167" s="88"/>
      <c r="DD167" s="88"/>
      <c r="DE167" s="88"/>
      <c r="DI167" s="91"/>
      <c r="DJ167" s="91"/>
      <c r="DK167" s="91"/>
      <c r="DL167" s="91"/>
    </row>
    <row r="168" spans="1:116" s="90" customFormat="1" x14ac:dyDescent="0.25">
      <c r="A168" s="1"/>
      <c r="B168" s="35"/>
      <c r="C168" s="35"/>
      <c r="D168" s="4"/>
      <c r="E168" s="1"/>
      <c r="F168" s="1"/>
      <c r="G168" s="2"/>
      <c r="H168" s="2"/>
      <c r="I168" s="2"/>
      <c r="J168" s="1"/>
      <c r="K168" s="1"/>
      <c r="L168" s="141"/>
      <c r="M168" s="2"/>
      <c r="N168" s="2"/>
      <c r="O168" s="2"/>
      <c r="P168" s="2"/>
      <c r="Q168" s="16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E168" s="88"/>
      <c r="CF168" s="89"/>
      <c r="CG168" s="88"/>
      <c r="CH168" s="88"/>
      <c r="CI168" s="88"/>
      <c r="CJ168" s="88"/>
      <c r="CK168" s="88"/>
      <c r="CL168" s="88"/>
      <c r="CM168" s="88"/>
      <c r="CN168" s="88"/>
      <c r="CO168" s="88"/>
      <c r="CP168" s="88"/>
      <c r="CQ168" s="88"/>
      <c r="CR168" s="88"/>
      <c r="CS168" s="88"/>
      <c r="CT168" s="88"/>
      <c r="CU168" s="88"/>
      <c r="CV168" s="88"/>
      <c r="CW168" s="88"/>
      <c r="CX168" s="88"/>
      <c r="CY168" s="88"/>
      <c r="CZ168" s="88"/>
      <c r="DA168" s="88"/>
      <c r="DB168" s="88"/>
      <c r="DC168" s="88"/>
      <c r="DD168" s="88"/>
      <c r="DE168" s="88"/>
      <c r="DI168" s="91"/>
      <c r="DJ168" s="91"/>
      <c r="DK168" s="91"/>
      <c r="DL168" s="91"/>
    </row>
    <row r="169" spans="1:116" s="90" customFormat="1" x14ac:dyDescent="0.25">
      <c r="A169" s="1"/>
      <c r="B169" s="35"/>
      <c r="C169" s="35"/>
      <c r="D169" s="4"/>
      <c r="E169" s="1"/>
      <c r="F169" s="1"/>
      <c r="G169" s="2"/>
      <c r="H169" s="2"/>
      <c r="I169" s="2"/>
      <c r="J169" s="1"/>
      <c r="K169" s="1"/>
      <c r="L169" s="141"/>
      <c r="M169" s="2"/>
      <c r="N169" s="2"/>
      <c r="O169" s="2"/>
      <c r="P169" s="2"/>
      <c r="Q169" s="16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E169" s="88"/>
      <c r="CF169" s="89"/>
      <c r="CG169" s="88"/>
      <c r="CH169" s="88"/>
      <c r="CI169" s="88"/>
      <c r="CJ169" s="88"/>
      <c r="CK169" s="88"/>
      <c r="CL169" s="88"/>
      <c r="CM169" s="88"/>
      <c r="CN169" s="88"/>
      <c r="CO169" s="88"/>
      <c r="CP169" s="88"/>
      <c r="CQ169" s="88"/>
      <c r="CR169" s="88"/>
      <c r="CS169" s="88"/>
      <c r="CT169" s="88"/>
      <c r="CU169" s="88"/>
      <c r="CV169" s="88"/>
      <c r="CW169" s="88"/>
      <c r="CX169" s="88"/>
      <c r="CY169" s="88"/>
      <c r="CZ169" s="88"/>
      <c r="DA169" s="88"/>
      <c r="DB169" s="88"/>
      <c r="DC169" s="88"/>
      <c r="DD169" s="88"/>
      <c r="DE169" s="88"/>
      <c r="DI169" s="91"/>
      <c r="DJ169" s="91"/>
      <c r="DK169" s="91"/>
      <c r="DL169" s="91"/>
    </row>
    <row r="170" spans="1:116" s="90" customFormat="1" x14ac:dyDescent="0.25">
      <c r="A170" s="1"/>
      <c r="B170" s="35"/>
      <c r="C170" s="35"/>
      <c r="D170" s="4"/>
      <c r="E170" s="1"/>
      <c r="F170" s="1"/>
      <c r="G170" s="2"/>
      <c r="H170" s="2"/>
      <c r="I170" s="2"/>
      <c r="J170" s="1"/>
      <c r="K170" s="1"/>
      <c r="L170" s="141"/>
      <c r="M170" s="2"/>
      <c r="N170" s="2"/>
      <c r="O170" s="2"/>
      <c r="P170" s="2"/>
      <c r="Q170" s="16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E170" s="88"/>
      <c r="CF170" s="89"/>
      <c r="CG170" s="88"/>
      <c r="CH170" s="88"/>
      <c r="CI170" s="88"/>
      <c r="CJ170" s="88"/>
      <c r="CK170" s="88"/>
      <c r="CL170" s="88"/>
      <c r="CM170" s="88"/>
      <c r="CN170" s="88"/>
      <c r="CO170" s="88"/>
      <c r="CP170" s="88"/>
      <c r="CQ170" s="88"/>
      <c r="CR170" s="88"/>
      <c r="CS170" s="88"/>
      <c r="CT170" s="88"/>
      <c r="CU170" s="88"/>
      <c r="CV170" s="88"/>
      <c r="CW170" s="88"/>
      <c r="CX170" s="88"/>
      <c r="CY170" s="88"/>
      <c r="CZ170" s="88"/>
      <c r="DA170" s="88"/>
      <c r="DB170" s="88"/>
      <c r="DC170" s="88"/>
      <c r="DD170" s="88"/>
      <c r="DE170" s="88"/>
      <c r="DI170" s="91"/>
      <c r="DJ170" s="91"/>
      <c r="DK170" s="91"/>
      <c r="DL170" s="91"/>
    </row>
    <row r="171" spans="1:116" s="90" customFormat="1" x14ac:dyDescent="0.25">
      <c r="A171" s="1"/>
      <c r="B171" s="35"/>
      <c r="C171" s="35"/>
      <c r="D171" s="4"/>
      <c r="E171" s="1"/>
      <c r="F171" s="1"/>
      <c r="G171" s="2"/>
      <c r="H171" s="2"/>
      <c r="I171" s="2"/>
      <c r="J171" s="1"/>
      <c r="K171" s="1"/>
      <c r="L171" s="141"/>
      <c r="M171" s="2"/>
      <c r="N171" s="2"/>
      <c r="O171" s="2"/>
      <c r="P171" s="2"/>
      <c r="Q171" s="16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E171" s="88"/>
      <c r="CF171" s="89"/>
      <c r="CG171" s="88"/>
      <c r="CH171" s="88"/>
      <c r="CI171" s="88"/>
      <c r="CJ171" s="88"/>
      <c r="CK171" s="88"/>
      <c r="CL171" s="88"/>
      <c r="CM171" s="88"/>
      <c r="CN171" s="88"/>
      <c r="CO171" s="88"/>
      <c r="CP171" s="88"/>
      <c r="CQ171" s="88"/>
      <c r="CR171" s="88"/>
      <c r="CS171" s="88"/>
      <c r="CT171" s="88"/>
      <c r="CU171" s="88"/>
      <c r="CV171" s="88"/>
      <c r="CW171" s="88"/>
      <c r="CX171" s="88"/>
      <c r="CY171" s="88"/>
      <c r="CZ171" s="88"/>
      <c r="DA171" s="88"/>
      <c r="DB171" s="88"/>
      <c r="DC171" s="88"/>
      <c r="DD171" s="88"/>
      <c r="DE171" s="88"/>
      <c r="DI171" s="91"/>
      <c r="DJ171" s="91"/>
      <c r="DK171" s="91"/>
      <c r="DL171" s="91"/>
    </row>
    <row r="172" spans="1:116" s="90" customFormat="1" x14ac:dyDescent="0.25">
      <c r="A172" s="1"/>
      <c r="B172" s="35"/>
      <c r="C172" s="35"/>
      <c r="D172" s="4"/>
      <c r="E172" s="1"/>
      <c r="F172" s="1"/>
      <c r="G172" s="2"/>
      <c r="H172" s="2"/>
      <c r="I172" s="2"/>
      <c r="J172" s="1"/>
      <c r="K172" s="1"/>
      <c r="L172" s="141"/>
      <c r="M172" s="2"/>
      <c r="N172" s="2"/>
      <c r="O172" s="2"/>
      <c r="P172" s="2"/>
      <c r="Q172" s="16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E172" s="88"/>
      <c r="CF172" s="89"/>
      <c r="CG172" s="88"/>
      <c r="CH172" s="88"/>
      <c r="CI172" s="88"/>
      <c r="CJ172" s="88"/>
      <c r="CK172" s="88"/>
      <c r="CL172" s="88"/>
      <c r="CM172" s="88"/>
      <c r="CN172" s="88"/>
      <c r="CO172" s="88"/>
      <c r="CP172" s="88"/>
      <c r="CQ172" s="88"/>
      <c r="CR172" s="88"/>
      <c r="CS172" s="88"/>
      <c r="CT172" s="88"/>
      <c r="CU172" s="88"/>
      <c r="CV172" s="88"/>
      <c r="CW172" s="88"/>
      <c r="CX172" s="88"/>
      <c r="CY172" s="88"/>
      <c r="CZ172" s="88"/>
      <c r="DA172" s="88"/>
      <c r="DB172" s="88"/>
      <c r="DC172" s="88"/>
      <c r="DD172" s="88"/>
      <c r="DE172" s="88"/>
      <c r="DI172" s="91"/>
      <c r="DJ172" s="91"/>
      <c r="DK172" s="91"/>
      <c r="DL172" s="91"/>
    </row>
    <row r="173" spans="1:116" s="90" customFormat="1" x14ac:dyDescent="0.25">
      <c r="A173" s="1"/>
      <c r="B173" s="35"/>
      <c r="C173" s="35"/>
      <c r="D173" s="4"/>
      <c r="E173" s="1"/>
      <c r="F173" s="1"/>
      <c r="G173" s="2"/>
      <c r="H173" s="2"/>
      <c r="I173" s="2"/>
      <c r="J173" s="1"/>
      <c r="K173" s="1"/>
      <c r="L173" s="141"/>
      <c r="M173" s="2"/>
      <c r="N173" s="2"/>
      <c r="O173" s="2"/>
      <c r="P173" s="2"/>
      <c r="Q173" s="16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E173" s="88"/>
      <c r="CF173" s="89"/>
      <c r="CG173" s="88"/>
      <c r="CH173" s="88"/>
      <c r="CI173" s="88"/>
      <c r="CJ173" s="88"/>
      <c r="CK173" s="88"/>
      <c r="CL173" s="88"/>
      <c r="CM173" s="88"/>
      <c r="CN173" s="88"/>
      <c r="CO173" s="88"/>
      <c r="CP173" s="88"/>
      <c r="CQ173" s="88"/>
      <c r="CR173" s="88"/>
      <c r="CS173" s="88"/>
      <c r="CT173" s="88"/>
      <c r="CU173" s="88"/>
      <c r="CV173" s="88"/>
      <c r="CW173" s="88"/>
      <c r="CX173" s="88"/>
      <c r="CY173" s="88"/>
      <c r="CZ173" s="88"/>
      <c r="DA173" s="88"/>
      <c r="DB173" s="88"/>
      <c r="DC173" s="88"/>
      <c r="DD173" s="88"/>
      <c r="DE173" s="88"/>
      <c r="DI173" s="91"/>
      <c r="DJ173" s="91"/>
      <c r="DK173" s="91"/>
      <c r="DL173" s="91"/>
    </row>
    <row r="174" spans="1:116" s="90" customFormat="1" x14ac:dyDescent="0.25">
      <c r="A174" s="1"/>
      <c r="B174" s="35"/>
      <c r="C174" s="35"/>
      <c r="D174" s="4"/>
      <c r="E174" s="1"/>
      <c r="F174" s="1"/>
      <c r="G174" s="2"/>
      <c r="H174" s="2"/>
      <c r="I174" s="2"/>
      <c r="J174" s="1"/>
      <c r="K174" s="1"/>
      <c r="L174" s="141"/>
      <c r="M174" s="2"/>
      <c r="N174" s="2"/>
      <c r="O174" s="2"/>
      <c r="P174" s="2"/>
      <c r="Q174" s="16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E174" s="88"/>
      <c r="CF174" s="89"/>
      <c r="CG174" s="88"/>
      <c r="CH174" s="88"/>
      <c r="CI174" s="88"/>
      <c r="CJ174" s="88"/>
      <c r="CK174" s="88"/>
      <c r="CL174" s="88"/>
      <c r="CM174" s="88"/>
      <c r="CN174" s="88"/>
      <c r="CO174" s="88"/>
      <c r="CP174" s="88"/>
      <c r="CQ174" s="88"/>
      <c r="CR174" s="88"/>
      <c r="CS174" s="88"/>
      <c r="CT174" s="88"/>
      <c r="CU174" s="88"/>
      <c r="CV174" s="88"/>
      <c r="CW174" s="88"/>
      <c r="CX174" s="88"/>
      <c r="CY174" s="88"/>
      <c r="CZ174" s="88"/>
      <c r="DA174" s="88"/>
      <c r="DB174" s="88"/>
      <c r="DC174" s="88"/>
      <c r="DD174" s="88"/>
      <c r="DE174" s="88"/>
      <c r="DI174" s="91"/>
      <c r="DJ174" s="91"/>
      <c r="DK174" s="91"/>
      <c r="DL174" s="91"/>
    </row>
    <row r="175" spans="1:116" s="90" customFormat="1" x14ac:dyDescent="0.25">
      <c r="A175" s="1"/>
      <c r="B175" s="35"/>
      <c r="C175" s="35"/>
      <c r="D175" s="4"/>
      <c r="E175" s="1"/>
      <c r="F175" s="1"/>
      <c r="G175" s="2"/>
      <c r="H175" s="2"/>
      <c r="I175" s="2"/>
      <c r="J175" s="1"/>
      <c r="K175" s="1"/>
      <c r="L175" s="141"/>
      <c r="M175" s="2"/>
      <c r="N175" s="2"/>
      <c r="O175" s="2"/>
      <c r="P175" s="2"/>
      <c r="Q175" s="16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E175" s="88"/>
      <c r="CF175" s="89"/>
      <c r="CG175" s="88"/>
      <c r="CH175" s="88"/>
      <c r="CI175" s="88"/>
      <c r="CJ175" s="88"/>
      <c r="CK175" s="88"/>
      <c r="CL175" s="88"/>
      <c r="CM175" s="88"/>
      <c r="CN175" s="88"/>
      <c r="CO175" s="88"/>
      <c r="CP175" s="88"/>
      <c r="CQ175" s="88"/>
      <c r="CR175" s="88"/>
      <c r="CS175" s="88"/>
      <c r="CT175" s="88"/>
      <c r="CU175" s="88"/>
      <c r="CV175" s="88"/>
      <c r="CW175" s="88"/>
      <c r="CX175" s="88"/>
      <c r="CY175" s="88"/>
      <c r="CZ175" s="88"/>
      <c r="DA175" s="88"/>
      <c r="DB175" s="88"/>
      <c r="DC175" s="88"/>
      <c r="DD175" s="88"/>
      <c r="DE175" s="88"/>
      <c r="DI175" s="91"/>
      <c r="DJ175" s="91"/>
      <c r="DK175" s="91"/>
      <c r="DL175" s="91"/>
    </row>
    <row r="176" spans="1:116" s="90" customFormat="1" x14ac:dyDescent="0.25">
      <c r="A176" s="1"/>
      <c r="B176" s="35"/>
      <c r="C176" s="35"/>
      <c r="D176" s="4"/>
      <c r="E176" s="1"/>
      <c r="F176" s="1"/>
      <c r="G176" s="2"/>
      <c r="H176" s="2"/>
      <c r="I176" s="2"/>
      <c r="J176" s="1"/>
      <c r="K176" s="1"/>
      <c r="L176" s="141"/>
      <c r="M176" s="2"/>
      <c r="N176" s="2"/>
      <c r="O176" s="2"/>
      <c r="P176" s="2"/>
      <c r="Q176" s="16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E176" s="88"/>
      <c r="CF176" s="89"/>
      <c r="CG176" s="88"/>
      <c r="CH176" s="88"/>
      <c r="CI176" s="88"/>
      <c r="CJ176" s="88"/>
      <c r="CK176" s="88"/>
      <c r="CL176" s="88"/>
      <c r="CM176" s="88"/>
      <c r="CN176" s="88"/>
      <c r="CO176" s="88"/>
      <c r="CP176" s="88"/>
      <c r="CQ176" s="88"/>
      <c r="CR176" s="88"/>
      <c r="CS176" s="88"/>
      <c r="CT176" s="88"/>
      <c r="CU176" s="88"/>
      <c r="CV176" s="88"/>
      <c r="CW176" s="88"/>
      <c r="CX176" s="88"/>
      <c r="CY176" s="88"/>
      <c r="CZ176" s="88"/>
      <c r="DA176" s="88"/>
      <c r="DB176" s="88"/>
      <c r="DC176" s="88"/>
      <c r="DD176" s="88"/>
      <c r="DE176" s="88"/>
      <c r="DI176" s="91"/>
      <c r="DJ176" s="91"/>
      <c r="DK176" s="91"/>
      <c r="DL176" s="91"/>
    </row>
    <row r="177" spans="1:116" s="90" customFormat="1" x14ac:dyDescent="0.25">
      <c r="A177" s="1"/>
      <c r="B177" s="35"/>
      <c r="C177" s="35"/>
      <c r="D177" s="4"/>
      <c r="E177" s="1"/>
      <c r="F177" s="1"/>
      <c r="G177" s="2"/>
      <c r="H177" s="2"/>
      <c r="I177" s="2"/>
      <c r="J177" s="1"/>
      <c r="K177" s="1"/>
      <c r="L177" s="141"/>
      <c r="M177" s="2"/>
      <c r="N177" s="2"/>
      <c r="O177" s="2"/>
      <c r="P177" s="2"/>
      <c r="Q177" s="16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E177" s="88"/>
      <c r="CF177" s="89"/>
      <c r="CG177" s="88"/>
      <c r="CH177" s="88"/>
      <c r="CI177" s="88"/>
      <c r="CJ177" s="88"/>
      <c r="CK177" s="88"/>
      <c r="CL177" s="88"/>
      <c r="CM177" s="88"/>
      <c r="CN177" s="88"/>
      <c r="CO177" s="88"/>
      <c r="CP177" s="88"/>
      <c r="CQ177" s="88"/>
      <c r="CR177" s="88"/>
      <c r="CS177" s="88"/>
      <c r="CT177" s="88"/>
      <c r="CU177" s="88"/>
      <c r="CV177" s="88"/>
      <c r="CW177" s="88"/>
      <c r="CX177" s="88"/>
      <c r="CY177" s="88"/>
      <c r="CZ177" s="88"/>
      <c r="DA177" s="88"/>
      <c r="DB177" s="88"/>
      <c r="DC177" s="88"/>
      <c r="DD177" s="88"/>
      <c r="DE177" s="88"/>
      <c r="DI177" s="91"/>
      <c r="DJ177" s="91"/>
      <c r="DK177" s="91"/>
      <c r="DL177" s="91"/>
    </row>
    <row r="178" spans="1:116" s="90" customFormat="1" x14ac:dyDescent="0.25">
      <c r="A178" s="1"/>
      <c r="B178" s="35"/>
      <c r="C178" s="35"/>
      <c r="D178" s="4"/>
      <c r="E178" s="1"/>
      <c r="F178" s="1"/>
      <c r="G178" s="2"/>
      <c r="H178" s="2"/>
      <c r="I178" s="2"/>
      <c r="J178" s="1"/>
      <c r="K178" s="1"/>
      <c r="L178" s="141"/>
      <c r="M178" s="2"/>
      <c r="N178" s="2"/>
      <c r="O178" s="2"/>
      <c r="P178" s="2"/>
      <c r="Q178" s="16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E178" s="88"/>
      <c r="CF178" s="89"/>
      <c r="CG178" s="88"/>
      <c r="CH178" s="88"/>
      <c r="CI178" s="88"/>
      <c r="CJ178" s="88"/>
      <c r="CK178" s="88"/>
      <c r="CL178" s="88"/>
      <c r="CM178" s="88"/>
      <c r="CN178" s="88"/>
      <c r="CO178" s="88"/>
      <c r="CP178" s="88"/>
      <c r="CQ178" s="88"/>
      <c r="CR178" s="88"/>
      <c r="CS178" s="88"/>
      <c r="CT178" s="88"/>
      <c r="CU178" s="88"/>
      <c r="CV178" s="88"/>
      <c r="CW178" s="88"/>
      <c r="CX178" s="88"/>
      <c r="CY178" s="88"/>
      <c r="CZ178" s="88"/>
      <c r="DA178" s="88"/>
      <c r="DB178" s="88"/>
      <c r="DC178" s="88"/>
      <c r="DD178" s="88"/>
      <c r="DE178" s="88"/>
      <c r="DI178" s="91"/>
      <c r="DJ178" s="91"/>
      <c r="DK178" s="91"/>
      <c r="DL178" s="91"/>
    </row>
    <row r="179" spans="1:116" s="90" customFormat="1" x14ac:dyDescent="0.25">
      <c r="A179" s="1"/>
      <c r="B179" s="35"/>
      <c r="C179" s="35"/>
      <c r="D179" s="4"/>
      <c r="E179" s="1"/>
      <c r="F179" s="1"/>
      <c r="G179" s="2"/>
      <c r="H179" s="2"/>
      <c r="I179" s="2"/>
      <c r="J179" s="1"/>
      <c r="K179" s="1"/>
      <c r="L179" s="141"/>
      <c r="M179" s="2"/>
      <c r="N179" s="2"/>
      <c r="O179" s="2"/>
      <c r="P179" s="2"/>
      <c r="Q179" s="16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E179" s="88"/>
      <c r="CF179" s="89"/>
      <c r="CG179" s="88"/>
      <c r="CH179" s="88"/>
      <c r="CI179" s="88"/>
      <c r="CJ179" s="88"/>
      <c r="CK179" s="88"/>
      <c r="CL179" s="88"/>
      <c r="CM179" s="88"/>
      <c r="CN179" s="88"/>
      <c r="CO179" s="88"/>
      <c r="CP179" s="88"/>
      <c r="CQ179" s="88"/>
      <c r="CR179" s="88"/>
      <c r="CS179" s="88"/>
      <c r="CT179" s="88"/>
      <c r="CU179" s="88"/>
      <c r="CV179" s="88"/>
      <c r="CW179" s="88"/>
      <c r="CX179" s="88"/>
      <c r="CY179" s="88"/>
      <c r="CZ179" s="88"/>
      <c r="DA179" s="88"/>
      <c r="DB179" s="88"/>
      <c r="DC179" s="88"/>
      <c r="DD179" s="88"/>
      <c r="DE179" s="88"/>
      <c r="DI179" s="91"/>
      <c r="DJ179" s="91"/>
      <c r="DK179" s="91"/>
      <c r="DL179" s="91"/>
    </row>
    <row r="180" spans="1:116" s="90" customFormat="1" x14ac:dyDescent="0.25">
      <c r="A180" s="1"/>
      <c r="B180" s="35"/>
      <c r="C180" s="35"/>
      <c r="D180" s="4"/>
      <c r="E180" s="1"/>
      <c r="F180" s="1"/>
      <c r="G180" s="2"/>
      <c r="H180" s="2"/>
      <c r="I180" s="2"/>
      <c r="J180" s="1"/>
      <c r="K180" s="1"/>
      <c r="L180" s="141"/>
      <c r="M180" s="2"/>
      <c r="N180" s="2"/>
      <c r="O180" s="2"/>
      <c r="P180" s="2"/>
      <c r="Q180" s="16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E180" s="88"/>
      <c r="CF180" s="89"/>
      <c r="CG180" s="88"/>
      <c r="CH180" s="88"/>
      <c r="CI180" s="88"/>
      <c r="CJ180" s="88"/>
      <c r="CK180" s="88"/>
      <c r="CL180" s="88"/>
      <c r="CM180" s="88"/>
      <c r="CN180" s="88"/>
      <c r="CO180" s="88"/>
      <c r="CP180" s="88"/>
      <c r="CQ180" s="88"/>
      <c r="CR180" s="88"/>
      <c r="CS180" s="88"/>
      <c r="CT180" s="88"/>
      <c r="CU180" s="88"/>
      <c r="CV180" s="88"/>
      <c r="CW180" s="88"/>
      <c r="CX180" s="88"/>
      <c r="CY180" s="88"/>
      <c r="CZ180" s="88"/>
      <c r="DA180" s="88"/>
      <c r="DB180" s="88"/>
      <c r="DC180" s="88"/>
      <c r="DD180" s="88"/>
      <c r="DE180" s="88"/>
      <c r="DI180" s="91"/>
      <c r="DJ180" s="91"/>
      <c r="DK180" s="91"/>
      <c r="DL180" s="91"/>
    </row>
    <row r="181" spans="1:116" s="90" customFormat="1" x14ac:dyDescent="0.25">
      <c r="A181" s="1"/>
      <c r="B181" s="35"/>
      <c r="C181" s="35"/>
      <c r="D181" s="4"/>
      <c r="E181" s="1"/>
      <c r="F181" s="1"/>
      <c r="G181" s="2"/>
      <c r="H181" s="2"/>
      <c r="I181" s="2"/>
      <c r="J181" s="1"/>
      <c r="K181" s="1"/>
      <c r="L181" s="141"/>
      <c r="M181" s="2"/>
      <c r="N181" s="2"/>
      <c r="O181" s="2"/>
      <c r="P181" s="2"/>
      <c r="Q181" s="16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E181" s="88"/>
      <c r="CF181" s="89"/>
      <c r="CG181" s="88"/>
      <c r="CH181" s="88"/>
      <c r="CI181" s="88"/>
      <c r="CJ181" s="88"/>
      <c r="CK181" s="88"/>
      <c r="CL181" s="88"/>
      <c r="CM181" s="88"/>
      <c r="CN181" s="88"/>
      <c r="CO181" s="88"/>
      <c r="CP181" s="88"/>
      <c r="CQ181" s="88"/>
      <c r="CR181" s="88"/>
      <c r="CS181" s="88"/>
      <c r="CT181" s="88"/>
      <c r="CU181" s="88"/>
      <c r="CV181" s="88"/>
      <c r="CW181" s="88"/>
      <c r="CX181" s="88"/>
      <c r="CY181" s="88"/>
      <c r="CZ181" s="88"/>
      <c r="DA181" s="88"/>
      <c r="DB181" s="88"/>
      <c r="DC181" s="88"/>
      <c r="DD181" s="88"/>
      <c r="DE181" s="88"/>
      <c r="DI181" s="91"/>
      <c r="DJ181" s="91"/>
      <c r="DK181" s="91"/>
      <c r="DL181" s="91"/>
    </row>
    <row r="182" spans="1:116" s="90" customFormat="1" x14ac:dyDescent="0.25">
      <c r="A182" s="1"/>
      <c r="B182" s="35"/>
      <c r="C182" s="35"/>
      <c r="D182" s="4"/>
      <c r="E182" s="1"/>
      <c r="F182" s="1"/>
      <c r="G182" s="2"/>
      <c r="H182" s="2"/>
      <c r="I182" s="2"/>
      <c r="J182" s="1"/>
      <c r="K182" s="1"/>
      <c r="L182" s="141"/>
      <c r="M182" s="2"/>
      <c r="N182" s="2"/>
      <c r="O182" s="2"/>
      <c r="P182" s="2"/>
      <c r="Q182" s="16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E182" s="88"/>
      <c r="CF182" s="89"/>
      <c r="CG182" s="88"/>
      <c r="CH182" s="88"/>
      <c r="CI182" s="88"/>
      <c r="CJ182" s="88"/>
      <c r="CK182" s="88"/>
      <c r="CL182" s="88"/>
      <c r="CM182" s="88"/>
      <c r="CN182" s="88"/>
      <c r="CO182" s="88"/>
      <c r="CP182" s="88"/>
      <c r="CQ182" s="88"/>
      <c r="CR182" s="88"/>
      <c r="CS182" s="88"/>
      <c r="CT182" s="88"/>
      <c r="CU182" s="88"/>
      <c r="CV182" s="88"/>
      <c r="CW182" s="88"/>
      <c r="CX182" s="88"/>
      <c r="CY182" s="88"/>
      <c r="CZ182" s="88"/>
      <c r="DA182" s="88"/>
      <c r="DB182" s="88"/>
      <c r="DC182" s="88"/>
      <c r="DD182" s="88"/>
      <c r="DE182" s="88"/>
      <c r="DI182" s="91"/>
      <c r="DJ182" s="91"/>
      <c r="DK182" s="91"/>
      <c r="DL182" s="91"/>
    </row>
    <row r="183" spans="1:116" s="90" customFormat="1" x14ac:dyDescent="0.25">
      <c r="A183" s="1"/>
      <c r="B183" s="35"/>
      <c r="C183" s="35"/>
      <c r="D183" s="4"/>
      <c r="E183" s="1"/>
      <c r="F183" s="1"/>
      <c r="G183" s="2"/>
      <c r="H183" s="2"/>
      <c r="I183" s="2"/>
      <c r="J183" s="1"/>
      <c r="K183" s="1"/>
      <c r="L183" s="141"/>
      <c r="M183" s="2"/>
      <c r="N183" s="2"/>
      <c r="O183" s="2"/>
      <c r="P183" s="2"/>
      <c r="Q183" s="16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E183" s="88"/>
      <c r="CF183" s="89"/>
      <c r="CG183" s="88"/>
      <c r="CH183" s="88"/>
      <c r="CI183" s="88"/>
      <c r="CJ183" s="88"/>
      <c r="CK183" s="88"/>
      <c r="CL183" s="88"/>
      <c r="CM183" s="88"/>
      <c r="CN183" s="88"/>
      <c r="CO183" s="88"/>
      <c r="CP183" s="88"/>
      <c r="CQ183" s="88"/>
      <c r="CR183" s="88"/>
      <c r="CS183" s="88"/>
      <c r="CT183" s="88"/>
      <c r="CU183" s="88"/>
      <c r="CV183" s="88"/>
      <c r="CW183" s="88"/>
      <c r="CX183" s="88"/>
      <c r="CY183" s="88"/>
      <c r="CZ183" s="88"/>
      <c r="DA183" s="88"/>
      <c r="DB183" s="88"/>
      <c r="DC183" s="88"/>
      <c r="DD183" s="88"/>
      <c r="DE183" s="88"/>
      <c r="DI183" s="91"/>
      <c r="DJ183" s="91"/>
      <c r="DK183" s="91"/>
      <c r="DL183" s="91"/>
    </row>
    <row r="184" spans="1:116" s="90" customFormat="1" x14ac:dyDescent="0.25">
      <c r="A184" s="1"/>
      <c r="B184" s="35"/>
      <c r="C184" s="35"/>
      <c r="D184" s="4"/>
      <c r="E184" s="1"/>
      <c r="F184" s="1"/>
      <c r="G184" s="2"/>
      <c r="H184" s="2"/>
      <c r="I184" s="2"/>
      <c r="J184" s="1"/>
      <c r="K184" s="1"/>
      <c r="L184" s="141"/>
      <c r="M184" s="2"/>
      <c r="N184" s="2"/>
      <c r="O184" s="2"/>
      <c r="P184" s="2"/>
      <c r="Q184" s="16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E184" s="88"/>
      <c r="CF184" s="89"/>
      <c r="CG184" s="88"/>
      <c r="CH184" s="88"/>
      <c r="CI184" s="88"/>
      <c r="CJ184" s="88"/>
      <c r="CK184" s="88"/>
      <c r="CL184" s="88"/>
      <c r="CM184" s="88"/>
      <c r="CN184" s="88"/>
      <c r="CO184" s="88"/>
      <c r="CP184" s="88"/>
      <c r="CQ184" s="88"/>
      <c r="CR184" s="88"/>
      <c r="CS184" s="88"/>
      <c r="CT184" s="88"/>
      <c r="CU184" s="88"/>
      <c r="CV184" s="88"/>
      <c r="CW184" s="88"/>
      <c r="CX184" s="88"/>
      <c r="CY184" s="88"/>
      <c r="CZ184" s="88"/>
      <c r="DA184" s="88"/>
      <c r="DB184" s="88"/>
      <c r="DC184" s="88"/>
      <c r="DD184" s="88"/>
      <c r="DE184" s="88"/>
      <c r="DI184" s="91"/>
      <c r="DJ184" s="91"/>
      <c r="DK184" s="91"/>
      <c r="DL184" s="91"/>
    </row>
    <row r="185" spans="1:116" s="90" customFormat="1" x14ac:dyDescent="0.25">
      <c r="A185" s="1"/>
      <c r="B185" s="35"/>
      <c r="C185" s="35"/>
      <c r="D185" s="4"/>
      <c r="E185" s="1"/>
      <c r="F185" s="1"/>
      <c r="G185" s="2"/>
      <c r="H185" s="2"/>
      <c r="I185" s="2"/>
      <c r="J185" s="1"/>
      <c r="K185" s="1"/>
      <c r="L185" s="141"/>
      <c r="M185" s="2"/>
      <c r="N185" s="2"/>
      <c r="O185" s="2"/>
      <c r="P185" s="2"/>
      <c r="Q185" s="16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E185" s="88"/>
      <c r="CF185" s="89"/>
      <c r="CG185" s="88"/>
      <c r="CH185" s="88"/>
      <c r="CI185" s="88"/>
      <c r="CJ185" s="88"/>
      <c r="CK185" s="88"/>
      <c r="CL185" s="88"/>
      <c r="CM185" s="88"/>
      <c r="CN185" s="88"/>
      <c r="CO185" s="88"/>
      <c r="CP185" s="88"/>
      <c r="CQ185" s="88"/>
      <c r="CR185" s="88"/>
      <c r="CS185" s="88"/>
      <c r="CT185" s="88"/>
      <c r="CU185" s="88"/>
      <c r="CV185" s="88"/>
      <c r="CW185" s="88"/>
      <c r="CX185" s="88"/>
      <c r="CY185" s="88"/>
      <c r="CZ185" s="88"/>
      <c r="DA185" s="88"/>
      <c r="DB185" s="88"/>
      <c r="DC185" s="88"/>
      <c r="DD185" s="88"/>
      <c r="DE185" s="88"/>
      <c r="DI185" s="91"/>
      <c r="DJ185" s="91"/>
      <c r="DK185" s="91"/>
      <c r="DL185" s="91"/>
    </row>
    <row r="186" spans="1:116" s="90" customFormat="1" x14ac:dyDescent="0.25">
      <c r="A186" s="1"/>
      <c r="B186" s="35"/>
      <c r="C186" s="35"/>
      <c r="D186" s="4"/>
      <c r="E186" s="1"/>
      <c r="F186" s="1"/>
      <c r="G186" s="2"/>
      <c r="H186" s="2"/>
      <c r="I186" s="2"/>
      <c r="J186" s="1"/>
      <c r="K186" s="1"/>
      <c r="L186" s="141"/>
      <c r="M186" s="2"/>
      <c r="N186" s="2"/>
      <c r="O186" s="2"/>
      <c r="P186" s="2"/>
      <c r="Q186" s="16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E186" s="88"/>
      <c r="CF186" s="89"/>
      <c r="CG186" s="88"/>
      <c r="CH186" s="88"/>
      <c r="CI186" s="88"/>
      <c r="CJ186" s="88"/>
      <c r="CK186" s="88"/>
      <c r="CL186" s="88"/>
      <c r="CM186" s="88"/>
      <c r="CN186" s="88"/>
      <c r="CO186" s="88"/>
      <c r="CP186" s="88"/>
      <c r="CQ186" s="88"/>
      <c r="CR186" s="88"/>
      <c r="CS186" s="88"/>
      <c r="CT186" s="88"/>
      <c r="CU186" s="88"/>
      <c r="CV186" s="88"/>
      <c r="CW186" s="88"/>
      <c r="CX186" s="88"/>
      <c r="CY186" s="88"/>
      <c r="CZ186" s="88"/>
      <c r="DA186" s="88"/>
      <c r="DB186" s="88"/>
      <c r="DC186" s="88"/>
      <c r="DD186" s="88"/>
      <c r="DE186" s="88"/>
      <c r="DI186" s="91"/>
      <c r="DJ186" s="91"/>
      <c r="DK186" s="91"/>
      <c r="DL186" s="91"/>
    </row>
    <row r="187" spans="1:116" s="90" customFormat="1" x14ac:dyDescent="0.25">
      <c r="A187" s="1"/>
      <c r="B187" s="35"/>
      <c r="C187" s="35"/>
      <c r="D187" s="4"/>
      <c r="E187" s="1"/>
      <c r="F187" s="1"/>
      <c r="G187" s="2"/>
      <c r="H187" s="2"/>
      <c r="I187" s="2"/>
      <c r="J187" s="1"/>
      <c r="K187" s="1"/>
      <c r="L187" s="141"/>
      <c r="M187" s="2"/>
      <c r="N187" s="2"/>
      <c r="O187" s="2"/>
      <c r="P187" s="2"/>
      <c r="Q187" s="16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E187" s="88"/>
      <c r="CF187" s="89"/>
      <c r="CG187" s="88"/>
      <c r="CH187" s="88"/>
      <c r="CI187" s="88"/>
      <c r="CJ187" s="88"/>
      <c r="CK187" s="88"/>
      <c r="CL187" s="88"/>
      <c r="CM187" s="88"/>
      <c r="CN187" s="88"/>
      <c r="CO187" s="88"/>
      <c r="CP187" s="88"/>
      <c r="CQ187" s="88"/>
      <c r="CR187" s="88"/>
      <c r="CS187" s="88"/>
      <c r="CT187" s="88"/>
      <c r="CU187" s="88"/>
      <c r="CV187" s="88"/>
      <c r="CW187" s="88"/>
      <c r="CX187" s="88"/>
      <c r="CY187" s="88"/>
      <c r="CZ187" s="88"/>
      <c r="DA187" s="88"/>
      <c r="DB187" s="88"/>
      <c r="DC187" s="88"/>
      <c r="DD187" s="88"/>
      <c r="DE187" s="88"/>
      <c r="DI187" s="91"/>
      <c r="DJ187" s="91"/>
      <c r="DK187" s="91"/>
      <c r="DL187" s="91"/>
    </row>
    <row r="188" spans="1:116" s="90" customFormat="1" x14ac:dyDescent="0.25">
      <c r="A188" s="1"/>
      <c r="B188" s="35"/>
      <c r="C188" s="35"/>
      <c r="D188" s="4"/>
      <c r="E188" s="1"/>
      <c r="F188" s="1"/>
      <c r="G188" s="2"/>
      <c r="H188" s="2"/>
      <c r="I188" s="2"/>
      <c r="J188" s="1"/>
      <c r="K188" s="1"/>
      <c r="L188" s="141"/>
      <c r="M188" s="2"/>
      <c r="N188" s="2"/>
      <c r="O188" s="2"/>
      <c r="P188" s="2"/>
      <c r="Q188" s="16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E188" s="88"/>
      <c r="CF188" s="89"/>
      <c r="CG188" s="88"/>
      <c r="CH188" s="88"/>
      <c r="CI188" s="88"/>
      <c r="CJ188" s="88"/>
      <c r="CK188" s="88"/>
      <c r="CL188" s="88"/>
      <c r="CM188" s="88"/>
      <c r="CN188" s="88"/>
      <c r="CO188" s="88"/>
      <c r="CP188" s="88"/>
      <c r="CQ188" s="88"/>
      <c r="CR188" s="88"/>
      <c r="CS188" s="88"/>
      <c r="CT188" s="88"/>
      <c r="CU188" s="88"/>
      <c r="CV188" s="88"/>
      <c r="CW188" s="88"/>
      <c r="CX188" s="88"/>
      <c r="CY188" s="88"/>
      <c r="CZ188" s="88"/>
      <c r="DA188" s="88"/>
      <c r="DB188" s="88"/>
      <c r="DC188" s="88"/>
      <c r="DD188" s="88"/>
      <c r="DE188" s="88"/>
      <c r="DI188" s="91"/>
      <c r="DJ188" s="91"/>
      <c r="DK188" s="91"/>
      <c r="DL188" s="91"/>
    </row>
    <row r="189" spans="1:116" s="90" customFormat="1" x14ac:dyDescent="0.25">
      <c r="A189" s="1"/>
      <c r="B189" s="35"/>
      <c r="C189" s="35"/>
      <c r="D189" s="4"/>
      <c r="E189" s="1"/>
      <c r="F189" s="1"/>
      <c r="G189" s="2"/>
      <c r="H189" s="2"/>
      <c r="I189" s="2"/>
      <c r="J189" s="1"/>
      <c r="K189" s="1"/>
      <c r="L189" s="141"/>
      <c r="M189" s="2"/>
      <c r="N189" s="2"/>
      <c r="O189" s="2"/>
      <c r="P189" s="2"/>
      <c r="Q189" s="16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E189" s="88"/>
      <c r="CF189" s="89"/>
      <c r="CG189" s="88"/>
      <c r="CH189" s="88"/>
      <c r="CI189" s="88"/>
      <c r="CJ189" s="88"/>
      <c r="CK189" s="88"/>
      <c r="CL189" s="88"/>
      <c r="CM189" s="88"/>
      <c r="CN189" s="88"/>
      <c r="CO189" s="88"/>
      <c r="CP189" s="88"/>
      <c r="CQ189" s="88"/>
      <c r="CR189" s="88"/>
      <c r="CS189" s="88"/>
      <c r="CT189" s="88"/>
      <c r="CU189" s="88"/>
      <c r="CV189" s="88"/>
      <c r="CW189" s="88"/>
      <c r="CX189" s="88"/>
      <c r="CY189" s="88"/>
      <c r="CZ189" s="88"/>
      <c r="DA189" s="88"/>
      <c r="DB189" s="88"/>
      <c r="DC189" s="88"/>
      <c r="DD189" s="88"/>
      <c r="DE189" s="88"/>
      <c r="DI189" s="91"/>
      <c r="DJ189" s="91"/>
      <c r="DK189" s="91"/>
      <c r="DL189" s="91"/>
    </row>
    <row r="190" spans="1:116" s="90" customFormat="1" x14ac:dyDescent="0.25">
      <c r="A190" s="1"/>
      <c r="B190" s="35"/>
      <c r="C190" s="35"/>
      <c r="D190" s="4"/>
      <c r="E190" s="1"/>
      <c r="F190" s="1"/>
      <c r="G190" s="2"/>
      <c r="H190" s="2"/>
      <c r="I190" s="2"/>
      <c r="J190" s="1"/>
      <c r="K190" s="1"/>
      <c r="L190" s="141"/>
      <c r="M190" s="2"/>
      <c r="N190" s="2"/>
      <c r="O190" s="2"/>
      <c r="P190" s="2"/>
      <c r="Q190" s="16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E190" s="88"/>
      <c r="CF190" s="89"/>
      <c r="CG190" s="88"/>
      <c r="CH190" s="88"/>
      <c r="CI190" s="88"/>
      <c r="CJ190" s="88"/>
      <c r="CK190" s="88"/>
      <c r="CL190" s="88"/>
      <c r="CM190" s="88"/>
      <c r="CN190" s="88"/>
      <c r="CO190" s="88"/>
      <c r="CP190" s="88"/>
      <c r="CQ190" s="88"/>
      <c r="CR190" s="88"/>
      <c r="CS190" s="88"/>
      <c r="CT190" s="88"/>
      <c r="CU190" s="88"/>
      <c r="CV190" s="88"/>
      <c r="CW190" s="88"/>
      <c r="CX190" s="88"/>
      <c r="CY190" s="88"/>
      <c r="CZ190" s="88"/>
      <c r="DA190" s="88"/>
      <c r="DB190" s="88"/>
      <c r="DC190" s="88"/>
      <c r="DD190" s="88"/>
      <c r="DE190" s="88"/>
      <c r="DI190" s="91"/>
      <c r="DJ190" s="91"/>
      <c r="DK190" s="91"/>
      <c r="DL190" s="91"/>
    </row>
    <row r="191" spans="1:116" s="90" customFormat="1" x14ac:dyDescent="0.25">
      <c r="A191" s="1"/>
      <c r="B191" s="35"/>
      <c r="C191" s="35"/>
      <c r="D191" s="4"/>
      <c r="E191" s="1"/>
      <c r="F191" s="1"/>
      <c r="G191" s="2"/>
      <c r="H191" s="2"/>
      <c r="I191" s="2"/>
      <c r="J191" s="1"/>
      <c r="K191" s="1"/>
      <c r="L191" s="141"/>
      <c r="M191" s="2"/>
      <c r="N191" s="2"/>
      <c r="O191" s="2"/>
      <c r="P191" s="2"/>
      <c r="Q191" s="16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E191" s="88"/>
      <c r="CF191" s="89"/>
      <c r="CG191" s="88"/>
      <c r="CH191" s="88"/>
      <c r="CI191" s="88"/>
      <c r="CJ191" s="88"/>
      <c r="CK191" s="88"/>
      <c r="CL191" s="88"/>
      <c r="CM191" s="88"/>
      <c r="CN191" s="88"/>
      <c r="CO191" s="88"/>
      <c r="CP191" s="88"/>
      <c r="CQ191" s="88"/>
      <c r="CR191" s="88"/>
      <c r="CS191" s="88"/>
      <c r="CT191" s="88"/>
      <c r="CU191" s="88"/>
      <c r="CV191" s="88"/>
      <c r="CW191" s="88"/>
      <c r="CX191" s="88"/>
      <c r="CY191" s="88"/>
      <c r="CZ191" s="88"/>
      <c r="DA191" s="88"/>
      <c r="DB191" s="88"/>
      <c r="DC191" s="88"/>
      <c r="DD191" s="88"/>
      <c r="DE191" s="88"/>
      <c r="DI191" s="91"/>
      <c r="DJ191" s="91"/>
      <c r="DK191" s="91"/>
      <c r="DL191" s="91"/>
    </row>
    <row r="192" spans="1:116" s="90" customFormat="1" x14ac:dyDescent="0.25">
      <c r="A192" s="1"/>
      <c r="B192" s="35"/>
      <c r="C192" s="35"/>
      <c r="D192" s="4"/>
      <c r="E192" s="1"/>
      <c r="F192" s="1"/>
      <c r="G192" s="2"/>
      <c r="H192" s="2"/>
      <c r="I192" s="2"/>
      <c r="J192" s="1"/>
      <c r="K192" s="1"/>
      <c r="L192" s="141"/>
      <c r="M192" s="2"/>
      <c r="N192" s="2"/>
      <c r="O192" s="2"/>
      <c r="P192" s="2"/>
      <c r="Q192" s="16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E192" s="88"/>
      <c r="CF192" s="89"/>
      <c r="CG192" s="88"/>
      <c r="CH192" s="88"/>
      <c r="CI192" s="88"/>
      <c r="CJ192" s="88"/>
      <c r="CK192" s="88"/>
      <c r="CL192" s="88"/>
      <c r="CM192" s="88"/>
      <c r="CN192" s="88"/>
      <c r="CO192" s="88"/>
      <c r="CP192" s="88"/>
      <c r="CQ192" s="88"/>
      <c r="CR192" s="88"/>
      <c r="CS192" s="88"/>
      <c r="CT192" s="88"/>
      <c r="CU192" s="88"/>
      <c r="CV192" s="88"/>
      <c r="CW192" s="88"/>
      <c r="CX192" s="88"/>
      <c r="CY192" s="88"/>
      <c r="CZ192" s="88"/>
      <c r="DA192" s="88"/>
      <c r="DB192" s="88"/>
      <c r="DC192" s="88"/>
      <c r="DD192" s="88"/>
      <c r="DE192" s="88"/>
      <c r="DI192" s="91"/>
      <c r="DJ192" s="91"/>
      <c r="DK192" s="91"/>
      <c r="DL192" s="91"/>
    </row>
    <row r="193" spans="1:116" s="90" customFormat="1" x14ac:dyDescent="0.25">
      <c r="A193" s="1"/>
      <c r="B193" s="35"/>
      <c r="C193" s="35"/>
      <c r="D193" s="4"/>
      <c r="E193" s="1"/>
      <c r="F193" s="1"/>
      <c r="G193" s="2"/>
      <c r="H193" s="2"/>
      <c r="I193" s="2"/>
      <c r="J193" s="1"/>
      <c r="K193" s="1"/>
      <c r="L193" s="141"/>
      <c r="M193" s="2"/>
      <c r="N193" s="2"/>
      <c r="O193" s="2"/>
      <c r="P193" s="2"/>
      <c r="Q193" s="16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E193" s="88"/>
      <c r="CF193" s="89"/>
      <c r="CG193" s="88"/>
      <c r="CH193" s="88"/>
      <c r="CI193" s="88"/>
      <c r="CJ193" s="88"/>
      <c r="CK193" s="88"/>
      <c r="CL193" s="88"/>
      <c r="CM193" s="88"/>
      <c r="CN193" s="88"/>
      <c r="CO193" s="88"/>
      <c r="CP193" s="88"/>
      <c r="CQ193" s="88"/>
      <c r="CR193" s="88"/>
      <c r="CS193" s="88"/>
      <c r="CT193" s="88"/>
      <c r="CU193" s="88"/>
      <c r="CV193" s="88"/>
      <c r="CW193" s="88"/>
      <c r="CX193" s="88"/>
      <c r="CY193" s="88"/>
      <c r="CZ193" s="88"/>
      <c r="DA193" s="88"/>
      <c r="DB193" s="88"/>
      <c r="DC193" s="88"/>
      <c r="DD193" s="88"/>
      <c r="DE193" s="88"/>
      <c r="DI193" s="91"/>
      <c r="DJ193" s="91"/>
      <c r="DK193" s="91"/>
      <c r="DL193" s="91"/>
    </row>
    <row r="194" spans="1:116" s="90" customFormat="1" x14ac:dyDescent="0.25">
      <c r="A194" s="1"/>
      <c r="B194" s="35"/>
      <c r="C194" s="35"/>
      <c r="D194" s="4"/>
      <c r="E194" s="1"/>
      <c r="F194" s="1"/>
      <c r="G194" s="2"/>
      <c r="H194" s="2"/>
      <c r="I194" s="2"/>
      <c r="J194" s="1"/>
      <c r="K194" s="1"/>
      <c r="L194" s="141"/>
      <c r="M194" s="2"/>
      <c r="N194" s="2"/>
      <c r="O194" s="2"/>
      <c r="P194" s="2"/>
      <c r="Q194" s="16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E194" s="88"/>
      <c r="CF194" s="89"/>
      <c r="CG194" s="88"/>
      <c r="CH194" s="88"/>
      <c r="CI194" s="88"/>
      <c r="CJ194" s="88"/>
      <c r="CK194" s="88"/>
      <c r="CL194" s="88"/>
      <c r="CM194" s="88"/>
      <c r="CN194" s="88"/>
      <c r="CO194" s="88"/>
      <c r="CP194" s="88"/>
      <c r="CQ194" s="88"/>
      <c r="CR194" s="88"/>
      <c r="CS194" s="88"/>
      <c r="CT194" s="88"/>
      <c r="CU194" s="88"/>
      <c r="CV194" s="88"/>
      <c r="CW194" s="88"/>
      <c r="CX194" s="88"/>
      <c r="CY194" s="88"/>
      <c r="CZ194" s="88"/>
      <c r="DA194" s="88"/>
      <c r="DB194" s="88"/>
      <c r="DC194" s="88"/>
      <c r="DD194" s="88"/>
      <c r="DE194" s="88"/>
      <c r="DI194" s="91"/>
      <c r="DJ194" s="91"/>
      <c r="DK194" s="91"/>
      <c r="DL194" s="91"/>
    </row>
    <row r="195" spans="1:116" s="90" customFormat="1" x14ac:dyDescent="0.25">
      <c r="A195" s="1"/>
      <c r="B195" s="35"/>
      <c r="C195" s="35"/>
      <c r="D195" s="4"/>
      <c r="E195" s="1"/>
      <c r="F195" s="1"/>
      <c r="G195" s="2"/>
      <c r="H195" s="2"/>
      <c r="I195" s="2"/>
      <c r="J195" s="1"/>
      <c r="K195" s="1"/>
      <c r="L195" s="141"/>
      <c r="M195" s="2"/>
      <c r="N195" s="2"/>
      <c r="O195" s="2"/>
      <c r="P195" s="2"/>
      <c r="Q195" s="16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E195" s="88"/>
      <c r="CF195" s="89"/>
      <c r="CG195" s="88"/>
      <c r="CH195" s="88"/>
      <c r="CI195" s="88"/>
      <c r="CJ195" s="88"/>
      <c r="CK195" s="88"/>
      <c r="CL195" s="88"/>
      <c r="CM195" s="88"/>
      <c r="CN195" s="88"/>
      <c r="CO195" s="88"/>
      <c r="CP195" s="88"/>
      <c r="CQ195" s="88"/>
      <c r="CR195" s="88"/>
      <c r="CS195" s="88"/>
      <c r="CT195" s="88"/>
      <c r="CU195" s="88"/>
      <c r="CV195" s="88"/>
      <c r="CW195" s="88"/>
      <c r="CX195" s="88"/>
      <c r="CY195" s="88"/>
      <c r="CZ195" s="88"/>
      <c r="DA195" s="88"/>
      <c r="DB195" s="88"/>
      <c r="DC195" s="88"/>
      <c r="DD195" s="88"/>
      <c r="DE195" s="88"/>
      <c r="DI195" s="91"/>
      <c r="DJ195" s="91"/>
      <c r="DK195" s="91"/>
      <c r="DL195" s="91"/>
    </row>
    <row r="196" spans="1:116" s="90" customFormat="1" x14ac:dyDescent="0.25">
      <c r="A196" s="1"/>
      <c r="B196" s="35"/>
      <c r="C196" s="35"/>
      <c r="D196" s="4"/>
      <c r="E196" s="1"/>
      <c r="F196" s="1"/>
      <c r="G196" s="2"/>
      <c r="H196" s="2"/>
      <c r="I196" s="2"/>
      <c r="J196" s="1"/>
      <c r="K196" s="1"/>
      <c r="L196" s="141"/>
      <c r="M196" s="2"/>
      <c r="N196" s="2"/>
      <c r="O196" s="2"/>
      <c r="P196" s="2"/>
      <c r="Q196" s="16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E196" s="88"/>
      <c r="CF196" s="89"/>
      <c r="CG196" s="88"/>
      <c r="CH196" s="88"/>
      <c r="CI196" s="88"/>
      <c r="CJ196" s="88"/>
      <c r="CK196" s="88"/>
      <c r="CL196" s="88"/>
      <c r="CM196" s="88"/>
      <c r="CN196" s="88"/>
      <c r="CO196" s="88"/>
      <c r="CP196" s="88"/>
      <c r="CQ196" s="88"/>
      <c r="CR196" s="88"/>
      <c r="CS196" s="88"/>
      <c r="CT196" s="88"/>
      <c r="CU196" s="88"/>
      <c r="CV196" s="88"/>
      <c r="CW196" s="88"/>
      <c r="CX196" s="88"/>
      <c r="CY196" s="88"/>
      <c r="CZ196" s="88"/>
      <c r="DA196" s="88"/>
      <c r="DB196" s="88"/>
      <c r="DC196" s="88"/>
      <c r="DD196" s="88"/>
      <c r="DE196" s="88"/>
      <c r="DI196" s="91"/>
      <c r="DJ196" s="91"/>
      <c r="DK196" s="91"/>
      <c r="DL196" s="91"/>
    </row>
    <row r="197" spans="1:116" s="90" customFormat="1" x14ac:dyDescent="0.25">
      <c r="A197" s="1"/>
      <c r="B197" s="35"/>
      <c r="C197" s="35"/>
      <c r="D197" s="4"/>
      <c r="E197" s="1"/>
      <c r="F197" s="1"/>
      <c r="G197" s="2"/>
      <c r="H197" s="2"/>
      <c r="I197" s="2"/>
      <c r="J197" s="1"/>
      <c r="K197" s="1"/>
      <c r="L197" s="141"/>
      <c r="M197" s="2"/>
      <c r="N197" s="2"/>
      <c r="O197" s="2"/>
      <c r="P197" s="2"/>
      <c r="Q197" s="16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E197" s="88"/>
      <c r="CF197" s="89"/>
      <c r="CG197" s="88"/>
      <c r="CH197" s="88"/>
      <c r="CI197" s="88"/>
      <c r="CJ197" s="88"/>
      <c r="CK197" s="88"/>
      <c r="CL197" s="88"/>
      <c r="CM197" s="88"/>
      <c r="CN197" s="88"/>
      <c r="CO197" s="88"/>
      <c r="CP197" s="88"/>
      <c r="CQ197" s="88"/>
      <c r="CR197" s="88"/>
      <c r="CS197" s="88"/>
      <c r="CT197" s="88"/>
      <c r="CU197" s="88"/>
      <c r="CV197" s="88"/>
      <c r="CW197" s="88"/>
      <c r="CX197" s="88"/>
      <c r="CY197" s="88"/>
      <c r="CZ197" s="88"/>
      <c r="DA197" s="88"/>
      <c r="DB197" s="88"/>
      <c r="DC197" s="88"/>
      <c r="DD197" s="88"/>
      <c r="DE197" s="88"/>
      <c r="DI197" s="91"/>
      <c r="DJ197" s="91"/>
      <c r="DK197" s="91"/>
      <c r="DL197" s="91"/>
    </row>
    <row r="198" spans="1:116" s="90" customFormat="1" x14ac:dyDescent="0.25">
      <c r="A198" s="1"/>
      <c r="B198" s="35"/>
      <c r="C198" s="35"/>
      <c r="D198" s="4"/>
      <c r="E198" s="1"/>
      <c r="F198" s="1"/>
      <c r="G198" s="2"/>
      <c r="H198" s="2"/>
      <c r="I198" s="2"/>
      <c r="J198" s="1"/>
      <c r="K198" s="1"/>
      <c r="L198" s="141"/>
      <c r="M198" s="2"/>
      <c r="N198" s="2"/>
      <c r="O198" s="2"/>
      <c r="P198" s="2"/>
      <c r="Q198" s="16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E198" s="88"/>
      <c r="CF198" s="89"/>
      <c r="CG198" s="88"/>
      <c r="CH198" s="88"/>
      <c r="CI198" s="88"/>
      <c r="CJ198" s="88"/>
      <c r="CK198" s="88"/>
      <c r="CL198" s="88"/>
      <c r="CM198" s="88"/>
      <c r="CN198" s="88"/>
      <c r="CO198" s="88"/>
      <c r="CP198" s="88"/>
      <c r="CQ198" s="88"/>
      <c r="CR198" s="88"/>
      <c r="CS198" s="88"/>
      <c r="CT198" s="88"/>
      <c r="CU198" s="88"/>
      <c r="CV198" s="88"/>
      <c r="CW198" s="88"/>
      <c r="CX198" s="88"/>
      <c r="CY198" s="88"/>
      <c r="CZ198" s="88"/>
      <c r="DA198" s="88"/>
      <c r="DB198" s="88"/>
      <c r="DC198" s="88"/>
      <c r="DD198" s="88"/>
      <c r="DE198" s="88"/>
      <c r="DI198" s="91"/>
      <c r="DJ198" s="91"/>
      <c r="DK198" s="91"/>
      <c r="DL198" s="91"/>
    </row>
    <row r="199" spans="1:116" s="90" customFormat="1" x14ac:dyDescent="0.25">
      <c r="A199" s="1"/>
      <c r="B199" s="35"/>
      <c r="C199" s="35"/>
      <c r="D199" s="4"/>
      <c r="E199" s="1"/>
      <c r="F199" s="1"/>
      <c r="G199" s="2"/>
      <c r="H199" s="2"/>
      <c r="I199" s="2"/>
      <c r="J199" s="1"/>
      <c r="K199" s="1"/>
      <c r="L199" s="141"/>
      <c r="M199" s="2"/>
      <c r="N199" s="2"/>
      <c r="O199" s="2"/>
      <c r="P199" s="2"/>
      <c r="Q199" s="16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E199" s="88"/>
      <c r="CF199" s="89"/>
      <c r="CG199" s="88"/>
      <c r="CH199" s="88"/>
      <c r="CI199" s="88"/>
      <c r="CJ199" s="88"/>
      <c r="CK199" s="88"/>
      <c r="CL199" s="88"/>
      <c r="CM199" s="88"/>
      <c r="CN199" s="88"/>
      <c r="CO199" s="88"/>
      <c r="CP199" s="88"/>
      <c r="CQ199" s="88"/>
      <c r="CR199" s="88"/>
      <c r="CS199" s="88"/>
      <c r="CT199" s="88"/>
      <c r="CU199" s="88"/>
      <c r="CV199" s="88"/>
      <c r="CW199" s="88"/>
      <c r="CX199" s="88"/>
      <c r="CY199" s="88"/>
      <c r="CZ199" s="88"/>
      <c r="DA199" s="88"/>
      <c r="DB199" s="88"/>
      <c r="DC199" s="88"/>
      <c r="DD199" s="88"/>
      <c r="DE199" s="88"/>
      <c r="DI199" s="91"/>
      <c r="DJ199" s="91"/>
      <c r="DK199" s="91"/>
      <c r="DL199" s="91"/>
    </row>
    <row r="200" spans="1:116" s="90" customFormat="1" x14ac:dyDescent="0.25">
      <c r="A200" s="1"/>
      <c r="B200" s="35"/>
      <c r="C200" s="35"/>
      <c r="D200" s="4"/>
      <c r="E200" s="1"/>
      <c r="F200" s="1"/>
      <c r="G200" s="2"/>
      <c r="H200" s="2"/>
      <c r="I200" s="2"/>
      <c r="J200" s="1"/>
      <c r="K200" s="1"/>
      <c r="L200" s="141"/>
      <c r="M200" s="2"/>
      <c r="N200" s="2"/>
      <c r="O200" s="2"/>
      <c r="P200" s="2"/>
      <c r="Q200" s="16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E200" s="88"/>
      <c r="CF200" s="89"/>
      <c r="CG200" s="88"/>
      <c r="CH200" s="88"/>
      <c r="CI200" s="88"/>
      <c r="CJ200" s="88"/>
      <c r="CK200" s="88"/>
      <c r="CL200" s="88"/>
      <c r="CM200" s="88"/>
      <c r="CN200" s="88"/>
      <c r="CO200" s="88"/>
      <c r="CP200" s="88"/>
      <c r="CQ200" s="88"/>
      <c r="CR200" s="88"/>
      <c r="CS200" s="88"/>
      <c r="CT200" s="88"/>
      <c r="CU200" s="88"/>
      <c r="CV200" s="88"/>
      <c r="CW200" s="88"/>
      <c r="CX200" s="88"/>
      <c r="CY200" s="88"/>
      <c r="CZ200" s="88"/>
      <c r="DA200" s="88"/>
      <c r="DB200" s="88"/>
      <c r="DC200" s="88"/>
      <c r="DD200" s="88"/>
      <c r="DE200" s="88"/>
      <c r="DI200" s="91"/>
      <c r="DJ200" s="91"/>
      <c r="DK200" s="91"/>
      <c r="DL200" s="91"/>
    </row>
    <row r="201" spans="1:116" s="90" customFormat="1" x14ac:dyDescent="0.25">
      <c r="A201" s="1"/>
      <c r="B201" s="35"/>
      <c r="C201" s="35"/>
      <c r="D201" s="4"/>
      <c r="E201" s="1"/>
      <c r="F201" s="1"/>
      <c r="G201" s="2"/>
      <c r="H201" s="2"/>
      <c r="I201" s="2"/>
      <c r="J201" s="1"/>
      <c r="K201" s="1"/>
      <c r="L201" s="141"/>
      <c r="M201" s="2"/>
      <c r="N201" s="2"/>
      <c r="O201" s="2"/>
      <c r="P201" s="2"/>
      <c r="Q201" s="16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E201" s="88"/>
      <c r="CF201" s="89"/>
      <c r="CG201" s="88"/>
      <c r="CH201" s="88"/>
      <c r="CI201" s="88"/>
      <c r="CJ201" s="88"/>
      <c r="CK201" s="88"/>
      <c r="CL201" s="88"/>
      <c r="CM201" s="88"/>
      <c r="CN201" s="88"/>
      <c r="CO201" s="88"/>
      <c r="CP201" s="88"/>
      <c r="CQ201" s="88"/>
      <c r="CR201" s="88"/>
      <c r="CS201" s="88"/>
      <c r="CT201" s="88"/>
      <c r="CU201" s="88"/>
      <c r="CV201" s="88"/>
      <c r="CW201" s="88"/>
      <c r="CX201" s="88"/>
      <c r="CY201" s="88"/>
      <c r="CZ201" s="88"/>
      <c r="DA201" s="88"/>
      <c r="DB201" s="88"/>
      <c r="DC201" s="88"/>
      <c r="DD201" s="88"/>
      <c r="DE201" s="88"/>
      <c r="DI201" s="91"/>
      <c r="DJ201" s="91"/>
      <c r="DK201" s="91"/>
      <c r="DL201" s="91"/>
    </row>
    <row r="202" spans="1:116" s="90" customFormat="1" x14ac:dyDescent="0.25">
      <c r="A202" s="1"/>
      <c r="B202" s="35"/>
      <c r="C202" s="35"/>
      <c r="D202" s="4"/>
      <c r="E202" s="1"/>
      <c r="F202" s="1"/>
      <c r="G202" s="2"/>
      <c r="H202" s="2"/>
      <c r="I202" s="2"/>
      <c r="J202" s="1"/>
      <c r="K202" s="1"/>
      <c r="L202" s="141"/>
      <c r="M202" s="2"/>
      <c r="N202" s="2"/>
      <c r="O202" s="2"/>
      <c r="P202" s="2"/>
      <c r="Q202" s="16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E202" s="88"/>
      <c r="CF202" s="89"/>
      <c r="CG202" s="88"/>
      <c r="CH202" s="88"/>
      <c r="CI202" s="88"/>
      <c r="CJ202" s="88"/>
      <c r="CK202" s="88"/>
      <c r="CL202" s="88"/>
      <c r="CM202" s="88"/>
      <c r="CN202" s="88"/>
      <c r="CO202" s="88"/>
      <c r="CP202" s="88"/>
      <c r="CQ202" s="88"/>
      <c r="CR202" s="88"/>
      <c r="CS202" s="88"/>
      <c r="CT202" s="88"/>
      <c r="CU202" s="88"/>
      <c r="CV202" s="88"/>
      <c r="CW202" s="88"/>
      <c r="CX202" s="88"/>
      <c r="CY202" s="88"/>
      <c r="CZ202" s="88"/>
      <c r="DA202" s="88"/>
      <c r="DB202" s="88"/>
      <c r="DC202" s="88"/>
      <c r="DD202" s="88"/>
      <c r="DE202" s="88"/>
      <c r="DI202" s="91"/>
      <c r="DJ202" s="91"/>
      <c r="DK202" s="91"/>
      <c r="DL202" s="91"/>
    </row>
    <row r="203" spans="1:116" s="90" customFormat="1" x14ac:dyDescent="0.25">
      <c r="A203" s="1"/>
      <c r="B203" s="35"/>
      <c r="C203" s="35"/>
      <c r="D203" s="4"/>
      <c r="E203" s="1"/>
      <c r="F203" s="1"/>
      <c r="G203" s="2"/>
      <c r="H203" s="2"/>
      <c r="I203" s="2"/>
      <c r="J203" s="1"/>
      <c r="K203" s="1"/>
      <c r="L203" s="141"/>
      <c r="M203" s="2"/>
      <c r="N203" s="2"/>
      <c r="O203" s="2"/>
      <c r="P203" s="2"/>
      <c r="Q203" s="16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E203" s="88"/>
      <c r="CF203" s="89"/>
      <c r="CG203" s="88"/>
      <c r="CH203" s="88"/>
      <c r="CI203" s="88"/>
      <c r="CJ203" s="88"/>
      <c r="CK203" s="88"/>
      <c r="CL203" s="88"/>
      <c r="CM203" s="88"/>
      <c r="CN203" s="88"/>
      <c r="CO203" s="88"/>
      <c r="CP203" s="88"/>
      <c r="CQ203" s="88"/>
      <c r="CR203" s="88"/>
      <c r="CS203" s="88"/>
      <c r="CT203" s="88"/>
      <c r="CU203" s="88"/>
      <c r="CV203" s="88"/>
      <c r="CW203" s="88"/>
      <c r="CX203" s="88"/>
      <c r="CY203" s="88"/>
      <c r="CZ203" s="88"/>
      <c r="DA203" s="88"/>
      <c r="DB203" s="88"/>
      <c r="DC203" s="88"/>
      <c r="DD203" s="88"/>
      <c r="DE203" s="88"/>
      <c r="DI203" s="91"/>
      <c r="DJ203" s="91"/>
      <c r="DK203" s="91"/>
      <c r="DL203" s="91"/>
    </row>
    <row r="204" spans="1:116" s="90" customFormat="1" x14ac:dyDescent="0.25">
      <c r="A204" s="1"/>
      <c r="B204" s="35"/>
      <c r="C204" s="35"/>
      <c r="D204" s="4"/>
      <c r="E204" s="1"/>
      <c r="F204" s="1"/>
      <c r="G204" s="2"/>
      <c r="H204" s="2"/>
      <c r="I204" s="2"/>
      <c r="J204" s="1"/>
      <c r="K204" s="1"/>
      <c r="L204" s="141"/>
      <c r="M204" s="2"/>
      <c r="N204" s="2"/>
      <c r="O204" s="2"/>
      <c r="P204" s="2"/>
      <c r="Q204" s="16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E204" s="88"/>
      <c r="CF204" s="89"/>
      <c r="CG204" s="88"/>
      <c r="CH204" s="88"/>
      <c r="CI204" s="88"/>
      <c r="CJ204" s="88"/>
      <c r="CK204" s="88"/>
      <c r="CL204" s="88"/>
      <c r="CM204" s="88"/>
      <c r="CN204" s="88"/>
      <c r="CO204" s="88"/>
      <c r="CP204" s="88"/>
      <c r="CQ204" s="88"/>
      <c r="CR204" s="88"/>
      <c r="CS204" s="88"/>
      <c r="CT204" s="88"/>
      <c r="CU204" s="88"/>
      <c r="CV204" s="88"/>
      <c r="CW204" s="88"/>
      <c r="CX204" s="88"/>
      <c r="CY204" s="88"/>
      <c r="CZ204" s="88"/>
      <c r="DA204" s="88"/>
      <c r="DB204" s="88"/>
      <c r="DC204" s="88"/>
      <c r="DD204" s="88"/>
      <c r="DE204" s="88"/>
      <c r="DI204" s="91"/>
      <c r="DJ204" s="91"/>
      <c r="DK204" s="91"/>
      <c r="DL204" s="91"/>
    </row>
    <row r="205" spans="1:116" s="90" customFormat="1" x14ac:dyDescent="0.25">
      <c r="A205" s="1"/>
      <c r="B205" s="35"/>
      <c r="C205" s="35"/>
      <c r="D205" s="4"/>
      <c r="E205" s="1"/>
      <c r="F205" s="1"/>
      <c r="G205" s="2"/>
      <c r="H205" s="2"/>
      <c r="I205" s="2"/>
      <c r="J205" s="1"/>
      <c r="K205" s="1"/>
      <c r="L205" s="141"/>
      <c r="M205" s="2"/>
      <c r="N205" s="2"/>
      <c r="O205" s="2"/>
      <c r="P205" s="2"/>
      <c r="Q205" s="16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E205" s="88"/>
      <c r="CF205" s="89"/>
      <c r="CG205" s="88"/>
      <c r="CH205" s="88"/>
      <c r="CI205" s="88"/>
      <c r="CJ205" s="88"/>
      <c r="CK205" s="88"/>
      <c r="CL205" s="88"/>
      <c r="CM205" s="88"/>
      <c r="CN205" s="88"/>
      <c r="CO205" s="88"/>
      <c r="CP205" s="88"/>
      <c r="CQ205" s="88"/>
      <c r="CR205" s="88"/>
      <c r="CS205" s="88"/>
      <c r="CT205" s="88"/>
      <c r="CU205" s="88"/>
      <c r="CV205" s="88"/>
      <c r="CW205" s="88"/>
      <c r="CX205" s="88"/>
      <c r="CY205" s="88"/>
      <c r="CZ205" s="88"/>
      <c r="DA205" s="88"/>
      <c r="DB205" s="88"/>
      <c r="DC205" s="88"/>
      <c r="DD205" s="88"/>
      <c r="DE205" s="88"/>
      <c r="DI205" s="91"/>
      <c r="DJ205" s="91"/>
      <c r="DK205" s="91"/>
      <c r="DL205" s="91"/>
    </row>
    <row r="206" spans="1:116" s="90" customFormat="1" x14ac:dyDescent="0.25">
      <c r="A206" s="1"/>
      <c r="B206" s="35"/>
      <c r="C206" s="35"/>
      <c r="D206" s="4"/>
      <c r="E206" s="1"/>
      <c r="F206" s="1"/>
      <c r="G206" s="2"/>
      <c r="H206" s="2"/>
      <c r="I206" s="2"/>
      <c r="J206" s="1"/>
      <c r="K206" s="1"/>
      <c r="L206" s="141"/>
      <c r="M206" s="2"/>
      <c r="N206" s="2"/>
      <c r="O206" s="2"/>
      <c r="P206" s="2"/>
      <c r="Q206" s="16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E206" s="88"/>
      <c r="CF206" s="89"/>
      <c r="CG206" s="88"/>
      <c r="CH206" s="88"/>
      <c r="CI206" s="88"/>
      <c r="CJ206" s="88"/>
      <c r="CK206" s="88"/>
      <c r="CL206" s="88"/>
      <c r="CM206" s="88"/>
      <c r="CN206" s="88"/>
      <c r="CO206" s="88"/>
      <c r="CP206" s="88"/>
      <c r="CQ206" s="88"/>
      <c r="CR206" s="88"/>
      <c r="CS206" s="88"/>
      <c r="CT206" s="88"/>
      <c r="CU206" s="88"/>
      <c r="CV206" s="88"/>
      <c r="CW206" s="88"/>
      <c r="CX206" s="88"/>
      <c r="CY206" s="88"/>
      <c r="CZ206" s="88"/>
      <c r="DA206" s="88"/>
      <c r="DB206" s="88"/>
      <c r="DC206" s="88"/>
      <c r="DD206" s="88"/>
      <c r="DE206" s="88"/>
      <c r="DI206" s="91"/>
      <c r="DJ206" s="91"/>
      <c r="DK206" s="91"/>
      <c r="DL206" s="91"/>
    </row>
    <row r="207" spans="1:116" s="90" customFormat="1" x14ac:dyDescent="0.25">
      <c r="A207" s="1"/>
      <c r="B207" s="35"/>
      <c r="C207" s="35"/>
      <c r="D207" s="4"/>
      <c r="E207" s="1"/>
      <c r="F207" s="1"/>
      <c r="G207" s="2"/>
      <c r="H207" s="2"/>
      <c r="I207" s="2"/>
      <c r="J207" s="1"/>
      <c r="K207" s="1"/>
      <c r="L207" s="141"/>
      <c r="M207" s="2"/>
      <c r="N207" s="2"/>
      <c r="O207" s="2"/>
      <c r="P207" s="2"/>
      <c r="Q207" s="16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E207" s="88"/>
      <c r="CF207" s="89"/>
      <c r="CG207" s="88"/>
      <c r="CH207" s="88"/>
      <c r="CI207" s="88"/>
      <c r="CJ207" s="88"/>
      <c r="CK207" s="88"/>
      <c r="CL207" s="88"/>
      <c r="CM207" s="88"/>
      <c r="CN207" s="88"/>
      <c r="CO207" s="88"/>
      <c r="CP207" s="88"/>
      <c r="CQ207" s="88"/>
      <c r="CR207" s="88"/>
      <c r="CS207" s="88"/>
      <c r="CT207" s="88"/>
      <c r="CU207" s="88"/>
      <c r="CV207" s="88"/>
      <c r="CW207" s="88"/>
      <c r="CX207" s="88"/>
      <c r="CY207" s="88"/>
      <c r="CZ207" s="88"/>
      <c r="DA207" s="88"/>
      <c r="DB207" s="88"/>
      <c r="DC207" s="88"/>
      <c r="DD207" s="88"/>
      <c r="DE207" s="88"/>
      <c r="DI207" s="91"/>
      <c r="DJ207" s="91"/>
      <c r="DK207" s="91"/>
      <c r="DL207" s="91"/>
    </row>
    <row r="208" spans="1:116" s="90" customFormat="1" x14ac:dyDescent="0.25">
      <c r="A208" s="1"/>
      <c r="B208" s="35"/>
      <c r="C208" s="35"/>
      <c r="D208" s="4"/>
      <c r="E208" s="1"/>
      <c r="F208" s="1"/>
      <c r="G208" s="2"/>
      <c r="H208" s="2"/>
      <c r="I208" s="2"/>
      <c r="J208" s="1"/>
      <c r="K208" s="1"/>
      <c r="L208" s="141"/>
      <c r="M208" s="2"/>
      <c r="N208" s="2"/>
      <c r="O208" s="2"/>
      <c r="P208" s="2"/>
      <c r="Q208" s="16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E208" s="88"/>
      <c r="CF208" s="89"/>
      <c r="CG208" s="88"/>
      <c r="CH208" s="88"/>
      <c r="CI208" s="88"/>
      <c r="CJ208" s="88"/>
      <c r="CK208" s="88"/>
      <c r="CL208" s="88"/>
      <c r="CM208" s="88"/>
      <c r="CN208" s="88"/>
      <c r="CO208" s="88"/>
      <c r="CP208" s="88"/>
      <c r="CQ208" s="88"/>
      <c r="CR208" s="88"/>
      <c r="CS208" s="88"/>
      <c r="CT208" s="88"/>
      <c r="CU208" s="88"/>
      <c r="CV208" s="88"/>
      <c r="CW208" s="88"/>
      <c r="CX208" s="88"/>
      <c r="CY208" s="88"/>
      <c r="CZ208" s="88"/>
      <c r="DA208" s="88"/>
      <c r="DB208" s="88"/>
      <c r="DC208" s="88"/>
      <c r="DD208" s="88"/>
      <c r="DE208" s="88"/>
      <c r="DI208" s="91"/>
      <c r="DJ208" s="91"/>
      <c r="DK208" s="91"/>
      <c r="DL208" s="91"/>
    </row>
    <row r="209" spans="1:147" s="90" customFormat="1" x14ac:dyDescent="0.25">
      <c r="A209" s="1"/>
      <c r="B209" s="35"/>
      <c r="C209" s="35"/>
      <c r="D209" s="4"/>
      <c r="E209" s="1"/>
      <c r="F209" s="1"/>
      <c r="G209" s="2"/>
      <c r="H209" s="2"/>
      <c r="I209" s="2"/>
      <c r="J209" s="1"/>
      <c r="K209" s="1"/>
      <c r="L209" s="141"/>
      <c r="M209" s="2"/>
      <c r="N209" s="2"/>
      <c r="O209" s="2"/>
      <c r="P209" s="2"/>
      <c r="Q209" s="16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E209" s="88"/>
      <c r="CF209" s="89"/>
      <c r="CG209" s="88"/>
      <c r="CH209" s="88"/>
      <c r="CI209" s="88"/>
      <c r="CJ209" s="88"/>
      <c r="CK209" s="88"/>
      <c r="CL209" s="88"/>
      <c r="CM209" s="88"/>
      <c r="CN209" s="88"/>
      <c r="CO209" s="88"/>
      <c r="CP209" s="88"/>
      <c r="CQ209" s="88"/>
      <c r="CR209" s="88"/>
      <c r="CS209" s="88"/>
      <c r="CT209" s="88"/>
      <c r="CU209" s="88"/>
      <c r="CV209" s="88"/>
      <c r="CW209" s="88"/>
      <c r="CX209" s="88"/>
      <c r="CY209" s="88"/>
      <c r="CZ209" s="88"/>
      <c r="DA209" s="88"/>
      <c r="DB209" s="88"/>
      <c r="DC209" s="88"/>
      <c r="DD209" s="88"/>
      <c r="DE209" s="88"/>
      <c r="DI209" s="91"/>
      <c r="DJ209" s="91"/>
      <c r="DK209" s="91"/>
      <c r="DL209" s="91"/>
    </row>
    <row r="210" spans="1:147" s="90" customFormat="1" x14ac:dyDescent="0.25">
      <c r="A210" s="1"/>
      <c r="B210" s="35"/>
      <c r="C210" s="35"/>
      <c r="D210" s="4"/>
      <c r="E210" s="1"/>
      <c r="F210" s="1"/>
      <c r="G210" s="2"/>
      <c r="H210" s="2"/>
      <c r="I210" s="2"/>
      <c r="J210" s="1"/>
      <c r="K210" s="1"/>
      <c r="L210" s="141"/>
      <c r="M210" s="2"/>
      <c r="N210" s="2"/>
      <c r="O210" s="2"/>
      <c r="P210" s="2"/>
      <c r="Q210" s="16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E210" s="88"/>
      <c r="CF210" s="89"/>
      <c r="CG210" s="88"/>
      <c r="CH210" s="88"/>
      <c r="CI210" s="88"/>
      <c r="CJ210" s="88"/>
      <c r="CK210" s="88"/>
      <c r="CL210" s="88"/>
      <c r="CM210" s="88"/>
      <c r="CN210" s="88"/>
      <c r="CO210" s="88"/>
      <c r="CP210" s="88"/>
      <c r="CQ210" s="88"/>
      <c r="CR210" s="88"/>
      <c r="CS210" s="88"/>
      <c r="CT210" s="88"/>
      <c r="CU210" s="88"/>
      <c r="CV210" s="88"/>
      <c r="CW210" s="88"/>
      <c r="CX210" s="88"/>
      <c r="CY210" s="88"/>
      <c r="CZ210" s="88"/>
      <c r="DA210" s="88"/>
      <c r="DB210" s="88"/>
      <c r="DC210" s="88"/>
      <c r="DD210" s="88"/>
      <c r="DE210" s="88"/>
      <c r="DI210" s="91"/>
      <c r="DJ210" s="91"/>
      <c r="DK210" s="91"/>
      <c r="DL210" s="91"/>
    </row>
    <row r="211" spans="1:147" s="90" customFormat="1" x14ac:dyDescent="0.25">
      <c r="A211" s="1"/>
      <c r="B211" s="35"/>
      <c r="C211" s="35"/>
      <c r="D211" s="4"/>
      <c r="E211" s="1"/>
      <c r="F211" s="1"/>
      <c r="G211" s="2"/>
      <c r="H211" s="2"/>
      <c r="I211" s="2"/>
      <c r="J211" s="1"/>
      <c r="K211" s="1"/>
      <c r="L211" s="141"/>
      <c r="M211" s="2"/>
      <c r="N211" s="2"/>
      <c r="O211" s="2"/>
      <c r="P211" s="2"/>
      <c r="Q211" s="16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E211" s="88"/>
      <c r="CF211" s="89"/>
      <c r="CG211" s="88"/>
      <c r="CH211" s="88"/>
      <c r="CI211" s="88"/>
      <c r="CJ211" s="88"/>
      <c r="CK211" s="88"/>
      <c r="CL211" s="88"/>
      <c r="CM211" s="88"/>
      <c r="CN211" s="88"/>
      <c r="CO211" s="88"/>
      <c r="CP211" s="88"/>
      <c r="CQ211" s="88"/>
      <c r="CR211" s="88"/>
      <c r="CS211" s="88"/>
      <c r="CT211" s="88"/>
      <c r="CU211" s="88"/>
      <c r="CV211" s="88"/>
      <c r="CW211" s="88"/>
      <c r="CX211" s="88"/>
      <c r="CY211" s="88"/>
      <c r="CZ211" s="88"/>
      <c r="DA211" s="88"/>
      <c r="DB211" s="88"/>
      <c r="DC211" s="88"/>
      <c r="DD211" s="88"/>
      <c r="DE211" s="88"/>
      <c r="DI211" s="91"/>
      <c r="DJ211" s="91"/>
      <c r="DK211" s="91"/>
      <c r="DL211" s="91"/>
    </row>
    <row r="212" spans="1:147" s="90" customFormat="1" x14ac:dyDescent="0.25">
      <c r="A212" s="1"/>
      <c r="B212" s="35"/>
      <c r="C212" s="35"/>
      <c r="D212" s="4"/>
      <c r="E212" s="1"/>
      <c r="F212" s="1"/>
      <c r="G212" s="2"/>
      <c r="H212" s="2"/>
      <c r="I212" s="2"/>
      <c r="J212" s="1"/>
      <c r="K212" s="1"/>
      <c r="L212" s="141"/>
      <c r="M212" s="2"/>
      <c r="N212" s="2"/>
      <c r="O212" s="2"/>
      <c r="P212" s="2"/>
      <c r="Q212" s="16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E212" s="88"/>
      <c r="CF212" s="89"/>
      <c r="CG212" s="88"/>
      <c r="CH212" s="88"/>
      <c r="CI212" s="88"/>
      <c r="CJ212" s="88"/>
      <c r="CK212" s="88"/>
      <c r="CL212" s="88"/>
      <c r="CM212" s="88"/>
      <c r="CN212" s="88"/>
      <c r="CO212" s="88"/>
      <c r="CP212" s="88"/>
      <c r="CQ212" s="88"/>
      <c r="CR212" s="88"/>
      <c r="CS212" s="88"/>
      <c r="CT212" s="88"/>
      <c r="CU212" s="88"/>
      <c r="CV212" s="88"/>
      <c r="CW212" s="88"/>
      <c r="CX212" s="88"/>
      <c r="CY212" s="88"/>
      <c r="CZ212" s="88"/>
      <c r="DA212" s="88"/>
      <c r="DB212" s="88"/>
      <c r="DC212" s="88"/>
      <c r="DD212" s="88"/>
      <c r="DE212" s="88"/>
      <c r="DI212" s="91"/>
      <c r="DJ212" s="91"/>
      <c r="DK212" s="91"/>
      <c r="DL212" s="91"/>
    </row>
    <row r="213" spans="1:147" s="90" customFormat="1" x14ac:dyDescent="0.25">
      <c r="A213" s="1"/>
      <c r="B213" s="35"/>
      <c r="C213" s="35"/>
      <c r="D213" s="4"/>
      <c r="E213" s="1"/>
      <c r="F213" s="1"/>
      <c r="G213" s="2"/>
      <c r="H213" s="2"/>
      <c r="I213" s="2"/>
      <c r="J213" s="1"/>
      <c r="K213" s="1"/>
      <c r="L213" s="141"/>
      <c r="M213" s="2"/>
      <c r="N213" s="2"/>
      <c r="O213" s="2"/>
      <c r="P213" s="2"/>
      <c r="Q213" s="16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E213" s="88"/>
      <c r="CF213" s="89"/>
      <c r="CG213" s="88"/>
      <c r="CH213" s="88"/>
      <c r="CI213" s="88"/>
      <c r="CJ213" s="88"/>
      <c r="CK213" s="88"/>
      <c r="CL213" s="88"/>
      <c r="CM213" s="88"/>
      <c r="CN213" s="88"/>
      <c r="CO213" s="88"/>
      <c r="CP213" s="88"/>
      <c r="CQ213" s="88"/>
      <c r="CR213" s="88"/>
      <c r="CS213" s="88"/>
      <c r="CT213" s="88"/>
      <c r="CU213" s="88"/>
      <c r="CV213" s="88"/>
      <c r="CW213" s="88"/>
      <c r="CX213" s="88"/>
      <c r="CY213" s="88"/>
      <c r="CZ213" s="88"/>
      <c r="DA213" s="88"/>
      <c r="DB213" s="88"/>
      <c r="DC213" s="88"/>
      <c r="DD213" s="88"/>
      <c r="DE213" s="88"/>
      <c r="DI213" s="91"/>
      <c r="DJ213" s="91"/>
      <c r="DK213" s="91"/>
      <c r="DL213" s="91"/>
    </row>
    <row r="214" spans="1:147" s="90" customFormat="1" x14ac:dyDescent="0.25">
      <c r="A214" s="1"/>
      <c r="B214" s="35"/>
      <c r="C214" s="35"/>
      <c r="D214" s="4"/>
      <c r="E214" s="1"/>
      <c r="F214" s="1"/>
      <c r="G214" s="2"/>
      <c r="H214" s="2"/>
      <c r="I214" s="2"/>
      <c r="J214" s="1"/>
      <c r="K214" s="1"/>
      <c r="L214" s="141"/>
      <c r="M214" s="2"/>
      <c r="N214" s="2"/>
      <c r="O214" s="2"/>
      <c r="P214" s="2"/>
      <c r="Q214" s="16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E214" s="88"/>
      <c r="CF214" s="89"/>
      <c r="CG214" s="88"/>
      <c r="CH214" s="88"/>
      <c r="CI214" s="88"/>
      <c r="CJ214" s="88"/>
      <c r="CK214" s="88"/>
      <c r="CL214" s="88"/>
      <c r="CM214" s="88"/>
      <c r="CN214" s="88"/>
      <c r="CO214" s="88"/>
      <c r="CP214" s="88"/>
      <c r="CQ214" s="88"/>
      <c r="CR214" s="88"/>
      <c r="CS214" s="88"/>
      <c r="CT214" s="88"/>
      <c r="CU214" s="88"/>
      <c r="CV214" s="88"/>
      <c r="CW214" s="88"/>
      <c r="CX214" s="88"/>
      <c r="CY214" s="88"/>
      <c r="CZ214" s="88"/>
      <c r="DA214" s="88"/>
      <c r="DB214" s="88"/>
      <c r="DC214" s="88"/>
      <c r="DD214" s="88"/>
      <c r="DE214" s="88"/>
      <c r="DI214" s="91"/>
      <c r="DJ214" s="91"/>
      <c r="DK214" s="91"/>
      <c r="DL214" s="91"/>
    </row>
    <row r="215" spans="1:147" s="90" customFormat="1" x14ac:dyDescent="0.25">
      <c r="A215" s="1"/>
      <c r="B215" s="35"/>
      <c r="C215" s="35"/>
      <c r="D215" s="4"/>
      <c r="E215" s="1"/>
      <c r="F215" s="1"/>
      <c r="G215" s="2"/>
      <c r="H215" s="2"/>
      <c r="I215" s="2"/>
      <c r="J215" s="1"/>
      <c r="K215" s="1"/>
      <c r="L215" s="141"/>
      <c r="M215" s="2"/>
      <c r="N215" s="2"/>
      <c r="O215" s="2"/>
      <c r="P215" s="2"/>
      <c r="Q215" s="16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E215" s="88"/>
      <c r="CF215" s="89"/>
      <c r="CG215" s="88"/>
      <c r="CH215" s="88"/>
      <c r="CI215" s="88"/>
      <c r="CJ215" s="88"/>
      <c r="CK215" s="88"/>
      <c r="CL215" s="88"/>
      <c r="CM215" s="88"/>
      <c r="CN215" s="88"/>
      <c r="CO215" s="88"/>
      <c r="CP215" s="88"/>
      <c r="CQ215" s="88"/>
      <c r="CR215" s="88"/>
      <c r="CS215" s="88"/>
      <c r="CT215" s="88"/>
      <c r="CU215" s="88"/>
      <c r="CV215" s="88"/>
      <c r="CW215" s="88"/>
      <c r="CX215" s="88"/>
      <c r="CY215" s="88"/>
      <c r="CZ215" s="88"/>
      <c r="DA215" s="88"/>
      <c r="DB215" s="88"/>
      <c r="DC215" s="88"/>
      <c r="DD215" s="88"/>
      <c r="DE215" s="88"/>
      <c r="DI215" s="91"/>
      <c r="DJ215" s="91"/>
      <c r="DK215" s="91"/>
      <c r="DL215" s="91"/>
    </row>
    <row r="216" spans="1:147" s="90" customFormat="1" x14ac:dyDescent="0.25">
      <c r="A216" s="1"/>
      <c r="B216" s="35"/>
      <c r="C216" s="35"/>
      <c r="D216" s="4"/>
      <c r="E216" s="1"/>
      <c r="F216" s="1"/>
      <c r="G216" s="2"/>
      <c r="H216" s="2"/>
      <c r="I216" s="2"/>
      <c r="J216" s="1"/>
      <c r="K216" s="1"/>
      <c r="L216" s="141"/>
      <c r="M216" s="2"/>
      <c r="N216" s="2"/>
      <c r="O216" s="2"/>
      <c r="P216" s="2"/>
      <c r="Q216" s="16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E216" s="88"/>
      <c r="CF216" s="89"/>
      <c r="CG216" s="88"/>
      <c r="CH216" s="88"/>
      <c r="CI216" s="88"/>
      <c r="CJ216" s="88"/>
      <c r="CK216" s="88"/>
      <c r="CL216" s="88"/>
      <c r="CM216" s="88"/>
      <c r="CN216" s="88"/>
      <c r="CO216" s="88"/>
      <c r="CP216" s="88"/>
      <c r="CQ216" s="88"/>
      <c r="CR216" s="88"/>
      <c r="CS216" s="88"/>
      <c r="CT216" s="88"/>
      <c r="CU216" s="88"/>
      <c r="CV216" s="88"/>
      <c r="CW216" s="88"/>
      <c r="CX216" s="88"/>
      <c r="CY216" s="88"/>
      <c r="CZ216" s="88"/>
      <c r="DA216" s="88"/>
      <c r="DB216" s="88"/>
      <c r="DC216" s="88"/>
      <c r="DD216" s="88"/>
      <c r="DE216" s="88"/>
      <c r="DI216" s="91"/>
      <c r="DJ216" s="91"/>
      <c r="DK216" s="91"/>
      <c r="DL216" s="91"/>
    </row>
    <row r="217" spans="1:147" s="90" customFormat="1" x14ac:dyDescent="0.25">
      <c r="A217" s="1"/>
      <c r="B217" s="35"/>
      <c r="C217" s="35"/>
      <c r="D217" s="4"/>
      <c r="E217" s="1"/>
      <c r="F217" s="1"/>
      <c r="G217" s="2"/>
      <c r="H217" s="2"/>
      <c r="I217" s="2"/>
      <c r="J217" s="1"/>
      <c r="K217" s="1"/>
      <c r="L217" s="141"/>
      <c r="M217" s="2"/>
      <c r="N217" s="2"/>
      <c r="O217" s="2"/>
      <c r="P217" s="2"/>
      <c r="Q217" s="16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E217" s="88"/>
      <c r="CF217" s="89"/>
      <c r="CG217" s="88"/>
      <c r="CH217" s="88"/>
      <c r="CI217" s="88"/>
      <c r="CJ217" s="88"/>
      <c r="CK217" s="88"/>
      <c r="CL217" s="88"/>
      <c r="CM217" s="88"/>
      <c r="CN217" s="88"/>
      <c r="CO217" s="88"/>
      <c r="CP217" s="88"/>
      <c r="CQ217" s="88"/>
      <c r="CR217" s="88"/>
      <c r="CS217" s="88"/>
      <c r="CT217" s="88"/>
      <c r="CU217" s="88"/>
      <c r="CV217" s="88"/>
      <c r="CW217" s="88"/>
      <c r="CX217" s="88"/>
      <c r="CY217" s="88"/>
      <c r="CZ217" s="88"/>
      <c r="DA217" s="88"/>
      <c r="DB217" s="88"/>
      <c r="DC217" s="88"/>
      <c r="DD217" s="88"/>
      <c r="DE217" s="88"/>
      <c r="DI217" s="91"/>
      <c r="DJ217" s="91"/>
      <c r="DK217" s="91"/>
      <c r="DL217" s="91"/>
    </row>
    <row r="218" spans="1:147" s="90" customFormat="1" x14ac:dyDescent="0.25">
      <c r="A218" s="1"/>
      <c r="B218" s="35"/>
      <c r="C218" s="35"/>
      <c r="D218" s="4"/>
      <c r="E218" s="1"/>
      <c r="F218" s="1"/>
      <c r="G218" s="2"/>
      <c r="H218" s="2"/>
      <c r="I218" s="2"/>
      <c r="J218" s="1"/>
      <c r="K218" s="1"/>
      <c r="L218" s="141"/>
      <c r="M218" s="2"/>
      <c r="N218" s="2"/>
      <c r="O218" s="2"/>
      <c r="P218" s="2"/>
      <c r="Q218" s="16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E218" s="88"/>
      <c r="CF218" s="89"/>
      <c r="CG218" s="88"/>
      <c r="CH218" s="88"/>
      <c r="CI218" s="88"/>
      <c r="CJ218" s="88"/>
      <c r="CK218" s="88"/>
      <c r="CL218" s="88"/>
      <c r="CM218" s="88"/>
      <c r="CN218" s="88"/>
      <c r="CO218" s="88"/>
      <c r="CP218" s="88"/>
      <c r="CQ218" s="88"/>
      <c r="CR218" s="88"/>
      <c r="CS218" s="88"/>
      <c r="CT218" s="88"/>
      <c r="CU218" s="88"/>
      <c r="CV218" s="88"/>
      <c r="CW218" s="88"/>
      <c r="CX218" s="88"/>
      <c r="CY218" s="88"/>
      <c r="CZ218" s="88"/>
      <c r="DA218" s="88"/>
      <c r="DB218" s="88"/>
      <c r="DC218" s="88"/>
      <c r="DD218" s="88"/>
      <c r="DE218" s="88"/>
      <c r="DI218" s="91"/>
      <c r="DJ218" s="91"/>
      <c r="DK218" s="91"/>
      <c r="DL218" s="91"/>
    </row>
    <row r="219" spans="1:147" s="90" customFormat="1" x14ac:dyDescent="0.25">
      <c r="A219" s="1"/>
      <c r="B219" s="35"/>
      <c r="C219" s="35"/>
      <c r="D219" s="4"/>
      <c r="E219" s="1"/>
      <c r="F219" s="1"/>
      <c r="G219" s="2"/>
      <c r="H219" s="2"/>
      <c r="I219" s="2"/>
      <c r="J219" s="1"/>
      <c r="K219" s="1"/>
      <c r="L219" s="141"/>
      <c r="M219" s="2"/>
      <c r="N219" s="2"/>
      <c r="O219" s="2"/>
      <c r="P219" s="2"/>
      <c r="Q219" s="16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E219" s="88"/>
      <c r="CF219" s="89"/>
      <c r="CG219" s="88"/>
      <c r="CH219" s="88"/>
      <c r="CI219" s="88"/>
      <c r="CJ219" s="88"/>
      <c r="CK219" s="88"/>
      <c r="CL219" s="88"/>
      <c r="CM219" s="88"/>
      <c r="CN219" s="88"/>
      <c r="CO219" s="88"/>
      <c r="CP219" s="88"/>
      <c r="CQ219" s="88"/>
      <c r="CR219" s="88"/>
      <c r="CS219" s="88"/>
      <c r="CT219" s="88"/>
      <c r="CU219" s="88"/>
      <c r="CV219" s="88"/>
      <c r="CW219" s="88"/>
      <c r="CX219" s="88"/>
      <c r="CY219" s="88"/>
      <c r="CZ219" s="88"/>
      <c r="DA219" s="88"/>
      <c r="DB219" s="88"/>
      <c r="DC219" s="88"/>
      <c r="DD219" s="88"/>
      <c r="DE219" s="88"/>
      <c r="DI219" s="91"/>
      <c r="DJ219" s="91"/>
      <c r="DK219" s="91"/>
      <c r="DL219" s="91"/>
    </row>
    <row r="220" spans="1:147" s="90" customFormat="1" x14ac:dyDescent="0.25">
      <c r="A220" s="1"/>
      <c r="B220" s="35"/>
      <c r="C220" s="35"/>
      <c r="D220" s="4"/>
      <c r="E220" s="1"/>
      <c r="F220" s="1"/>
      <c r="G220" s="2"/>
      <c r="H220" s="2"/>
      <c r="I220" s="2"/>
      <c r="J220" s="1"/>
      <c r="K220" s="1"/>
      <c r="L220" s="141"/>
      <c r="M220" s="2"/>
      <c r="N220" s="2"/>
      <c r="O220" s="2"/>
      <c r="P220" s="2"/>
      <c r="Q220" s="16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E220" s="88"/>
      <c r="CF220" s="89"/>
      <c r="CG220" s="88"/>
      <c r="CH220" s="88"/>
      <c r="CI220" s="88"/>
      <c r="CJ220" s="88"/>
      <c r="CK220" s="88"/>
      <c r="CL220" s="88"/>
      <c r="CM220" s="88"/>
      <c r="CN220" s="88"/>
      <c r="CO220" s="88"/>
      <c r="CP220" s="88"/>
      <c r="CQ220" s="88"/>
      <c r="CR220" s="88"/>
      <c r="CS220" s="88"/>
      <c r="CT220" s="88"/>
      <c r="CU220" s="88"/>
      <c r="CV220" s="88"/>
      <c r="CW220" s="88"/>
      <c r="CX220" s="88"/>
      <c r="CY220" s="88"/>
      <c r="CZ220" s="88"/>
      <c r="DA220" s="88"/>
      <c r="DB220" s="88"/>
      <c r="DC220" s="88"/>
      <c r="DD220" s="88"/>
      <c r="DE220" s="88"/>
      <c r="DI220" s="91"/>
      <c r="DJ220" s="91"/>
      <c r="DK220" s="91"/>
      <c r="DL220" s="91"/>
    </row>
    <row r="221" spans="1:147" s="90" customFormat="1" x14ac:dyDescent="0.25">
      <c r="A221" s="1"/>
      <c r="B221" s="35"/>
      <c r="C221" s="35"/>
      <c r="D221" s="4"/>
      <c r="E221" s="1"/>
      <c r="F221" s="1"/>
      <c r="G221" s="2"/>
      <c r="H221" s="2"/>
      <c r="I221" s="2"/>
      <c r="J221" s="1"/>
      <c r="K221" s="1"/>
      <c r="L221" s="141"/>
      <c r="M221" s="2"/>
      <c r="N221" s="2"/>
      <c r="O221" s="2"/>
      <c r="P221" s="2"/>
      <c r="Q221" s="16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E221" s="88"/>
      <c r="CF221" s="89"/>
      <c r="CG221" s="88"/>
      <c r="CH221" s="88"/>
      <c r="CI221" s="88"/>
      <c r="CJ221" s="88"/>
      <c r="CK221" s="88"/>
      <c r="CL221" s="88"/>
      <c r="CM221" s="88"/>
      <c r="CN221" s="88"/>
      <c r="CO221" s="88"/>
      <c r="CP221" s="88"/>
      <c r="CQ221" s="88"/>
      <c r="CR221" s="88"/>
      <c r="CS221" s="88"/>
      <c r="CT221" s="88"/>
      <c r="CU221" s="88"/>
      <c r="CV221" s="88"/>
      <c r="CW221" s="88"/>
      <c r="CX221" s="88"/>
      <c r="CY221" s="88"/>
      <c r="CZ221" s="88"/>
      <c r="DA221" s="88"/>
      <c r="DB221" s="88"/>
      <c r="DC221" s="88"/>
      <c r="DD221" s="88"/>
      <c r="DE221" s="88"/>
      <c r="DI221" s="91"/>
      <c r="DJ221" s="91"/>
      <c r="DK221" s="91"/>
      <c r="DL221" s="91"/>
    </row>
    <row r="222" spans="1:147" s="1" customFormat="1" x14ac:dyDescent="0.25">
      <c r="A222" s="3"/>
      <c r="B222" s="35"/>
      <c r="C222" s="35"/>
      <c r="D222" s="4"/>
      <c r="G222" s="2"/>
      <c r="H222" s="2"/>
      <c r="I222" s="2"/>
      <c r="L222" s="141"/>
      <c r="M222" s="2"/>
      <c r="N222" s="2"/>
      <c r="O222" s="2"/>
      <c r="P222" s="2"/>
      <c r="Q222" s="16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90"/>
      <c r="CC222" s="90"/>
      <c r="CD222" s="90"/>
      <c r="CE222" s="88"/>
      <c r="CF222" s="89"/>
      <c r="CG222" s="88"/>
      <c r="CH222" s="88"/>
      <c r="CI222" s="88"/>
      <c r="CJ222" s="88"/>
      <c r="CK222" s="88"/>
      <c r="CL222" s="88"/>
      <c r="CM222" s="88"/>
      <c r="CN222" s="88"/>
      <c r="CO222" s="88"/>
      <c r="CP222" s="88"/>
      <c r="CQ222" s="88"/>
      <c r="CR222" s="88"/>
      <c r="CS222" s="88"/>
      <c r="CT222" s="88"/>
      <c r="CU222" s="88"/>
      <c r="CV222" s="88"/>
      <c r="CW222" s="88"/>
      <c r="CX222" s="88"/>
      <c r="CY222" s="88"/>
      <c r="CZ222" s="88"/>
      <c r="DA222" s="88"/>
      <c r="DB222" s="88"/>
      <c r="DC222" s="88"/>
      <c r="DD222" s="88"/>
      <c r="DE222" s="88"/>
      <c r="DF222" s="90"/>
      <c r="DG222" s="90"/>
      <c r="DH222" s="90"/>
      <c r="DI222" s="91"/>
      <c r="DJ222" s="91"/>
      <c r="DK222" s="91"/>
      <c r="DL222" s="91"/>
      <c r="DM222" s="90"/>
      <c r="DN222" s="90"/>
      <c r="DO222" s="90"/>
      <c r="DP222" s="90"/>
      <c r="DQ222" s="90"/>
      <c r="DR222" s="90"/>
      <c r="DS222" s="90"/>
      <c r="DT222" s="90"/>
      <c r="DU222" s="90"/>
      <c r="DV222" s="90"/>
      <c r="DW222" s="90"/>
      <c r="DX222" s="90"/>
      <c r="DY222" s="90"/>
      <c r="DZ222" s="90"/>
      <c r="EA222" s="90"/>
      <c r="EB222" s="90"/>
      <c r="EC222" s="90"/>
      <c r="ED222" s="90"/>
      <c r="EE222" s="90"/>
      <c r="EF222" s="90"/>
      <c r="EG222" s="90"/>
      <c r="EH222" s="90"/>
      <c r="EI222" s="90"/>
      <c r="EJ222" s="90"/>
      <c r="EK222" s="90"/>
      <c r="EL222" s="90"/>
      <c r="EM222" s="90"/>
      <c r="EN222" s="90"/>
      <c r="EO222" s="90"/>
      <c r="EP222" s="90"/>
      <c r="EQ222" s="90"/>
    </row>
    <row r="223" spans="1:147" s="1" customFormat="1" x14ac:dyDescent="0.25">
      <c r="A223" s="3"/>
      <c r="B223" s="35"/>
      <c r="C223" s="35"/>
      <c r="D223" s="4"/>
      <c r="G223" s="2"/>
      <c r="H223" s="2"/>
      <c r="I223" s="2"/>
      <c r="L223" s="141"/>
      <c r="M223" s="2"/>
      <c r="N223" s="2"/>
      <c r="O223" s="2"/>
      <c r="P223" s="2"/>
      <c r="Q223" s="16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90"/>
      <c r="CC223" s="90"/>
      <c r="CD223" s="90"/>
      <c r="CE223" s="88"/>
      <c r="CF223" s="89"/>
      <c r="CG223" s="88"/>
      <c r="CH223" s="88"/>
      <c r="CI223" s="88"/>
      <c r="CJ223" s="88"/>
      <c r="CK223" s="88"/>
      <c r="CL223" s="88"/>
      <c r="CM223" s="88"/>
      <c r="CN223" s="88"/>
      <c r="CO223" s="88"/>
      <c r="CP223" s="88"/>
      <c r="CQ223" s="88"/>
      <c r="CR223" s="88"/>
      <c r="CS223" s="88"/>
      <c r="CT223" s="88"/>
      <c r="CU223" s="88"/>
      <c r="CV223" s="88"/>
      <c r="CW223" s="88"/>
      <c r="CX223" s="88"/>
      <c r="CY223" s="88"/>
      <c r="CZ223" s="88"/>
      <c r="DA223" s="88"/>
      <c r="DB223" s="88"/>
      <c r="DC223" s="88"/>
      <c r="DD223" s="88"/>
      <c r="DE223" s="88"/>
      <c r="DF223" s="90"/>
      <c r="DG223" s="90"/>
      <c r="DH223" s="90"/>
      <c r="DI223" s="91"/>
      <c r="DJ223" s="91"/>
      <c r="DK223" s="91"/>
      <c r="DL223" s="91"/>
      <c r="DM223" s="90"/>
      <c r="DN223" s="90"/>
      <c r="DO223" s="90"/>
      <c r="DP223" s="90"/>
      <c r="DQ223" s="90"/>
      <c r="DR223" s="90"/>
      <c r="DS223" s="90"/>
      <c r="DT223" s="90"/>
      <c r="DU223" s="90"/>
      <c r="DV223" s="90"/>
      <c r="DW223" s="90"/>
      <c r="DX223" s="90"/>
      <c r="DY223" s="90"/>
      <c r="DZ223" s="90"/>
      <c r="EA223" s="90"/>
      <c r="EB223" s="90"/>
      <c r="EC223" s="90"/>
      <c r="ED223" s="90"/>
      <c r="EE223" s="90"/>
      <c r="EF223" s="90"/>
      <c r="EG223" s="90"/>
      <c r="EH223" s="90"/>
      <c r="EI223" s="90"/>
      <c r="EJ223" s="90"/>
      <c r="EK223" s="90"/>
      <c r="EL223" s="90"/>
      <c r="EM223" s="90"/>
      <c r="EN223" s="90"/>
      <c r="EO223" s="90"/>
      <c r="EP223" s="90"/>
      <c r="EQ223" s="90"/>
    </row>
    <row r="224" spans="1:147" s="1" customFormat="1" x14ac:dyDescent="0.25">
      <c r="A224" s="3"/>
      <c r="B224" s="35"/>
      <c r="C224" s="35"/>
      <c r="D224" s="4"/>
      <c r="G224" s="2"/>
      <c r="H224" s="2"/>
      <c r="I224" s="2"/>
      <c r="L224" s="141"/>
      <c r="M224" s="2"/>
      <c r="N224" s="2"/>
      <c r="O224" s="2"/>
      <c r="P224" s="2"/>
      <c r="Q224" s="16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90"/>
      <c r="CC224" s="90"/>
      <c r="CD224" s="90"/>
      <c r="CE224" s="88"/>
      <c r="CF224" s="89"/>
      <c r="CG224" s="88"/>
      <c r="CH224" s="88"/>
      <c r="CI224" s="88"/>
      <c r="CJ224" s="88"/>
      <c r="CK224" s="88"/>
      <c r="CL224" s="88"/>
      <c r="CM224" s="88"/>
      <c r="CN224" s="88"/>
      <c r="CO224" s="88"/>
      <c r="CP224" s="88"/>
      <c r="CQ224" s="88"/>
      <c r="CR224" s="88"/>
      <c r="CS224" s="88"/>
      <c r="CT224" s="88"/>
      <c r="CU224" s="88"/>
      <c r="CV224" s="88"/>
      <c r="CW224" s="88"/>
      <c r="CX224" s="88"/>
      <c r="CY224" s="88"/>
      <c r="CZ224" s="88"/>
      <c r="DA224" s="88"/>
      <c r="DB224" s="88"/>
      <c r="DC224" s="88"/>
      <c r="DD224" s="88"/>
      <c r="DE224" s="88"/>
      <c r="DF224" s="90"/>
      <c r="DG224" s="90"/>
      <c r="DH224" s="90"/>
      <c r="DI224" s="91"/>
      <c r="DJ224" s="91"/>
      <c r="DK224" s="91"/>
      <c r="DL224" s="91"/>
      <c r="DM224" s="90"/>
      <c r="DN224" s="90"/>
      <c r="DO224" s="90"/>
      <c r="DP224" s="90"/>
      <c r="DQ224" s="90"/>
      <c r="DR224" s="90"/>
      <c r="DS224" s="90"/>
      <c r="DT224" s="90"/>
      <c r="DU224" s="90"/>
      <c r="DV224" s="90"/>
      <c r="DW224" s="90"/>
      <c r="DX224" s="90"/>
      <c r="DY224" s="90"/>
      <c r="DZ224" s="90"/>
      <c r="EA224" s="90"/>
      <c r="EB224" s="90"/>
      <c r="EC224" s="90"/>
      <c r="ED224" s="90"/>
      <c r="EE224" s="90"/>
      <c r="EF224" s="90"/>
      <c r="EG224" s="90"/>
      <c r="EH224" s="90"/>
      <c r="EI224" s="90"/>
      <c r="EJ224" s="90"/>
      <c r="EK224" s="90"/>
      <c r="EL224" s="90"/>
      <c r="EM224" s="90"/>
      <c r="EN224" s="90"/>
      <c r="EO224" s="90"/>
      <c r="EP224" s="90"/>
      <c r="EQ224" s="90"/>
    </row>
    <row r="225" spans="1:147" s="1" customFormat="1" x14ac:dyDescent="0.25">
      <c r="A225" s="3"/>
      <c r="B225" s="35"/>
      <c r="C225" s="35"/>
      <c r="D225" s="4"/>
      <c r="G225" s="2"/>
      <c r="H225" s="2"/>
      <c r="I225" s="2"/>
      <c r="L225" s="141"/>
      <c r="M225" s="2"/>
      <c r="N225" s="2"/>
      <c r="O225" s="2"/>
      <c r="P225" s="2"/>
      <c r="Q225" s="16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90"/>
      <c r="CC225" s="90"/>
      <c r="CD225" s="90"/>
      <c r="CE225" s="88"/>
      <c r="CF225" s="89"/>
      <c r="CG225" s="88"/>
      <c r="CH225" s="88"/>
      <c r="CI225" s="88"/>
      <c r="CJ225" s="88"/>
      <c r="CK225" s="88"/>
      <c r="CL225" s="88"/>
      <c r="CM225" s="88"/>
      <c r="CN225" s="88"/>
      <c r="CO225" s="88"/>
      <c r="CP225" s="88"/>
      <c r="CQ225" s="88"/>
      <c r="CR225" s="88"/>
      <c r="CS225" s="88"/>
      <c r="CT225" s="88"/>
      <c r="CU225" s="88"/>
      <c r="CV225" s="88"/>
      <c r="CW225" s="88"/>
      <c r="CX225" s="88"/>
      <c r="CY225" s="88"/>
      <c r="CZ225" s="88"/>
      <c r="DA225" s="88"/>
      <c r="DB225" s="88"/>
      <c r="DC225" s="88"/>
      <c r="DD225" s="88"/>
      <c r="DE225" s="88"/>
      <c r="DF225" s="90"/>
      <c r="DG225" s="90"/>
      <c r="DH225" s="90"/>
      <c r="DI225" s="91"/>
      <c r="DJ225" s="91"/>
      <c r="DK225" s="91"/>
      <c r="DL225" s="91"/>
      <c r="DM225" s="90"/>
      <c r="DN225" s="90"/>
      <c r="DO225" s="90"/>
      <c r="DP225" s="90"/>
      <c r="DQ225" s="90"/>
      <c r="DR225" s="90"/>
      <c r="DS225" s="90"/>
      <c r="DT225" s="90"/>
      <c r="DU225" s="90"/>
      <c r="DV225" s="90"/>
      <c r="DW225" s="90"/>
      <c r="DX225" s="90"/>
      <c r="DY225" s="90"/>
      <c r="DZ225" s="90"/>
      <c r="EA225" s="90"/>
      <c r="EB225" s="90"/>
      <c r="EC225" s="90"/>
      <c r="ED225" s="90"/>
      <c r="EE225" s="90"/>
      <c r="EF225" s="90"/>
      <c r="EG225" s="90"/>
      <c r="EH225" s="90"/>
      <c r="EI225" s="90"/>
      <c r="EJ225" s="90"/>
      <c r="EK225" s="90"/>
      <c r="EL225" s="90"/>
      <c r="EM225" s="90"/>
      <c r="EN225" s="90"/>
      <c r="EO225" s="90"/>
      <c r="EP225" s="90"/>
      <c r="EQ225" s="90"/>
    </row>
    <row r="226" spans="1:147" s="1" customFormat="1" x14ac:dyDescent="0.25">
      <c r="A226" s="3"/>
      <c r="B226" s="35"/>
      <c r="C226" s="35"/>
      <c r="D226" s="4"/>
      <c r="G226" s="2"/>
      <c r="H226" s="2"/>
      <c r="I226" s="2"/>
      <c r="L226" s="141"/>
      <c r="M226" s="2"/>
      <c r="N226" s="2"/>
      <c r="O226" s="2"/>
      <c r="P226" s="2"/>
      <c r="Q226" s="16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90"/>
      <c r="CC226" s="90"/>
      <c r="CD226" s="90"/>
      <c r="CE226" s="88"/>
      <c r="CF226" s="89"/>
      <c r="CG226" s="88"/>
      <c r="CH226" s="88"/>
      <c r="CI226" s="88"/>
      <c r="CJ226" s="88"/>
      <c r="CK226" s="88"/>
      <c r="CL226" s="88"/>
      <c r="CM226" s="88"/>
      <c r="CN226" s="88"/>
      <c r="CO226" s="88"/>
      <c r="CP226" s="88"/>
      <c r="CQ226" s="88"/>
      <c r="CR226" s="88"/>
      <c r="CS226" s="88"/>
      <c r="CT226" s="88"/>
      <c r="CU226" s="88"/>
      <c r="CV226" s="88"/>
      <c r="CW226" s="88"/>
      <c r="CX226" s="88"/>
      <c r="CY226" s="88"/>
      <c r="CZ226" s="88"/>
      <c r="DA226" s="88"/>
      <c r="DB226" s="88"/>
      <c r="DC226" s="88"/>
      <c r="DD226" s="88"/>
      <c r="DE226" s="88"/>
      <c r="DF226" s="90"/>
      <c r="DG226" s="90"/>
      <c r="DH226" s="90"/>
      <c r="DI226" s="91"/>
      <c r="DJ226" s="91"/>
      <c r="DK226" s="91"/>
      <c r="DL226" s="91"/>
      <c r="DM226" s="90"/>
      <c r="DN226" s="90"/>
      <c r="DO226" s="90"/>
      <c r="DP226" s="90"/>
      <c r="DQ226" s="90"/>
      <c r="DR226" s="90"/>
      <c r="DS226" s="90"/>
      <c r="DT226" s="90"/>
      <c r="DU226" s="90"/>
      <c r="DV226" s="90"/>
      <c r="DW226" s="90"/>
      <c r="DX226" s="90"/>
      <c r="DY226" s="90"/>
      <c r="DZ226" s="90"/>
      <c r="EA226" s="90"/>
      <c r="EB226" s="90"/>
      <c r="EC226" s="90"/>
      <c r="ED226" s="90"/>
      <c r="EE226" s="90"/>
      <c r="EF226" s="90"/>
      <c r="EG226" s="90"/>
      <c r="EH226" s="90"/>
      <c r="EI226" s="90"/>
      <c r="EJ226" s="90"/>
      <c r="EK226" s="90"/>
      <c r="EL226" s="90"/>
      <c r="EM226" s="90"/>
      <c r="EN226" s="90"/>
      <c r="EO226" s="90"/>
      <c r="EP226" s="90"/>
      <c r="EQ226" s="90"/>
    </row>
    <row r="227" spans="1:147" s="1" customFormat="1" x14ac:dyDescent="0.25">
      <c r="A227" s="3"/>
      <c r="B227" s="35"/>
      <c r="C227" s="35"/>
      <c r="D227" s="4"/>
      <c r="G227" s="2"/>
      <c r="H227" s="2"/>
      <c r="I227" s="2"/>
      <c r="L227" s="141"/>
      <c r="M227" s="2"/>
      <c r="N227" s="2"/>
      <c r="O227" s="2"/>
      <c r="P227" s="2"/>
      <c r="Q227" s="16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90"/>
      <c r="CC227" s="90"/>
      <c r="CD227" s="90"/>
      <c r="CE227" s="88"/>
      <c r="CF227" s="89"/>
      <c r="CG227" s="88"/>
      <c r="CH227" s="88"/>
      <c r="CI227" s="88"/>
      <c r="CJ227" s="88"/>
      <c r="CK227" s="88"/>
      <c r="CL227" s="88"/>
      <c r="CM227" s="88"/>
      <c r="CN227" s="88"/>
      <c r="CO227" s="88"/>
      <c r="CP227" s="88"/>
      <c r="CQ227" s="88"/>
      <c r="CR227" s="88"/>
      <c r="CS227" s="88"/>
      <c r="CT227" s="88"/>
      <c r="CU227" s="88"/>
      <c r="CV227" s="88"/>
      <c r="CW227" s="88"/>
      <c r="CX227" s="88"/>
      <c r="CY227" s="88"/>
      <c r="CZ227" s="88"/>
      <c r="DA227" s="88"/>
      <c r="DB227" s="88"/>
      <c r="DC227" s="88"/>
      <c r="DD227" s="88"/>
      <c r="DE227" s="88"/>
      <c r="DF227" s="90"/>
      <c r="DG227" s="90"/>
      <c r="DH227" s="90"/>
      <c r="DI227" s="91"/>
      <c r="DJ227" s="91"/>
      <c r="DK227" s="91"/>
      <c r="DL227" s="91"/>
      <c r="DM227" s="90"/>
      <c r="DN227" s="90"/>
      <c r="DO227" s="90"/>
      <c r="DP227" s="90"/>
      <c r="DQ227" s="90"/>
      <c r="DR227" s="90"/>
      <c r="DS227" s="90"/>
      <c r="DT227" s="90"/>
      <c r="DU227" s="90"/>
      <c r="DV227" s="90"/>
      <c r="DW227" s="90"/>
      <c r="DX227" s="90"/>
      <c r="DY227" s="90"/>
      <c r="DZ227" s="90"/>
      <c r="EA227" s="90"/>
      <c r="EB227" s="90"/>
      <c r="EC227" s="90"/>
      <c r="ED227" s="90"/>
      <c r="EE227" s="90"/>
      <c r="EF227" s="90"/>
      <c r="EG227" s="90"/>
      <c r="EH227" s="90"/>
      <c r="EI227" s="90"/>
      <c r="EJ227" s="90"/>
      <c r="EK227" s="90"/>
      <c r="EL227" s="90"/>
      <c r="EM227" s="90"/>
      <c r="EN227" s="90"/>
      <c r="EO227" s="90"/>
      <c r="EP227" s="90"/>
      <c r="EQ227" s="90"/>
    </row>
    <row r="228" spans="1:147" s="1" customFormat="1" x14ac:dyDescent="0.25">
      <c r="A228" s="3"/>
      <c r="B228" s="35"/>
      <c r="C228" s="35"/>
      <c r="D228" s="4"/>
      <c r="G228" s="2"/>
      <c r="H228" s="2"/>
      <c r="I228" s="2"/>
      <c r="L228" s="141"/>
      <c r="M228" s="2"/>
      <c r="N228" s="2"/>
      <c r="O228" s="2"/>
      <c r="P228" s="2"/>
      <c r="Q228" s="16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90"/>
      <c r="CC228" s="90"/>
      <c r="CD228" s="90"/>
      <c r="CE228" s="88"/>
      <c r="CF228" s="89"/>
      <c r="CG228" s="88"/>
      <c r="CH228" s="88"/>
      <c r="CI228" s="88"/>
      <c r="CJ228" s="88"/>
      <c r="CK228" s="88"/>
      <c r="CL228" s="88"/>
      <c r="CM228" s="88"/>
      <c r="CN228" s="88"/>
      <c r="CO228" s="88"/>
      <c r="CP228" s="88"/>
      <c r="CQ228" s="88"/>
      <c r="CR228" s="88"/>
      <c r="CS228" s="88"/>
      <c r="CT228" s="88"/>
      <c r="CU228" s="88"/>
      <c r="CV228" s="88"/>
      <c r="CW228" s="88"/>
      <c r="CX228" s="88"/>
      <c r="CY228" s="88"/>
      <c r="CZ228" s="88"/>
      <c r="DA228" s="88"/>
      <c r="DB228" s="88"/>
      <c r="DC228" s="88"/>
      <c r="DD228" s="88"/>
      <c r="DE228" s="88"/>
      <c r="DF228" s="90"/>
      <c r="DG228" s="90"/>
      <c r="DH228" s="90"/>
      <c r="DI228" s="91"/>
      <c r="DJ228" s="91"/>
      <c r="DK228" s="91"/>
      <c r="DL228" s="91"/>
      <c r="DM228" s="90"/>
      <c r="DN228" s="90"/>
      <c r="DO228" s="90"/>
      <c r="DP228" s="90"/>
      <c r="DQ228" s="90"/>
      <c r="DR228" s="90"/>
      <c r="DS228" s="90"/>
      <c r="DT228" s="90"/>
      <c r="DU228" s="90"/>
      <c r="DV228" s="90"/>
      <c r="DW228" s="90"/>
      <c r="DX228" s="90"/>
      <c r="DY228" s="90"/>
      <c r="DZ228" s="90"/>
      <c r="EA228" s="90"/>
      <c r="EB228" s="90"/>
      <c r="EC228" s="90"/>
      <c r="ED228" s="90"/>
      <c r="EE228" s="90"/>
      <c r="EF228" s="90"/>
      <c r="EG228" s="90"/>
      <c r="EH228" s="90"/>
      <c r="EI228" s="90"/>
      <c r="EJ228" s="90"/>
      <c r="EK228" s="90"/>
      <c r="EL228" s="90"/>
      <c r="EM228" s="90"/>
      <c r="EN228" s="90"/>
      <c r="EO228" s="90"/>
      <c r="EP228" s="90"/>
      <c r="EQ228" s="90"/>
    </row>
    <row r="229" spans="1:147" s="1" customFormat="1" x14ac:dyDescent="0.25">
      <c r="A229" s="3"/>
      <c r="B229" s="35"/>
      <c r="C229" s="35"/>
      <c r="D229" s="4"/>
      <c r="G229" s="2"/>
      <c r="H229" s="2"/>
      <c r="I229" s="2"/>
      <c r="L229" s="141"/>
      <c r="M229" s="2"/>
      <c r="N229" s="2"/>
      <c r="O229" s="2"/>
      <c r="P229" s="2"/>
      <c r="Q229" s="16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90"/>
      <c r="CC229" s="90"/>
      <c r="CD229" s="90"/>
      <c r="CE229" s="88"/>
      <c r="CF229" s="89"/>
      <c r="CG229" s="88"/>
      <c r="CH229" s="88"/>
      <c r="CI229" s="88"/>
      <c r="CJ229" s="88"/>
      <c r="CK229" s="88"/>
      <c r="CL229" s="88"/>
      <c r="CM229" s="88"/>
      <c r="CN229" s="88"/>
      <c r="CO229" s="88"/>
      <c r="CP229" s="88"/>
      <c r="CQ229" s="88"/>
      <c r="CR229" s="88"/>
      <c r="CS229" s="88"/>
      <c r="CT229" s="88"/>
      <c r="CU229" s="88"/>
      <c r="CV229" s="88"/>
      <c r="CW229" s="88"/>
      <c r="CX229" s="88"/>
      <c r="CY229" s="88"/>
      <c r="CZ229" s="88"/>
      <c r="DA229" s="88"/>
      <c r="DB229" s="88"/>
      <c r="DC229" s="88"/>
      <c r="DD229" s="88"/>
      <c r="DE229" s="88"/>
      <c r="DF229" s="90"/>
      <c r="DG229" s="90"/>
      <c r="DH229" s="90"/>
      <c r="DI229" s="91"/>
      <c r="DJ229" s="91"/>
      <c r="DK229" s="91"/>
      <c r="DL229" s="91"/>
      <c r="DM229" s="90"/>
      <c r="DN229" s="90"/>
      <c r="DO229" s="90"/>
      <c r="DP229" s="90"/>
      <c r="DQ229" s="90"/>
      <c r="DR229" s="90"/>
      <c r="DS229" s="90"/>
      <c r="DT229" s="90"/>
      <c r="DU229" s="90"/>
      <c r="DV229" s="90"/>
      <c r="DW229" s="90"/>
      <c r="DX229" s="90"/>
      <c r="DY229" s="90"/>
      <c r="DZ229" s="90"/>
      <c r="EA229" s="90"/>
      <c r="EB229" s="90"/>
      <c r="EC229" s="90"/>
      <c r="ED229" s="90"/>
      <c r="EE229" s="90"/>
      <c r="EF229" s="90"/>
      <c r="EG229" s="90"/>
      <c r="EH229" s="90"/>
      <c r="EI229" s="90"/>
      <c r="EJ229" s="90"/>
      <c r="EK229" s="90"/>
      <c r="EL229" s="90"/>
      <c r="EM229" s="90"/>
      <c r="EN229" s="90"/>
      <c r="EO229" s="90"/>
      <c r="EP229" s="90"/>
      <c r="EQ229" s="90"/>
    </row>
    <row r="230" spans="1:147" s="1" customFormat="1" x14ac:dyDescent="0.25">
      <c r="A230" s="3"/>
      <c r="B230" s="35"/>
      <c r="C230" s="35"/>
      <c r="D230" s="4"/>
      <c r="G230" s="2"/>
      <c r="H230" s="2"/>
      <c r="I230" s="2"/>
      <c r="L230" s="141"/>
      <c r="M230" s="2"/>
      <c r="N230" s="2"/>
      <c r="O230" s="2"/>
      <c r="P230" s="2"/>
      <c r="Q230" s="16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90"/>
      <c r="CC230" s="90"/>
      <c r="CD230" s="90"/>
      <c r="CE230" s="88"/>
      <c r="CF230" s="89"/>
      <c r="CG230" s="88"/>
      <c r="CH230" s="88"/>
      <c r="CI230" s="88"/>
      <c r="CJ230" s="88"/>
      <c r="CK230" s="88"/>
      <c r="CL230" s="88"/>
      <c r="CM230" s="88"/>
      <c r="CN230" s="88"/>
      <c r="CO230" s="88"/>
      <c r="CP230" s="88"/>
      <c r="CQ230" s="88"/>
      <c r="CR230" s="88"/>
      <c r="CS230" s="88"/>
      <c r="CT230" s="88"/>
      <c r="CU230" s="88"/>
      <c r="CV230" s="88"/>
      <c r="CW230" s="88"/>
      <c r="CX230" s="88"/>
      <c r="CY230" s="88"/>
      <c r="CZ230" s="88"/>
      <c r="DA230" s="88"/>
      <c r="DB230" s="88"/>
      <c r="DC230" s="88"/>
      <c r="DD230" s="88"/>
      <c r="DE230" s="88"/>
      <c r="DF230" s="90"/>
      <c r="DG230" s="90"/>
      <c r="DH230" s="90"/>
      <c r="DI230" s="91"/>
      <c r="DJ230" s="91"/>
      <c r="DK230" s="91"/>
      <c r="DL230" s="91"/>
      <c r="DM230" s="90"/>
      <c r="DN230" s="90"/>
      <c r="DO230" s="90"/>
      <c r="DP230" s="90"/>
      <c r="DQ230" s="90"/>
      <c r="DR230" s="90"/>
      <c r="DS230" s="90"/>
      <c r="DT230" s="90"/>
      <c r="DU230" s="90"/>
      <c r="DV230" s="90"/>
      <c r="DW230" s="90"/>
      <c r="DX230" s="90"/>
      <c r="DY230" s="90"/>
      <c r="DZ230" s="90"/>
      <c r="EA230" s="90"/>
      <c r="EB230" s="90"/>
      <c r="EC230" s="90"/>
      <c r="ED230" s="90"/>
      <c r="EE230" s="90"/>
      <c r="EF230" s="90"/>
      <c r="EG230" s="90"/>
      <c r="EH230" s="90"/>
      <c r="EI230" s="90"/>
      <c r="EJ230" s="90"/>
      <c r="EK230" s="90"/>
      <c r="EL230" s="90"/>
      <c r="EM230" s="90"/>
      <c r="EN230" s="90"/>
      <c r="EO230" s="90"/>
      <c r="EP230" s="90"/>
      <c r="EQ230" s="90"/>
    </row>
    <row r="231" spans="1:147" s="1" customFormat="1" x14ac:dyDescent="0.25">
      <c r="A231" s="3"/>
      <c r="B231" s="35"/>
      <c r="C231" s="35"/>
      <c r="D231" s="4"/>
      <c r="G231" s="2"/>
      <c r="H231" s="2"/>
      <c r="I231" s="2"/>
      <c r="L231" s="141"/>
      <c r="M231" s="2"/>
      <c r="N231" s="2"/>
      <c r="O231" s="2"/>
      <c r="P231" s="2"/>
      <c r="Q231" s="16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90"/>
      <c r="CC231" s="90"/>
      <c r="CD231" s="90"/>
      <c r="CE231" s="88"/>
      <c r="CF231" s="89"/>
      <c r="CG231" s="88"/>
      <c r="CH231" s="88"/>
      <c r="CI231" s="88"/>
      <c r="CJ231" s="88"/>
      <c r="CK231" s="88"/>
      <c r="CL231" s="88"/>
      <c r="CM231" s="88"/>
      <c r="CN231" s="88"/>
      <c r="CO231" s="88"/>
      <c r="CP231" s="88"/>
      <c r="CQ231" s="88"/>
      <c r="CR231" s="88"/>
      <c r="CS231" s="88"/>
      <c r="CT231" s="88"/>
      <c r="CU231" s="88"/>
      <c r="CV231" s="88"/>
      <c r="CW231" s="88"/>
      <c r="CX231" s="88"/>
      <c r="CY231" s="88"/>
      <c r="CZ231" s="88"/>
      <c r="DA231" s="88"/>
      <c r="DB231" s="88"/>
      <c r="DC231" s="88"/>
      <c r="DD231" s="88"/>
      <c r="DE231" s="88"/>
      <c r="DF231" s="90"/>
      <c r="DG231" s="90"/>
      <c r="DH231" s="90"/>
      <c r="DI231" s="91"/>
      <c r="DJ231" s="91"/>
      <c r="DK231" s="91"/>
      <c r="DL231" s="91"/>
      <c r="DM231" s="90"/>
      <c r="DN231" s="90"/>
      <c r="DO231" s="90"/>
      <c r="DP231" s="90"/>
      <c r="DQ231" s="90"/>
      <c r="DR231" s="90"/>
      <c r="DS231" s="90"/>
      <c r="DT231" s="90"/>
      <c r="DU231" s="90"/>
      <c r="DV231" s="90"/>
      <c r="DW231" s="90"/>
      <c r="DX231" s="90"/>
      <c r="DY231" s="90"/>
      <c r="DZ231" s="90"/>
      <c r="EA231" s="90"/>
      <c r="EB231" s="90"/>
      <c r="EC231" s="90"/>
      <c r="ED231" s="90"/>
      <c r="EE231" s="90"/>
      <c r="EF231" s="90"/>
      <c r="EG231" s="90"/>
      <c r="EH231" s="90"/>
      <c r="EI231" s="90"/>
      <c r="EJ231" s="90"/>
      <c r="EK231" s="90"/>
      <c r="EL231" s="90"/>
      <c r="EM231" s="90"/>
      <c r="EN231" s="90"/>
      <c r="EO231" s="90"/>
      <c r="EP231" s="90"/>
      <c r="EQ231" s="90"/>
    </row>
    <row r="232" spans="1:147" s="1" customFormat="1" x14ac:dyDescent="0.25">
      <c r="A232" s="3"/>
      <c r="B232" s="35"/>
      <c r="C232" s="35"/>
      <c r="D232" s="4"/>
      <c r="G232" s="2"/>
      <c r="H232" s="2"/>
      <c r="I232" s="2"/>
      <c r="L232" s="141"/>
      <c r="M232" s="2"/>
      <c r="N232" s="2"/>
      <c r="O232" s="2"/>
      <c r="P232" s="2"/>
      <c r="Q232" s="16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90"/>
      <c r="CC232" s="90"/>
      <c r="CD232" s="90"/>
      <c r="CE232" s="88"/>
      <c r="CF232" s="89"/>
      <c r="CG232" s="88"/>
      <c r="CH232" s="88"/>
      <c r="CI232" s="88"/>
      <c r="CJ232" s="88"/>
      <c r="CK232" s="88"/>
      <c r="CL232" s="88"/>
      <c r="CM232" s="88"/>
      <c r="CN232" s="88"/>
      <c r="CO232" s="88"/>
      <c r="CP232" s="88"/>
      <c r="CQ232" s="88"/>
      <c r="CR232" s="88"/>
      <c r="CS232" s="88"/>
      <c r="CT232" s="88"/>
      <c r="CU232" s="88"/>
      <c r="CV232" s="88"/>
      <c r="CW232" s="88"/>
      <c r="CX232" s="88"/>
      <c r="CY232" s="88"/>
      <c r="CZ232" s="88"/>
      <c r="DA232" s="88"/>
      <c r="DB232" s="88"/>
      <c r="DC232" s="88"/>
      <c r="DD232" s="88"/>
      <c r="DE232" s="88"/>
      <c r="DF232" s="90"/>
      <c r="DG232" s="90"/>
      <c r="DH232" s="90"/>
      <c r="DI232" s="91"/>
      <c r="DJ232" s="91"/>
      <c r="DK232" s="91"/>
      <c r="DL232" s="91"/>
      <c r="DM232" s="90"/>
      <c r="DN232" s="90"/>
      <c r="DO232" s="90"/>
      <c r="DP232" s="90"/>
      <c r="DQ232" s="90"/>
      <c r="DR232" s="90"/>
      <c r="DS232" s="90"/>
      <c r="DT232" s="90"/>
      <c r="DU232" s="90"/>
      <c r="DV232" s="90"/>
      <c r="DW232" s="90"/>
      <c r="DX232" s="90"/>
      <c r="DY232" s="90"/>
      <c r="DZ232" s="90"/>
      <c r="EA232" s="90"/>
      <c r="EB232" s="90"/>
      <c r="EC232" s="90"/>
      <c r="ED232" s="90"/>
      <c r="EE232" s="90"/>
      <c r="EF232" s="90"/>
      <c r="EG232" s="90"/>
      <c r="EH232" s="90"/>
      <c r="EI232" s="90"/>
      <c r="EJ232" s="90"/>
      <c r="EK232" s="90"/>
      <c r="EL232" s="90"/>
      <c r="EM232" s="90"/>
      <c r="EN232" s="90"/>
      <c r="EO232" s="90"/>
      <c r="EP232" s="90"/>
      <c r="EQ232" s="90"/>
    </row>
    <row r="233" spans="1:147" s="1" customFormat="1" ht="12.75" x14ac:dyDescent="0.2">
      <c r="A233" s="3"/>
      <c r="B233" s="35"/>
      <c r="C233" s="35"/>
      <c r="D233" s="4"/>
      <c r="G233" s="2"/>
      <c r="H233" s="2"/>
      <c r="I233" s="2"/>
      <c r="L233" s="141"/>
      <c r="M233" s="2"/>
      <c r="N233" s="2"/>
      <c r="O233" s="2"/>
      <c r="P233" s="2"/>
      <c r="Q233" s="16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90"/>
      <c r="CC233" s="90"/>
      <c r="CD233" s="90"/>
      <c r="CE233" s="88"/>
      <c r="CF233" s="166"/>
      <c r="CG233" s="88"/>
      <c r="CH233" s="88"/>
      <c r="CI233" s="88"/>
      <c r="CJ233" s="88"/>
      <c r="CK233" s="88"/>
      <c r="CL233" s="88"/>
      <c r="CM233" s="88"/>
      <c r="CN233" s="88"/>
      <c r="CO233" s="88"/>
      <c r="CP233" s="88"/>
      <c r="CQ233" s="88"/>
      <c r="CR233" s="88"/>
      <c r="CS233" s="88"/>
      <c r="CT233" s="88"/>
      <c r="CU233" s="88"/>
      <c r="CV233" s="88"/>
      <c r="CW233" s="88"/>
      <c r="CX233" s="88"/>
      <c r="CY233" s="88"/>
      <c r="CZ233" s="88"/>
      <c r="DA233" s="88"/>
      <c r="DB233" s="88"/>
      <c r="DC233" s="88"/>
      <c r="DD233" s="88"/>
      <c r="DE233" s="88"/>
      <c r="DF233" s="90"/>
      <c r="DG233" s="90"/>
      <c r="DH233" s="90"/>
      <c r="DI233" s="91"/>
      <c r="DJ233" s="91"/>
      <c r="DK233" s="91"/>
      <c r="DL233" s="91"/>
      <c r="DM233" s="90"/>
      <c r="DN233" s="90"/>
      <c r="DO233" s="90"/>
      <c r="DP233" s="90"/>
      <c r="DQ233" s="90"/>
      <c r="DR233" s="90"/>
      <c r="DS233" s="90"/>
      <c r="DT233" s="90"/>
      <c r="DU233" s="90"/>
      <c r="DV233" s="90"/>
      <c r="DW233" s="90"/>
      <c r="DX233" s="90"/>
      <c r="DY233" s="90"/>
      <c r="DZ233" s="90"/>
      <c r="EA233" s="90"/>
      <c r="EB233" s="90"/>
      <c r="EC233" s="90"/>
      <c r="ED233" s="90"/>
      <c r="EE233" s="90"/>
      <c r="EF233" s="90"/>
      <c r="EG233" s="90"/>
      <c r="EH233" s="90"/>
      <c r="EI233" s="90"/>
      <c r="EJ233" s="90"/>
      <c r="EK233" s="90"/>
      <c r="EL233" s="90"/>
      <c r="EM233" s="90"/>
      <c r="EN233" s="90"/>
      <c r="EO233" s="90"/>
      <c r="EP233" s="90"/>
      <c r="EQ233" s="90"/>
    </row>
    <row r="234" spans="1:147" s="1" customFormat="1" ht="12.75" x14ac:dyDescent="0.2">
      <c r="A234" s="3"/>
      <c r="B234" s="35"/>
      <c r="C234" s="35"/>
      <c r="D234" s="4"/>
      <c r="G234" s="2"/>
      <c r="H234" s="2"/>
      <c r="I234" s="2"/>
      <c r="L234" s="141"/>
      <c r="M234" s="2"/>
      <c r="N234" s="2"/>
      <c r="O234" s="2"/>
      <c r="P234" s="2"/>
      <c r="Q234" s="16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90"/>
      <c r="CC234" s="90"/>
      <c r="CD234" s="90"/>
      <c r="CE234" s="88"/>
      <c r="CF234" s="166"/>
      <c r="CG234" s="88"/>
      <c r="CH234" s="88"/>
      <c r="CI234" s="88"/>
      <c r="CJ234" s="88"/>
      <c r="CK234" s="88"/>
      <c r="CL234" s="88"/>
      <c r="CM234" s="88"/>
      <c r="CN234" s="88"/>
      <c r="CO234" s="88"/>
      <c r="CP234" s="88"/>
      <c r="CQ234" s="88"/>
      <c r="CR234" s="88"/>
      <c r="CS234" s="88"/>
      <c r="CT234" s="88"/>
      <c r="CU234" s="88"/>
      <c r="CV234" s="88"/>
      <c r="CW234" s="88"/>
      <c r="CX234" s="88"/>
      <c r="CY234" s="88"/>
      <c r="CZ234" s="88"/>
      <c r="DA234" s="88"/>
      <c r="DB234" s="88"/>
      <c r="DC234" s="88"/>
      <c r="DD234" s="88"/>
      <c r="DE234" s="88"/>
      <c r="DF234" s="90"/>
      <c r="DG234" s="90"/>
      <c r="DH234" s="90"/>
      <c r="DI234" s="91"/>
      <c r="DJ234" s="91"/>
      <c r="DK234" s="91"/>
      <c r="DL234" s="91"/>
      <c r="DM234" s="90"/>
      <c r="DN234" s="90"/>
      <c r="DO234" s="90"/>
      <c r="DP234" s="90"/>
      <c r="DQ234" s="90"/>
      <c r="DR234" s="90"/>
      <c r="DS234" s="90"/>
      <c r="DT234" s="90"/>
      <c r="DU234" s="90"/>
      <c r="DV234" s="90"/>
      <c r="DW234" s="90"/>
      <c r="DX234" s="90"/>
      <c r="DY234" s="90"/>
      <c r="DZ234" s="90"/>
      <c r="EA234" s="90"/>
      <c r="EB234" s="90"/>
      <c r="EC234" s="90"/>
      <c r="ED234" s="90"/>
      <c r="EE234" s="90"/>
      <c r="EF234" s="90"/>
      <c r="EG234" s="90"/>
      <c r="EH234" s="90"/>
      <c r="EI234" s="90"/>
      <c r="EJ234" s="90"/>
      <c r="EK234" s="90"/>
      <c r="EL234" s="90"/>
      <c r="EM234" s="90"/>
      <c r="EN234" s="90"/>
      <c r="EO234" s="90"/>
      <c r="EP234" s="90"/>
      <c r="EQ234" s="90"/>
    </row>
    <row r="235" spans="1:147" s="1" customFormat="1" ht="12.75" x14ac:dyDescent="0.2">
      <c r="A235" s="3"/>
      <c r="B235" s="35"/>
      <c r="C235" s="35"/>
      <c r="D235" s="4"/>
      <c r="G235" s="2"/>
      <c r="H235" s="2"/>
      <c r="I235" s="2"/>
      <c r="L235" s="141"/>
      <c r="M235" s="2"/>
      <c r="N235" s="2"/>
      <c r="O235" s="2"/>
      <c r="P235" s="2"/>
      <c r="Q235" s="16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90"/>
      <c r="CC235" s="90"/>
      <c r="CD235" s="90"/>
      <c r="CE235" s="88"/>
      <c r="CF235" s="166"/>
      <c r="CG235" s="88"/>
      <c r="CH235" s="88"/>
      <c r="CI235" s="88"/>
      <c r="CJ235" s="88"/>
      <c r="CK235" s="88"/>
      <c r="CL235" s="88"/>
      <c r="CM235" s="88"/>
      <c r="CN235" s="88"/>
      <c r="CO235" s="88"/>
      <c r="CP235" s="88"/>
      <c r="CQ235" s="88"/>
      <c r="CR235" s="88"/>
      <c r="CS235" s="88"/>
      <c r="CT235" s="88"/>
      <c r="CU235" s="88"/>
      <c r="CV235" s="88"/>
      <c r="CW235" s="88"/>
      <c r="CX235" s="88"/>
      <c r="CY235" s="88"/>
      <c r="CZ235" s="88"/>
      <c r="DA235" s="88"/>
      <c r="DB235" s="88"/>
      <c r="DC235" s="88"/>
      <c r="DD235" s="88"/>
      <c r="DE235" s="88"/>
      <c r="DF235" s="90"/>
      <c r="DG235" s="90"/>
      <c r="DH235" s="90"/>
      <c r="DI235" s="91"/>
      <c r="DJ235" s="91"/>
      <c r="DK235" s="91"/>
      <c r="DL235" s="91"/>
      <c r="DM235" s="90"/>
      <c r="DN235" s="90"/>
      <c r="DO235" s="90"/>
      <c r="DP235" s="90"/>
      <c r="DQ235" s="90"/>
      <c r="DR235" s="90"/>
      <c r="DS235" s="90"/>
      <c r="DT235" s="90"/>
      <c r="DU235" s="90"/>
      <c r="DV235" s="90"/>
      <c r="DW235" s="90"/>
      <c r="DX235" s="90"/>
      <c r="DY235" s="90"/>
      <c r="DZ235" s="90"/>
      <c r="EA235" s="90"/>
      <c r="EB235" s="90"/>
      <c r="EC235" s="90"/>
      <c r="ED235" s="90"/>
      <c r="EE235" s="90"/>
      <c r="EF235" s="90"/>
      <c r="EG235" s="90"/>
      <c r="EH235" s="90"/>
      <c r="EI235" s="90"/>
      <c r="EJ235" s="90"/>
      <c r="EK235" s="90"/>
      <c r="EL235" s="90"/>
      <c r="EM235" s="90"/>
      <c r="EN235" s="90"/>
      <c r="EO235" s="90"/>
      <c r="EP235" s="90"/>
      <c r="EQ235" s="90"/>
    </row>
    <row r="236" spans="1:147" s="1" customFormat="1" ht="12.75" x14ac:dyDescent="0.2">
      <c r="A236" s="3"/>
      <c r="B236" s="35"/>
      <c r="C236" s="35"/>
      <c r="D236" s="4"/>
      <c r="G236" s="2"/>
      <c r="H236" s="2"/>
      <c r="I236" s="2"/>
      <c r="L236" s="141"/>
      <c r="M236" s="2"/>
      <c r="N236" s="2"/>
      <c r="O236" s="2"/>
      <c r="P236" s="2"/>
      <c r="Q236" s="16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90"/>
      <c r="CC236" s="90"/>
      <c r="CD236" s="90"/>
      <c r="CE236" s="88"/>
      <c r="CF236" s="166"/>
      <c r="CG236" s="88"/>
      <c r="CH236" s="88"/>
      <c r="CI236" s="88"/>
      <c r="CJ236" s="88"/>
      <c r="CK236" s="88"/>
      <c r="CL236" s="88"/>
      <c r="CM236" s="88"/>
      <c r="CN236" s="88"/>
      <c r="CO236" s="88"/>
      <c r="CP236" s="88"/>
      <c r="CQ236" s="88"/>
      <c r="CR236" s="88"/>
      <c r="CS236" s="88"/>
      <c r="CT236" s="88"/>
      <c r="CU236" s="88"/>
      <c r="CV236" s="88"/>
      <c r="CW236" s="88"/>
      <c r="CX236" s="88"/>
      <c r="CY236" s="88"/>
      <c r="CZ236" s="88"/>
      <c r="DA236" s="88"/>
      <c r="DB236" s="88"/>
      <c r="DC236" s="88"/>
      <c r="DD236" s="88"/>
      <c r="DE236" s="88"/>
      <c r="DF236" s="90"/>
      <c r="DG236" s="90"/>
      <c r="DH236" s="90"/>
      <c r="DI236" s="91"/>
      <c r="DJ236" s="91"/>
      <c r="DK236" s="91"/>
      <c r="DL236" s="91"/>
      <c r="DM236" s="90"/>
      <c r="DN236" s="90"/>
      <c r="DO236" s="90"/>
      <c r="DP236" s="90"/>
      <c r="DQ236" s="90"/>
      <c r="DR236" s="90"/>
      <c r="DS236" s="90"/>
      <c r="DT236" s="90"/>
      <c r="DU236" s="90"/>
      <c r="DV236" s="90"/>
      <c r="DW236" s="90"/>
      <c r="DX236" s="90"/>
      <c r="DY236" s="90"/>
      <c r="DZ236" s="90"/>
      <c r="EA236" s="90"/>
      <c r="EB236" s="90"/>
      <c r="EC236" s="90"/>
      <c r="ED236" s="90"/>
      <c r="EE236" s="90"/>
      <c r="EF236" s="90"/>
      <c r="EG236" s="90"/>
      <c r="EH236" s="90"/>
      <c r="EI236" s="90"/>
      <c r="EJ236" s="90"/>
      <c r="EK236" s="90"/>
      <c r="EL236" s="90"/>
      <c r="EM236" s="90"/>
      <c r="EN236" s="90"/>
      <c r="EO236" s="90"/>
      <c r="EP236" s="90"/>
      <c r="EQ236" s="90"/>
    </row>
    <row r="237" spans="1:147" s="1" customFormat="1" ht="12.75" x14ac:dyDescent="0.2">
      <c r="A237" s="3"/>
      <c r="B237" s="35"/>
      <c r="C237" s="35"/>
      <c r="D237" s="4"/>
      <c r="G237" s="2"/>
      <c r="H237" s="2"/>
      <c r="I237" s="2"/>
      <c r="L237" s="141"/>
      <c r="M237" s="2"/>
      <c r="N237" s="2"/>
      <c r="O237" s="2"/>
      <c r="P237" s="2"/>
      <c r="Q237" s="16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90"/>
      <c r="CC237" s="90"/>
      <c r="CD237" s="90"/>
      <c r="CE237" s="88"/>
      <c r="CF237" s="166"/>
      <c r="CG237" s="88"/>
      <c r="CH237" s="88"/>
      <c r="CI237" s="88"/>
      <c r="CJ237" s="88"/>
      <c r="CK237" s="88"/>
      <c r="CL237" s="88"/>
      <c r="CM237" s="88"/>
      <c r="CN237" s="88"/>
      <c r="CO237" s="88"/>
      <c r="CP237" s="88"/>
      <c r="CQ237" s="88"/>
      <c r="CR237" s="88"/>
      <c r="CS237" s="88"/>
      <c r="CT237" s="88"/>
      <c r="CU237" s="88"/>
      <c r="CV237" s="88"/>
      <c r="CW237" s="88"/>
      <c r="CX237" s="88"/>
      <c r="CY237" s="88"/>
      <c r="CZ237" s="88"/>
      <c r="DA237" s="88"/>
      <c r="DB237" s="88"/>
      <c r="DC237" s="88"/>
      <c r="DD237" s="88"/>
      <c r="DE237" s="88"/>
      <c r="DF237" s="90"/>
      <c r="DG237" s="90"/>
      <c r="DH237" s="90"/>
      <c r="DI237" s="91"/>
      <c r="DJ237" s="91"/>
      <c r="DK237" s="91"/>
      <c r="DL237" s="91"/>
      <c r="DM237" s="90"/>
      <c r="DN237" s="90"/>
      <c r="DO237" s="90"/>
      <c r="DP237" s="90"/>
      <c r="DQ237" s="90"/>
      <c r="DR237" s="90"/>
      <c r="DS237" s="90"/>
      <c r="DT237" s="90"/>
      <c r="DU237" s="90"/>
      <c r="DV237" s="90"/>
      <c r="DW237" s="90"/>
      <c r="DX237" s="90"/>
      <c r="DY237" s="90"/>
      <c r="DZ237" s="90"/>
      <c r="EA237" s="90"/>
      <c r="EB237" s="90"/>
      <c r="EC237" s="90"/>
      <c r="ED237" s="90"/>
      <c r="EE237" s="90"/>
      <c r="EF237" s="90"/>
      <c r="EG237" s="90"/>
      <c r="EH237" s="90"/>
      <c r="EI237" s="90"/>
      <c r="EJ237" s="90"/>
      <c r="EK237" s="90"/>
      <c r="EL237" s="90"/>
      <c r="EM237" s="90"/>
      <c r="EN237" s="90"/>
      <c r="EO237" s="90"/>
      <c r="EP237" s="90"/>
      <c r="EQ237" s="90"/>
    </row>
    <row r="238" spans="1:147" s="1" customFormat="1" ht="12.75" x14ac:dyDescent="0.2">
      <c r="A238" s="3"/>
      <c r="B238" s="35"/>
      <c r="C238" s="35"/>
      <c r="D238" s="4"/>
      <c r="G238" s="2"/>
      <c r="H238" s="2"/>
      <c r="I238" s="2"/>
      <c r="L238" s="141"/>
      <c r="M238" s="2"/>
      <c r="N238" s="2"/>
      <c r="O238" s="2"/>
      <c r="P238" s="2"/>
      <c r="Q238" s="16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90"/>
      <c r="CC238" s="90"/>
      <c r="CD238" s="90"/>
      <c r="CE238" s="88"/>
      <c r="CF238" s="166"/>
      <c r="CG238" s="88"/>
      <c r="CH238" s="88"/>
      <c r="CI238" s="88"/>
      <c r="CJ238" s="88"/>
      <c r="CK238" s="88"/>
      <c r="CL238" s="88"/>
      <c r="CM238" s="88"/>
      <c r="CN238" s="88"/>
      <c r="CO238" s="88"/>
      <c r="CP238" s="88"/>
      <c r="CQ238" s="88"/>
      <c r="CR238" s="88"/>
      <c r="CS238" s="88"/>
      <c r="CT238" s="88"/>
      <c r="CU238" s="88"/>
      <c r="CV238" s="88"/>
      <c r="CW238" s="88"/>
      <c r="CX238" s="88"/>
      <c r="CY238" s="88"/>
      <c r="CZ238" s="88"/>
      <c r="DA238" s="88"/>
      <c r="DB238" s="88"/>
      <c r="DC238" s="88"/>
      <c r="DD238" s="88"/>
      <c r="DE238" s="88"/>
      <c r="DF238" s="90"/>
      <c r="DG238" s="90"/>
      <c r="DH238" s="90"/>
      <c r="DI238" s="91"/>
      <c r="DJ238" s="91"/>
      <c r="DK238" s="91"/>
      <c r="DL238" s="91"/>
      <c r="DM238" s="90"/>
      <c r="DN238" s="90"/>
      <c r="DO238" s="90"/>
      <c r="DP238" s="90"/>
      <c r="DQ238" s="90"/>
      <c r="DR238" s="90"/>
      <c r="DS238" s="90"/>
      <c r="DT238" s="90"/>
      <c r="DU238" s="90"/>
      <c r="DV238" s="90"/>
      <c r="DW238" s="90"/>
      <c r="DX238" s="90"/>
      <c r="DY238" s="90"/>
      <c r="DZ238" s="90"/>
      <c r="EA238" s="90"/>
      <c r="EB238" s="90"/>
      <c r="EC238" s="90"/>
      <c r="ED238" s="90"/>
      <c r="EE238" s="90"/>
      <c r="EF238" s="90"/>
      <c r="EG238" s="90"/>
      <c r="EH238" s="90"/>
      <c r="EI238" s="90"/>
      <c r="EJ238" s="90"/>
      <c r="EK238" s="90"/>
      <c r="EL238" s="90"/>
      <c r="EM238" s="90"/>
      <c r="EN238" s="90"/>
      <c r="EO238" s="90"/>
      <c r="EP238" s="90"/>
      <c r="EQ238" s="90"/>
    </row>
    <row r="239" spans="1:147" s="1" customFormat="1" ht="12.75" x14ac:dyDescent="0.2">
      <c r="A239" s="3"/>
      <c r="B239" s="35"/>
      <c r="C239" s="35"/>
      <c r="D239" s="4"/>
      <c r="G239" s="2"/>
      <c r="H239" s="2"/>
      <c r="I239" s="2"/>
      <c r="L239" s="141"/>
      <c r="M239" s="2"/>
      <c r="N239" s="2"/>
      <c r="O239" s="2"/>
      <c r="P239" s="2"/>
      <c r="Q239" s="16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90"/>
      <c r="CC239" s="90"/>
      <c r="CD239" s="90"/>
      <c r="CE239" s="88"/>
      <c r="CF239" s="166"/>
      <c r="CG239" s="88"/>
      <c r="CH239" s="88"/>
      <c r="CI239" s="88"/>
      <c r="CJ239" s="88"/>
      <c r="CK239" s="88"/>
      <c r="CL239" s="88"/>
      <c r="CM239" s="88"/>
      <c r="CN239" s="88"/>
      <c r="CO239" s="88"/>
      <c r="CP239" s="88"/>
      <c r="CQ239" s="88"/>
      <c r="CR239" s="88"/>
      <c r="CS239" s="88"/>
      <c r="CT239" s="88"/>
      <c r="CU239" s="88"/>
      <c r="CV239" s="88"/>
      <c r="CW239" s="88"/>
      <c r="CX239" s="88"/>
      <c r="CY239" s="88"/>
      <c r="CZ239" s="88"/>
      <c r="DA239" s="88"/>
      <c r="DB239" s="88"/>
      <c r="DC239" s="88"/>
      <c r="DD239" s="88"/>
      <c r="DE239" s="88"/>
      <c r="DF239" s="90"/>
      <c r="DG239" s="90"/>
      <c r="DH239" s="90"/>
      <c r="DI239" s="91"/>
      <c r="DJ239" s="91"/>
      <c r="DK239" s="91"/>
      <c r="DL239" s="91"/>
      <c r="DM239" s="90"/>
      <c r="DN239" s="90"/>
      <c r="DO239" s="90"/>
      <c r="DP239" s="90"/>
      <c r="DQ239" s="90"/>
      <c r="DR239" s="90"/>
      <c r="DS239" s="90"/>
      <c r="DT239" s="90"/>
      <c r="DU239" s="90"/>
      <c r="DV239" s="90"/>
      <c r="DW239" s="90"/>
      <c r="DX239" s="90"/>
      <c r="DY239" s="90"/>
      <c r="DZ239" s="90"/>
      <c r="EA239" s="90"/>
      <c r="EB239" s="90"/>
      <c r="EC239" s="90"/>
      <c r="ED239" s="90"/>
      <c r="EE239" s="90"/>
      <c r="EF239" s="90"/>
      <c r="EG239" s="90"/>
      <c r="EH239" s="90"/>
      <c r="EI239" s="90"/>
      <c r="EJ239" s="90"/>
      <c r="EK239" s="90"/>
      <c r="EL239" s="90"/>
      <c r="EM239" s="90"/>
      <c r="EN239" s="90"/>
      <c r="EO239" s="90"/>
      <c r="EP239" s="90"/>
      <c r="EQ239" s="90"/>
    </row>
    <row r="240" spans="1:147" s="1" customFormat="1" ht="12.75" x14ac:dyDescent="0.2">
      <c r="A240" s="3"/>
      <c r="B240" s="35"/>
      <c r="C240" s="35"/>
      <c r="D240" s="4"/>
      <c r="G240" s="2"/>
      <c r="H240" s="2"/>
      <c r="I240" s="2"/>
      <c r="L240" s="141"/>
      <c r="M240" s="2"/>
      <c r="N240" s="2"/>
      <c r="O240" s="2"/>
      <c r="P240" s="2"/>
      <c r="Q240" s="16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90"/>
      <c r="CC240" s="90"/>
      <c r="CD240" s="90"/>
      <c r="CE240" s="88"/>
      <c r="CF240" s="166"/>
      <c r="CG240" s="88"/>
      <c r="CH240" s="88"/>
      <c r="CI240" s="88"/>
      <c r="CJ240" s="88"/>
      <c r="CK240" s="88"/>
      <c r="CL240" s="88"/>
      <c r="CM240" s="88"/>
      <c r="CN240" s="88"/>
      <c r="CO240" s="88"/>
      <c r="CP240" s="88"/>
      <c r="CQ240" s="88"/>
      <c r="CR240" s="88"/>
      <c r="CS240" s="88"/>
      <c r="CT240" s="88"/>
      <c r="CU240" s="88"/>
      <c r="CV240" s="88"/>
      <c r="CW240" s="88"/>
      <c r="CX240" s="88"/>
      <c r="CY240" s="88"/>
      <c r="CZ240" s="88"/>
      <c r="DA240" s="88"/>
      <c r="DB240" s="88"/>
      <c r="DC240" s="88"/>
      <c r="DD240" s="88"/>
      <c r="DE240" s="88"/>
      <c r="DF240" s="90"/>
      <c r="DG240" s="90"/>
      <c r="DH240" s="90"/>
      <c r="DI240" s="91"/>
      <c r="DJ240" s="91"/>
      <c r="DK240" s="91"/>
      <c r="DL240" s="91"/>
      <c r="DM240" s="90"/>
      <c r="DN240" s="90"/>
      <c r="DO240" s="90"/>
      <c r="DP240" s="90"/>
      <c r="DQ240" s="90"/>
      <c r="DR240" s="90"/>
      <c r="DS240" s="90"/>
      <c r="DT240" s="90"/>
      <c r="DU240" s="90"/>
      <c r="DV240" s="90"/>
      <c r="DW240" s="90"/>
      <c r="DX240" s="90"/>
      <c r="DY240" s="90"/>
      <c r="DZ240" s="90"/>
      <c r="EA240" s="90"/>
      <c r="EB240" s="90"/>
      <c r="EC240" s="90"/>
      <c r="ED240" s="90"/>
      <c r="EE240" s="90"/>
      <c r="EF240" s="90"/>
      <c r="EG240" s="90"/>
      <c r="EH240" s="90"/>
      <c r="EI240" s="90"/>
      <c r="EJ240" s="90"/>
      <c r="EK240" s="90"/>
      <c r="EL240" s="90"/>
      <c r="EM240" s="90"/>
      <c r="EN240" s="90"/>
      <c r="EO240" s="90"/>
      <c r="EP240" s="90"/>
      <c r="EQ240" s="90"/>
    </row>
    <row r="241" spans="1:147" s="1" customFormat="1" ht="12.75" x14ac:dyDescent="0.2">
      <c r="A241" s="3"/>
      <c r="B241" s="35"/>
      <c r="C241" s="35"/>
      <c r="D241" s="4"/>
      <c r="G241" s="2"/>
      <c r="H241" s="2"/>
      <c r="I241" s="2"/>
      <c r="L241" s="141"/>
      <c r="M241" s="2"/>
      <c r="N241" s="2"/>
      <c r="O241" s="2"/>
      <c r="P241" s="2"/>
      <c r="Q241" s="16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90"/>
      <c r="CC241" s="90"/>
      <c r="CD241" s="90"/>
      <c r="CE241" s="88"/>
      <c r="CF241" s="166"/>
      <c r="CG241" s="88"/>
      <c r="CH241" s="88"/>
      <c r="CI241" s="88"/>
      <c r="CJ241" s="88"/>
      <c r="CK241" s="88"/>
      <c r="CL241" s="88"/>
      <c r="CM241" s="88"/>
      <c r="CN241" s="88"/>
      <c r="CO241" s="88"/>
      <c r="CP241" s="88"/>
      <c r="CQ241" s="88"/>
      <c r="CR241" s="88"/>
      <c r="CS241" s="88"/>
      <c r="CT241" s="88"/>
      <c r="CU241" s="88"/>
      <c r="CV241" s="88"/>
      <c r="CW241" s="88"/>
      <c r="CX241" s="88"/>
      <c r="CY241" s="88"/>
      <c r="CZ241" s="88"/>
      <c r="DA241" s="88"/>
      <c r="DB241" s="88"/>
      <c r="DC241" s="88"/>
      <c r="DD241" s="88"/>
      <c r="DE241" s="88"/>
      <c r="DF241" s="90"/>
      <c r="DG241" s="90"/>
      <c r="DH241" s="90"/>
      <c r="DI241" s="91"/>
      <c r="DJ241" s="91"/>
      <c r="DK241" s="91"/>
      <c r="DL241" s="91"/>
      <c r="DM241" s="90"/>
      <c r="DN241" s="90"/>
      <c r="DO241" s="90"/>
      <c r="DP241" s="90"/>
      <c r="DQ241" s="90"/>
      <c r="DR241" s="90"/>
      <c r="DS241" s="90"/>
      <c r="DT241" s="90"/>
      <c r="DU241" s="90"/>
      <c r="DV241" s="90"/>
      <c r="DW241" s="90"/>
      <c r="DX241" s="90"/>
      <c r="DY241" s="90"/>
      <c r="DZ241" s="90"/>
      <c r="EA241" s="90"/>
      <c r="EB241" s="90"/>
      <c r="EC241" s="90"/>
      <c r="ED241" s="90"/>
      <c r="EE241" s="90"/>
      <c r="EF241" s="90"/>
      <c r="EG241" s="90"/>
      <c r="EH241" s="90"/>
      <c r="EI241" s="90"/>
      <c r="EJ241" s="90"/>
      <c r="EK241" s="90"/>
      <c r="EL241" s="90"/>
      <c r="EM241" s="90"/>
      <c r="EN241" s="90"/>
      <c r="EO241" s="90"/>
      <c r="EP241" s="90"/>
      <c r="EQ241" s="90"/>
    </row>
    <row r="242" spans="1:147" s="1" customFormat="1" ht="12.75" x14ac:dyDescent="0.2">
      <c r="A242" s="3"/>
      <c r="B242" s="35"/>
      <c r="C242" s="35"/>
      <c r="D242" s="4"/>
      <c r="G242" s="2"/>
      <c r="H242" s="2"/>
      <c r="I242" s="2"/>
      <c r="L242" s="141"/>
      <c r="M242" s="2"/>
      <c r="N242" s="2"/>
      <c r="O242" s="2"/>
      <c r="P242" s="2"/>
      <c r="Q242" s="16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90"/>
      <c r="CC242" s="90"/>
      <c r="CD242" s="90"/>
      <c r="CE242" s="88"/>
      <c r="CF242" s="166"/>
      <c r="CG242" s="88"/>
      <c r="CH242" s="88"/>
      <c r="CI242" s="88"/>
      <c r="CJ242" s="88"/>
      <c r="CK242" s="88"/>
      <c r="CL242" s="88"/>
      <c r="CM242" s="88"/>
      <c r="CN242" s="88"/>
      <c r="CO242" s="88"/>
      <c r="CP242" s="88"/>
      <c r="CQ242" s="88"/>
      <c r="CR242" s="88"/>
      <c r="CS242" s="88"/>
      <c r="CT242" s="88"/>
      <c r="CU242" s="88"/>
      <c r="CV242" s="88"/>
      <c r="CW242" s="88"/>
      <c r="CX242" s="88"/>
      <c r="CY242" s="88"/>
      <c r="CZ242" s="88"/>
      <c r="DA242" s="88"/>
      <c r="DB242" s="88"/>
      <c r="DC242" s="88"/>
      <c r="DD242" s="88"/>
      <c r="DE242" s="88"/>
      <c r="DF242" s="90"/>
      <c r="DG242" s="90"/>
      <c r="DH242" s="90"/>
      <c r="DI242" s="91"/>
      <c r="DJ242" s="91"/>
      <c r="DK242" s="91"/>
      <c r="DL242" s="91"/>
      <c r="DM242" s="90"/>
      <c r="DN242" s="90"/>
      <c r="DO242" s="90"/>
      <c r="DP242" s="90"/>
      <c r="DQ242" s="90"/>
      <c r="DR242" s="90"/>
      <c r="DS242" s="90"/>
      <c r="DT242" s="90"/>
      <c r="DU242" s="90"/>
      <c r="DV242" s="90"/>
      <c r="DW242" s="90"/>
      <c r="DX242" s="90"/>
      <c r="DY242" s="90"/>
      <c r="DZ242" s="90"/>
      <c r="EA242" s="90"/>
      <c r="EB242" s="90"/>
      <c r="EC242" s="90"/>
      <c r="ED242" s="90"/>
      <c r="EE242" s="90"/>
      <c r="EF242" s="90"/>
      <c r="EG242" s="90"/>
      <c r="EH242" s="90"/>
      <c r="EI242" s="90"/>
      <c r="EJ242" s="90"/>
      <c r="EK242" s="90"/>
      <c r="EL242" s="90"/>
      <c r="EM242" s="90"/>
      <c r="EN242" s="90"/>
      <c r="EO242" s="90"/>
      <c r="EP242" s="90"/>
      <c r="EQ242" s="90"/>
    </row>
    <row r="243" spans="1:147" s="1" customFormat="1" ht="12.75" x14ac:dyDescent="0.2">
      <c r="A243" s="3"/>
      <c r="B243" s="35"/>
      <c r="C243" s="35"/>
      <c r="D243" s="4"/>
      <c r="G243" s="2"/>
      <c r="H243" s="2"/>
      <c r="I243" s="2"/>
      <c r="L243" s="141"/>
      <c r="M243" s="2"/>
      <c r="N243" s="2"/>
      <c r="O243" s="2"/>
      <c r="P243" s="2"/>
      <c r="Q243" s="16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90"/>
      <c r="CC243" s="90"/>
      <c r="CD243" s="90"/>
      <c r="CE243" s="88"/>
      <c r="CF243" s="166"/>
      <c r="CG243" s="88"/>
      <c r="CH243" s="88"/>
      <c r="CI243" s="88"/>
      <c r="CJ243" s="88"/>
      <c r="CK243" s="88"/>
      <c r="CL243" s="88"/>
      <c r="CM243" s="88"/>
      <c r="CN243" s="88"/>
      <c r="CO243" s="88"/>
      <c r="CP243" s="88"/>
      <c r="CQ243" s="88"/>
      <c r="CR243" s="88"/>
      <c r="CS243" s="88"/>
      <c r="CT243" s="88"/>
      <c r="CU243" s="88"/>
      <c r="CV243" s="88"/>
      <c r="CW243" s="88"/>
      <c r="CX243" s="88"/>
      <c r="CY243" s="88"/>
      <c r="CZ243" s="88"/>
      <c r="DA243" s="88"/>
      <c r="DB243" s="88"/>
      <c r="DC243" s="88"/>
      <c r="DD243" s="88"/>
      <c r="DE243" s="88"/>
      <c r="DF243" s="90"/>
      <c r="DG243" s="90"/>
      <c r="DH243" s="90"/>
      <c r="DI243" s="91"/>
      <c r="DJ243" s="91"/>
      <c r="DK243" s="91"/>
      <c r="DL243" s="91"/>
      <c r="DM243" s="90"/>
      <c r="DN243" s="90"/>
      <c r="DO243" s="90"/>
      <c r="DP243" s="90"/>
      <c r="DQ243" s="90"/>
      <c r="DR243" s="90"/>
      <c r="DS243" s="90"/>
      <c r="DT243" s="90"/>
      <c r="DU243" s="90"/>
      <c r="DV243" s="90"/>
      <c r="DW243" s="90"/>
      <c r="DX243" s="90"/>
      <c r="DY243" s="90"/>
      <c r="DZ243" s="90"/>
      <c r="EA243" s="90"/>
      <c r="EB243" s="90"/>
      <c r="EC243" s="90"/>
      <c r="ED243" s="90"/>
      <c r="EE243" s="90"/>
      <c r="EF243" s="90"/>
      <c r="EG243" s="90"/>
      <c r="EH243" s="90"/>
      <c r="EI243" s="90"/>
      <c r="EJ243" s="90"/>
      <c r="EK243" s="90"/>
      <c r="EL243" s="90"/>
      <c r="EM243" s="90"/>
      <c r="EN243" s="90"/>
      <c r="EO243" s="90"/>
      <c r="EP243" s="90"/>
      <c r="EQ243" s="90"/>
    </row>
    <row r="244" spans="1:147" s="1" customFormat="1" ht="12.75" x14ac:dyDescent="0.2">
      <c r="A244" s="3"/>
      <c r="B244" s="35"/>
      <c r="C244" s="35"/>
      <c r="D244" s="4"/>
      <c r="G244" s="2"/>
      <c r="H244" s="2"/>
      <c r="I244" s="2"/>
      <c r="L244" s="141"/>
      <c r="M244" s="2"/>
      <c r="N244" s="2"/>
      <c r="O244" s="2"/>
      <c r="P244" s="2"/>
      <c r="Q244" s="16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90"/>
      <c r="CC244" s="90"/>
      <c r="CD244" s="90"/>
      <c r="CE244" s="88"/>
      <c r="CF244" s="166"/>
      <c r="CG244" s="88"/>
      <c r="CH244" s="88"/>
      <c r="CI244" s="88"/>
      <c r="CJ244" s="88"/>
      <c r="CK244" s="88"/>
      <c r="CL244" s="88"/>
      <c r="CM244" s="88"/>
      <c r="CN244" s="88"/>
      <c r="CO244" s="88"/>
      <c r="CP244" s="88"/>
      <c r="CQ244" s="88"/>
      <c r="CR244" s="88"/>
      <c r="CS244" s="88"/>
      <c r="CT244" s="88"/>
      <c r="CU244" s="88"/>
      <c r="CV244" s="88"/>
      <c r="CW244" s="88"/>
      <c r="CX244" s="88"/>
      <c r="CY244" s="88"/>
      <c r="CZ244" s="88"/>
      <c r="DA244" s="88"/>
      <c r="DB244" s="88"/>
      <c r="DC244" s="88"/>
      <c r="DD244" s="88"/>
      <c r="DE244" s="88"/>
      <c r="DF244" s="90"/>
      <c r="DG244" s="90"/>
      <c r="DH244" s="90"/>
      <c r="DI244" s="91"/>
      <c r="DJ244" s="91"/>
      <c r="DK244" s="91"/>
      <c r="DL244" s="91"/>
      <c r="DM244" s="90"/>
      <c r="DN244" s="90"/>
      <c r="DO244" s="90"/>
      <c r="DP244" s="90"/>
      <c r="DQ244" s="90"/>
      <c r="DR244" s="90"/>
      <c r="DS244" s="90"/>
      <c r="DT244" s="90"/>
      <c r="DU244" s="90"/>
      <c r="DV244" s="90"/>
      <c r="DW244" s="90"/>
      <c r="DX244" s="90"/>
      <c r="DY244" s="90"/>
      <c r="DZ244" s="90"/>
      <c r="EA244" s="90"/>
      <c r="EB244" s="90"/>
      <c r="EC244" s="90"/>
      <c r="ED244" s="90"/>
      <c r="EE244" s="90"/>
      <c r="EF244" s="90"/>
      <c r="EG244" s="90"/>
      <c r="EH244" s="90"/>
      <c r="EI244" s="90"/>
      <c r="EJ244" s="90"/>
      <c r="EK244" s="90"/>
      <c r="EL244" s="90"/>
      <c r="EM244" s="90"/>
      <c r="EN244" s="90"/>
      <c r="EO244" s="90"/>
      <c r="EP244" s="90"/>
      <c r="EQ244" s="90"/>
    </row>
    <row r="245" spans="1:147" s="1" customFormat="1" ht="12.75" x14ac:dyDescent="0.2">
      <c r="A245" s="3"/>
      <c r="B245" s="35"/>
      <c r="C245" s="35"/>
      <c r="D245" s="4"/>
      <c r="G245" s="2"/>
      <c r="H245" s="2"/>
      <c r="I245" s="2"/>
      <c r="L245" s="141"/>
      <c r="M245" s="2"/>
      <c r="N245" s="2"/>
      <c r="O245" s="2"/>
      <c r="P245" s="2"/>
      <c r="Q245" s="16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90"/>
      <c r="CC245" s="90"/>
      <c r="CD245" s="90"/>
      <c r="CE245" s="88"/>
      <c r="CF245" s="166"/>
      <c r="CG245" s="88"/>
      <c r="CH245" s="88"/>
      <c r="CI245" s="88"/>
      <c r="CJ245" s="88"/>
      <c r="CK245" s="88"/>
      <c r="CL245" s="88"/>
      <c r="CM245" s="88"/>
      <c r="CN245" s="88"/>
      <c r="CO245" s="88"/>
      <c r="CP245" s="88"/>
      <c r="CQ245" s="88"/>
      <c r="CR245" s="88"/>
      <c r="CS245" s="88"/>
      <c r="CT245" s="88"/>
      <c r="CU245" s="88"/>
      <c r="CV245" s="88"/>
      <c r="CW245" s="88"/>
      <c r="CX245" s="88"/>
      <c r="CY245" s="88"/>
      <c r="CZ245" s="88"/>
      <c r="DA245" s="88"/>
      <c r="DB245" s="88"/>
      <c r="DC245" s="88"/>
      <c r="DD245" s="88"/>
      <c r="DE245" s="88"/>
      <c r="DF245" s="90"/>
      <c r="DG245" s="90"/>
      <c r="DH245" s="90"/>
      <c r="DI245" s="91"/>
      <c r="DJ245" s="91"/>
      <c r="DK245" s="91"/>
      <c r="DL245" s="91"/>
      <c r="DM245" s="90"/>
      <c r="DN245" s="90"/>
      <c r="DO245" s="90"/>
      <c r="DP245" s="90"/>
      <c r="DQ245" s="90"/>
      <c r="DR245" s="90"/>
      <c r="DS245" s="90"/>
      <c r="DT245" s="90"/>
      <c r="DU245" s="90"/>
      <c r="DV245" s="90"/>
      <c r="DW245" s="90"/>
      <c r="DX245" s="90"/>
      <c r="DY245" s="90"/>
      <c r="DZ245" s="90"/>
      <c r="EA245" s="90"/>
      <c r="EB245" s="90"/>
      <c r="EC245" s="90"/>
      <c r="ED245" s="90"/>
      <c r="EE245" s="90"/>
      <c r="EF245" s="90"/>
      <c r="EG245" s="90"/>
      <c r="EH245" s="90"/>
      <c r="EI245" s="90"/>
      <c r="EJ245" s="90"/>
      <c r="EK245" s="90"/>
      <c r="EL245" s="90"/>
      <c r="EM245" s="90"/>
      <c r="EN245" s="90"/>
      <c r="EO245" s="90"/>
      <c r="EP245" s="90"/>
      <c r="EQ245" s="90"/>
    </row>
    <row r="246" spans="1:147" s="1" customFormat="1" ht="12.75" x14ac:dyDescent="0.2">
      <c r="A246" s="3"/>
      <c r="B246" s="35"/>
      <c r="C246" s="35"/>
      <c r="D246" s="4"/>
      <c r="G246" s="2"/>
      <c r="H246" s="2"/>
      <c r="I246" s="2"/>
      <c r="L246" s="141"/>
      <c r="M246" s="2"/>
      <c r="N246" s="2"/>
      <c r="O246" s="2"/>
      <c r="P246" s="2"/>
      <c r="Q246" s="16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90"/>
      <c r="CC246" s="90"/>
      <c r="CD246" s="90"/>
      <c r="CE246" s="88"/>
      <c r="CF246" s="166"/>
      <c r="CG246" s="88"/>
      <c r="CH246" s="88"/>
      <c r="CI246" s="88"/>
      <c r="CJ246" s="88"/>
      <c r="CK246" s="88"/>
      <c r="CL246" s="88"/>
      <c r="CM246" s="88"/>
      <c r="CN246" s="88"/>
      <c r="CO246" s="88"/>
      <c r="CP246" s="88"/>
      <c r="CQ246" s="88"/>
      <c r="CR246" s="88"/>
      <c r="CS246" s="88"/>
      <c r="CT246" s="88"/>
      <c r="CU246" s="88"/>
      <c r="CV246" s="88"/>
      <c r="CW246" s="88"/>
      <c r="CX246" s="88"/>
      <c r="CY246" s="88"/>
      <c r="CZ246" s="88"/>
      <c r="DA246" s="88"/>
      <c r="DB246" s="88"/>
      <c r="DC246" s="88"/>
      <c r="DD246" s="88"/>
      <c r="DE246" s="88"/>
      <c r="DF246" s="90"/>
      <c r="DG246" s="90"/>
      <c r="DH246" s="90"/>
      <c r="DI246" s="91"/>
      <c r="DJ246" s="91"/>
      <c r="DK246" s="91"/>
      <c r="DL246" s="91"/>
      <c r="DM246" s="90"/>
      <c r="DN246" s="90"/>
      <c r="DO246" s="90"/>
      <c r="DP246" s="90"/>
      <c r="DQ246" s="90"/>
      <c r="DR246" s="90"/>
      <c r="DS246" s="90"/>
      <c r="DT246" s="90"/>
      <c r="DU246" s="90"/>
      <c r="DV246" s="90"/>
      <c r="DW246" s="90"/>
      <c r="DX246" s="90"/>
      <c r="DY246" s="90"/>
      <c r="DZ246" s="90"/>
      <c r="EA246" s="90"/>
      <c r="EB246" s="90"/>
      <c r="EC246" s="90"/>
      <c r="ED246" s="90"/>
      <c r="EE246" s="90"/>
      <c r="EF246" s="90"/>
      <c r="EG246" s="90"/>
      <c r="EH246" s="90"/>
      <c r="EI246" s="90"/>
      <c r="EJ246" s="90"/>
      <c r="EK246" s="90"/>
      <c r="EL246" s="90"/>
      <c r="EM246" s="90"/>
      <c r="EN246" s="90"/>
      <c r="EO246" s="90"/>
      <c r="EP246" s="90"/>
      <c r="EQ246" s="90"/>
    </row>
    <row r="247" spans="1:147" s="1" customFormat="1" ht="12.75" x14ac:dyDescent="0.2">
      <c r="A247" s="3"/>
      <c r="B247" s="35"/>
      <c r="C247" s="35"/>
      <c r="D247" s="4"/>
      <c r="G247" s="2"/>
      <c r="H247" s="2"/>
      <c r="I247" s="2"/>
      <c r="L247" s="141"/>
      <c r="M247" s="2"/>
      <c r="N247" s="2"/>
      <c r="O247" s="2"/>
      <c r="P247" s="2"/>
      <c r="Q247" s="16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90"/>
      <c r="CC247" s="90"/>
      <c r="CD247" s="90"/>
      <c r="CE247" s="88"/>
      <c r="CF247" s="166"/>
      <c r="CG247" s="88"/>
      <c r="CH247" s="88"/>
      <c r="CI247" s="88"/>
      <c r="CJ247" s="88"/>
      <c r="CK247" s="88"/>
      <c r="CL247" s="88"/>
      <c r="CM247" s="88"/>
      <c r="CN247" s="88"/>
      <c r="CO247" s="88"/>
      <c r="CP247" s="88"/>
      <c r="CQ247" s="88"/>
      <c r="CR247" s="88"/>
      <c r="CS247" s="88"/>
      <c r="CT247" s="88"/>
      <c r="CU247" s="88"/>
      <c r="CV247" s="88"/>
      <c r="CW247" s="88"/>
      <c r="CX247" s="88"/>
      <c r="CY247" s="88"/>
      <c r="CZ247" s="88"/>
      <c r="DA247" s="88"/>
      <c r="DB247" s="88"/>
      <c r="DC247" s="88"/>
      <c r="DD247" s="88"/>
      <c r="DE247" s="88"/>
      <c r="DF247" s="90"/>
      <c r="DG247" s="90"/>
      <c r="DH247" s="90"/>
      <c r="DI247" s="91"/>
      <c r="DJ247" s="91"/>
      <c r="DK247" s="91"/>
      <c r="DL247" s="91"/>
      <c r="DM247" s="90"/>
      <c r="DN247" s="90"/>
      <c r="DO247" s="90"/>
      <c r="DP247" s="90"/>
      <c r="DQ247" s="90"/>
      <c r="DR247" s="90"/>
      <c r="DS247" s="90"/>
      <c r="DT247" s="90"/>
      <c r="DU247" s="90"/>
      <c r="DV247" s="90"/>
      <c r="DW247" s="90"/>
      <c r="DX247" s="90"/>
      <c r="DY247" s="90"/>
      <c r="DZ247" s="90"/>
      <c r="EA247" s="90"/>
      <c r="EB247" s="90"/>
      <c r="EC247" s="90"/>
      <c r="ED247" s="90"/>
      <c r="EE247" s="90"/>
      <c r="EF247" s="90"/>
      <c r="EG247" s="90"/>
      <c r="EH247" s="90"/>
      <c r="EI247" s="90"/>
      <c r="EJ247" s="90"/>
      <c r="EK247" s="90"/>
      <c r="EL247" s="90"/>
      <c r="EM247" s="90"/>
      <c r="EN247" s="90"/>
      <c r="EO247" s="90"/>
      <c r="EP247" s="90"/>
      <c r="EQ247" s="90"/>
    </row>
    <row r="248" spans="1:147" s="1" customFormat="1" ht="12.75" x14ac:dyDescent="0.2">
      <c r="A248" s="3"/>
      <c r="B248" s="35"/>
      <c r="C248" s="35"/>
      <c r="D248" s="4"/>
      <c r="G248" s="2"/>
      <c r="H248" s="2"/>
      <c r="I248" s="2"/>
      <c r="L248" s="141"/>
      <c r="M248" s="2"/>
      <c r="N248" s="2"/>
      <c r="O248" s="2"/>
      <c r="P248" s="2"/>
      <c r="Q248" s="16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90"/>
      <c r="CC248" s="90"/>
      <c r="CD248" s="90"/>
      <c r="CE248" s="88"/>
      <c r="CF248" s="166"/>
      <c r="CG248" s="88"/>
      <c r="CH248" s="88"/>
      <c r="CI248" s="88"/>
      <c r="CJ248" s="88"/>
      <c r="CK248" s="88"/>
      <c r="CL248" s="88"/>
      <c r="CM248" s="88"/>
      <c r="CN248" s="88"/>
      <c r="CO248" s="88"/>
      <c r="CP248" s="88"/>
      <c r="CQ248" s="88"/>
      <c r="CR248" s="88"/>
      <c r="CS248" s="88"/>
      <c r="CT248" s="88"/>
      <c r="CU248" s="88"/>
      <c r="CV248" s="88"/>
      <c r="CW248" s="88"/>
      <c r="CX248" s="88"/>
      <c r="CY248" s="88"/>
      <c r="CZ248" s="88"/>
      <c r="DA248" s="88"/>
      <c r="DB248" s="88"/>
      <c r="DC248" s="88"/>
      <c r="DD248" s="88"/>
      <c r="DE248" s="88"/>
      <c r="DF248" s="90"/>
      <c r="DG248" s="90"/>
      <c r="DH248" s="90"/>
      <c r="DI248" s="91"/>
      <c r="DJ248" s="91"/>
      <c r="DK248" s="91"/>
      <c r="DL248" s="91"/>
      <c r="DM248" s="90"/>
      <c r="DN248" s="90"/>
      <c r="DO248" s="90"/>
      <c r="DP248" s="90"/>
      <c r="DQ248" s="90"/>
      <c r="DR248" s="90"/>
      <c r="DS248" s="90"/>
      <c r="DT248" s="90"/>
      <c r="DU248" s="90"/>
      <c r="DV248" s="90"/>
      <c r="DW248" s="90"/>
      <c r="DX248" s="90"/>
      <c r="DY248" s="90"/>
      <c r="DZ248" s="90"/>
      <c r="EA248" s="90"/>
      <c r="EB248" s="90"/>
      <c r="EC248" s="90"/>
      <c r="ED248" s="90"/>
      <c r="EE248" s="90"/>
      <c r="EF248" s="90"/>
      <c r="EG248" s="90"/>
      <c r="EH248" s="90"/>
      <c r="EI248" s="90"/>
      <c r="EJ248" s="90"/>
      <c r="EK248" s="90"/>
      <c r="EL248" s="90"/>
      <c r="EM248" s="90"/>
      <c r="EN248" s="90"/>
      <c r="EO248" s="90"/>
      <c r="EP248" s="90"/>
      <c r="EQ248" s="90"/>
    </row>
    <row r="249" spans="1:147" s="1" customFormat="1" ht="12.75" x14ac:dyDescent="0.2">
      <c r="A249" s="3"/>
      <c r="B249" s="35"/>
      <c r="C249" s="35"/>
      <c r="D249" s="4"/>
      <c r="G249" s="2"/>
      <c r="H249" s="2"/>
      <c r="I249" s="2"/>
      <c r="L249" s="141"/>
      <c r="M249" s="2"/>
      <c r="N249" s="2"/>
      <c r="O249" s="2"/>
      <c r="P249" s="2"/>
      <c r="Q249" s="16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90"/>
      <c r="CC249" s="90"/>
      <c r="CD249" s="90"/>
      <c r="CE249" s="88"/>
      <c r="CF249" s="166"/>
      <c r="CG249" s="88"/>
      <c r="CH249" s="88"/>
      <c r="CI249" s="88"/>
      <c r="CJ249" s="88"/>
      <c r="CK249" s="88"/>
      <c r="CL249" s="88"/>
      <c r="CM249" s="88"/>
      <c r="CN249" s="88"/>
      <c r="CO249" s="88"/>
      <c r="CP249" s="88"/>
      <c r="CQ249" s="88"/>
      <c r="CR249" s="88"/>
      <c r="CS249" s="88"/>
      <c r="CT249" s="88"/>
      <c r="CU249" s="88"/>
      <c r="CV249" s="88"/>
      <c r="CW249" s="88"/>
      <c r="CX249" s="88"/>
      <c r="CY249" s="88"/>
      <c r="CZ249" s="88"/>
      <c r="DA249" s="88"/>
      <c r="DB249" s="88"/>
      <c r="DC249" s="88"/>
      <c r="DD249" s="88"/>
      <c r="DE249" s="88"/>
      <c r="DF249" s="90"/>
      <c r="DG249" s="90"/>
      <c r="DH249" s="90"/>
      <c r="DI249" s="91"/>
      <c r="DJ249" s="91"/>
      <c r="DK249" s="91"/>
      <c r="DL249" s="91"/>
      <c r="DM249" s="90"/>
      <c r="DN249" s="90"/>
      <c r="DO249" s="90"/>
      <c r="DP249" s="90"/>
      <c r="DQ249" s="90"/>
      <c r="DR249" s="90"/>
      <c r="DS249" s="90"/>
      <c r="DT249" s="90"/>
      <c r="DU249" s="90"/>
      <c r="DV249" s="90"/>
      <c r="DW249" s="90"/>
      <c r="DX249" s="90"/>
      <c r="DY249" s="90"/>
      <c r="DZ249" s="90"/>
      <c r="EA249" s="90"/>
      <c r="EB249" s="90"/>
      <c r="EC249" s="90"/>
      <c r="ED249" s="90"/>
      <c r="EE249" s="90"/>
      <c r="EF249" s="90"/>
      <c r="EG249" s="90"/>
      <c r="EH249" s="90"/>
      <c r="EI249" s="90"/>
      <c r="EJ249" s="90"/>
      <c r="EK249" s="90"/>
      <c r="EL249" s="90"/>
      <c r="EM249" s="90"/>
      <c r="EN249" s="90"/>
      <c r="EO249" s="90"/>
      <c r="EP249" s="90"/>
      <c r="EQ249" s="90"/>
    </row>
    <row r="250" spans="1:147" s="1" customFormat="1" ht="12.75" x14ac:dyDescent="0.2">
      <c r="A250" s="3"/>
      <c r="B250" s="35"/>
      <c r="C250" s="35"/>
      <c r="D250" s="4"/>
      <c r="G250" s="2"/>
      <c r="H250" s="2"/>
      <c r="I250" s="2"/>
      <c r="L250" s="141"/>
      <c r="M250" s="2"/>
      <c r="N250" s="2"/>
      <c r="O250" s="2"/>
      <c r="P250" s="2"/>
      <c r="Q250" s="16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90"/>
      <c r="CC250" s="90"/>
      <c r="CD250" s="90"/>
      <c r="CE250" s="88"/>
      <c r="CF250" s="166"/>
      <c r="CG250" s="88"/>
      <c r="CH250" s="88"/>
      <c r="CI250" s="88"/>
      <c r="CJ250" s="88"/>
      <c r="CK250" s="88"/>
      <c r="CL250" s="88"/>
      <c r="CM250" s="88"/>
      <c r="CN250" s="88"/>
      <c r="CO250" s="88"/>
      <c r="CP250" s="88"/>
      <c r="CQ250" s="88"/>
      <c r="CR250" s="88"/>
      <c r="CS250" s="88"/>
      <c r="CT250" s="88"/>
      <c r="CU250" s="88"/>
      <c r="CV250" s="88"/>
      <c r="CW250" s="88"/>
      <c r="CX250" s="88"/>
      <c r="CY250" s="88"/>
      <c r="CZ250" s="88"/>
      <c r="DA250" s="88"/>
      <c r="DB250" s="88"/>
      <c r="DC250" s="88"/>
      <c r="DD250" s="88"/>
      <c r="DE250" s="88"/>
      <c r="DF250" s="90"/>
      <c r="DG250" s="90"/>
      <c r="DH250" s="90"/>
      <c r="DI250" s="91"/>
      <c r="DJ250" s="91"/>
      <c r="DK250" s="91"/>
      <c r="DL250" s="91"/>
      <c r="DM250" s="90"/>
      <c r="DN250" s="90"/>
      <c r="DO250" s="90"/>
      <c r="DP250" s="90"/>
      <c r="DQ250" s="90"/>
      <c r="DR250" s="90"/>
      <c r="DS250" s="90"/>
      <c r="DT250" s="90"/>
      <c r="DU250" s="90"/>
      <c r="DV250" s="90"/>
      <c r="DW250" s="90"/>
      <c r="DX250" s="90"/>
      <c r="DY250" s="90"/>
      <c r="DZ250" s="90"/>
      <c r="EA250" s="90"/>
      <c r="EB250" s="90"/>
      <c r="EC250" s="90"/>
      <c r="ED250" s="90"/>
      <c r="EE250" s="90"/>
      <c r="EF250" s="90"/>
      <c r="EG250" s="90"/>
      <c r="EH250" s="90"/>
      <c r="EI250" s="90"/>
      <c r="EJ250" s="90"/>
      <c r="EK250" s="90"/>
      <c r="EL250" s="90"/>
      <c r="EM250" s="90"/>
      <c r="EN250" s="90"/>
      <c r="EO250" s="90"/>
      <c r="EP250" s="90"/>
      <c r="EQ250" s="90"/>
    </row>
    <row r="251" spans="1:147" s="1" customFormat="1" ht="12.75" x14ac:dyDescent="0.2">
      <c r="A251" s="3"/>
      <c r="B251" s="35"/>
      <c r="C251" s="35"/>
      <c r="D251" s="4"/>
      <c r="G251" s="2"/>
      <c r="H251" s="2"/>
      <c r="I251" s="2"/>
      <c r="L251" s="141"/>
      <c r="M251" s="2"/>
      <c r="N251" s="2"/>
      <c r="O251" s="2"/>
      <c r="P251" s="2"/>
      <c r="Q251" s="16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90"/>
      <c r="CC251" s="90"/>
      <c r="CD251" s="90"/>
      <c r="CE251" s="88"/>
      <c r="CF251" s="166"/>
      <c r="CG251" s="88"/>
      <c r="CH251" s="88"/>
      <c r="CI251" s="88"/>
      <c r="CJ251" s="88"/>
      <c r="CK251" s="88"/>
      <c r="CL251" s="88"/>
      <c r="CM251" s="88"/>
      <c r="CN251" s="88"/>
      <c r="CO251" s="88"/>
      <c r="CP251" s="88"/>
      <c r="CQ251" s="88"/>
      <c r="CR251" s="88"/>
      <c r="CS251" s="88"/>
      <c r="CT251" s="88"/>
      <c r="CU251" s="88"/>
      <c r="CV251" s="88"/>
      <c r="CW251" s="88"/>
      <c r="CX251" s="88"/>
      <c r="CY251" s="88"/>
      <c r="CZ251" s="88"/>
      <c r="DA251" s="88"/>
      <c r="DB251" s="88"/>
      <c r="DC251" s="88"/>
      <c r="DD251" s="88"/>
      <c r="DE251" s="88"/>
      <c r="DF251" s="90"/>
      <c r="DG251" s="90"/>
      <c r="DH251" s="90"/>
      <c r="DI251" s="91"/>
      <c r="DJ251" s="91"/>
      <c r="DK251" s="91"/>
      <c r="DL251" s="91"/>
      <c r="DM251" s="90"/>
      <c r="DN251" s="90"/>
      <c r="DO251" s="90"/>
      <c r="DP251" s="90"/>
      <c r="DQ251" s="90"/>
      <c r="DR251" s="90"/>
      <c r="DS251" s="90"/>
      <c r="DT251" s="90"/>
      <c r="DU251" s="90"/>
      <c r="DV251" s="90"/>
      <c r="DW251" s="90"/>
      <c r="DX251" s="90"/>
      <c r="DY251" s="90"/>
      <c r="DZ251" s="90"/>
      <c r="EA251" s="90"/>
      <c r="EB251" s="90"/>
      <c r="EC251" s="90"/>
      <c r="ED251" s="90"/>
      <c r="EE251" s="90"/>
      <c r="EF251" s="90"/>
      <c r="EG251" s="90"/>
      <c r="EH251" s="90"/>
      <c r="EI251" s="90"/>
      <c r="EJ251" s="90"/>
      <c r="EK251" s="90"/>
      <c r="EL251" s="90"/>
      <c r="EM251" s="90"/>
      <c r="EN251" s="90"/>
      <c r="EO251" s="90"/>
      <c r="EP251" s="90"/>
      <c r="EQ251" s="90"/>
    </row>
    <row r="252" spans="1:147" s="1" customFormat="1" ht="12.75" x14ac:dyDescent="0.2">
      <c r="A252" s="3"/>
      <c r="B252" s="35"/>
      <c r="C252" s="35"/>
      <c r="D252" s="4"/>
      <c r="G252" s="2"/>
      <c r="H252" s="2"/>
      <c r="I252" s="2"/>
      <c r="L252" s="141"/>
      <c r="M252" s="2"/>
      <c r="N252" s="2"/>
      <c r="O252" s="2"/>
      <c r="P252" s="2"/>
      <c r="Q252" s="16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90"/>
      <c r="CC252" s="90"/>
      <c r="CD252" s="90"/>
      <c r="CE252" s="88"/>
      <c r="CF252" s="166"/>
      <c r="CG252" s="88"/>
      <c r="CH252" s="88"/>
      <c r="CI252" s="88"/>
      <c r="CJ252" s="88"/>
      <c r="CK252" s="88"/>
      <c r="CL252" s="88"/>
      <c r="CM252" s="88"/>
      <c r="CN252" s="88"/>
      <c r="CO252" s="88"/>
      <c r="CP252" s="88"/>
      <c r="CQ252" s="88"/>
      <c r="CR252" s="88"/>
      <c r="CS252" s="88"/>
      <c r="CT252" s="88"/>
      <c r="CU252" s="88"/>
      <c r="CV252" s="88"/>
      <c r="CW252" s="88"/>
      <c r="CX252" s="88"/>
      <c r="CY252" s="88"/>
      <c r="CZ252" s="88"/>
      <c r="DA252" s="88"/>
      <c r="DB252" s="88"/>
      <c r="DC252" s="88"/>
      <c r="DD252" s="88"/>
      <c r="DE252" s="88"/>
      <c r="DF252" s="90"/>
      <c r="DG252" s="90"/>
      <c r="DH252" s="90"/>
      <c r="DI252" s="91"/>
      <c r="DJ252" s="91"/>
      <c r="DK252" s="91"/>
      <c r="DL252" s="91"/>
      <c r="DM252" s="90"/>
      <c r="DN252" s="90"/>
      <c r="DO252" s="90"/>
      <c r="DP252" s="90"/>
      <c r="DQ252" s="90"/>
      <c r="DR252" s="90"/>
      <c r="DS252" s="90"/>
      <c r="DT252" s="90"/>
      <c r="DU252" s="90"/>
      <c r="DV252" s="90"/>
      <c r="DW252" s="90"/>
      <c r="DX252" s="90"/>
      <c r="DY252" s="90"/>
      <c r="DZ252" s="90"/>
      <c r="EA252" s="90"/>
      <c r="EB252" s="90"/>
      <c r="EC252" s="90"/>
      <c r="ED252" s="90"/>
      <c r="EE252" s="90"/>
      <c r="EF252" s="90"/>
      <c r="EG252" s="90"/>
      <c r="EH252" s="90"/>
      <c r="EI252" s="90"/>
      <c r="EJ252" s="90"/>
      <c r="EK252" s="90"/>
      <c r="EL252" s="90"/>
      <c r="EM252" s="90"/>
      <c r="EN252" s="90"/>
      <c r="EO252" s="90"/>
      <c r="EP252" s="90"/>
      <c r="EQ252" s="90"/>
    </row>
    <row r="253" spans="1:147" s="1" customFormat="1" ht="12.75" x14ac:dyDescent="0.2">
      <c r="A253" s="3"/>
      <c r="B253" s="35"/>
      <c r="C253" s="35"/>
      <c r="D253" s="4"/>
      <c r="G253" s="2"/>
      <c r="H253" s="2"/>
      <c r="I253" s="2"/>
      <c r="L253" s="141"/>
      <c r="M253" s="2"/>
      <c r="N253" s="2"/>
      <c r="O253" s="2"/>
      <c r="P253" s="2"/>
      <c r="Q253" s="16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90"/>
      <c r="CC253" s="90"/>
      <c r="CD253" s="90"/>
      <c r="CE253" s="88"/>
      <c r="CF253" s="166"/>
      <c r="CG253" s="88"/>
      <c r="CH253" s="88"/>
      <c r="CI253" s="88"/>
      <c r="CJ253" s="88"/>
      <c r="CK253" s="88"/>
      <c r="CL253" s="88"/>
      <c r="CM253" s="88"/>
      <c r="CN253" s="88"/>
      <c r="CO253" s="88"/>
      <c r="CP253" s="88"/>
      <c r="CQ253" s="88"/>
      <c r="CR253" s="88"/>
      <c r="CS253" s="88"/>
      <c r="CT253" s="88"/>
      <c r="CU253" s="88"/>
      <c r="CV253" s="88"/>
      <c r="CW253" s="88"/>
      <c r="CX253" s="88"/>
      <c r="CY253" s="88"/>
      <c r="CZ253" s="88"/>
      <c r="DA253" s="88"/>
      <c r="DB253" s="88"/>
      <c r="DC253" s="88"/>
      <c r="DD253" s="88"/>
      <c r="DE253" s="88"/>
      <c r="DF253" s="90"/>
      <c r="DG253" s="90"/>
      <c r="DH253" s="90"/>
      <c r="DI253" s="91"/>
      <c r="DJ253" s="91"/>
      <c r="DK253" s="91"/>
      <c r="DL253" s="91"/>
      <c r="DM253" s="90"/>
      <c r="DN253" s="90"/>
      <c r="DO253" s="90"/>
      <c r="DP253" s="90"/>
      <c r="DQ253" s="90"/>
      <c r="DR253" s="90"/>
      <c r="DS253" s="90"/>
      <c r="DT253" s="90"/>
      <c r="DU253" s="90"/>
      <c r="DV253" s="90"/>
      <c r="DW253" s="90"/>
      <c r="DX253" s="90"/>
      <c r="DY253" s="90"/>
      <c r="DZ253" s="90"/>
      <c r="EA253" s="90"/>
      <c r="EB253" s="90"/>
      <c r="EC253" s="90"/>
      <c r="ED253" s="90"/>
      <c r="EE253" s="90"/>
      <c r="EF253" s="90"/>
      <c r="EG253" s="90"/>
      <c r="EH253" s="90"/>
      <c r="EI253" s="90"/>
      <c r="EJ253" s="90"/>
      <c r="EK253" s="90"/>
      <c r="EL253" s="90"/>
      <c r="EM253" s="90"/>
      <c r="EN253" s="90"/>
      <c r="EO253" s="90"/>
      <c r="EP253" s="90"/>
      <c r="EQ253" s="90"/>
    </row>
    <row r="254" spans="1:147" s="1" customFormat="1" ht="12.75" x14ac:dyDescent="0.2">
      <c r="A254" s="3"/>
      <c r="B254" s="35"/>
      <c r="C254" s="35"/>
      <c r="D254" s="4"/>
      <c r="G254" s="2"/>
      <c r="H254" s="2"/>
      <c r="I254" s="2"/>
      <c r="L254" s="141"/>
      <c r="M254" s="2"/>
      <c r="N254" s="2"/>
      <c r="O254" s="2"/>
      <c r="P254" s="2"/>
      <c r="Q254" s="16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90"/>
      <c r="CC254" s="90"/>
      <c r="CD254" s="90"/>
      <c r="CE254" s="88"/>
      <c r="CF254" s="166"/>
      <c r="CG254" s="88"/>
      <c r="CH254" s="88"/>
      <c r="CI254" s="88"/>
      <c r="CJ254" s="88"/>
      <c r="CK254" s="88"/>
      <c r="CL254" s="88"/>
      <c r="CM254" s="88"/>
      <c r="CN254" s="88"/>
      <c r="CO254" s="88"/>
      <c r="CP254" s="88"/>
      <c r="CQ254" s="88"/>
      <c r="CR254" s="88"/>
      <c r="CS254" s="88"/>
      <c r="CT254" s="88"/>
      <c r="CU254" s="88"/>
      <c r="CV254" s="88"/>
      <c r="CW254" s="88"/>
      <c r="CX254" s="88"/>
      <c r="CY254" s="88"/>
      <c r="CZ254" s="88"/>
      <c r="DA254" s="88"/>
      <c r="DB254" s="88"/>
      <c r="DC254" s="88"/>
      <c r="DD254" s="88"/>
      <c r="DE254" s="88"/>
      <c r="DF254" s="90"/>
      <c r="DG254" s="90"/>
      <c r="DH254" s="90"/>
      <c r="DI254" s="91"/>
      <c r="DJ254" s="91"/>
      <c r="DK254" s="91"/>
      <c r="DL254" s="91"/>
      <c r="DM254" s="90"/>
      <c r="DN254" s="90"/>
      <c r="DO254" s="90"/>
      <c r="DP254" s="90"/>
      <c r="DQ254" s="90"/>
      <c r="DR254" s="90"/>
      <c r="DS254" s="90"/>
      <c r="DT254" s="90"/>
      <c r="DU254" s="90"/>
      <c r="DV254" s="90"/>
      <c r="DW254" s="90"/>
      <c r="DX254" s="90"/>
      <c r="DY254" s="90"/>
      <c r="DZ254" s="90"/>
      <c r="EA254" s="90"/>
      <c r="EB254" s="90"/>
      <c r="EC254" s="90"/>
      <c r="ED254" s="90"/>
      <c r="EE254" s="90"/>
      <c r="EF254" s="90"/>
      <c r="EG254" s="90"/>
      <c r="EH254" s="90"/>
      <c r="EI254" s="90"/>
      <c r="EJ254" s="90"/>
      <c r="EK254" s="90"/>
      <c r="EL254" s="90"/>
      <c r="EM254" s="90"/>
      <c r="EN254" s="90"/>
      <c r="EO254" s="90"/>
      <c r="EP254" s="90"/>
      <c r="EQ254" s="90"/>
    </row>
    <row r="255" spans="1:147" s="1" customFormat="1" ht="12.75" x14ac:dyDescent="0.2">
      <c r="A255" s="3"/>
      <c r="B255" s="35"/>
      <c r="C255" s="35"/>
      <c r="D255" s="4"/>
      <c r="G255" s="2"/>
      <c r="H255" s="2"/>
      <c r="I255" s="2"/>
      <c r="L255" s="141"/>
      <c r="M255" s="2"/>
      <c r="N255" s="2"/>
      <c r="O255" s="2"/>
      <c r="P255" s="2"/>
      <c r="Q255" s="16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90"/>
      <c r="CC255" s="90"/>
      <c r="CD255" s="90"/>
      <c r="CE255" s="88"/>
      <c r="CF255" s="166"/>
      <c r="CG255" s="88"/>
      <c r="CH255" s="88"/>
      <c r="CI255" s="88"/>
      <c r="CJ255" s="88"/>
      <c r="CK255" s="88"/>
      <c r="CL255" s="88"/>
      <c r="CM255" s="88"/>
      <c r="CN255" s="88"/>
      <c r="CO255" s="88"/>
      <c r="CP255" s="88"/>
      <c r="CQ255" s="88"/>
      <c r="CR255" s="88"/>
      <c r="CS255" s="88"/>
      <c r="CT255" s="88"/>
      <c r="CU255" s="88"/>
      <c r="CV255" s="88"/>
      <c r="CW255" s="88"/>
      <c r="CX255" s="88"/>
      <c r="CY255" s="88"/>
      <c r="CZ255" s="88"/>
      <c r="DA255" s="88"/>
      <c r="DB255" s="88"/>
      <c r="DC255" s="88"/>
      <c r="DD255" s="88"/>
      <c r="DE255" s="88"/>
      <c r="DF255" s="90"/>
      <c r="DG255" s="90"/>
      <c r="DH255" s="90"/>
      <c r="DI255" s="91"/>
      <c r="DJ255" s="91"/>
      <c r="DK255" s="91"/>
      <c r="DL255" s="91"/>
      <c r="DM255" s="90"/>
      <c r="DN255" s="90"/>
      <c r="DO255" s="90"/>
      <c r="DP255" s="90"/>
      <c r="DQ255" s="90"/>
      <c r="DR255" s="90"/>
      <c r="DS255" s="90"/>
      <c r="DT255" s="90"/>
      <c r="DU255" s="90"/>
      <c r="DV255" s="90"/>
      <c r="DW255" s="90"/>
      <c r="DX255" s="90"/>
      <c r="DY255" s="90"/>
      <c r="DZ255" s="90"/>
      <c r="EA255" s="90"/>
      <c r="EB255" s="90"/>
      <c r="EC255" s="90"/>
      <c r="ED255" s="90"/>
      <c r="EE255" s="90"/>
      <c r="EF255" s="90"/>
      <c r="EG255" s="90"/>
      <c r="EH255" s="90"/>
      <c r="EI255" s="90"/>
      <c r="EJ255" s="90"/>
      <c r="EK255" s="90"/>
      <c r="EL255" s="90"/>
      <c r="EM255" s="90"/>
      <c r="EN255" s="90"/>
      <c r="EO255" s="90"/>
      <c r="EP255" s="90"/>
      <c r="EQ255" s="90"/>
    </row>
    <row r="256" spans="1:147" s="1" customFormat="1" ht="12.75" x14ac:dyDescent="0.2">
      <c r="A256" s="3"/>
      <c r="B256" s="35"/>
      <c r="C256" s="35"/>
      <c r="D256" s="4"/>
      <c r="G256" s="2"/>
      <c r="H256" s="2"/>
      <c r="I256" s="2"/>
      <c r="L256" s="141"/>
      <c r="M256" s="2"/>
      <c r="N256" s="2"/>
      <c r="O256" s="2"/>
      <c r="P256" s="2"/>
      <c r="Q256" s="16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90"/>
      <c r="CC256" s="90"/>
      <c r="CD256" s="90"/>
      <c r="CE256" s="88"/>
      <c r="CF256" s="166"/>
      <c r="CG256" s="88"/>
      <c r="CH256" s="88"/>
      <c r="CI256" s="88"/>
      <c r="CJ256" s="88"/>
      <c r="CK256" s="88"/>
      <c r="CL256" s="88"/>
      <c r="CM256" s="88"/>
      <c r="CN256" s="88"/>
      <c r="CO256" s="88"/>
      <c r="CP256" s="88"/>
      <c r="CQ256" s="88"/>
      <c r="CR256" s="88"/>
      <c r="CS256" s="88"/>
      <c r="CT256" s="88"/>
      <c r="CU256" s="88"/>
      <c r="CV256" s="88"/>
      <c r="CW256" s="88"/>
      <c r="CX256" s="88"/>
      <c r="CY256" s="88"/>
      <c r="CZ256" s="88"/>
      <c r="DA256" s="88"/>
      <c r="DB256" s="88"/>
      <c r="DC256" s="88"/>
      <c r="DD256" s="88"/>
      <c r="DE256" s="88"/>
      <c r="DF256" s="90"/>
      <c r="DG256" s="90"/>
      <c r="DH256" s="90"/>
      <c r="DI256" s="91"/>
      <c r="DJ256" s="91"/>
      <c r="DK256" s="91"/>
      <c r="DL256" s="91"/>
      <c r="DM256" s="90"/>
      <c r="DN256" s="90"/>
      <c r="DO256" s="90"/>
      <c r="DP256" s="90"/>
      <c r="DQ256" s="90"/>
      <c r="DR256" s="90"/>
      <c r="DS256" s="90"/>
      <c r="DT256" s="90"/>
      <c r="DU256" s="90"/>
      <c r="DV256" s="90"/>
      <c r="DW256" s="90"/>
      <c r="DX256" s="90"/>
      <c r="DY256" s="90"/>
      <c r="DZ256" s="90"/>
      <c r="EA256" s="90"/>
      <c r="EB256" s="90"/>
      <c r="EC256" s="90"/>
      <c r="ED256" s="90"/>
      <c r="EE256" s="90"/>
      <c r="EF256" s="90"/>
      <c r="EG256" s="90"/>
      <c r="EH256" s="90"/>
      <c r="EI256" s="90"/>
      <c r="EJ256" s="90"/>
      <c r="EK256" s="90"/>
      <c r="EL256" s="90"/>
      <c r="EM256" s="90"/>
      <c r="EN256" s="90"/>
      <c r="EO256" s="90"/>
      <c r="EP256" s="90"/>
      <c r="EQ256" s="90"/>
    </row>
    <row r="257" spans="1:147" s="1" customFormat="1" ht="12.75" x14ac:dyDescent="0.2">
      <c r="A257" s="3"/>
      <c r="B257" s="35"/>
      <c r="C257" s="35"/>
      <c r="D257" s="4"/>
      <c r="G257" s="2"/>
      <c r="H257" s="2"/>
      <c r="I257" s="2"/>
      <c r="L257" s="141"/>
      <c r="M257" s="2"/>
      <c r="N257" s="2"/>
      <c r="O257" s="2"/>
      <c r="P257" s="2"/>
      <c r="Q257" s="16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90"/>
      <c r="CC257" s="90"/>
      <c r="CD257" s="90"/>
      <c r="CE257" s="88"/>
      <c r="CF257" s="166"/>
      <c r="CG257" s="88"/>
      <c r="CH257" s="88"/>
      <c r="CI257" s="88"/>
      <c r="CJ257" s="88"/>
      <c r="CK257" s="88"/>
      <c r="CL257" s="88"/>
      <c r="CM257" s="88"/>
      <c r="CN257" s="88"/>
      <c r="CO257" s="88"/>
      <c r="CP257" s="88"/>
      <c r="CQ257" s="88"/>
      <c r="CR257" s="88"/>
      <c r="CS257" s="88"/>
      <c r="CT257" s="88"/>
      <c r="CU257" s="88"/>
      <c r="CV257" s="88"/>
      <c r="CW257" s="88"/>
      <c r="CX257" s="88"/>
      <c r="CY257" s="88"/>
      <c r="CZ257" s="88"/>
      <c r="DA257" s="88"/>
      <c r="DB257" s="88"/>
      <c r="DC257" s="88"/>
      <c r="DD257" s="88"/>
      <c r="DE257" s="88"/>
      <c r="DF257" s="90"/>
      <c r="DG257" s="90"/>
      <c r="DH257" s="90"/>
      <c r="DI257" s="91"/>
      <c r="DJ257" s="91"/>
      <c r="DK257" s="91"/>
      <c r="DL257" s="91"/>
      <c r="DM257" s="90"/>
      <c r="DN257" s="90"/>
      <c r="DO257" s="90"/>
      <c r="DP257" s="90"/>
      <c r="DQ257" s="90"/>
      <c r="DR257" s="90"/>
      <c r="DS257" s="90"/>
      <c r="DT257" s="90"/>
      <c r="DU257" s="90"/>
      <c r="DV257" s="90"/>
      <c r="DW257" s="90"/>
      <c r="DX257" s="90"/>
      <c r="DY257" s="90"/>
      <c r="DZ257" s="90"/>
      <c r="EA257" s="90"/>
      <c r="EB257" s="90"/>
      <c r="EC257" s="90"/>
      <c r="ED257" s="90"/>
      <c r="EE257" s="90"/>
      <c r="EF257" s="90"/>
      <c r="EG257" s="90"/>
      <c r="EH257" s="90"/>
      <c r="EI257" s="90"/>
      <c r="EJ257" s="90"/>
      <c r="EK257" s="90"/>
      <c r="EL257" s="90"/>
      <c r="EM257" s="90"/>
      <c r="EN257" s="90"/>
      <c r="EO257" s="90"/>
      <c r="EP257" s="90"/>
      <c r="EQ257" s="90"/>
    </row>
    <row r="258" spans="1:147" s="1" customFormat="1" ht="12.75" x14ac:dyDescent="0.2">
      <c r="A258" s="3"/>
      <c r="B258" s="35"/>
      <c r="C258" s="35"/>
      <c r="D258" s="4"/>
      <c r="G258" s="2"/>
      <c r="H258" s="2"/>
      <c r="I258" s="2"/>
      <c r="L258" s="141"/>
      <c r="M258" s="2"/>
      <c r="N258" s="2"/>
      <c r="O258" s="2"/>
      <c r="P258" s="2"/>
      <c r="Q258" s="16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90"/>
      <c r="CC258" s="90"/>
      <c r="CD258" s="90"/>
      <c r="CE258" s="88"/>
      <c r="CF258" s="166"/>
      <c r="CG258" s="88"/>
      <c r="CH258" s="88"/>
      <c r="CI258" s="88"/>
      <c r="CJ258" s="88"/>
      <c r="CK258" s="88"/>
      <c r="CL258" s="88"/>
      <c r="CM258" s="88"/>
      <c r="CN258" s="88"/>
      <c r="CO258" s="88"/>
      <c r="CP258" s="88"/>
      <c r="CQ258" s="88"/>
      <c r="CR258" s="88"/>
      <c r="CS258" s="88"/>
      <c r="CT258" s="88"/>
      <c r="CU258" s="88"/>
      <c r="CV258" s="88"/>
      <c r="CW258" s="88"/>
      <c r="CX258" s="88"/>
      <c r="CY258" s="88"/>
      <c r="CZ258" s="88"/>
      <c r="DA258" s="88"/>
      <c r="DB258" s="88"/>
      <c r="DC258" s="88"/>
      <c r="DD258" s="88"/>
      <c r="DE258" s="88"/>
      <c r="DF258" s="90"/>
      <c r="DG258" s="90"/>
      <c r="DH258" s="90"/>
      <c r="DI258" s="91"/>
      <c r="DJ258" s="91"/>
      <c r="DK258" s="91"/>
      <c r="DL258" s="91"/>
      <c r="DM258" s="90"/>
      <c r="DN258" s="90"/>
      <c r="DO258" s="90"/>
      <c r="DP258" s="90"/>
      <c r="DQ258" s="90"/>
      <c r="DR258" s="90"/>
      <c r="DS258" s="90"/>
      <c r="DT258" s="90"/>
      <c r="DU258" s="90"/>
      <c r="DV258" s="90"/>
      <c r="DW258" s="90"/>
      <c r="DX258" s="90"/>
      <c r="DY258" s="90"/>
      <c r="DZ258" s="90"/>
      <c r="EA258" s="90"/>
      <c r="EB258" s="90"/>
      <c r="EC258" s="90"/>
      <c r="ED258" s="90"/>
      <c r="EE258" s="90"/>
      <c r="EF258" s="90"/>
      <c r="EG258" s="90"/>
      <c r="EH258" s="90"/>
      <c r="EI258" s="90"/>
      <c r="EJ258" s="90"/>
      <c r="EK258" s="90"/>
      <c r="EL258" s="90"/>
      <c r="EM258" s="90"/>
      <c r="EN258" s="90"/>
      <c r="EO258" s="90"/>
      <c r="EP258" s="90"/>
      <c r="EQ258" s="90"/>
    </row>
    <row r="259" spans="1:147" s="1" customFormat="1" ht="12.75" x14ac:dyDescent="0.2">
      <c r="A259" s="3"/>
      <c r="B259" s="35"/>
      <c r="C259" s="35"/>
      <c r="D259" s="4"/>
      <c r="G259" s="2"/>
      <c r="H259" s="2"/>
      <c r="I259" s="2"/>
      <c r="L259" s="141"/>
      <c r="M259" s="2"/>
      <c r="N259" s="2"/>
      <c r="O259" s="2"/>
      <c r="P259" s="2"/>
      <c r="Q259" s="16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90"/>
      <c r="CC259" s="90"/>
      <c r="CD259" s="90"/>
      <c r="CE259" s="88"/>
      <c r="CF259" s="166"/>
      <c r="CG259" s="88"/>
      <c r="CH259" s="88"/>
      <c r="CI259" s="88"/>
      <c r="CJ259" s="88"/>
      <c r="CK259" s="88"/>
      <c r="CL259" s="88"/>
      <c r="CM259" s="88"/>
      <c r="CN259" s="88"/>
      <c r="CO259" s="88"/>
      <c r="CP259" s="88"/>
      <c r="CQ259" s="88"/>
      <c r="CR259" s="88"/>
      <c r="CS259" s="88"/>
      <c r="CT259" s="88"/>
      <c r="CU259" s="88"/>
      <c r="CV259" s="88"/>
      <c r="CW259" s="88"/>
      <c r="CX259" s="88"/>
      <c r="CY259" s="88"/>
      <c r="CZ259" s="88"/>
      <c r="DA259" s="88"/>
      <c r="DB259" s="88"/>
      <c r="DC259" s="88"/>
      <c r="DD259" s="88"/>
      <c r="DE259" s="88"/>
      <c r="DF259" s="90"/>
      <c r="DG259" s="90"/>
      <c r="DH259" s="90"/>
      <c r="DI259" s="91"/>
      <c r="DJ259" s="91"/>
      <c r="DK259" s="91"/>
      <c r="DL259" s="91"/>
      <c r="DM259" s="90"/>
      <c r="DN259" s="90"/>
      <c r="DO259" s="90"/>
      <c r="DP259" s="90"/>
      <c r="DQ259" s="90"/>
      <c r="DR259" s="90"/>
      <c r="DS259" s="90"/>
      <c r="DT259" s="90"/>
      <c r="DU259" s="90"/>
      <c r="DV259" s="90"/>
      <c r="DW259" s="90"/>
      <c r="DX259" s="90"/>
      <c r="DY259" s="90"/>
      <c r="DZ259" s="90"/>
      <c r="EA259" s="90"/>
      <c r="EB259" s="90"/>
      <c r="EC259" s="90"/>
      <c r="ED259" s="90"/>
      <c r="EE259" s="90"/>
      <c r="EF259" s="90"/>
      <c r="EG259" s="90"/>
      <c r="EH259" s="90"/>
      <c r="EI259" s="90"/>
      <c r="EJ259" s="90"/>
      <c r="EK259" s="90"/>
      <c r="EL259" s="90"/>
      <c r="EM259" s="90"/>
      <c r="EN259" s="90"/>
      <c r="EO259" s="90"/>
      <c r="EP259" s="90"/>
      <c r="EQ259" s="90"/>
    </row>
    <row r="260" spans="1:147" s="1" customFormat="1" ht="12.75" x14ac:dyDescent="0.2">
      <c r="A260" s="3"/>
      <c r="B260" s="35"/>
      <c r="C260" s="35"/>
      <c r="D260" s="4"/>
      <c r="G260" s="2"/>
      <c r="H260" s="2"/>
      <c r="I260" s="2"/>
      <c r="L260" s="141"/>
      <c r="M260" s="2"/>
      <c r="N260" s="2"/>
      <c r="O260" s="2"/>
      <c r="P260" s="2"/>
      <c r="Q260" s="16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90"/>
      <c r="CC260" s="90"/>
      <c r="CD260" s="90"/>
      <c r="CE260" s="88"/>
      <c r="CF260" s="166"/>
      <c r="CG260" s="88"/>
      <c r="CH260" s="88"/>
      <c r="CI260" s="88"/>
      <c r="CJ260" s="88"/>
      <c r="CK260" s="88"/>
      <c r="CL260" s="88"/>
      <c r="CM260" s="88"/>
      <c r="CN260" s="88"/>
      <c r="CO260" s="88"/>
      <c r="CP260" s="88"/>
      <c r="CQ260" s="88"/>
      <c r="CR260" s="88"/>
      <c r="CS260" s="88"/>
      <c r="CT260" s="88"/>
      <c r="CU260" s="88"/>
      <c r="CV260" s="88"/>
      <c r="CW260" s="88"/>
      <c r="CX260" s="88"/>
      <c r="CY260" s="88"/>
      <c r="CZ260" s="88"/>
      <c r="DA260" s="88"/>
      <c r="DB260" s="88"/>
      <c r="DC260" s="88"/>
      <c r="DD260" s="88"/>
      <c r="DE260" s="88"/>
      <c r="DF260" s="90"/>
      <c r="DG260" s="90"/>
      <c r="DH260" s="90"/>
      <c r="DI260" s="91"/>
      <c r="DJ260" s="91"/>
      <c r="DK260" s="91"/>
      <c r="DL260" s="91"/>
      <c r="DM260" s="90"/>
      <c r="DN260" s="90"/>
      <c r="DO260" s="90"/>
      <c r="DP260" s="90"/>
      <c r="DQ260" s="90"/>
      <c r="DR260" s="90"/>
      <c r="DS260" s="90"/>
      <c r="DT260" s="90"/>
      <c r="DU260" s="90"/>
      <c r="DV260" s="90"/>
      <c r="DW260" s="90"/>
      <c r="DX260" s="90"/>
      <c r="DY260" s="90"/>
      <c r="DZ260" s="90"/>
      <c r="EA260" s="90"/>
      <c r="EB260" s="90"/>
      <c r="EC260" s="90"/>
      <c r="ED260" s="90"/>
      <c r="EE260" s="90"/>
      <c r="EF260" s="90"/>
      <c r="EG260" s="90"/>
      <c r="EH260" s="90"/>
      <c r="EI260" s="90"/>
      <c r="EJ260" s="90"/>
      <c r="EK260" s="90"/>
      <c r="EL260" s="90"/>
      <c r="EM260" s="90"/>
      <c r="EN260" s="90"/>
      <c r="EO260" s="90"/>
      <c r="EP260" s="90"/>
      <c r="EQ260" s="90"/>
    </row>
    <row r="261" spans="1:147" s="1" customFormat="1" ht="12.75" x14ac:dyDescent="0.2">
      <c r="A261" s="3"/>
      <c r="B261" s="35"/>
      <c r="C261" s="35"/>
      <c r="D261" s="4"/>
      <c r="G261" s="2"/>
      <c r="H261" s="2"/>
      <c r="I261" s="2"/>
      <c r="L261" s="141"/>
      <c r="M261" s="2"/>
      <c r="N261" s="2"/>
      <c r="O261" s="2"/>
      <c r="P261" s="2"/>
      <c r="Q261" s="16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90"/>
      <c r="CC261" s="90"/>
      <c r="CD261" s="90"/>
      <c r="CE261" s="88"/>
      <c r="CF261" s="166"/>
      <c r="CG261" s="88"/>
      <c r="CH261" s="88"/>
      <c r="CI261" s="88"/>
      <c r="CJ261" s="88"/>
      <c r="CK261" s="88"/>
      <c r="CL261" s="88"/>
      <c r="CM261" s="88"/>
      <c r="CN261" s="88"/>
      <c r="CO261" s="88"/>
      <c r="CP261" s="88"/>
      <c r="CQ261" s="88"/>
      <c r="CR261" s="88"/>
      <c r="CS261" s="88"/>
      <c r="CT261" s="88"/>
      <c r="CU261" s="88"/>
      <c r="CV261" s="88"/>
      <c r="CW261" s="88"/>
      <c r="CX261" s="88"/>
      <c r="CY261" s="88"/>
      <c r="CZ261" s="88"/>
      <c r="DA261" s="88"/>
      <c r="DB261" s="88"/>
      <c r="DC261" s="88"/>
      <c r="DD261" s="88"/>
      <c r="DE261" s="88"/>
      <c r="DF261" s="90"/>
      <c r="DG261" s="90"/>
      <c r="DH261" s="90"/>
      <c r="DI261" s="91"/>
      <c r="DJ261" s="91"/>
      <c r="DK261" s="91"/>
      <c r="DL261" s="91"/>
      <c r="DM261" s="90"/>
      <c r="DN261" s="90"/>
      <c r="DO261" s="90"/>
      <c r="DP261" s="90"/>
      <c r="DQ261" s="90"/>
      <c r="DR261" s="90"/>
      <c r="DS261" s="90"/>
      <c r="DT261" s="90"/>
      <c r="DU261" s="90"/>
      <c r="DV261" s="90"/>
      <c r="DW261" s="90"/>
      <c r="DX261" s="90"/>
      <c r="DY261" s="90"/>
      <c r="DZ261" s="90"/>
      <c r="EA261" s="90"/>
      <c r="EB261" s="90"/>
      <c r="EC261" s="90"/>
      <c r="ED261" s="90"/>
      <c r="EE261" s="90"/>
      <c r="EF261" s="90"/>
      <c r="EG261" s="90"/>
      <c r="EH261" s="90"/>
      <c r="EI261" s="90"/>
      <c r="EJ261" s="90"/>
      <c r="EK261" s="90"/>
      <c r="EL261" s="90"/>
      <c r="EM261" s="90"/>
      <c r="EN261" s="90"/>
      <c r="EO261" s="90"/>
      <c r="EP261" s="90"/>
      <c r="EQ261" s="90"/>
    </row>
    <row r="262" spans="1:147" s="1" customFormat="1" ht="12.75" x14ac:dyDescent="0.2">
      <c r="A262" s="3"/>
      <c r="B262" s="35"/>
      <c r="C262" s="35"/>
      <c r="D262" s="4"/>
      <c r="G262" s="2"/>
      <c r="H262" s="2"/>
      <c r="I262" s="2"/>
      <c r="L262" s="141"/>
      <c r="M262" s="2"/>
      <c r="N262" s="2"/>
      <c r="O262" s="2"/>
      <c r="P262" s="2"/>
      <c r="Q262" s="16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90"/>
      <c r="CC262" s="90"/>
      <c r="CD262" s="90"/>
      <c r="CE262" s="88"/>
      <c r="CF262" s="166"/>
      <c r="CG262" s="88"/>
      <c r="CH262" s="88"/>
      <c r="CI262" s="88"/>
      <c r="CJ262" s="88"/>
      <c r="CK262" s="88"/>
      <c r="CL262" s="88"/>
      <c r="CM262" s="88"/>
      <c r="CN262" s="88"/>
      <c r="CO262" s="88"/>
      <c r="CP262" s="88"/>
      <c r="CQ262" s="88"/>
      <c r="CR262" s="88"/>
      <c r="CS262" s="88"/>
      <c r="CT262" s="88"/>
      <c r="CU262" s="88"/>
      <c r="CV262" s="88"/>
      <c r="CW262" s="88"/>
      <c r="CX262" s="88"/>
      <c r="CY262" s="88"/>
      <c r="CZ262" s="88"/>
      <c r="DA262" s="88"/>
      <c r="DB262" s="88"/>
      <c r="DC262" s="88"/>
      <c r="DD262" s="88"/>
      <c r="DE262" s="88"/>
      <c r="DF262" s="90"/>
      <c r="DG262" s="90"/>
      <c r="DH262" s="90"/>
      <c r="DI262" s="91"/>
      <c r="DJ262" s="91"/>
      <c r="DK262" s="91"/>
      <c r="DL262" s="91"/>
      <c r="DM262" s="90"/>
      <c r="DN262" s="90"/>
      <c r="DO262" s="90"/>
      <c r="DP262" s="90"/>
      <c r="DQ262" s="90"/>
      <c r="DR262" s="90"/>
      <c r="DS262" s="90"/>
      <c r="DT262" s="90"/>
      <c r="DU262" s="90"/>
      <c r="DV262" s="90"/>
      <c r="DW262" s="90"/>
      <c r="DX262" s="90"/>
      <c r="DY262" s="90"/>
      <c r="DZ262" s="90"/>
      <c r="EA262" s="90"/>
      <c r="EB262" s="90"/>
      <c r="EC262" s="90"/>
      <c r="ED262" s="90"/>
      <c r="EE262" s="90"/>
      <c r="EF262" s="90"/>
      <c r="EG262" s="90"/>
      <c r="EH262" s="90"/>
      <c r="EI262" s="90"/>
      <c r="EJ262" s="90"/>
      <c r="EK262" s="90"/>
      <c r="EL262" s="90"/>
      <c r="EM262" s="90"/>
      <c r="EN262" s="90"/>
      <c r="EO262" s="90"/>
      <c r="EP262" s="90"/>
      <c r="EQ262" s="90"/>
    </row>
    <row r="263" spans="1:147" s="1" customFormat="1" ht="12.75" x14ac:dyDescent="0.2">
      <c r="A263" s="3"/>
      <c r="B263" s="35"/>
      <c r="C263" s="35"/>
      <c r="D263" s="4"/>
      <c r="G263" s="2"/>
      <c r="H263" s="2"/>
      <c r="I263" s="2"/>
      <c r="L263" s="141"/>
      <c r="M263" s="2"/>
      <c r="N263" s="2"/>
      <c r="O263" s="2"/>
      <c r="P263" s="2"/>
      <c r="Q263" s="16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90"/>
      <c r="CC263" s="90"/>
      <c r="CD263" s="90"/>
      <c r="CE263" s="88"/>
      <c r="CF263" s="166"/>
      <c r="CG263" s="88"/>
      <c r="CH263" s="88"/>
      <c r="CI263" s="88"/>
      <c r="CJ263" s="88"/>
      <c r="CK263" s="88"/>
      <c r="CL263" s="88"/>
      <c r="CM263" s="88"/>
      <c r="CN263" s="88"/>
      <c r="CO263" s="88"/>
      <c r="CP263" s="88"/>
      <c r="CQ263" s="88"/>
      <c r="CR263" s="88"/>
      <c r="CS263" s="88"/>
      <c r="CT263" s="88"/>
      <c r="CU263" s="88"/>
      <c r="CV263" s="88"/>
      <c r="CW263" s="88"/>
      <c r="CX263" s="88"/>
      <c r="CY263" s="88"/>
      <c r="CZ263" s="88"/>
      <c r="DA263" s="88"/>
      <c r="DB263" s="88"/>
      <c r="DC263" s="88"/>
      <c r="DD263" s="88"/>
      <c r="DE263" s="88"/>
      <c r="DF263" s="90"/>
      <c r="DG263" s="90"/>
      <c r="DH263" s="90"/>
      <c r="DI263" s="91"/>
      <c r="DJ263" s="91"/>
      <c r="DK263" s="91"/>
      <c r="DL263" s="91"/>
      <c r="DM263" s="90"/>
      <c r="DN263" s="90"/>
      <c r="DO263" s="90"/>
      <c r="DP263" s="90"/>
      <c r="DQ263" s="90"/>
      <c r="DR263" s="90"/>
      <c r="DS263" s="90"/>
      <c r="DT263" s="90"/>
      <c r="DU263" s="90"/>
      <c r="DV263" s="90"/>
      <c r="DW263" s="90"/>
      <c r="DX263" s="90"/>
      <c r="DY263" s="90"/>
      <c r="DZ263" s="90"/>
      <c r="EA263" s="90"/>
      <c r="EB263" s="90"/>
      <c r="EC263" s="90"/>
      <c r="ED263" s="90"/>
      <c r="EE263" s="90"/>
      <c r="EF263" s="90"/>
      <c r="EG263" s="90"/>
      <c r="EH263" s="90"/>
      <c r="EI263" s="90"/>
      <c r="EJ263" s="90"/>
      <c r="EK263" s="90"/>
      <c r="EL263" s="90"/>
      <c r="EM263" s="90"/>
      <c r="EN263" s="90"/>
      <c r="EO263" s="90"/>
      <c r="EP263" s="90"/>
      <c r="EQ263" s="90"/>
    </row>
    <row r="264" spans="1:147" s="1" customFormat="1" ht="12.75" x14ac:dyDescent="0.2">
      <c r="A264" s="3"/>
      <c r="B264" s="35"/>
      <c r="C264" s="35"/>
      <c r="D264" s="4"/>
      <c r="G264" s="2"/>
      <c r="H264" s="2"/>
      <c r="I264" s="2"/>
      <c r="L264" s="141"/>
      <c r="M264" s="2"/>
      <c r="N264" s="2"/>
      <c r="O264" s="2"/>
      <c r="P264" s="2"/>
      <c r="Q264" s="16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90"/>
      <c r="CC264" s="90"/>
      <c r="CD264" s="90"/>
      <c r="CE264" s="88"/>
      <c r="CF264" s="166"/>
      <c r="CG264" s="88"/>
      <c r="CH264" s="88"/>
      <c r="CI264" s="88"/>
      <c r="CJ264" s="88"/>
      <c r="CK264" s="88"/>
      <c r="CL264" s="88"/>
      <c r="CM264" s="88"/>
      <c r="CN264" s="88"/>
      <c r="CO264" s="88"/>
      <c r="CP264" s="88"/>
      <c r="CQ264" s="88"/>
      <c r="CR264" s="88"/>
      <c r="CS264" s="88"/>
      <c r="CT264" s="88"/>
      <c r="CU264" s="88"/>
      <c r="CV264" s="88"/>
      <c r="CW264" s="88"/>
      <c r="CX264" s="88"/>
      <c r="CY264" s="88"/>
      <c r="CZ264" s="88"/>
      <c r="DA264" s="88"/>
      <c r="DB264" s="88"/>
      <c r="DC264" s="88"/>
      <c r="DD264" s="88"/>
      <c r="DE264" s="88"/>
      <c r="DF264" s="90"/>
      <c r="DG264" s="90"/>
      <c r="DH264" s="90"/>
      <c r="DI264" s="91"/>
      <c r="DJ264" s="91"/>
      <c r="DK264" s="91"/>
      <c r="DL264" s="91"/>
      <c r="DM264" s="90"/>
      <c r="DN264" s="90"/>
      <c r="DO264" s="90"/>
      <c r="DP264" s="90"/>
      <c r="DQ264" s="90"/>
      <c r="DR264" s="90"/>
      <c r="DS264" s="90"/>
      <c r="DT264" s="90"/>
      <c r="DU264" s="90"/>
      <c r="DV264" s="90"/>
      <c r="DW264" s="90"/>
      <c r="DX264" s="90"/>
      <c r="DY264" s="90"/>
      <c r="DZ264" s="90"/>
      <c r="EA264" s="90"/>
      <c r="EB264" s="90"/>
      <c r="EC264" s="90"/>
      <c r="ED264" s="90"/>
      <c r="EE264" s="90"/>
      <c r="EF264" s="90"/>
      <c r="EG264" s="90"/>
      <c r="EH264" s="90"/>
      <c r="EI264" s="90"/>
      <c r="EJ264" s="90"/>
      <c r="EK264" s="90"/>
      <c r="EL264" s="90"/>
      <c r="EM264" s="90"/>
      <c r="EN264" s="90"/>
      <c r="EO264" s="90"/>
      <c r="EP264" s="90"/>
      <c r="EQ264" s="90"/>
    </row>
    <row r="265" spans="1:147" s="1" customFormat="1" ht="12.75" x14ac:dyDescent="0.2">
      <c r="A265" s="3"/>
      <c r="B265" s="35"/>
      <c r="C265" s="35"/>
      <c r="D265" s="4"/>
      <c r="G265" s="2"/>
      <c r="H265" s="2"/>
      <c r="I265" s="2"/>
      <c r="L265" s="141"/>
      <c r="M265" s="2"/>
      <c r="N265" s="2"/>
      <c r="O265" s="2"/>
      <c r="P265" s="2"/>
      <c r="Q265" s="16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90"/>
      <c r="CC265" s="90"/>
      <c r="CD265" s="90"/>
      <c r="CE265" s="88"/>
      <c r="CF265" s="166"/>
      <c r="CG265" s="88"/>
      <c r="CH265" s="88"/>
      <c r="CI265" s="88"/>
      <c r="CJ265" s="88"/>
      <c r="CK265" s="88"/>
      <c r="CL265" s="88"/>
      <c r="CM265" s="88"/>
      <c r="CN265" s="88"/>
      <c r="CO265" s="88"/>
      <c r="CP265" s="88"/>
      <c r="CQ265" s="88"/>
      <c r="CR265" s="88"/>
      <c r="CS265" s="88"/>
      <c r="CT265" s="88"/>
      <c r="CU265" s="88"/>
      <c r="CV265" s="88"/>
      <c r="CW265" s="88"/>
      <c r="CX265" s="88"/>
      <c r="CY265" s="88"/>
      <c r="CZ265" s="88"/>
      <c r="DA265" s="88"/>
      <c r="DB265" s="88"/>
      <c r="DC265" s="88"/>
      <c r="DD265" s="88"/>
      <c r="DE265" s="88"/>
      <c r="DF265" s="90"/>
      <c r="DG265" s="90"/>
      <c r="DH265" s="90"/>
      <c r="DI265" s="91"/>
      <c r="DJ265" s="91"/>
      <c r="DK265" s="91"/>
      <c r="DL265" s="91"/>
      <c r="DM265" s="90"/>
      <c r="DN265" s="90"/>
      <c r="DO265" s="90"/>
      <c r="DP265" s="90"/>
      <c r="DQ265" s="90"/>
      <c r="DR265" s="90"/>
      <c r="DS265" s="90"/>
      <c r="DT265" s="90"/>
      <c r="DU265" s="90"/>
      <c r="DV265" s="90"/>
      <c r="DW265" s="90"/>
      <c r="DX265" s="90"/>
      <c r="DY265" s="90"/>
      <c r="DZ265" s="90"/>
      <c r="EA265" s="90"/>
      <c r="EB265" s="90"/>
      <c r="EC265" s="90"/>
      <c r="ED265" s="90"/>
      <c r="EE265" s="90"/>
      <c r="EF265" s="90"/>
      <c r="EG265" s="90"/>
      <c r="EH265" s="90"/>
      <c r="EI265" s="90"/>
      <c r="EJ265" s="90"/>
      <c r="EK265" s="90"/>
      <c r="EL265" s="90"/>
      <c r="EM265" s="90"/>
      <c r="EN265" s="90"/>
      <c r="EO265" s="90"/>
      <c r="EP265" s="90"/>
      <c r="EQ265" s="90"/>
    </row>
    <row r="266" spans="1:147" s="1" customFormat="1" ht="12.75" x14ac:dyDescent="0.2">
      <c r="A266" s="3"/>
      <c r="B266" s="35"/>
      <c r="C266" s="35"/>
      <c r="D266" s="4"/>
      <c r="G266" s="2"/>
      <c r="H266" s="2"/>
      <c r="I266" s="2"/>
      <c r="L266" s="141"/>
      <c r="M266" s="2"/>
      <c r="N266" s="2"/>
      <c r="O266" s="2"/>
      <c r="P266" s="2"/>
      <c r="Q266" s="16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90"/>
      <c r="CC266" s="90"/>
      <c r="CD266" s="90"/>
      <c r="CE266" s="88"/>
      <c r="CF266" s="166"/>
      <c r="CG266" s="88"/>
      <c r="CH266" s="88"/>
      <c r="CI266" s="88"/>
      <c r="CJ266" s="88"/>
      <c r="CK266" s="88"/>
      <c r="CL266" s="88"/>
      <c r="CM266" s="88"/>
      <c r="CN266" s="88"/>
      <c r="CO266" s="88"/>
      <c r="CP266" s="88"/>
      <c r="CQ266" s="88"/>
      <c r="CR266" s="88"/>
      <c r="CS266" s="88"/>
      <c r="CT266" s="88"/>
      <c r="CU266" s="88"/>
      <c r="CV266" s="88"/>
      <c r="CW266" s="88"/>
      <c r="CX266" s="88"/>
      <c r="CY266" s="88"/>
      <c r="CZ266" s="88"/>
      <c r="DA266" s="88"/>
      <c r="DB266" s="88"/>
      <c r="DC266" s="88"/>
      <c r="DD266" s="88"/>
      <c r="DE266" s="88"/>
      <c r="DF266" s="90"/>
      <c r="DG266" s="90"/>
      <c r="DH266" s="90"/>
      <c r="DI266" s="91"/>
      <c r="DJ266" s="91"/>
      <c r="DK266" s="91"/>
      <c r="DL266" s="91"/>
      <c r="DM266" s="90"/>
      <c r="DN266" s="90"/>
      <c r="DO266" s="90"/>
      <c r="DP266" s="90"/>
      <c r="DQ266" s="90"/>
      <c r="DR266" s="90"/>
      <c r="DS266" s="90"/>
      <c r="DT266" s="90"/>
      <c r="DU266" s="90"/>
      <c r="DV266" s="90"/>
      <c r="DW266" s="90"/>
      <c r="DX266" s="90"/>
      <c r="DY266" s="90"/>
      <c r="DZ266" s="90"/>
      <c r="EA266" s="90"/>
      <c r="EB266" s="90"/>
      <c r="EC266" s="90"/>
      <c r="ED266" s="90"/>
      <c r="EE266" s="90"/>
      <c r="EF266" s="90"/>
      <c r="EG266" s="90"/>
      <c r="EH266" s="90"/>
      <c r="EI266" s="90"/>
      <c r="EJ266" s="90"/>
      <c r="EK266" s="90"/>
      <c r="EL266" s="90"/>
      <c r="EM266" s="90"/>
      <c r="EN266" s="90"/>
      <c r="EO266" s="90"/>
      <c r="EP266" s="90"/>
      <c r="EQ266" s="90"/>
    </row>
    <row r="267" spans="1:147" s="1" customFormat="1" ht="12.75" x14ac:dyDescent="0.2">
      <c r="A267" s="3"/>
      <c r="B267" s="35"/>
      <c r="C267" s="35"/>
      <c r="D267" s="4"/>
      <c r="G267" s="2"/>
      <c r="H267" s="2"/>
      <c r="I267" s="2"/>
      <c r="L267" s="141"/>
      <c r="M267" s="2"/>
      <c r="N267" s="2"/>
      <c r="O267" s="2"/>
      <c r="P267" s="2"/>
      <c r="Q267" s="16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90"/>
      <c r="CC267" s="90"/>
      <c r="CD267" s="90"/>
      <c r="CE267" s="88"/>
      <c r="CF267" s="166"/>
      <c r="CG267" s="88"/>
      <c r="CH267" s="88"/>
      <c r="CI267" s="88"/>
      <c r="CJ267" s="88"/>
      <c r="CK267" s="88"/>
      <c r="CL267" s="88"/>
      <c r="CM267" s="88"/>
      <c r="CN267" s="88"/>
      <c r="CO267" s="88"/>
      <c r="CP267" s="88"/>
      <c r="CQ267" s="88"/>
      <c r="CR267" s="88"/>
      <c r="CS267" s="88"/>
      <c r="CT267" s="88"/>
      <c r="CU267" s="88"/>
      <c r="CV267" s="88"/>
      <c r="CW267" s="88"/>
      <c r="CX267" s="88"/>
      <c r="CY267" s="88"/>
      <c r="CZ267" s="88"/>
      <c r="DA267" s="88"/>
      <c r="DB267" s="88"/>
      <c r="DC267" s="88"/>
      <c r="DD267" s="88"/>
      <c r="DE267" s="88"/>
      <c r="DF267" s="90"/>
      <c r="DG267" s="90"/>
      <c r="DH267" s="90"/>
      <c r="DI267" s="91"/>
      <c r="DJ267" s="91"/>
      <c r="DK267" s="91"/>
      <c r="DL267" s="91"/>
      <c r="DM267" s="90"/>
      <c r="DN267" s="90"/>
      <c r="DO267" s="90"/>
      <c r="DP267" s="90"/>
      <c r="DQ267" s="90"/>
      <c r="DR267" s="90"/>
      <c r="DS267" s="90"/>
      <c r="DT267" s="90"/>
      <c r="DU267" s="90"/>
      <c r="DV267" s="90"/>
      <c r="DW267" s="90"/>
      <c r="DX267" s="90"/>
      <c r="DY267" s="90"/>
      <c r="DZ267" s="90"/>
      <c r="EA267" s="90"/>
      <c r="EB267" s="90"/>
      <c r="EC267" s="90"/>
      <c r="ED267" s="90"/>
      <c r="EE267" s="90"/>
      <c r="EF267" s="90"/>
      <c r="EG267" s="90"/>
      <c r="EH267" s="90"/>
      <c r="EI267" s="90"/>
      <c r="EJ267" s="90"/>
      <c r="EK267" s="90"/>
      <c r="EL267" s="90"/>
      <c r="EM267" s="90"/>
      <c r="EN267" s="90"/>
      <c r="EO267" s="90"/>
      <c r="EP267" s="90"/>
      <c r="EQ267" s="90"/>
    </row>
    <row r="268" spans="1:147" s="1" customFormat="1" ht="12.75" x14ac:dyDescent="0.2">
      <c r="A268" s="3"/>
      <c r="B268" s="35"/>
      <c r="C268" s="35"/>
      <c r="D268" s="4"/>
      <c r="G268" s="2"/>
      <c r="H268" s="2"/>
      <c r="I268" s="2"/>
      <c r="L268" s="141"/>
      <c r="M268" s="2"/>
      <c r="N268" s="2"/>
      <c r="O268" s="2"/>
      <c r="P268" s="2"/>
      <c r="Q268" s="16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90"/>
      <c r="CC268" s="90"/>
      <c r="CD268" s="90"/>
      <c r="CE268" s="88"/>
      <c r="CF268" s="166"/>
      <c r="CG268" s="88"/>
      <c r="CH268" s="88"/>
      <c r="CI268" s="88"/>
      <c r="CJ268" s="88"/>
      <c r="CK268" s="88"/>
      <c r="CL268" s="88"/>
      <c r="CM268" s="88"/>
      <c r="CN268" s="88"/>
      <c r="CO268" s="88"/>
      <c r="CP268" s="88"/>
      <c r="CQ268" s="88"/>
      <c r="CR268" s="88"/>
      <c r="CS268" s="88"/>
      <c r="CT268" s="88"/>
      <c r="CU268" s="88"/>
      <c r="CV268" s="88"/>
      <c r="CW268" s="88"/>
      <c r="CX268" s="88"/>
      <c r="CY268" s="88"/>
      <c r="CZ268" s="88"/>
      <c r="DA268" s="88"/>
      <c r="DB268" s="88"/>
      <c r="DC268" s="88"/>
      <c r="DD268" s="88"/>
      <c r="DE268" s="88"/>
      <c r="DF268" s="90"/>
      <c r="DG268" s="90"/>
      <c r="DH268" s="90"/>
      <c r="DI268" s="91"/>
      <c r="DJ268" s="91"/>
      <c r="DK268" s="91"/>
      <c r="DL268" s="91"/>
      <c r="DM268" s="90"/>
      <c r="DN268" s="90"/>
      <c r="DO268" s="90"/>
      <c r="DP268" s="90"/>
      <c r="DQ268" s="90"/>
      <c r="DR268" s="90"/>
      <c r="DS268" s="90"/>
      <c r="DT268" s="90"/>
      <c r="DU268" s="90"/>
      <c r="DV268" s="90"/>
      <c r="DW268" s="90"/>
      <c r="DX268" s="90"/>
      <c r="DY268" s="90"/>
      <c r="DZ268" s="90"/>
      <c r="EA268" s="90"/>
      <c r="EB268" s="90"/>
      <c r="EC268" s="90"/>
      <c r="ED268" s="90"/>
      <c r="EE268" s="90"/>
      <c r="EF268" s="90"/>
      <c r="EG268" s="90"/>
      <c r="EH268" s="90"/>
      <c r="EI268" s="90"/>
      <c r="EJ268" s="90"/>
      <c r="EK268" s="90"/>
      <c r="EL268" s="90"/>
      <c r="EM268" s="90"/>
      <c r="EN268" s="90"/>
      <c r="EO268" s="90"/>
      <c r="EP268" s="90"/>
      <c r="EQ268" s="90"/>
    </row>
    <row r="269" spans="1:147" s="1" customFormat="1" ht="12.75" x14ac:dyDescent="0.2">
      <c r="A269" s="3"/>
      <c r="B269" s="35"/>
      <c r="C269" s="35"/>
      <c r="D269" s="4"/>
      <c r="G269" s="2"/>
      <c r="H269" s="2"/>
      <c r="I269" s="2"/>
      <c r="L269" s="141"/>
      <c r="M269" s="2"/>
      <c r="N269" s="2"/>
      <c r="O269" s="2"/>
      <c r="P269" s="2"/>
      <c r="Q269" s="16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90"/>
      <c r="CC269" s="90"/>
      <c r="CD269" s="90"/>
      <c r="CE269" s="88"/>
      <c r="CF269" s="166"/>
      <c r="CG269" s="88"/>
      <c r="CH269" s="88"/>
      <c r="CI269" s="88"/>
      <c r="CJ269" s="88"/>
      <c r="CK269" s="88"/>
      <c r="CL269" s="88"/>
      <c r="CM269" s="88"/>
      <c r="CN269" s="88"/>
      <c r="CO269" s="88"/>
      <c r="CP269" s="88"/>
      <c r="CQ269" s="88"/>
      <c r="CR269" s="88"/>
      <c r="CS269" s="88"/>
      <c r="CT269" s="88"/>
      <c r="CU269" s="88"/>
      <c r="CV269" s="88"/>
      <c r="CW269" s="88"/>
      <c r="CX269" s="88"/>
      <c r="CY269" s="88"/>
      <c r="CZ269" s="88"/>
      <c r="DA269" s="88"/>
      <c r="DB269" s="88"/>
      <c r="DC269" s="88"/>
      <c r="DD269" s="88"/>
      <c r="DE269" s="88"/>
      <c r="DF269" s="90"/>
      <c r="DG269" s="90"/>
      <c r="DH269" s="90"/>
      <c r="DI269" s="91"/>
      <c r="DJ269" s="91"/>
      <c r="DK269" s="91"/>
      <c r="DL269" s="91"/>
      <c r="DM269" s="90"/>
      <c r="DN269" s="90"/>
      <c r="DO269" s="90"/>
      <c r="DP269" s="90"/>
      <c r="DQ269" s="90"/>
      <c r="DR269" s="90"/>
      <c r="DS269" s="90"/>
      <c r="DT269" s="90"/>
      <c r="DU269" s="90"/>
      <c r="DV269" s="90"/>
      <c r="DW269" s="90"/>
      <c r="DX269" s="90"/>
      <c r="DY269" s="90"/>
      <c r="DZ269" s="90"/>
      <c r="EA269" s="90"/>
      <c r="EB269" s="90"/>
      <c r="EC269" s="90"/>
      <c r="ED269" s="90"/>
      <c r="EE269" s="90"/>
      <c r="EF269" s="90"/>
      <c r="EG269" s="90"/>
      <c r="EH269" s="90"/>
      <c r="EI269" s="90"/>
      <c r="EJ269" s="90"/>
      <c r="EK269" s="90"/>
      <c r="EL269" s="90"/>
      <c r="EM269" s="90"/>
      <c r="EN269" s="90"/>
      <c r="EO269" s="90"/>
      <c r="EP269" s="90"/>
      <c r="EQ269" s="90"/>
    </row>
    <row r="270" spans="1:147" s="1" customFormat="1" ht="12.75" x14ac:dyDescent="0.2">
      <c r="A270" s="3"/>
      <c r="B270" s="35"/>
      <c r="C270" s="35"/>
      <c r="D270" s="4"/>
      <c r="G270" s="2"/>
      <c r="H270" s="2"/>
      <c r="I270" s="2"/>
      <c r="L270" s="141"/>
      <c r="M270" s="2"/>
      <c r="N270" s="2"/>
      <c r="O270" s="2"/>
      <c r="P270" s="2"/>
      <c r="Q270" s="16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90"/>
      <c r="CC270" s="90"/>
      <c r="CD270" s="90"/>
      <c r="CE270" s="88"/>
      <c r="CF270" s="166"/>
      <c r="CG270" s="88"/>
      <c r="CH270" s="88"/>
      <c r="CI270" s="88"/>
      <c r="CJ270" s="88"/>
      <c r="CK270" s="88"/>
      <c r="CL270" s="88"/>
      <c r="CM270" s="88"/>
      <c r="CN270" s="88"/>
      <c r="CO270" s="88"/>
      <c r="CP270" s="88"/>
      <c r="CQ270" s="88"/>
      <c r="CR270" s="88"/>
      <c r="CS270" s="88"/>
      <c r="CT270" s="88"/>
      <c r="CU270" s="88"/>
      <c r="CV270" s="88"/>
      <c r="CW270" s="88"/>
      <c r="CX270" s="88"/>
      <c r="CY270" s="88"/>
      <c r="CZ270" s="88"/>
      <c r="DA270" s="88"/>
      <c r="DB270" s="88"/>
      <c r="DC270" s="88"/>
      <c r="DD270" s="88"/>
      <c r="DE270" s="88"/>
      <c r="DF270" s="90"/>
      <c r="DG270" s="90"/>
      <c r="DH270" s="90"/>
      <c r="DI270" s="91"/>
      <c r="DJ270" s="91"/>
      <c r="DK270" s="91"/>
      <c r="DL270" s="91"/>
      <c r="DM270" s="90"/>
      <c r="DN270" s="90"/>
      <c r="DO270" s="90"/>
      <c r="DP270" s="90"/>
      <c r="DQ270" s="90"/>
      <c r="DR270" s="90"/>
      <c r="DS270" s="90"/>
      <c r="DT270" s="90"/>
      <c r="DU270" s="90"/>
      <c r="DV270" s="90"/>
      <c r="DW270" s="90"/>
      <c r="DX270" s="90"/>
      <c r="DY270" s="90"/>
      <c r="DZ270" s="90"/>
      <c r="EA270" s="90"/>
      <c r="EB270" s="90"/>
      <c r="EC270" s="90"/>
      <c r="ED270" s="90"/>
      <c r="EE270" s="90"/>
      <c r="EF270" s="90"/>
      <c r="EG270" s="90"/>
      <c r="EH270" s="90"/>
      <c r="EI270" s="90"/>
      <c r="EJ270" s="90"/>
      <c r="EK270" s="90"/>
      <c r="EL270" s="90"/>
      <c r="EM270" s="90"/>
      <c r="EN270" s="90"/>
      <c r="EO270" s="90"/>
      <c r="EP270" s="90"/>
      <c r="EQ270" s="90"/>
    </row>
    <row r="271" spans="1:147" s="1" customFormat="1" ht="12.75" x14ac:dyDescent="0.2">
      <c r="A271" s="3"/>
      <c r="B271" s="35"/>
      <c r="C271" s="35"/>
      <c r="D271" s="4"/>
      <c r="G271" s="2"/>
      <c r="H271" s="2"/>
      <c r="I271" s="2"/>
      <c r="L271" s="141"/>
      <c r="M271" s="2"/>
      <c r="N271" s="2"/>
      <c r="O271" s="2"/>
      <c r="P271" s="2"/>
      <c r="Q271" s="16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90"/>
      <c r="CC271" s="90"/>
      <c r="CD271" s="90"/>
      <c r="CE271" s="88"/>
      <c r="CF271" s="166"/>
      <c r="CG271" s="88"/>
      <c r="CH271" s="88"/>
      <c r="CI271" s="88"/>
      <c r="CJ271" s="88"/>
      <c r="CK271" s="88"/>
      <c r="CL271" s="88"/>
      <c r="CM271" s="88"/>
      <c r="CN271" s="88"/>
      <c r="CO271" s="88"/>
      <c r="CP271" s="88"/>
      <c r="CQ271" s="88"/>
      <c r="CR271" s="88"/>
      <c r="CS271" s="88"/>
      <c r="CT271" s="88"/>
      <c r="CU271" s="88"/>
      <c r="CV271" s="88"/>
      <c r="CW271" s="88"/>
      <c r="CX271" s="88"/>
      <c r="CY271" s="88"/>
      <c r="CZ271" s="88"/>
      <c r="DA271" s="88"/>
      <c r="DB271" s="88"/>
      <c r="DC271" s="88"/>
      <c r="DD271" s="88"/>
      <c r="DE271" s="88"/>
      <c r="DF271" s="90"/>
      <c r="DG271" s="90"/>
      <c r="DH271" s="90"/>
      <c r="DI271" s="91"/>
      <c r="DJ271" s="91"/>
      <c r="DK271" s="91"/>
      <c r="DL271" s="91"/>
      <c r="DM271" s="90"/>
      <c r="DN271" s="90"/>
      <c r="DO271" s="90"/>
      <c r="DP271" s="90"/>
      <c r="DQ271" s="90"/>
      <c r="DR271" s="90"/>
      <c r="DS271" s="90"/>
      <c r="DT271" s="90"/>
      <c r="DU271" s="90"/>
      <c r="DV271" s="90"/>
      <c r="DW271" s="90"/>
      <c r="DX271" s="90"/>
      <c r="DY271" s="90"/>
      <c r="DZ271" s="90"/>
      <c r="EA271" s="90"/>
      <c r="EB271" s="90"/>
      <c r="EC271" s="90"/>
      <c r="ED271" s="90"/>
      <c r="EE271" s="90"/>
      <c r="EF271" s="90"/>
      <c r="EG271" s="90"/>
      <c r="EH271" s="90"/>
      <c r="EI271" s="90"/>
      <c r="EJ271" s="90"/>
      <c r="EK271" s="90"/>
      <c r="EL271" s="90"/>
      <c r="EM271" s="90"/>
      <c r="EN271" s="90"/>
      <c r="EO271" s="90"/>
      <c r="EP271" s="90"/>
      <c r="EQ271" s="90"/>
    </row>
    <row r="272" spans="1:147" s="1" customFormat="1" ht="12.75" x14ac:dyDescent="0.2">
      <c r="A272" s="3"/>
      <c r="B272" s="35"/>
      <c r="C272" s="35"/>
      <c r="D272" s="4"/>
      <c r="G272" s="2"/>
      <c r="H272" s="2"/>
      <c r="I272" s="2"/>
      <c r="L272" s="141"/>
      <c r="M272" s="2"/>
      <c r="N272" s="2"/>
      <c r="O272" s="2"/>
      <c r="P272" s="2"/>
      <c r="Q272" s="16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90"/>
      <c r="CC272" s="90"/>
      <c r="CD272" s="90"/>
      <c r="CE272" s="88"/>
      <c r="CF272" s="166"/>
      <c r="CG272" s="88"/>
      <c r="CH272" s="88"/>
      <c r="CI272" s="88"/>
      <c r="CJ272" s="88"/>
      <c r="CK272" s="88"/>
      <c r="CL272" s="88"/>
      <c r="CM272" s="88"/>
      <c r="CN272" s="88"/>
      <c r="CO272" s="88"/>
      <c r="CP272" s="88"/>
      <c r="CQ272" s="88"/>
      <c r="CR272" s="88"/>
      <c r="CS272" s="88"/>
      <c r="CT272" s="88"/>
      <c r="CU272" s="88"/>
      <c r="CV272" s="88"/>
      <c r="CW272" s="88"/>
      <c r="CX272" s="88"/>
      <c r="CY272" s="88"/>
      <c r="CZ272" s="88"/>
      <c r="DA272" s="88"/>
      <c r="DB272" s="88"/>
      <c r="DC272" s="88"/>
      <c r="DD272" s="88"/>
      <c r="DE272" s="88"/>
      <c r="DF272" s="90"/>
      <c r="DG272" s="90"/>
      <c r="DH272" s="90"/>
      <c r="DI272" s="91"/>
      <c r="DJ272" s="91"/>
      <c r="DK272" s="91"/>
      <c r="DL272" s="91"/>
      <c r="DM272" s="90"/>
      <c r="DN272" s="90"/>
      <c r="DO272" s="90"/>
      <c r="DP272" s="90"/>
      <c r="DQ272" s="90"/>
      <c r="DR272" s="90"/>
      <c r="DS272" s="90"/>
      <c r="DT272" s="90"/>
      <c r="DU272" s="90"/>
      <c r="DV272" s="90"/>
      <c r="DW272" s="90"/>
      <c r="DX272" s="90"/>
      <c r="DY272" s="90"/>
      <c r="DZ272" s="90"/>
      <c r="EA272" s="90"/>
      <c r="EB272" s="90"/>
      <c r="EC272" s="90"/>
      <c r="ED272" s="90"/>
      <c r="EE272" s="90"/>
      <c r="EF272" s="90"/>
      <c r="EG272" s="90"/>
      <c r="EH272" s="90"/>
      <c r="EI272" s="90"/>
      <c r="EJ272" s="90"/>
      <c r="EK272" s="90"/>
      <c r="EL272" s="90"/>
      <c r="EM272" s="90"/>
      <c r="EN272" s="90"/>
      <c r="EO272" s="90"/>
      <c r="EP272" s="90"/>
      <c r="EQ272" s="90"/>
    </row>
    <row r="273" spans="1:147" s="1" customFormat="1" ht="12.75" x14ac:dyDescent="0.2">
      <c r="A273" s="3"/>
      <c r="B273" s="35"/>
      <c r="C273" s="35"/>
      <c r="D273" s="4"/>
      <c r="G273" s="2"/>
      <c r="H273" s="2"/>
      <c r="I273" s="2"/>
      <c r="L273" s="141"/>
      <c r="M273" s="2"/>
      <c r="N273" s="2"/>
      <c r="O273" s="2"/>
      <c r="P273" s="2"/>
      <c r="Q273" s="16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90"/>
      <c r="CC273" s="90"/>
      <c r="CD273" s="90"/>
      <c r="CE273" s="88"/>
      <c r="CF273" s="166"/>
      <c r="CG273" s="88"/>
      <c r="CH273" s="88"/>
      <c r="CI273" s="88"/>
      <c r="CJ273" s="88"/>
      <c r="CK273" s="88"/>
      <c r="CL273" s="88"/>
      <c r="CM273" s="88"/>
      <c r="CN273" s="88"/>
      <c r="CO273" s="88"/>
      <c r="CP273" s="88"/>
      <c r="CQ273" s="88"/>
      <c r="CR273" s="88"/>
      <c r="CS273" s="88"/>
      <c r="CT273" s="88"/>
      <c r="CU273" s="88"/>
      <c r="CV273" s="88"/>
      <c r="CW273" s="88"/>
      <c r="CX273" s="88"/>
      <c r="CY273" s="88"/>
      <c r="CZ273" s="88"/>
      <c r="DA273" s="88"/>
      <c r="DB273" s="88"/>
      <c r="DC273" s="88"/>
      <c r="DD273" s="88"/>
      <c r="DE273" s="88"/>
      <c r="DF273" s="90"/>
      <c r="DG273" s="90"/>
      <c r="DH273" s="90"/>
      <c r="DI273" s="91"/>
      <c r="DJ273" s="91"/>
      <c r="DK273" s="91"/>
      <c r="DL273" s="91"/>
      <c r="DM273" s="90"/>
      <c r="DN273" s="90"/>
      <c r="DO273" s="90"/>
      <c r="DP273" s="90"/>
      <c r="DQ273" s="90"/>
      <c r="DR273" s="90"/>
      <c r="DS273" s="90"/>
      <c r="DT273" s="90"/>
      <c r="DU273" s="90"/>
      <c r="DV273" s="90"/>
      <c r="DW273" s="90"/>
      <c r="DX273" s="90"/>
      <c r="DY273" s="90"/>
      <c r="DZ273" s="90"/>
      <c r="EA273" s="90"/>
      <c r="EB273" s="90"/>
      <c r="EC273" s="90"/>
      <c r="ED273" s="90"/>
      <c r="EE273" s="90"/>
      <c r="EF273" s="90"/>
      <c r="EG273" s="90"/>
      <c r="EH273" s="90"/>
      <c r="EI273" s="90"/>
      <c r="EJ273" s="90"/>
      <c r="EK273" s="90"/>
      <c r="EL273" s="90"/>
      <c r="EM273" s="90"/>
      <c r="EN273" s="90"/>
      <c r="EO273" s="90"/>
      <c r="EP273" s="90"/>
      <c r="EQ273" s="90"/>
    </row>
    <row r="274" spans="1:147" s="1" customFormat="1" ht="12.75" x14ac:dyDescent="0.2">
      <c r="A274" s="3"/>
      <c r="B274" s="35"/>
      <c r="C274" s="35"/>
      <c r="D274" s="4"/>
      <c r="G274" s="2"/>
      <c r="H274" s="2"/>
      <c r="I274" s="2"/>
      <c r="L274" s="141"/>
      <c r="M274" s="2"/>
      <c r="N274" s="2"/>
      <c r="O274" s="2"/>
      <c r="P274" s="2"/>
      <c r="Q274" s="16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90"/>
      <c r="CC274" s="90"/>
      <c r="CD274" s="90"/>
      <c r="CE274" s="88"/>
      <c r="CF274" s="166"/>
      <c r="CG274" s="88"/>
      <c r="CH274" s="88"/>
      <c r="CI274" s="88"/>
      <c r="CJ274" s="88"/>
      <c r="CK274" s="88"/>
      <c r="CL274" s="88"/>
      <c r="CM274" s="88"/>
      <c r="CN274" s="88"/>
      <c r="CO274" s="88"/>
      <c r="CP274" s="88"/>
      <c r="CQ274" s="88"/>
      <c r="CR274" s="88"/>
      <c r="CS274" s="88"/>
      <c r="CT274" s="88"/>
      <c r="CU274" s="88"/>
      <c r="CV274" s="88"/>
      <c r="CW274" s="88"/>
      <c r="CX274" s="88"/>
      <c r="CY274" s="88"/>
      <c r="CZ274" s="88"/>
      <c r="DA274" s="88"/>
      <c r="DB274" s="88"/>
      <c r="DC274" s="88"/>
      <c r="DD274" s="88"/>
      <c r="DE274" s="88"/>
      <c r="DF274" s="90"/>
      <c r="DG274" s="90"/>
      <c r="DH274" s="90"/>
      <c r="DI274" s="91"/>
      <c r="DJ274" s="91"/>
      <c r="DK274" s="91"/>
      <c r="DL274" s="91"/>
      <c r="DM274" s="90"/>
      <c r="DN274" s="90"/>
      <c r="DO274" s="90"/>
      <c r="DP274" s="90"/>
      <c r="DQ274" s="90"/>
      <c r="DR274" s="90"/>
      <c r="DS274" s="90"/>
      <c r="DT274" s="90"/>
      <c r="DU274" s="90"/>
      <c r="DV274" s="90"/>
      <c r="DW274" s="90"/>
      <c r="DX274" s="90"/>
      <c r="DY274" s="90"/>
      <c r="DZ274" s="90"/>
      <c r="EA274" s="90"/>
      <c r="EB274" s="90"/>
      <c r="EC274" s="90"/>
      <c r="ED274" s="90"/>
      <c r="EE274" s="90"/>
      <c r="EF274" s="90"/>
      <c r="EG274" s="90"/>
      <c r="EH274" s="90"/>
      <c r="EI274" s="90"/>
      <c r="EJ274" s="90"/>
      <c r="EK274" s="90"/>
      <c r="EL274" s="90"/>
      <c r="EM274" s="90"/>
      <c r="EN274" s="90"/>
      <c r="EO274" s="90"/>
      <c r="EP274" s="90"/>
      <c r="EQ274" s="90"/>
    </row>
    <row r="275" spans="1:147" s="1" customFormat="1" ht="12.75" x14ac:dyDescent="0.2">
      <c r="A275" s="3"/>
      <c r="B275" s="35"/>
      <c r="C275" s="35"/>
      <c r="D275" s="4"/>
      <c r="G275" s="2"/>
      <c r="H275" s="2"/>
      <c r="I275" s="2"/>
      <c r="L275" s="141"/>
      <c r="M275" s="2"/>
      <c r="N275" s="2"/>
      <c r="O275" s="2"/>
      <c r="P275" s="2"/>
      <c r="Q275" s="16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90"/>
      <c r="CC275" s="90"/>
      <c r="CD275" s="90"/>
      <c r="CE275" s="88"/>
      <c r="CF275" s="166"/>
      <c r="CG275" s="88"/>
      <c r="CH275" s="88"/>
      <c r="CI275" s="88"/>
      <c r="CJ275" s="88"/>
      <c r="CK275" s="88"/>
      <c r="CL275" s="88"/>
      <c r="CM275" s="88"/>
      <c r="CN275" s="88"/>
      <c r="CO275" s="88"/>
      <c r="CP275" s="88"/>
      <c r="CQ275" s="88"/>
      <c r="CR275" s="88"/>
      <c r="CS275" s="88"/>
      <c r="CT275" s="88"/>
      <c r="CU275" s="88"/>
      <c r="CV275" s="88"/>
      <c r="CW275" s="88"/>
      <c r="CX275" s="88"/>
      <c r="CY275" s="88"/>
      <c r="CZ275" s="88"/>
      <c r="DA275" s="88"/>
      <c r="DB275" s="88"/>
      <c r="DC275" s="88"/>
      <c r="DD275" s="88"/>
      <c r="DE275" s="88"/>
      <c r="DF275" s="90"/>
      <c r="DG275" s="90"/>
      <c r="DH275" s="90"/>
      <c r="DI275" s="91"/>
      <c r="DJ275" s="91"/>
      <c r="DK275" s="91"/>
      <c r="DL275" s="91"/>
      <c r="DM275" s="90"/>
      <c r="DN275" s="90"/>
      <c r="DO275" s="90"/>
      <c r="DP275" s="90"/>
      <c r="DQ275" s="90"/>
      <c r="DR275" s="90"/>
      <c r="DS275" s="90"/>
      <c r="DT275" s="90"/>
      <c r="DU275" s="90"/>
      <c r="DV275" s="90"/>
      <c r="DW275" s="90"/>
      <c r="DX275" s="90"/>
      <c r="DY275" s="90"/>
      <c r="DZ275" s="90"/>
      <c r="EA275" s="90"/>
      <c r="EB275" s="90"/>
      <c r="EC275" s="90"/>
      <c r="ED275" s="90"/>
      <c r="EE275" s="90"/>
      <c r="EF275" s="90"/>
      <c r="EG275" s="90"/>
      <c r="EH275" s="90"/>
      <c r="EI275" s="90"/>
      <c r="EJ275" s="90"/>
      <c r="EK275" s="90"/>
      <c r="EL275" s="90"/>
      <c r="EM275" s="90"/>
      <c r="EN275" s="90"/>
      <c r="EO275" s="90"/>
      <c r="EP275" s="90"/>
      <c r="EQ275" s="90"/>
    </row>
    <row r="276" spans="1:147" s="1" customFormat="1" ht="12.75" x14ac:dyDescent="0.2">
      <c r="A276" s="3"/>
      <c r="B276" s="35"/>
      <c r="C276" s="35"/>
      <c r="D276" s="4"/>
      <c r="G276" s="2"/>
      <c r="H276" s="2"/>
      <c r="I276" s="2"/>
      <c r="L276" s="141"/>
      <c r="M276" s="2"/>
      <c r="N276" s="2"/>
      <c r="O276" s="2"/>
      <c r="P276" s="2"/>
      <c r="Q276" s="16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90"/>
      <c r="CC276" s="90"/>
      <c r="CD276" s="90"/>
      <c r="CE276" s="88"/>
      <c r="CF276" s="166"/>
      <c r="CG276" s="88"/>
      <c r="CH276" s="88"/>
      <c r="CI276" s="88"/>
      <c r="CJ276" s="88"/>
      <c r="CK276" s="88"/>
      <c r="CL276" s="88"/>
      <c r="CM276" s="88"/>
      <c r="CN276" s="88"/>
      <c r="CO276" s="88"/>
      <c r="CP276" s="88"/>
      <c r="CQ276" s="88"/>
      <c r="CR276" s="88"/>
      <c r="CS276" s="88"/>
      <c r="CT276" s="88"/>
      <c r="CU276" s="88"/>
      <c r="CV276" s="88"/>
      <c r="CW276" s="88"/>
      <c r="CX276" s="88"/>
      <c r="CY276" s="88"/>
      <c r="CZ276" s="88"/>
      <c r="DA276" s="88"/>
      <c r="DB276" s="88"/>
      <c r="DC276" s="88"/>
      <c r="DD276" s="88"/>
      <c r="DE276" s="88"/>
      <c r="DF276" s="90"/>
      <c r="DG276" s="90"/>
      <c r="DH276" s="90"/>
      <c r="DI276" s="91"/>
      <c r="DJ276" s="91"/>
      <c r="DK276" s="91"/>
      <c r="DL276" s="91"/>
      <c r="DM276" s="90"/>
      <c r="DN276" s="90"/>
      <c r="DO276" s="90"/>
      <c r="DP276" s="90"/>
      <c r="DQ276" s="90"/>
      <c r="DR276" s="90"/>
      <c r="DS276" s="90"/>
      <c r="DT276" s="90"/>
      <c r="DU276" s="90"/>
      <c r="DV276" s="90"/>
      <c r="DW276" s="90"/>
      <c r="DX276" s="90"/>
      <c r="DY276" s="90"/>
      <c r="DZ276" s="90"/>
      <c r="EA276" s="90"/>
      <c r="EB276" s="90"/>
      <c r="EC276" s="90"/>
      <c r="ED276" s="90"/>
      <c r="EE276" s="90"/>
      <c r="EF276" s="90"/>
      <c r="EG276" s="90"/>
      <c r="EH276" s="90"/>
      <c r="EI276" s="90"/>
      <c r="EJ276" s="90"/>
      <c r="EK276" s="90"/>
      <c r="EL276" s="90"/>
      <c r="EM276" s="90"/>
      <c r="EN276" s="90"/>
      <c r="EO276" s="90"/>
      <c r="EP276" s="90"/>
      <c r="EQ276" s="90"/>
    </row>
    <row r="277" spans="1:147" s="1" customFormat="1" ht="12.75" x14ac:dyDescent="0.2">
      <c r="A277" s="3"/>
      <c r="B277" s="35"/>
      <c r="C277" s="35"/>
      <c r="D277" s="4"/>
      <c r="G277" s="2"/>
      <c r="H277" s="2"/>
      <c r="I277" s="2"/>
      <c r="L277" s="141"/>
      <c r="M277" s="2"/>
      <c r="N277" s="2"/>
      <c r="O277" s="2"/>
      <c r="P277" s="2"/>
      <c r="Q277" s="16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90"/>
      <c r="CC277" s="90"/>
      <c r="CD277" s="90"/>
      <c r="CE277" s="88"/>
      <c r="CF277" s="166"/>
      <c r="CG277" s="88"/>
      <c r="CH277" s="88"/>
      <c r="CI277" s="88"/>
      <c r="CJ277" s="88"/>
      <c r="CK277" s="88"/>
      <c r="CL277" s="88"/>
      <c r="CM277" s="88"/>
      <c r="CN277" s="88"/>
      <c r="CO277" s="88"/>
      <c r="CP277" s="88"/>
      <c r="CQ277" s="88"/>
      <c r="CR277" s="88"/>
      <c r="CS277" s="88"/>
      <c r="CT277" s="88"/>
      <c r="CU277" s="88"/>
      <c r="CV277" s="88"/>
      <c r="CW277" s="88"/>
      <c r="CX277" s="88"/>
      <c r="CY277" s="88"/>
      <c r="CZ277" s="88"/>
      <c r="DA277" s="88"/>
      <c r="DB277" s="88"/>
      <c r="DC277" s="88"/>
      <c r="DD277" s="88"/>
      <c r="DE277" s="88"/>
      <c r="DF277" s="90"/>
      <c r="DG277" s="90"/>
      <c r="DH277" s="90"/>
      <c r="DI277" s="91"/>
      <c r="DJ277" s="91"/>
      <c r="DK277" s="91"/>
      <c r="DL277" s="91"/>
      <c r="DM277" s="90"/>
      <c r="DN277" s="90"/>
      <c r="DO277" s="90"/>
      <c r="DP277" s="90"/>
      <c r="DQ277" s="90"/>
      <c r="DR277" s="90"/>
      <c r="DS277" s="90"/>
      <c r="DT277" s="90"/>
      <c r="DU277" s="90"/>
      <c r="DV277" s="90"/>
      <c r="DW277" s="90"/>
      <c r="DX277" s="90"/>
      <c r="DY277" s="90"/>
      <c r="DZ277" s="90"/>
      <c r="EA277" s="90"/>
      <c r="EB277" s="90"/>
      <c r="EC277" s="90"/>
      <c r="ED277" s="90"/>
      <c r="EE277" s="90"/>
      <c r="EF277" s="90"/>
      <c r="EG277" s="90"/>
      <c r="EH277" s="90"/>
      <c r="EI277" s="90"/>
      <c r="EJ277" s="90"/>
      <c r="EK277" s="90"/>
      <c r="EL277" s="90"/>
      <c r="EM277" s="90"/>
      <c r="EN277" s="90"/>
      <c r="EO277" s="90"/>
      <c r="EP277" s="90"/>
      <c r="EQ277" s="90"/>
    </row>
    <row r="278" spans="1:147" s="1" customFormat="1" ht="12.75" x14ac:dyDescent="0.2">
      <c r="A278" s="3"/>
      <c r="B278" s="35"/>
      <c r="C278" s="35"/>
      <c r="D278" s="4"/>
      <c r="G278" s="2"/>
      <c r="H278" s="2"/>
      <c r="I278" s="2"/>
      <c r="L278" s="141"/>
      <c r="M278" s="2"/>
      <c r="N278" s="2"/>
      <c r="O278" s="2"/>
      <c r="P278" s="2"/>
      <c r="Q278" s="16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90"/>
      <c r="CC278" s="90"/>
      <c r="CD278" s="90"/>
      <c r="CE278" s="88"/>
      <c r="CF278" s="166"/>
      <c r="CG278" s="88"/>
      <c r="CH278" s="88"/>
      <c r="CI278" s="88"/>
      <c r="CJ278" s="88"/>
      <c r="CK278" s="88"/>
      <c r="CL278" s="88"/>
      <c r="CM278" s="88"/>
      <c r="CN278" s="88"/>
      <c r="CO278" s="88"/>
      <c r="CP278" s="88"/>
      <c r="CQ278" s="88"/>
      <c r="CR278" s="88"/>
      <c r="CS278" s="88"/>
      <c r="CT278" s="88"/>
      <c r="CU278" s="88"/>
      <c r="CV278" s="88"/>
      <c r="CW278" s="88"/>
      <c r="CX278" s="88"/>
      <c r="CY278" s="88"/>
      <c r="CZ278" s="88"/>
      <c r="DA278" s="88"/>
      <c r="DB278" s="88"/>
      <c r="DC278" s="88"/>
      <c r="DD278" s="88"/>
      <c r="DE278" s="88"/>
      <c r="DF278" s="90"/>
      <c r="DG278" s="90"/>
      <c r="DH278" s="90"/>
      <c r="DI278" s="91"/>
      <c r="DJ278" s="91"/>
      <c r="DK278" s="91"/>
      <c r="DL278" s="91"/>
      <c r="DM278" s="90"/>
      <c r="DN278" s="90"/>
      <c r="DO278" s="90"/>
      <c r="DP278" s="90"/>
      <c r="DQ278" s="90"/>
      <c r="DR278" s="90"/>
      <c r="DS278" s="90"/>
      <c r="DT278" s="90"/>
      <c r="DU278" s="90"/>
      <c r="DV278" s="90"/>
      <c r="DW278" s="90"/>
      <c r="DX278" s="90"/>
      <c r="DY278" s="90"/>
      <c r="DZ278" s="90"/>
      <c r="EA278" s="90"/>
      <c r="EB278" s="90"/>
      <c r="EC278" s="90"/>
      <c r="ED278" s="90"/>
      <c r="EE278" s="90"/>
      <c r="EF278" s="90"/>
      <c r="EG278" s="90"/>
      <c r="EH278" s="90"/>
      <c r="EI278" s="90"/>
      <c r="EJ278" s="90"/>
      <c r="EK278" s="90"/>
      <c r="EL278" s="90"/>
      <c r="EM278" s="90"/>
      <c r="EN278" s="90"/>
      <c r="EO278" s="90"/>
      <c r="EP278" s="90"/>
      <c r="EQ278" s="90"/>
    </row>
    <row r="279" spans="1:147" s="1" customFormat="1" ht="12.75" x14ac:dyDescent="0.2">
      <c r="A279" s="3"/>
      <c r="B279" s="35"/>
      <c r="C279" s="35"/>
      <c r="D279" s="4"/>
      <c r="G279" s="2"/>
      <c r="H279" s="2"/>
      <c r="I279" s="2"/>
      <c r="L279" s="141"/>
      <c r="M279" s="2"/>
      <c r="N279" s="2"/>
      <c r="O279" s="2"/>
      <c r="P279" s="2"/>
      <c r="Q279" s="16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90"/>
      <c r="CC279" s="90"/>
      <c r="CD279" s="90"/>
      <c r="CE279" s="88"/>
      <c r="CF279" s="166"/>
      <c r="CG279" s="88"/>
      <c r="CH279" s="88"/>
      <c r="CI279" s="88"/>
      <c r="CJ279" s="88"/>
      <c r="CK279" s="88"/>
      <c r="CL279" s="88"/>
      <c r="CM279" s="88"/>
      <c r="CN279" s="88"/>
      <c r="CO279" s="88"/>
      <c r="CP279" s="88"/>
      <c r="CQ279" s="88"/>
      <c r="CR279" s="88"/>
      <c r="CS279" s="88"/>
      <c r="CT279" s="88"/>
      <c r="CU279" s="88"/>
      <c r="CV279" s="88"/>
      <c r="CW279" s="88"/>
      <c r="CX279" s="88"/>
      <c r="CY279" s="88"/>
      <c r="CZ279" s="88"/>
      <c r="DA279" s="88"/>
      <c r="DB279" s="88"/>
      <c r="DC279" s="88"/>
      <c r="DD279" s="88"/>
      <c r="DE279" s="88"/>
      <c r="DF279" s="90"/>
      <c r="DG279" s="90"/>
      <c r="DH279" s="90"/>
      <c r="DI279" s="91"/>
      <c r="DJ279" s="91"/>
      <c r="DK279" s="91"/>
      <c r="DL279" s="91"/>
      <c r="DM279" s="90"/>
      <c r="DN279" s="90"/>
      <c r="DO279" s="90"/>
      <c r="DP279" s="90"/>
      <c r="DQ279" s="90"/>
      <c r="DR279" s="90"/>
      <c r="DS279" s="90"/>
      <c r="DT279" s="90"/>
      <c r="DU279" s="90"/>
      <c r="DV279" s="90"/>
      <c r="DW279" s="90"/>
      <c r="DX279" s="90"/>
      <c r="DY279" s="90"/>
      <c r="DZ279" s="90"/>
      <c r="EA279" s="90"/>
      <c r="EB279" s="90"/>
      <c r="EC279" s="90"/>
      <c r="ED279" s="90"/>
      <c r="EE279" s="90"/>
      <c r="EF279" s="90"/>
      <c r="EG279" s="90"/>
      <c r="EH279" s="90"/>
      <c r="EI279" s="90"/>
      <c r="EJ279" s="90"/>
      <c r="EK279" s="90"/>
      <c r="EL279" s="90"/>
      <c r="EM279" s="90"/>
      <c r="EN279" s="90"/>
      <c r="EO279" s="90"/>
      <c r="EP279" s="90"/>
      <c r="EQ279" s="90"/>
    </row>
    <row r="280" spans="1:147" s="1" customFormat="1" ht="12.75" x14ac:dyDescent="0.2">
      <c r="A280" s="3"/>
      <c r="B280" s="35"/>
      <c r="C280" s="35"/>
      <c r="D280" s="4"/>
      <c r="G280" s="2"/>
      <c r="H280" s="2"/>
      <c r="I280" s="2"/>
      <c r="L280" s="141"/>
      <c r="M280" s="2"/>
      <c r="N280" s="2"/>
      <c r="O280" s="2"/>
      <c r="P280" s="2"/>
      <c r="Q280" s="16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90"/>
      <c r="CC280" s="90"/>
      <c r="CD280" s="90"/>
      <c r="CE280" s="88"/>
      <c r="CF280" s="166"/>
      <c r="CG280" s="88"/>
      <c r="CH280" s="88"/>
      <c r="CI280" s="88"/>
      <c r="CJ280" s="88"/>
      <c r="CK280" s="88"/>
      <c r="CL280" s="88"/>
      <c r="CM280" s="88"/>
      <c r="CN280" s="88"/>
      <c r="CO280" s="88"/>
      <c r="CP280" s="88"/>
      <c r="CQ280" s="88"/>
      <c r="CR280" s="88"/>
      <c r="CS280" s="88"/>
      <c r="CT280" s="88"/>
      <c r="CU280" s="88"/>
      <c r="CV280" s="88"/>
      <c r="CW280" s="88"/>
      <c r="CX280" s="88"/>
      <c r="CY280" s="88"/>
      <c r="CZ280" s="88"/>
      <c r="DA280" s="88"/>
      <c r="DB280" s="88"/>
      <c r="DC280" s="88"/>
      <c r="DD280" s="88"/>
      <c r="DE280" s="88"/>
      <c r="DF280" s="90"/>
      <c r="DG280" s="90"/>
      <c r="DH280" s="90"/>
      <c r="DI280" s="91"/>
      <c r="DJ280" s="91"/>
      <c r="DK280" s="91"/>
      <c r="DL280" s="91"/>
      <c r="DM280" s="90"/>
      <c r="DN280" s="90"/>
      <c r="DO280" s="90"/>
      <c r="DP280" s="90"/>
      <c r="DQ280" s="90"/>
      <c r="DR280" s="90"/>
      <c r="DS280" s="90"/>
      <c r="DT280" s="90"/>
      <c r="DU280" s="90"/>
      <c r="DV280" s="90"/>
      <c r="DW280" s="90"/>
      <c r="DX280" s="90"/>
      <c r="DY280" s="90"/>
      <c r="DZ280" s="90"/>
      <c r="EA280" s="90"/>
      <c r="EB280" s="90"/>
      <c r="EC280" s="90"/>
      <c r="ED280" s="90"/>
      <c r="EE280" s="90"/>
      <c r="EF280" s="90"/>
      <c r="EG280" s="90"/>
      <c r="EH280" s="90"/>
      <c r="EI280" s="90"/>
      <c r="EJ280" s="90"/>
      <c r="EK280" s="90"/>
      <c r="EL280" s="90"/>
      <c r="EM280" s="90"/>
      <c r="EN280" s="90"/>
      <c r="EO280" s="90"/>
      <c r="EP280" s="90"/>
      <c r="EQ280" s="90"/>
    </row>
    <row r="281" spans="1:147" s="1" customFormat="1" ht="12.75" x14ac:dyDescent="0.2">
      <c r="A281" s="3"/>
      <c r="B281" s="35"/>
      <c r="C281" s="35"/>
      <c r="D281" s="4"/>
      <c r="G281" s="2"/>
      <c r="H281" s="2"/>
      <c r="I281" s="2"/>
      <c r="L281" s="141"/>
      <c r="M281" s="2"/>
      <c r="N281" s="2"/>
      <c r="O281" s="2"/>
      <c r="P281" s="2"/>
      <c r="Q281" s="16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90"/>
      <c r="CC281" s="90"/>
      <c r="CD281" s="90"/>
      <c r="CE281" s="88"/>
      <c r="CF281" s="166"/>
      <c r="CG281" s="88"/>
      <c r="CH281" s="88"/>
      <c r="CI281" s="88"/>
      <c r="CJ281" s="88"/>
      <c r="CK281" s="88"/>
      <c r="CL281" s="88"/>
      <c r="CM281" s="88"/>
      <c r="CN281" s="88"/>
      <c r="CO281" s="88"/>
      <c r="CP281" s="88"/>
      <c r="CQ281" s="88"/>
      <c r="CR281" s="88"/>
      <c r="CS281" s="88"/>
      <c r="CT281" s="88"/>
      <c r="CU281" s="88"/>
      <c r="CV281" s="88"/>
      <c r="CW281" s="88"/>
      <c r="CX281" s="88"/>
      <c r="CY281" s="88"/>
      <c r="CZ281" s="88"/>
      <c r="DA281" s="88"/>
      <c r="DB281" s="88"/>
      <c r="DC281" s="88"/>
      <c r="DD281" s="88"/>
      <c r="DE281" s="88"/>
      <c r="DF281" s="90"/>
      <c r="DG281" s="90"/>
      <c r="DH281" s="90"/>
      <c r="DI281" s="91"/>
      <c r="DJ281" s="91"/>
      <c r="DK281" s="91"/>
      <c r="DL281" s="91"/>
      <c r="DM281" s="90"/>
      <c r="DN281" s="90"/>
      <c r="DO281" s="90"/>
      <c r="DP281" s="90"/>
      <c r="DQ281" s="90"/>
      <c r="DR281" s="90"/>
      <c r="DS281" s="90"/>
      <c r="DT281" s="90"/>
      <c r="DU281" s="90"/>
      <c r="DV281" s="90"/>
      <c r="DW281" s="90"/>
      <c r="DX281" s="90"/>
      <c r="DY281" s="90"/>
      <c r="DZ281" s="90"/>
      <c r="EA281" s="90"/>
      <c r="EB281" s="90"/>
      <c r="EC281" s="90"/>
      <c r="ED281" s="90"/>
      <c r="EE281" s="90"/>
      <c r="EF281" s="90"/>
      <c r="EG281" s="90"/>
      <c r="EH281" s="90"/>
      <c r="EI281" s="90"/>
      <c r="EJ281" s="90"/>
      <c r="EK281" s="90"/>
      <c r="EL281" s="90"/>
      <c r="EM281" s="90"/>
      <c r="EN281" s="90"/>
      <c r="EO281" s="90"/>
      <c r="EP281" s="90"/>
      <c r="EQ281" s="90"/>
    </row>
    <row r="282" spans="1:147" s="2" customFormat="1" ht="12.75" x14ac:dyDescent="0.2">
      <c r="A282" s="3"/>
      <c r="B282" s="35"/>
      <c r="C282" s="35"/>
      <c r="D282" s="4"/>
      <c r="E282" s="1"/>
      <c r="F282" s="1"/>
      <c r="J282" s="1"/>
      <c r="K282" s="1"/>
      <c r="L282" s="141"/>
      <c r="Q282" s="162"/>
      <c r="CB282" s="90"/>
      <c r="CC282" s="90"/>
      <c r="CD282" s="90"/>
      <c r="CE282" s="88"/>
      <c r="CF282" s="166"/>
      <c r="CG282" s="88"/>
      <c r="CH282" s="88"/>
      <c r="CI282" s="88"/>
      <c r="CJ282" s="88"/>
      <c r="CK282" s="88"/>
      <c r="CL282" s="88"/>
      <c r="CM282" s="88"/>
      <c r="CN282" s="88"/>
      <c r="CO282" s="88"/>
      <c r="CP282" s="88"/>
      <c r="CQ282" s="88"/>
      <c r="CR282" s="88"/>
      <c r="CS282" s="88"/>
      <c r="CT282" s="88"/>
      <c r="CU282" s="88"/>
      <c r="CV282" s="88"/>
      <c r="CW282" s="88"/>
      <c r="CX282" s="88"/>
      <c r="CY282" s="88"/>
      <c r="CZ282" s="88"/>
      <c r="DA282" s="88"/>
      <c r="DB282" s="88"/>
      <c r="DC282" s="88"/>
      <c r="DD282" s="88"/>
      <c r="DE282" s="88"/>
      <c r="DF282" s="90"/>
      <c r="DG282" s="90"/>
      <c r="DH282" s="90"/>
      <c r="DI282" s="91"/>
      <c r="DJ282" s="91"/>
      <c r="DK282" s="91"/>
      <c r="DL282" s="91"/>
      <c r="DM282" s="90"/>
      <c r="DN282" s="90"/>
      <c r="DO282" s="90"/>
      <c r="DP282" s="90"/>
      <c r="DQ282" s="90"/>
      <c r="DR282" s="90"/>
      <c r="DS282" s="90"/>
      <c r="DT282" s="90"/>
      <c r="DU282" s="90"/>
      <c r="DV282" s="90"/>
      <c r="DW282" s="90"/>
      <c r="DX282" s="90"/>
      <c r="DY282" s="90"/>
      <c r="DZ282" s="90"/>
      <c r="EA282" s="90"/>
      <c r="EB282" s="90"/>
      <c r="EC282" s="90"/>
      <c r="ED282" s="90"/>
      <c r="EE282" s="90"/>
      <c r="EF282" s="90"/>
      <c r="EG282" s="90"/>
      <c r="EH282" s="90"/>
      <c r="EI282" s="90"/>
      <c r="EJ282" s="90"/>
      <c r="EK282" s="90"/>
      <c r="EL282" s="90"/>
      <c r="EM282" s="90"/>
      <c r="EN282" s="90"/>
      <c r="EO282" s="90"/>
      <c r="EP282" s="90"/>
      <c r="EQ282" s="90"/>
    </row>
    <row r="283" spans="1:147" s="2" customFormat="1" ht="12.75" x14ac:dyDescent="0.2">
      <c r="A283" s="3"/>
      <c r="B283" s="35"/>
      <c r="C283" s="35"/>
      <c r="D283" s="4"/>
      <c r="E283" s="1"/>
      <c r="F283" s="1"/>
      <c r="J283" s="1"/>
      <c r="K283" s="1"/>
      <c r="L283" s="141"/>
      <c r="Q283" s="162"/>
      <c r="CB283" s="90"/>
      <c r="CC283" s="90"/>
      <c r="CD283" s="90"/>
      <c r="CE283" s="88"/>
      <c r="CF283" s="166"/>
      <c r="CG283" s="88"/>
      <c r="CH283" s="88"/>
      <c r="CI283" s="88"/>
      <c r="CJ283" s="88"/>
      <c r="CK283" s="88"/>
      <c r="CL283" s="88"/>
      <c r="CM283" s="88"/>
      <c r="CN283" s="88"/>
      <c r="CO283" s="88"/>
      <c r="CP283" s="88"/>
      <c r="CQ283" s="88"/>
      <c r="CR283" s="88"/>
      <c r="CS283" s="88"/>
      <c r="CT283" s="88"/>
      <c r="CU283" s="88"/>
      <c r="CV283" s="88"/>
      <c r="CW283" s="88"/>
      <c r="CX283" s="88"/>
      <c r="CY283" s="88"/>
      <c r="CZ283" s="88"/>
      <c r="DA283" s="88"/>
      <c r="DB283" s="88"/>
      <c r="DC283" s="88"/>
      <c r="DD283" s="88"/>
      <c r="DE283" s="88"/>
      <c r="DF283" s="90"/>
      <c r="DG283" s="90"/>
      <c r="DH283" s="90"/>
      <c r="DI283" s="91"/>
      <c r="DJ283" s="91"/>
      <c r="DK283" s="91"/>
      <c r="DL283" s="91"/>
      <c r="DM283" s="90"/>
      <c r="DN283" s="90"/>
      <c r="DO283" s="90"/>
      <c r="DP283" s="90"/>
      <c r="DQ283" s="90"/>
      <c r="DR283" s="90"/>
      <c r="DS283" s="90"/>
      <c r="DT283" s="90"/>
      <c r="DU283" s="90"/>
      <c r="DV283" s="90"/>
      <c r="DW283" s="90"/>
      <c r="DX283" s="90"/>
      <c r="DY283" s="90"/>
      <c r="DZ283" s="90"/>
      <c r="EA283" s="90"/>
      <c r="EB283" s="90"/>
      <c r="EC283" s="90"/>
      <c r="ED283" s="90"/>
      <c r="EE283" s="90"/>
      <c r="EF283" s="90"/>
      <c r="EG283" s="90"/>
      <c r="EH283" s="90"/>
      <c r="EI283" s="90"/>
      <c r="EJ283" s="90"/>
      <c r="EK283" s="90"/>
      <c r="EL283" s="90"/>
      <c r="EM283" s="90"/>
      <c r="EN283" s="90"/>
      <c r="EO283" s="90"/>
      <c r="EP283" s="90"/>
      <c r="EQ283" s="90"/>
    </row>
    <row r="284" spans="1:147" s="2" customFormat="1" ht="12.75" x14ac:dyDescent="0.2">
      <c r="A284" s="3"/>
      <c r="B284" s="35"/>
      <c r="C284" s="35"/>
      <c r="D284" s="4"/>
      <c r="E284" s="1"/>
      <c r="F284" s="1"/>
      <c r="J284" s="1"/>
      <c r="K284" s="1"/>
      <c r="L284" s="141"/>
      <c r="Q284" s="162"/>
      <c r="CB284" s="90"/>
      <c r="CC284" s="90"/>
      <c r="CD284" s="90"/>
      <c r="CE284" s="88"/>
      <c r="CF284" s="166"/>
      <c r="CG284" s="88"/>
      <c r="CH284" s="88"/>
      <c r="CI284" s="88"/>
      <c r="CJ284" s="88"/>
      <c r="CK284" s="88"/>
      <c r="CL284" s="88"/>
      <c r="CM284" s="88"/>
      <c r="CN284" s="88"/>
      <c r="CO284" s="88"/>
      <c r="CP284" s="88"/>
      <c r="CQ284" s="88"/>
      <c r="CR284" s="88"/>
      <c r="CS284" s="88"/>
      <c r="CT284" s="88"/>
      <c r="CU284" s="88"/>
      <c r="CV284" s="88"/>
      <c r="CW284" s="88"/>
      <c r="CX284" s="88"/>
      <c r="CY284" s="88"/>
      <c r="CZ284" s="88"/>
      <c r="DA284" s="88"/>
      <c r="DB284" s="88"/>
      <c r="DC284" s="88"/>
      <c r="DD284" s="88"/>
      <c r="DE284" s="88"/>
      <c r="DF284" s="90"/>
      <c r="DG284" s="90"/>
      <c r="DH284" s="90"/>
      <c r="DI284" s="91"/>
      <c r="DJ284" s="91"/>
      <c r="DK284" s="91"/>
      <c r="DL284" s="91"/>
      <c r="DM284" s="90"/>
      <c r="DN284" s="90"/>
      <c r="DO284" s="90"/>
      <c r="DP284" s="90"/>
      <c r="DQ284" s="90"/>
      <c r="DR284" s="90"/>
      <c r="DS284" s="90"/>
      <c r="DT284" s="90"/>
      <c r="DU284" s="90"/>
      <c r="DV284" s="90"/>
      <c r="DW284" s="90"/>
      <c r="DX284" s="90"/>
      <c r="DY284" s="90"/>
      <c r="DZ284" s="90"/>
      <c r="EA284" s="90"/>
      <c r="EB284" s="90"/>
      <c r="EC284" s="90"/>
      <c r="ED284" s="90"/>
      <c r="EE284" s="90"/>
      <c r="EF284" s="90"/>
      <c r="EG284" s="90"/>
      <c r="EH284" s="90"/>
      <c r="EI284" s="90"/>
      <c r="EJ284" s="90"/>
      <c r="EK284" s="90"/>
      <c r="EL284" s="90"/>
      <c r="EM284" s="90"/>
      <c r="EN284" s="90"/>
      <c r="EO284" s="90"/>
      <c r="EP284" s="90"/>
      <c r="EQ284" s="90"/>
    </row>
    <row r="285" spans="1:147" s="2" customFormat="1" ht="12.75" x14ac:dyDescent="0.2">
      <c r="A285" s="3"/>
      <c r="B285" s="35"/>
      <c r="C285" s="35"/>
      <c r="D285" s="4"/>
      <c r="E285" s="1"/>
      <c r="F285" s="1"/>
      <c r="J285" s="1"/>
      <c r="K285" s="1"/>
      <c r="L285" s="141"/>
      <c r="Q285" s="162"/>
      <c r="CB285" s="90"/>
      <c r="CC285" s="90"/>
      <c r="CD285" s="90"/>
      <c r="CE285" s="88"/>
      <c r="CF285" s="166"/>
      <c r="CG285" s="88"/>
      <c r="CH285" s="88"/>
      <c r="CI285" s="88"/>
      <c r="CJ285" s="88"/>
      <c r="CK285" s="88"/>
      <c r="CL285" s="88"/>
      <c r="CM285" s="88"/>
      <c r="CN285" s="88"/>
      <c r="CO285" s="88"/>
      <c r="CP285" s="88"/>
      <c r="CQ285" s="88"/>
      <c r="CR285" s="88"/>
      <c r="CS285" s="88"/>
      <c r="CT285" s="88"/>
      <c r="CU285" s="88"/>
      <c r="CV285" s="88"/>
      <c r="CW285" s="88"/>
      <c r="CX285" s="88"/>
      <c r="CY285" s="88"/>
      <c r="CZ285" s="88"/>
      <c r="DA285" s="88"/>
      <c r="DB285" s="88"/>
      <c r="DC285" s="88"/>
      <c r="DD285" s="88"/>
      <c r="DE285" s="88"/>
      <c r="DF285" s="90"/>
      <c r="DG285" s="90"/>
      <c r="DH285" s="90"/>
      <c r="DI285" s="91"/>
      <c r="DJ285" s="91"/>
      <c r="DK285" s="91"/>
      <c r="DL285" s="91"/>
      <c r="DM285" s="90"/>
      <c r="DN285" s="90"/>
      <c r="DO285" s="90"/>
      <c r="DP285" s="90"/>
      <c r="DQ285" s="90"/>
      <c r="DR285" s="90"/>
      <c r="DS285" s="90"/>
      <c r="DT285" s="90"/>
      <c r="DU285" s="90"/>
      <c r="DV285" s="90"/>
      <c r="DW285" s="90"/>
      <c r="DX285" s="90"/>
      <c r="DY285" s="90"/>
      <c r="DZ285" s="90"/>
      <c r="EA285" s="90"/>
      <c r="EB285" s="90"/>
      <c r="EC285" s="90"/>
      <c r="ED285" s="90"/>
      <c r="EE285" s="90"/>
      <c r="EF285" s="90"/>
      <c r="EG285" s="90"/>
      <c r="EH285" s="90"/>
      <c r="EI285" s="90"/>
      <c r="EJ285" s="90"/>
      <c r="EK285" s="90"/>
      <c r="EL285" s="90"/>
      <c r="EM285" s="90"/>
      <c r="EN285" s="90"/>
      <c r="EO285" s="90"/>
      <c r="EP285" s="90"/>
      <c r="EQ285" s="90"/>
    </row>
    <row r="286" spans="1:147" s="2" customFormat="1" ht="12.75" x14ac:dyDescent="0.2">
      <c r="A286" s="3"/>
      <c r="B286" s="35"/>
      <c r="C286" s="35"/>
      <c r="D286" s="4"/>
      <c r="E286" s="1"/>
      <c r="F286" s="1"/>
      <c r="J286" s="1"/>
      <c r="K286" s="1"/>
      <c r="L286" s="141"/>
      <c r="Q286" s="162"/>
      <c r="CB286" s="90"/>
      <c r="CC286" s="90"/>
      <c r="CD286" s="90"/>
      <c r="CE286" s="88"/>
      <c r="CF286" s="166"/>
      <c r="CG286" s="88"/>
      <c r="CH286" s="88"/>
      <c r="CI286" s="88"/>
      <c r="CJ286" s="88"/>
      <c r="CK286" s="88"/>
      <c r="CL286" s="88"/>
      <c r="CM286" s="88"/>
      <c r="CN286" s="88"/>
      <c r="CO286" s="88"/>
      <c r="CP286" s="88"/>
      <c r="CQ286" s="88"/>
      <c r="CR286" s="88"/>
      <c r="CS286" s="88"/>
      <c r="CT286" s="88"/>
      <c r="CU286" s="88"/>
      <c r="CV286" s="88"/>
      <c r="CW286" s="88"/>
      <c r="CX286" s="88"/>
      <c r="CY286" s="88"/>
      <c r="CZ286" s="88"/>
      <c r="DA286" s="88"/>
      <c r="DB286" s="88"/>
      <c r="DC286" s="88"/>
      <c r="DD286" s="88"/>
      <c r="DE286" s="88"/>
      <c r="DF286" s="90"/>
      <c r="DG286" s="90"/>
      <c r="DH286" s="90"/>
      <c r="DI286" s="91"/>
      <c r="DJ286" s="91"/>
      <c r="DK286" s="91"/>
      <c r="DL286" s="91"/>
      <c r="DM286" s="90"/>
      <c r="DN286" s="90"/>
      <c r="DO286" s="90"/>
      <c r="DP286" s="90"/>
      <c r="DQ286" s="90"/>
      <c r="DR286" s="90"/>
      <c r="DS286" s="90"/>
      <c r="DT286" s="90"/>
      <c r="DU286" s="90"/>
      <c r="DV286" s="90"/>
      <c r="DW286" s="90"/>
      <c r="DX286" s="90"/>
      <c r="DY286" s="90"/>
      <c r="DZ286" s="90"/>
      <c r="EA286" s="90"/>
      <c r="EB286" s="90"/>
      <c r="EC286" s="90"/>
      <c r="ED286" s="90"/>
      <c r="EE286" s="90"/>
      <c r="EF286" s="90"/>
      <c r="EG286" s="90"/>
      <c r="EH286" s="90"/>
      <c r="EI286" s="90"/>
      <c r="EJ286" s="90"/>
      <c r="EK286" s="90"/>
      <c r="EL286" s="90"/>
      <c r="EM286" s="90"/>
      <c r="EN286" s="90"/>
      <c r="EO286" s="90"/>
      <c r="EP286" s="90"/>
      <c r="EQ286" s="90"/>
    </row>
    <row r="287" spans="1:147" s="2" customFormat="1" ht="12.75" x14ac:dyDescent="0.2">
      <c r="A287" s="3"/>
      <c r="B287" s="35"/>
      <c r="C287" s="35"/>
      <c r="D287" s="4"/>
      <c r="E287" s="1"/>
      <c r="F287" s="1"/>
      <c r="J287" s="1"/>
      <c r="K287" s="1"/>
      <c r="L287" s="141"/>
      <c r="Q287" s="162"/>
      <c r="CB287" s="90"/>
      <c r="CC287" s="90"/>
      <c r="CD287" s="90"/>
      <c r="CE287" s="88"/>
      <c r="CF287" s="166"/>
      <c r="CG287" s="88"/>
      <c r="CH287" s="88"/>
      <c r="CI287" s="88"/>
      <c r="CJ287" s="88"/>
      <c r="CK287" s="88"/>
      <c r="CL287" s="88"/>
      <c r="CM287" s="88"/>
      <c r="CN287" s="88"/>
      <c r="CO287" s="88"/>
      <c r="CP287" s="88"/>
      <c r="CQ287" s="88"/>
      <c r="CR287" s="88"/>
      <c r="CS287" s="88"/>
      <c r="CT287" s="88"/>
      <c r="CU287" s="88"/>
      <c r="CV287" s="88"/>
      <c r="CW287" s="88"/>
      <c r="CX287" s="88"/>
      <c r="CY287" s="88"/>
      <c r="CZ287" s="88"/>
      <c r="DA287" s="88"/>
      <c r="DB287" s="88"/>
      <c r="DC287" s="88"/>
      <c r="DD287" s="88"/>
      <c r="DE287" s="88"/>
      <c r="DF287" s="90"/>
      <c r="DG287" s="90"/>
      <c r="DH287" s="90"/>
      <c r="DI287" s="91"/>
      <c r="DJ287" s="91"/>
      <c r="DK287" s="91"/>
      <c r="DL287" s="91"/>
      <c r="DM287" s="90"/>
      <c r="DN287" s="90"/>
      <c r="DO287" s="90"/>
      <c r="DP287" s="90"/>
      <c r="DQ287" s="90"/>
      <c r="DR287" s="90"/>
      <c r="DS287" s="90"/>
      <c r="DT287" s="90"/>
      <c r="DU287" s="90"/>
      <c r="DV287" s="90"/>
      <c r="DW287" s="90"/>
      <c r="DX287" s="90"/>
      <c r="DY287" s="90"/>
      <c r="DZ287" s="90"/>
      <c r="EA287" s="90"/>
      <c r="EB287" s="90"/>
      <c r="EC287" s="90"/>
      <c r="ED287" s="90"/>
      <c r="EE287" s="90"/>
      <c r="EF287" s="90"/>
      <c r="EG287" s="90"/>
      <c r="EH287" s="90"/>
      <c r="EI287" s="90"/>
      <c r="EJ287" s="90"/>
      <c r="EK287" s="90"/>
      <c r="EL287" s="90"/>
      <c r="EM287" s="90"/>
      <c r="EN287" s="90"/>
      <c r="EO287" s="90"/>
      <c r="EP287" s="90"/>
      <c r="EQ287" s="90"/>
    </row>
    <row r="288" spans="1:147" s="2" customFormat="1" ht="12.75" x14ac:dyDescent="0.2">
      <c r="A288" s="3"/>
      <c r="B288" s="35"/>
      <c r="C288" s="35"/>
      <c r="D288" s="4"/>
      <c r="E288" s="1"/>
      <c r="F288" s="1"/>
      <c r="J288" s="1"/>
      <c r="K288" s="1"/>
      <c r="L288" s="141"/>
      <c r="Q288" s="162"/>
      <c r="CB288" s="90"/>
      <c r="CC288" s="90"/>
      <c r="CD288" s="90"/>
      <c r="CE288" s="88"/>
      <c r="CF288" s="166"/>
      <c r="CG288" s="88"/>
      <c r="CH288" s="88"/>
      <c r="CI288" s="88"/>
      <c r="CJ288" s="88"/>
      <c r="CK288" s="88"/>
      <c r="CL288" s="88"/>
      <c r="CM288" s="88"/>
      <c r="CN288" s="88"/>
      <c r="CO288" s="88"/>
      <c r="CP288" s="88"/>
      <c r="CQ288" s="88"/>
      <c r="CR288" s="88"/>
      <c r="CS288" s="88"/>
      <c r="CT288" s="88"/>
      <c r="CU288" s="88"/>
      <c r="CV288" s="88"/>
      <c r="CW288" s="88"/>
      <c r="CX288" s="88"/>
      <c r="CY288" s="88"/>
      <c r="CZ288" s="88"/>
      <c r="DA288" s="88"/>
      <c r="DB288" s="88"/>
      <c r="DC288" s="88"/>
      <c r="DD288" s="88"/>
      <c r="DE288" s="88"/>
      <c r="DF288" s="90"/>
      <c r="DG288" s="90"/>
      <c r="DH288" s="90"/>
      <c r="DI288" s="91"/>
      <c r="DJ288" s="91"/>
      <c r="DK288" s="91"/>
      <c r="DL288" s="91"/>
      <c r="DM288" s="90"/>
      <c r="DN288" s="90"/>
      <c r="DO288" s="90"/>
      <c r="DP288" s="90"/>
      <c r="DQ288" s="90"/>
      <c r="DR288" s="90"/>
      <c r="DS288" s="90"/>
      <c r="DT288" s="90"/>
      <c r="DU288" s="90"/>
      <c r="DV288" s="90"/>
      <c r="DW288" s="90"/>
      <c r="DX288" s="90"/>
      <c r="DY288" s="90"/>
      <c r="DZ288" s="90"/>
      <c r="EA288" s="90"/>
      <c r="EB288" s="90"/>
      <c r="EC288" s="90"/>
      <c r="ED288" s="90"/>
      <c r="EE288" s="90"/>
      <c r="EF288" s="90"/>
      <c r="EG288" s="90"/>
      <c r="EH288" s="90"/>
      <c r="EI288" s="90"/>
      <c r="EJ288" s="90"/>
      <c r="EK288" s="90"/>
      <c r="EL288" s="90"/>
      <c r="EM288" s="90"/>
      <c r="EN288" s="90"/>
      <c r="EO288" s="90"/>
      <c r="EP288" s="90"/>
      <c r="EQ288" s="90"/>
    </row>
    <row r="289" spans="1:147" s="2" customFormat="1" ht="12.75" x14ac:dyDescent="0.2">
      <c r="A289" s="3"/>
      <c r="B289" s="35"/>
      <c r="C289" s="35"/>
      <c r="D289" s="4"/>
      <c r="E289" s="1"/>
      <c r="F289" s="1"/>
      <c r="J289" s="1"/>
      <c r="K289" s="1"/>
      <c r="L289" s="141"/>
      <c r="Q289" s="162"/>
      <c r="CB289" s="90"/>
      <c r="CC289" s="90"/>
      <c r="CD289" s="90"/>
      <c r="CE289" s="88"/>
      <c r="CF289" s="166"/>
      <c r="CG289" s="88"/>
      <c r="CH289" s="88"/>
      <c r="CI289" s="88"/>
      <c r="CJ289" s="88"/>
      <c r="CK289" s="88"/>
      <c r="CL289" s="88"/>
      <c r="CM289" s="88"/>
      <c r="CN289" s="88"/>
      <c r="CO289" s="88"/>
      <c r="CP289" s="88"/>
      <c r="CQ289" s="88"/>
      <c r="CR289" s="88"/>
      <c r="CS289" s="88"/>
      <c r="CT289" s="88"/>
      <c r="CU289" s="88"/>
      <c r="CV289" s="88"/>
      <c r="CW289" s="88"/>
      <c r="CX289" s="88"/>
      <c r="CY289" s="88"/>
      <c r="CZ289" s="88"/>
      <c r="DA289" s="88"/>
      <c r="DB289" s="88"/>
      <c r="DC289" s="88"/>
      <c r="DD289" s="88"/>
      <c r="DE289" s="88"/>
      <c r="DF289" s="90"/>
      <c r="DG289" s="90"/>
      <c r="DH289" s="90"/>
      <c r="DI289" s="91"/>
      <c r="DJ289" s="91"/>
      <c r="DK289" s="91"/>
      <c r="DL289" s="91"/>
      <c r="DM289" s="90"/>
      <c r="DN289" s="90"/>
      <c r="DO289" s="90"/>
      <c r="DP289" s="90"/>
      <c r="DQ289" s="90"/>
      <c r="DR289" s="90"/>
      <c r="DS289" s="90"/>
      <c r="DT289" s="90"/>
      <c r="DU289" s="90"/>
      <c r="DV289" s="90"/>
      <c r="DW289" s="90"/>
      <c r="DX289" s="90"/>
      <c r="DY289" s="90"/>
      <c r="DZ289" s="90"/>
      <c r="EA289" s="90"/>
      <c r="EB289" s="90"/>
      <c r="EC289" s="90"/>
      <c r="ED289" s="90"/>
      <c r="EE289" s="90"/>
      <c r="EF289" s="90"/>
      <c r="EG289" s="90"/>
      <c r="EH289" s="90"/>
      <c r="EI289" s="90"/>
      <c r="EJ289" s="90"/>
      <c r="EK289" s="90"/>
      <c r="EL289" s="90"/>
      <c r="EM289" s="90"/>
      <c r="EN289" s="90"/>
      <c r="EO289" s="90"/>
      <c r="EP289" s="90"/>
      <c r="EQ289" s="90"/>
    </row>
    <row r="290" spans="1:147" s="2" customFormat="1" ht="12.75" x14ac:dyDescent="0.2">
      <c r="A290" s="3"/>
      <c r="B290" s="35"/>
      <c r="C290" s="35"/>
      <c r="D290" s="4"/>
      <c r="E290" s="1"/>
      <c r="F290" s="1"/>
      <c r="J290" s="1"/>
      <c r="K290" s="1"/>
      <c r="L290" s="141"/>
      <c r="Q290" s="162"/>
      <c r="CB290" s="90"/>
      <c r="CC290" s="90"/>
      <c r="CD290" s="90"/>
      <c r="CE290" s="88"/>
      <c r="CF290" s="166"/>
      <c r="CG290" s="88"/>
      <c r="CH290" s="88"/>
      <c r="CI290" s="88"/>
      <c r="CJ290" s="88"/>
      <c r="CK290" s="88"/>
      <c r="CL290" s="88"/>
      <c r="CM290" s="88"/>
      <c r="CN290" s="88"/>
      <c r="CO290" s="88"/>
      <c r="CP290" s="88"/>
      <c r="CQ290" s="88"/>
      <c r="CR290" s="88"/>
      <c r="CS290" s="88"/>
      <c r="CT290" s="88"/>
      <c r="CU290" s="88"/>
      <c r="CV290" s="88"/>
      <c r="CW290" s="88"/>
      <c r="CX290" s="88"/>
      <c r="CY290" s="88"/>
      <c r="CZ290" s="88"/>
      <c r="DA290" s="88"/>
      <c r="DB290" s="88"/>
      <c r="DC290" s="88"/>
      <c r="DD290" s="88"/>
      <c r="DE290" s="88"/>
      <c r="DF290" s="90"/>
      <c r="DG290" s="90"/>
      <c r="DH290" s="90"/>
      <c r="DI290" s="91"/>
      <c r="DJ290" s="91"/>
      <c r="DK290" s="91"/>
      <c r="DL290" s="91"/>
      <c r="DM290" s="90"/>
      <c r="DN290" s="90"/>
      <c r="DO290" s="90"/>
      <c r="DP290" s="90"/>
      <c r="DQ290" s="90"/>
      <c r="DR290" s="90"/>
      <c r="DS290" s="90"/>
      <c r="DT290" s="90"/>
      <c r="DU290" s="90"/>
      <c r="DV290" s="90"/>
      <c r="DW290" s="90"/>
      <c r="DX290" s="90"/>
      <c r="DY290" s="90"/>
      <c r="DZ290" s="90"/>
      <c r="EA290" s="90"/>
      <c r="EB290" s="90"/>
      <c r="EC290" s="90"/>
      <c r="ED290" s="90"/>
      <c r="EE290" s="90"/>
      <c r="EF290" s="90"/>
      <c r="EG290" s="90"/>
      <c r="EH290" s="90"/>
      <c r="EI290" s="90"/>
      <c r="EJ290" s="90"/>
      <c r="EK290" s="90"/>
      <c r="EL290" s="90"/>
      <c r="EM290" s="90"/>
      <c r="EN290" s="90"/>
      <c r="EO290" s="90"/>
      <c r="EP290" s="90"/>
      <c r="EQ290" s="90"/>
    </row>
    <row r="291" spans="1:147" s="2" customFormat="1" ht="12.75" x14ac:dyDescent="0.2">
      <c r="A291" s="3"/>
      <c r="B291" s="35"/>
      <c r="C291" s="35"/>
      <c r="D291" s="4"/>
      <c r="E291" s="1"/>
      <c r="F291" s="1"/>
      <c r="J291" s="1"/>
      <c r="K291" s="1"/>
      <c r="L291" s="141"/>
      <c r="Q291" s="162"/>
      <c r="CB291" s="90"/>
      <c r="CC291" s="90"/>
      <c r="CD291" s="90"/>
      <c r="CE291" s="88"/>
      <c r="CF291" s="166"/>
      <c r="CG291" s="88"/>
      <c r="CH291" s="88"/>
      <c r="CI291" s="88"/>
      <c r="CJ291" s="88"/>
      <c r="CK291" s="88"/>
      <c r="CL291" s="88"/>
      <c r="CM291" s="88"/>
      <c r="CN291" s="88"/>
      <c r="CO291" s="88"/>
      <c r="CP291" s="88"/>
      <c r="CQ291" s="88"/>
      <c r="CR291" s="88"/>
      <c r="CS291" s="88"/>
      <c r="CT291" s="88"/>
      <c r="CU291" s="88"/>
      <c r="CV291" s="88"/>
      <c r="CW291" s="88"/>
      <c r="CX291" s="88"/>
      <c r="CY291" s="88"/>
      <c r="CZ291" s="88"/>
      <c r="DA291" s="88"/>
      <c r="DB291" s="88"/>
      <c r="DC291" s="88"/>
      <c r="DD291" s="88"/>
      <c r="DE291" s="88"/>
      <c r="DF291" s="90"/>
      <c r="DG291" s="90"/>
      <c r="DH291" s="90"/>
      <c r="DI291" s="91"/>
      <c r="DJ291" s="91"/>
      <c r="DK291" s="91"/>
      <c r="DL291" s="91"/>
      <c r="DM291" s="90"/>
      <c r="DN291" s="90"/>
      <c r="DO291" s="90"/>
      <c r="DP291" s="90"/>
      <c r="DQ291" s="90"/>
      <c r="DR291" s="90"/>
      <c r="DS291" s="90"/>
      <c r="DT291" s="90"/>
      <c r="DU291" s="90"/>
      <c r="DV291" s="90"/>
      <c r="DW291" s="90"/>
      <c r="DX291" s="90"/>
      <c r="DY291" s="90"/>
      <c r="DZ291" s="90"/>
      <c r="EA291" s="90"/>
      <c r="EB291" s="90"/>
      <c r="EC291" s="90"/>
      <c r="ED291" s="90"/>
      <c r="EE291" s="90"/>
      <c r="EF291" s="90"/>
      <c r="EG291" s="90"/>
      <c r="EH291" s="90"/>
      <c r="EI291" s="90"/>
      <c r="EJ291" s="90"/>
      <c r="EK291" s="90"/>
      <c r="EL291" s="90"/>
      <c r="EM291" s="90"/>
      <c r="EN291" s="90"/>
      <c r="EO291" s="90"/>
      <c r="EP291" s="90"/>
      <c r="EQ291" s="90"/>
    </row>
    <row r="292" spans="1:147" s="2" customFormat="1" ht="12.75" x14ac:dyDescent="0.2">
      <c r="A292" s="3"/>
      <c r="B292" s="35"/>
      <c r="C292" s="35"/>
      <c r="D292" s="4"/>
      <c r="E292" s="1"/>
      <c r="F292" s="1"/>
      <c r="J292" s="1"/>
      <c r="K292" s="1"/>
      <c r="L292" s="141"/>
      <c r="Q292" s="162"/>
      <c r="CB292" s="90"/>
      <c r="CC292" s="90"/>
      <c r="CD292" s="90"/>
      <c r="CE292" s="88"/>
      <c r="CF292" s="166"/>
      <c r="CG292" s="88"/>
      <c r="CH292" s="88"/>
      <c r="CI292" s="88"/>
      <c r="CJ292" s="88"/>
      <c r="CK292" s="88"/>
      <c r="CL292" s="88"/>
      <c r="CM292" s="88"/>
      <c r="CN292" s="88"/>
      <c r="CO292" s="88"/>
      <c r="CP292" s="88"/>
      <c r="CQ292" s="88"/>
      <c r="CR292" s="88"/>
      <c r="CS292" s="88"/>
      <c r="CT292" s="88"/>
      <c r="CU292" s="88"/>
      <c r="CV292" s="88"/>
      <c r="CW292" s="88"/>
      <c r="CX292" s="88"/>
      <c r="CY292" s="88"/>
      <c r="CZ292" s="88"/>
      <c r="DA292" s="88"/>
      <c r="DB292" s="88"/>
      <c r="DC292" s="88"/>
      <c r="DD292" s="88"/>
      <c r="DE292" s="88"/>
      <c r="DF292" s="90"/>
      <c r="DG292" s="90"/>
      <c r="DH292" s="90"/>
      <c r="DI292" s="91"/>
      <c r="DJ292" s="91"/>
      <c r="DK292" s="91"/>
      <c r="DL292" s="91"/>
      <c r="DM292" s="90"/>
      <c r="DN292" s="90"/>
      <c r="DO292" s="90"/>
      <c r="DP292" s="90"/>
      <c r="DQ292" s="90"/>
      <c r="DR292" s="90"/>
      <c r="DS292" s="90"/>
      <c r="DT292" s="90"/>
      <c r="DU292" s="90"/>
      <c r="DV292" s="90"/>
      <c r="DW292" s="90"/>
      <c r="DX292" s="90"/>
      <c r="DY292" s="90"/>
      <c r="DZ292" s="90"/>
      <c r="EA292" s="90"/>
      <c r="EB292" s="90"/>
      <c r="EC292" s="90"/>
      <c r="ED292" s="90"/>
      <c r="EE292" s="90"/>
      <c r="EF292" s="90"/>
      <c r="EG292" s="90"/>
      <c r="EH292" s="90"/>
      <c r="EI292" s="90"/>
      <c r="EJ292" s="90"/>
      <c r="EK292" s="90"/>
      <c r="EL292" s="90"/>
      <c r="EM292" s="90"/>
      <c r="EN292" s="90"/>
      <c r="EO292" s="90"/>
      <c r="EP292" s="90"/>
      <c r="EQ292" s="90"/>
    </row>
    <row r="293" spans="1:147" s="2" customFormat="1" ht="12.75" x14ac:dyDescent="0.2">
      <c r="A293" s="3"/>
      <c r="B293" s="35"/>
      <c r="C293" s="35"/>
      <c r="D293" s="4"/>
      <c r="E293" s="1"/>
      <c r="F293" s="1"/>
      <c r="J293" s="1"/>
      <c r="K293" s="1"/>
      <c r="L293" s="141"/>
      <c r="Q293" s="162"/>
      <c r="CB293" s="90"/>
      <c r="CC293" s="90"/>
      <c r="CD293" s="90"/>
      <c r="CE293" s="88"/>
      <c r="CF293" s="165"/>
      <c r="CG293" s="88"/>
      <c r="CH293" s="88"/>
      <c r="CI293" s="88"/>
      <c r="CJ293" s="88"/>
      <c r="CK293" s="88"/>
      <c r="CL293" s="88"/>
      <c r="CM293" s="88"/>
      <c r="CN293" s="88"/>
      <c r="CO293" s="88"/>
      <c r="CP293" s="88"/>
      <c r="CQ293" s="88"/>
      <c r="CR293" s="88"/>
      <c r="CS293" s="88"/>
      <c r="CT293" s="88"/>
      <c r="CU293" s="88"/>
      <c r="CV293" s="88"/>
      <c r="CW293" s="88"/>
      <c r="CX293" s="88"/>
      <c r="CY293" s="88"/>
      <c r="CZ293" s="88"/>
      <c r="DA293" s="88"/>
      <c r="DB293" s="88"/>
      <c r="DC293" s="88"/>
      <c r="DD293" s="88"/>
      <c r="DE293" s="88"/>
      <c r="DF293" s="90"/>
      <c r="DG293" s="90"/>
      <c r="DH293" s="90"/>
      <c r="DI293" s="91"/>
      <c r="DJ293" s="91"/>
      <c r="DK293" s="91"/>
      <c r="DL293" s="91"/>
      <c r="DM293" s="90"/>
      <c r="DN293" s="90"/>
      <c r="DO293" s="90"/>
      <c r="DP293" s="90"/>
      <c r="DQ293" s="90"/>
      <c r="DR293" s="90"/>
      <c r="DS293" s="90"/>
      <c r="DT293" s="90"/>
      <c r="DU293" s="90"/>
      <c r="DV293" s="90"/>
      <c r="DW293" s="90"/>
      <c r="DX293" s="90"/>
      <c r="DY293" s="90"/>
      <c r="DZ293" s="90"/>
      <c r="EA293" s="90"/>
      <c r="EB293" s="90"/>
      <c r="EC293" s="90"/>
      <c r="ED293" s="90"/>
      <c r="EE293" s="90"/>
      <c r="EF293" s="90"/>
      <c r="EG293" s="90"/>
      <c r="EH293" s="90"/>
      <c r="EI293" s="90"/>
      <c r="EJ293" s="90"/>
      <c r="EK293" s="90"/>
      <c r="EL293" s="90"/>
      <c r="EM293" s="90"/>
      <c r="EN293" s="90"/>
      <c r="EO293" s="90"/>
      <c r="EP293" s="90"/>
      <c r="EQ293" s="90"/>
    </row>
    <row r="294" spans="1:147" s="2" customFormat="1" ht="12.75" x14ac:dyDescent="0.2">
      <c r="A294" s="3"/>
      <c r="B294" s="35"/>
      <c r="C294" s="35"/>
      <c r="D294" s="4"/>
      <c r="E294" s="1"/>
      <c r="F294" s="1"/>
      <c r="J294" s="1"/>
      <c r="K294" s="1"/>
      <c r="L294" s="141"/>
      <c r="Q294" s="162"/>
      <c r="CB294" s="90"/>
      <c r="CC294" s="90"/>
      <c r="CD294" s="90"/>
      <c r="CE294" s="88"/>
      <c r="CF294" s="165"/>
      <c r="CG294" s="88"/>
      <c r="CH294" s="88"/>
      <c r="CI294" s="88"/>
      <c r="CJ294" s="88"/>
      <c r="CK294" s="88"/>
      <c r="CL294" s="88"/>
      <c r="CM294" s="88"/>
      <c r="CN294" s="88"/>
      <c r="CO294" s="88"/>
      <c r="CP294" s="88"/>
      <c r="CQ294" s="88"/>
      <c r="CR294" s="88"/>
      <c r="CS294" s="88"/>
      <c r="CT294" s="88"/>
      <c r="CU294" s="88"/>
      <c r="CV294" s="88"/>
      <c r="CW294" s="88"/>
      <c r="CX294" s="88"/>
      <c r="CY294" s="88"/>
      <c r="CZ294" s="88"/>
      <c r="DA294" s="88"/>
      <c r="DB294" s="88"/>
      <c r="DC294" s="88"/>
      <c r="DD294" s="88"/>
      <c r="DE294" s="88"/>
      <c r="DF294" s="90"/>
      <c r="DG294" s="90"/>
      <c r="DH294" s="90"/>
      <c r="DI294" s="91"/>
      <c r="DJ294" s="91"/>
      <c r="DK294" s="91"/>
      <c r="DL294" s="91"/>
      <c r="DM294" s="90"/>
      <c r="DN294" s="90"/>
      <c r="DO294" s="90"/>
      <c r="DP294" s="90"/>
      <c r="DQ294" s="90"/>
      <c r="DR294" s="90"/>
      <c r="DS294" s="90"/>
      <c r="DT294" s="90"/>
      <c r="DU294" s="90"/>
      <c r="DV294" s="90"/>
      <c r="DW294" s="90"/>
      <c r="DX294" s="90"/>
      <c r="DY294" s="90"/>
      <c r="DZ294" s="90"/>
      <c r="EA294" s="90"/>
      <c r="EB294" s="90"/>
      <c r="EC294" s="90"/>
      <c r="ED294" s="90"/>
      <c r="EE294" s="90"/>
      <c r="EF294" s="90"/>
      <c r="EG294" s="90"/>
      <c r="EH294" s="90"/>
      <c r="EI294" s="90"/>
      <c r="EJ294" s="90"/>
      <c r="EK294" s="90"/>
      <c r="EL294" s="90"/>
      <c r="EM294" s="90"/>
      <c r="EN294" s="90"/>
      <c r="EO294" s="90"/>
      <c r="EP294" s="90"/>
      <c r="EQ294" s="90"/>
    </row>
    <row r="295" spans="1:147" s="2" customFormat="1" ht="12.75" x14ac:dyDescent="0.2">
      <c r="A295" s="3"/>
      <c r="B295" s="35"/>
      <c r="C295" s="35"/>
      <c r="D295" s="4"/>
      <c r="E295" s="1"/>
      <c r="F295" s="1"/>
      <c r="J295" s="1"/>
      <c r="K295" s="1"/>
      <c r="L295" s="141"/>
      <c r="Q295" s="162"/>
      <c r="CB295" s="90"/>
      <c r="CC295" s="90"/>
      <c r="CD295" s="90"/>
      <c r="CE295" s="88"/>
      <c r="CF295" s="165"/>
      <c r="CG295" s="88"/>
      <c r="CH295" s="88"/>
      <c r="CI295" s="88"/>
      <c r="CJ295" s="88"/>
      <c r="CK295" s="88"/>
      <c r="CL295" s="88"/>
      <c r="CM295" s="88"/>
      <c r="CN295" s="88"/>
      <c r="CO295" s="88"/>
      <c r="CP295" s="88"/>
      <c r="CQ295" s="88"/>
      <c r="CR295" s="88"/>
      <c r="CS295" s="88"/>
      <c r="CT295" s="88"/>
      <c r="CU295" s="88"/>
      <c r="CV295" s="88"/>
      <c r="CW295" s="88"/>
      <c r="CX295" s="88"/>
      <c r="CY295" s="88"/>
      <c r="CZ295" s="88"/>
      <c r="DA295" s="88"/>
      <c r="DB295" s="88"/>
      <c r="DC295" s="88"/>
      <c r="DD295" s="88"/>
      <c r="DE295" s="88"/>
      <c r="DF295" s="90"/>
      <c r="DG295" s="90"/>
      <c r="DH295" s="90"/>
      <c r="DI295" s="91"/>
      <c r="DJ295" s="91"/>
      <c r="DK295" s="91"/>
      <c r="DL295" s="91"/>
      <c r="DM295" s="90"/>
      <c r="DN295" s="90"/>
      <c r="DO295" s="90"/>
      <c r="DP295" s="90"/>
      <c r="DQ295" s="90"/>
      <c r="DR295" s="90"/>
      <c r="DS295" s="90"/>
      <c r="DT295" s="90"/>
      <c r="DU295" s="90"/>
      <c r="DV295" s="90"/>
      <c r="DW295" s="90"/>
      <c r="DX295" s="90"/>
      <c r="DY295" s="90"/>
      <c r="DZ295" s="90"/>
      <c r="EA295" s="90"/>
      <c r="EB295" s="90"/>
      <c r="EC295" s="90"/>
      <c r="ED295" s="90"/>
      <c r="EE295" s="90"/>
      <c r="EF295" s="90"/>
      <c r="EG295" s="90"/>
      <c r="EH295" s="90"/>
      <c r="EI295" s="90"/>
      <c r="EJ295" s="90"/>
      <c r="EK295" s="90"/>
      <c r="EL295" s="90"/>
      <c r="EM295" s="90"/>
      <c r="EN295" s="90"/>
      <c r="EO295" s="90"/>
      <c r="EP295" s="90"/>
      <c r="EQ295" s="90"/>
    </row>
    <row r="296" spans="1:147" s="2" customFormat="1" ht="12.75" x14ac:dyDescent="0.2">
      <c r="A296" s="3"/>
      <c r="B296" s="35"/>
      <c r="C296" s="35"/>
      <c r="D296" s="4"/>
      <c r="E296" s="1"/>
      <c r="F296" s="1"/>
      <c r="J296" s="1"/>
      <c r="K296" s="1"/>
      <c r="L296" s="141"/>
      <c r="Q296" s="162"/>
      <c r="CB296" s="90"/>
      <c r="CC296" s="90"/>
      <c r="CD296" s="90"/>
      <c r="CE296" s="88"/>
      <c r="CF296" s="165"/>
      <c r="CG296" s="88"/>
      <c r="CH296" s="88"/>
      <c r="CI296" s="88"/>
      <c r="CJ296" s="88"/>
      <c r="CK296" s="88"/>
      <c r="CL296" s="88"/>
      <c r="CM296" s="88"/>
      <c r="CN296" s="88"/>
      <c r="CO296" s="88"/>
      <c r="CP296" s="88"/>
      <c r="CQ296" s="88"/>
      <c r="CR296" s="88"/>
      <c r="CS296" s="88"/>
      <c r="CT296" s="88"/>
      <c r="CU296" s="88"/>
      <c r="CV296" s="88"/>
      <c r="CW296" s="88"/>
      <c r="CX296" s="88"/>
      <c r="CY296" s="88"/>
      <c r="CZ296" s="88"/>
      <c r="DA296" s="88"/>
      <c r="DB296" s="88"/>
      <c r="DC296" s="88"/>
      <c r="DD296" s="88"/>
      <c r="DE296" s="88"/>
      <c r="DF296" s="90"/>
      <c r="DG296" s="90"/>
      <c r="DH296" s="90"/>
      <c r="DI296" s="91"/>
      <c r="DJ296" s="91"/>
      <c r="DK296" s="91"/>
      <c r="DL296" s="91"/>
      <c r="DM296" s="90"/>
      <c r="DN296" s="90"/>
      <c r="DO296" s="90"/>
      <c r="DP296" s="90"/>
      <c r="DQ296" s="90"/>
      <c r="DR296" s="90"/>
      <c r="DS296" s="90"/>
      <c r="DT296" s="90"/>
      <c r="DU296" s="90"/>
      <c r="DV296" s="90"/>
      <c r="DW296" s="90"/>
      <c r="DX296" s="90"/>
      <c r="DY296" s="90"/>
      <c r="DZ296" s="90"/>
      <c r="EA296" s="90"/>
      <c r="EB296" s="90"/>
      <c r="EC296" s="90"/>
      <c r="ED296" s="90"/>
      <c r="EE296" s="90"/>
      <c r="EF296" s="90"/>
      <c r="EG296" s="90"/>
      <c r="EH296" s="90"/>
      <c r="EI296" s="90"/>
      <c r="EJ296" s="90"/>
      <c r="EK296" s="90"/>
      <c r="EL296" s="90"/>
      <c r="EM296" s="90"/>
      <c r="EN296" s="90"/>
      <c r="EO296" s="90"/>
      <c r="EP296" s="90"/>
      <c r="EQ296" s="90"/>
    </row>
    <row r="297" spans="1:147" s="2" customFormat="1" ht="12.75" x14ac:dyDescent="0.2">
      <c r="A297" s="3"/>
      <c r="B297" s="35"/>
      <c r="C297" s="35"/>
      <c r="D297" s="4"/>
      <c r="E297" s="1"/>
      <c r="F297" s="1"/>
      <c r="J297" s="1"/>
      <c r="K297" s="1"/>
      <c r="L297" s="141"/>
      <c r="Q297" s="162"/>
      <c r="CB297" s="90"/>
      <c r="CC297" s="90"/>
      <c r="CD297" s="90"/>
      <c r="CE297" s="88"/>
      <c r="CF297" s="165"/>
      <c r="CG297" s="88"/>
      <c r="CH297" s="88"/>
      <c r="CI297" s="88"/>
      <c r="CJ297" s="88"/>
      <c r="CK297" s="88"/>
      <c r="CL297" s="88"/>
      <c r="CM297" s="88"/>
      <c r="CN297" s="88"/>
      <c r="CO297" s="88"/>
      <c r="CP297" s="88"/>
      <c r="CQ297" s="88"/>
      <c r="CR297" s="88"/>
      <c r="CS297" s="88"/>
      <c r="CT297" s="88"/>
      <c r="CU297" s="88"/>
      <c r="CV297" s="88"/>
      <c r="CW297" s="88"/>
      <c r="CX297" s="88"/>
      <c r="CY297" s="88"/>
      <c r="CZ297" s="88"/>
      <c r="DA297" s="88"/>
      <c r="DB297" s="88"/>
      <c r="DC297" s="88"/>
      <c r="DD297" s="88"/>
      <c r="DE297" s="88"/>
      <c r="DF297" s="90"/>
      <c r="DG297" s="90"/>
      <c r="DH297" s="90"/>
      <c r="DI297" s="91"/>
      <c r="DJ297" s="91"/>
      <c r="DK297" s="91"/>
      <c r="DL297" s="91"/>
      <c r="DM297" s="90"/>
      <c r="DN297" s="90"/>
      <c r="DO297" s="90"/>
      <c r="DP297" s="90"/>
      <c r="DQ297" s="90"/>
      <c r="DR297" s="90"/>
      <c r="DS297" s="90"/>
      <c r="DT297" s="90"/>
      <c r="DU297" s="90"/>
      <c r="DV297" s="90"/>
      <c r="DW297" s="90"/>
      <c r="DX297" s="90"/>
      <c r="DY297" s="90"/>
      <c r="DZ297" s="90"/>
      <c r="EA297" s="90"/>
      <c r="EB297" s="90"/>
      <c r="EC297" s="90"/>
      <c r="ED297" s="90"/>
      <c r="EE297" s="90"/>
      <c r="EF297" s="90"/>
      <c r="EG297" s="90"/>
      <c r="EH297" s="90"/>
      <c r="EI297" s="90"/>
      <c r="EJ297" s="90"/>
      <c r="EK297" s="90"/>
      <c r="EL297" s="90"/>
      <c r="EM297" s="90"/>
      <c r="EN297" s="90"/>
      <c r="EO297" s="90"/>
      <c r="EP297" s="90"/>
      <c r="EQ297" s="90"/>
    </row>
    <row r="298" spans="1:147" s="2" customFormat="1" ht="12.75" x14ac:dyDescent="0.2">
      <c r="A298" s="3"/>
      <c r="B298" s="35"/>
      <c r="C298" s="35"/>
      <c r="D298" s="4"/>
      <c r="E298" s="1"/>
      <c r="F298" s="1"/>
      <c r="J298" s="1"/>
      <c r="K298" s="1"/>
      <c r="L298" s="141"/>
      <c r="Q298" s="162"/>
      <c r="CB298" s="90"/>
      <c r="CC298" s="90"/>
      <c r="CD298" s="90"/>
      <c r="CE298" s="88"/>
      <c r="CF298" s="165"/>
      <c r="CG298" s="88"/>
      <c r="CH298" s="88"/>
      <c r="CI298" s="88"/>
      <c r="CJ298" s="88"/>
      <c r="CK298" s="88"/>
      <c r="CL298" s="88"/>
      <c r="CM298" s="88"/>
      <c r="CN298" s="88"/>
      <c r="CO298" s="88"/>
      <c r="CP298" s="88"/>
      <c r="CQ298" s="88"/>
      <c r="CR298" s="88"/>
      <c r="CS298" s="88"/>
      <c r="CT298" s="88"/>
      <c r="CU298" s="88"/>
      <c r="CV298" s="88"/>
      <c r="CW298" s="88"/>
      <c r="CX298" s="88"/>
      <c r="CY298" s="88"/>
      <c r="CZ298" s="88"/>
      <c r="DA298" s="88"/>
      <c r="DB298" s="88"/>
      <c r="DC298" s="88"/>
      <c r="DD298" s="88"/>
      <c r="DE298" s="88"/>
      <c r="DF298" s="90"/>
      <c r="DG298" s="90"/>
      <c r="DH298" s="90"/>
      <c r="DI298" s="91"/>
      <c r="DJ298" s="91"/>
      <c r="DK298" s="91"/>
      <c r="DL298" s="91"/>
      <c r="DM298" s="90"/>
      <c r="DN298" s="90"/>
      <c r="DO298" s="90"/>
      <c r="DP298" s="90"/>
      <c r="DQ298" s="90"/>
      <c r="DR298" s="90"/>
      <c r="DS298" s="90"/>
      <c r="DT298" s="90"/>
      <c r="DU298" s="90"/>
      <c r="DV298" s="90"/>
      <c r="DW298" s="90"/>
      <c r="DX298" s="90"/>
      <c r="DY298" s="90"/>
      <c r="DZ298" s="90"/>
      <c r="EA298" s="90"/>
      <c r="EB298" s="90"/>
      <c r="EC298" s="90"/>
      <c r="ED298" s="90"/>
      <c r="EE298" s="90"/>
      <c r="EF298" s="90"/>
      <c r="EG298" s="90"/>
      <c r="EH298" s="90"/>
      <c r="EI298" s="90"/>
      <c r="EJ298" s="90"/>
      <c r="EK298" s="90"/>
      <c r="EL298" s="90"/>
      <c r="EM298" s="90"/>
      <c r="EN298" s="90"/>
      <c r="EO298" s="90"/>
      <c r="EP298" s="90"/>
      <c r="EQ298" s="90"/>
    </row>
    <row r="299" spans="1:147" s="2" customFormat="1" ht="12.75" x14ac:dyDescent="0.2">
      <c r="A299" s="3"/>
      <c r="B299" s="35"/>
      <c r="C299" s="35"/>
      <c r="D299" s="4"/>
      <c r="E299" s="1"/>
      <c r="F299" s="1"/>
      <c r="J299" s="1"/>
      <c r="K299" s="1"/>
      <c r="L299" s="141"/>
      <c r="Q299" s="162"/>
      <c r="CB299" s="90"/>
      <c r="CC299" s="90"/>
      <c r="CD299" s="90"/>
      <c r="CE299" s="88"/>
      <c r="CF299" s="165"/>
      <c r="CG299" s="88"/>
      <c r="CH299" s="88"/>
      <c r="CI299" s="88"/>
      <c r="CJ299" s="88"/>
      <c r="CK299" s="88"/>
      <c r="CL299" s="88"/>
      <c r="CM299" s="88"/>
      <c r="CN299" s="88"/>
      <c r="CO299" s="88"/>
      <c r="CP299" s="88"/>
      <c r="CQ299" s="88"/>
      <c r="CR299" s="88"/>
      <c r="CS299" s="88"/>
      <c r="CT299" s="88"/>
      <c r="CU299" s="88"/>
      <c r="CV299" s="88"/>
      <c r="CW299" s="88"/>
      <c r="CX299" s="88"/>
      <c r="CY299" s="88"/>
      <c r="CZ299" s="88"/>
      <c r="DA299" s="88"/>
      <c r="DB299" s="88"/>
      <c r="DC299" s="88"/>
      <c r="DD299" s="88"/>
      <c r="DE299" s="88"/>
      <c r="DF299" s="90"/>
      <c r="DG299" s="90"/>
      <c r="DH299" s="90"/>
      <c r="DI299" s="91"/>
      <c r="DJ299" s="91"/>
      <c r="DK299" s="91"/>
      <c r="DL299" s="91"/>
      <c r="DM299" s="90"/>
      <c r="DN299" s="90"/>
      <c r="DO299" s="90"/>
      <c r="DP299" s="90"/>
      <c r="DQ299" s="90"/>
      <c r="DR299" s="90"/>
      <c r="DS299" s="90"/>
      <c r="DT299" s="90"/>
      <c r="DU299" s="90"/>
      <c r="DV299" s="90"/>
      <c r="DW299" s="90"/>
      <c r="DX299" s="90"/>
      <c r="DY299" s="90"/>
      <c r="DZ299" s="90"/>
      <c r="EA299" s="90"/>
      <c r="EB299" s="90"/>
      <c r="EC299" s="90"/>
      <c r="ED299" s="90"/>
      <c r="EE299" s="90"/>
      <c r="EF299" s="90"/>
      <c r="EG299" s="90"/>
      <c r="EH299" s="90"/>
      <c r="EI299" s="90"/>
      <c r="EJ299" s="90"/>
      <c r="EK299" s="90"/>
      <c r="EL299" s="90"/>
      <c r="EM299" s="90"/>
      <c r="EN299" s="90"/>
      <c r="EO299" s="90"/>
      <c r="EP299" s="90"/>
      <c r="EQ299" s="90"/>
    </row>
    <row r="300" spans="1:147" s="2" customFormat="1" ht="12.75" x14ac:dyDescent="0.2">
      <c r="A300" s="3"/>
      <c r="B300" s="35"/>
      <c r="C300" s="35"/>
      <c r="D300" s="4"/>
      <c r="E300" s="1"/>
      <c r="F300" s="1"/>
      <c r="J300" s="1"/>
      <c r="K300" s="1"/>
      <c r="L300" s="141"/>
      <c r="Q300" s="162"/>
      <c r="CB300" s="90"/>
      <c r="CC300" s="90"/>
      <c r="CD300" s="90"/>
      <c r="CE300" s="88"/>
      <c r="CF300" s="165"/>
      <c r="CG300" s="88"/>
      <c r="CH300" s="88"/>
      <c r="CI300" s="88"/>
      <c r="CJ300" s="88"/>
      <c r="CK300" s="88"/>
      <c r="CL300" s="88"/>
      <c r="CM300" s="88"/>
      <c r="CN300" s="88"/>
      <c r="CO300" s="88"/>
      <c r="CP300" s="88"/>
      <c r="CQ300" s="88"/>
      <c r="CR300" s="88"/>
      <c r="CS300" s="88"/>
      <c r="CT300" s="88"/>
      <c r="CU300" s="88"/>
      <c r="CV300" s="88"/>
      <c r="CW300" s="88"/>
      <c r="CX300" s="88"/>
      <c r="CY300" s="88"/>
      <c r="CZ300" s="88"/>
      <c r="DA300" s="88"/>
      <c r="DB300" s="88"/>
      <c r="DC300" s="88"/>
      <c r="DD300" s="88"/>
      <c r="DE300" s="88"/>
      <c r="DF300" s="90"/>
      <c r="DG300" s="90"/>
      <c r="DH300" s="90"/>
      <c r="DI300" s="91"/>
      <c r="DJ300" s="91"/>
      <c r="DK300" s="91"/>
      <c r="DL300" s="91"/>
      <c r="DM300" s="90"/>
      <c r="DN300" s="90"/>
      <c r="DO300" s="90"/>
      <c r="DP300" s="90"/>
      <c r="DQ300" s="90"/>
      <c r="DR300" s="90"/>
      <c r="DS300" s="90"/>
      <c r="DT300" s="90"/>
      <c r="DU300" s="90"/>
      <c r="DV300" s="90"/>
      <c r="DW300" s="90"/>
      <c r="DX300" s="90"/>
      <c r="DY300" s="90"/>
      <c r="DZ300" s="90"/>
      <c r="EA300" s="90"/>
      <c r="EB300" s="90"/>
      <c r="EC300" s="90"/>
      <c r="ED300" s="90"/>
      <c r="EE300" s="90"/>
      <c r="EF300" s="90"/>
      <c r="EG300" s="90"/>
      <c r="EH300" s="90"/>
      <c r="EI300" s="90"/>
      <c r="EJ300" s="90"/>
      <c r="EK300" s="90"/>
      <c r="EL300" s="90"/>
      <c r="EM300" s="90"/>
      <c r="EN300" s="90"/>
      <c r="EO300" s="90"/>
      <c r="EP300" s="90"/>
      <c r="EQ300" s="90"/>
    </row>
    <row r="301" spans="1:147" s="2" customFormat="1" ht="12.75" x14ac:dyDescent="0.2">
      <c r="A301" s="3"/>
      <c r="B301" s="35"/>
      <c r="C301" s="35"/>
      <c r="D301" s="4"/>
      <c r="E301" s="1"/>
      <c r="F301" s="1"/>
      <c r="J301" s="1"/>
      <c r="K301" s="1"/>
      <c r="L301" s="141"/>
      <c r="Q301" s="162"/>
      <c r="CB301" s="90"/>
      <c r="CC301" s="90"/>
      <c r="CD301" s="90"/>
      <c r="CE301" s="88"/>
      <c r="CF301" s="165"/>
      <c r="CG301" s="88"/>
      <c r="CH301" s="88"/>
      <c r="CI301" s="88"/>
      <c r="CJ301" s="88"/>
      <c r="CK301" s="88"/>
      <c r="CL301" s="88"/>
      <c r="CM301" s="88"/>
      <c r="CN301" s="88"/>
      <c r="CO301" s="88"/>
      <c r="CP301" s="88"/>
      <c r="CQ301" s="88"/>
      <c r="CR301" s="88"/>
      <c r="CS301" s="88"/>
      <c r="CT301" s="88"/>
      <c r="CU301" s="88"/>
      <c r="CV301" s="88"/>
      <c r="CW301" s="88"/>
      <c r="CX301" s="88"/>
      <c r="CY301" s="88"/>
      <c r="CZ301" s="88"/>
      <c r="DA301" s="88"/>
      <c r="DB301" s="88"/>
      <c r="DC301" s="88"/>
      <c r="DD301" s="88"/>
      <c r="DE301" s="88"/>
      <c r="DF301" s="90"/>
      <c r="DG301" s="90"/>
      <c r="DH301" s="90"/>
      <c r="DI301" s="91"/>
      <c r="DJ301" s="91"/>
      <c r="DK301" s="91"/>
      <c r="DL301" s="91"/>
      <c r="DM301" s="90"/>
      <c r="DN301" s="90"/>
      <c r="DO301" s="90"/>
      <c r="DP301" s="90"/>
      <c r="DQ301" s="90"/>
      <c r="DR301" s="90"/>
      <c r="DS301" s="90"/>
      <c r="DT301" s="90"/>
      <c r="DU301" s="90"/>
      <c r="DV301" s="90"/>
      <c r="DW301" s="90"/>
      <c r="DX301" s="90"/>
      <c r="DY301" s="90"/>
      <c r="DZ301" s="90"/>
      <c r="EA301" s="90"/>
      <c r="EB301" s="90"/>
      <c r="EC301" s="90"/>
      <c r="ED301" s="90"/>
      <c r="EE301" s="90"/>
      <c r="EF301" s="90"/>
      <c r="EG301" s="90"/>
      <c r="EH301" s="90"/>
      <c r="EI301" s="90"/>
      <c r="EJ301" s="90"/>
      <c r="EK301" s="90"/>
      <c r="EL301" s="90"/>
      <c r="EM301" s="90"/>
      <c r="EN301" s="90"/>
      <c r="EO301" s="90"/>
      <c r="EP301" s="90"/>
      <c r="EQ301" s="90"/>
    </row>
    <row r="302" spans="1:147" s="2" customFormat="1" ht="12.75" x14ac:dyDescent="0.2">
      <c r="A302" s="3"/>
      <c r="B302" s="35"/>
      <c r="C302" s="35"/>
      <c r="D302" s="4"/>
      <c r="E302" s="1"/>
      <c r="F302" s="1"/>
      <c r="J302" s="1"/>
      <c r="K302" s="1"/>
      <c r="L302" s="141"/>
      <c r="Q302" s="162"/>
      <c r="CB302" s="90"/>
      <c r="CC302" s="90"/>
      <c r="CD302" s="90"/>
      <c r="CE302" s="88"/>
      <c r="CF302" s="165"/>
      <c r="CG302" s="88"/>
      <c r="CH302" s="88"/>
      <c r="CI302" s="88"/>
      <c r="CJ302" s="88"/>
      <c r="CK302" s="88"/>
      <c r="CL302" s="88"/>
      <c r="CM302" s="88"/>
      <c r="CN302" s="88"/>
      <c r="CO302" s="88"/>
      <c r="CP302" s="88"/>
      <c r="CQ302" s="88"/>
      <c r="CR302" s="88"/>
      <c r="CS302" s="88"/>
      <c r="CT302" s="88"/>
      <c r="CU302" s="88"/>
      <c r="CV302" s="88"/>
      <c r="CW302" s="88"/>
      <c r="CX302" s="88"/>
      <c r="CY302" s="88"/>
      <c r="CZ302" s="88"/>
      <c r="DA302" s="88"/>
      <c r="DB302" s="88"/>
      <c r="DC302" s="88"/>
      <c r="DD302" s="88"/>
      <c r="DE302" s="88"/>
      <c r="DF302" s="90"/>
      <c r="DG302" s="90"/>
      <c r="DH302" s="90"/>
      <c r="DI302" s="91"/>
      <c r="DJ302" s="91"/>
      <c r="DK302" s="91"/>
      <c r="DL302" s="91"/>
      <c r="DM302" s="90"/>
      <c r="DN302" s="90"/>
      <c r="DO302" s="90"/>
      <c r="DP302" s="90"/>
      <c r="DQ302" s="90"/>
      <c r="DR302" s="90"/>
      <c r="DS302" s="90"/>
      <c r="DT302" s="90"/>
      <c r="DU302" s="90"/>
      <c r="DV302" s="90"/>
      <c r="DW302" s="90"/>
      <c r="DX302" s="90"/>
      <c r="DY302" s="90"/>
      <c r="DZ302" s="90"/>
      <c r="EA302" s="90"/>
      <c r="EB302" s="90"/>
      <c r="EC302" s="90"/>
      <c r="ED302" s="90"/>
      <c r="EE302" s="90"/>
      <c r="EF302" s="90"/>
      <c r="EG302" s="90"/>
      <c r="EH302" s="90"/>
      <c r="EI302" s="90"/>
      <c r="EJ302" s="90"/>
      <c r="EK302" s="90"/>
      <c r="EL302" s="90"/>
      <c r="EM302" s="90"/>
      <c r="EN302" s="90"/>
      <c r="EO302" s="90"/>
      <c r="EP302" s="90"/>
      <c r="EQ302" s="90"/>
    </row>
    <row r="303" spans="1:147" s="2" customFormat="1" ht="12.75" x14ac:dyDescent="0.2">
      <c r="A303" s="3"/>
      <c r="B303" s="35"/>
      <c r="C303" s="35"/>
      <c r="D303" s="4"/>
      <c r="E303" s="1"/>
      <c r="F303" s="1"/>
      <c r="J303" s="1"/>
      <c r="K303" s="1"/>
      <c r="L303" s="141"/>
      <c r="Q303" s="162"/>
      <c r="CB303" s="90"/>
      <c r="CC303" s="90"/>
      <c r="CD303" s="90"/>
      <c r="CE303" s="88"/>
      <c r="CF303" s="165"/>
      <c r="CG303" s="88"/>
      <c r="CH303" s="88"/>
      <c r="CI303" s="88"/>
      <c r="CJ303" s="88"/>
      <c r="CK303" s="88"/>
      <c r="CL303" s="88"/>
      <c r="CM303" s="88"/>
      <c r="CN303" s="88"/>
      <c r="CO303" s="88"/>
      <c r="CP303" s="88"/>
      <c r="CQ303" s="88"/>
      <c r="CR303" s="88"/>
      <c r="CS303" s="88"/>
      <c r="CT303" s="88"/>
      <c r="CU303" s="88"/>
      <c r="CV303" s="88"/>
      <c r="CW303" s="88"/>
      <c r="CX303" s="88"/>
      <c r="CY303" s="88"/>
      <c r="CZ303" s="88"/>
      <c r="DA303" s="88"/>
      <c r="DB303" s="88"/>
      <c r="DC303" s="88"/>
      <c r="DD303" s="88"/>
      <c r="DE303" s="88"/>
      <c r="DF303" s="90"/>
      <c r="DG303" s="90"/>
      <c r="DH303" s="90"/>
      <c r="DI303" s="91"/>
      <c r="DJ303" s="91"/>
      <c r="DK303" s="91"/>
      <c r="DL303" s="91"/>
      <c r="DM303" s="90"/>
      <c r="DN303" s="90"/>
      <c r="DO303" s="90"/>
      <c r="DP303" s="90"/>
      <c r="DQ303" s="90"/>
      <c r="DR303" s="90"/>
      <c r="DS303" s="90"/>
      <c r="DT303" s="90"/>
      <c r="DU303" s="90"/>
      <c r="DV303" s="90"/>
      <c r="DW303" s="90"/>
      <c r="DX303" s="90"/>
      <c r="DY303" s="90"/>
      <c r="DZ303" s="90"/>
      <c r="EA303" s="90"/>
      <c r="EB303" s="90"/>
      <c r="EC303" s="90"/>
      <c r="ED303" s="90"/>
      <c r="EE303" s="90"/>
      <c r="EF303" s="90"/>
      <c r="EG303" s="90"/>
      <c r="EH303" s="90"/>
      <c r="EI303" s="90"/>
      <c r="EJ303" s="90"/>
      <c r="EK303" s="90"/>
      <c r="EL303" s="90"/>
      <c r="EM303" s="90"/>
      <c r="EN303" s="90"/>
      <c r="EO303" s="90"/>
      <c r="EP303" s="90"/>
      <c r="EQ303" s="90"/>
    </row>
    <row r="304" spans="1:147" s="2" customFormat="1" ht="12.75" x14ac:dyDescent="0.2">
      <c r="A304" s="3"/>
      <c r="B304" s="35"/>
      <c r="C304" s="35"/>
      <c r="D304" s="4"/>
      <c r="E304" s="1"/>
      <c r="F304" s="1"/>
      <c r="J304" s="1"/>
      <c r="K304" s="1"/>
      <c r="L304" s="141"/>
      <c r="Q304" s="162"/>
      <c r="CB304" s="90"/>
      <c r="CC304" s="90"/>
      <c r="CD304" s="90"/>
      <c r="CE304" s="88"/>
      <c r="CF304" s="165"/>
      <c r="CG304" s="88"/>
      <c r="CH304" s="88"/>
      <c r="CI304" s="88"/>
      <c r="CJ304" s="88"/>
      <c r="CK304" s="88"/>
      <c r="CL304" s="88"/>
      <c r="CM304" s="88"/>
      <c r="CN304" s="88"/>
      <c r="CO304" s="88"/>
      <c r="CP304" s="88"/>
      <c r="CQ304" s="88"/>
      <c r="CR304" s="88"/>
      <c r="CS304" s="88"/>
      <c r="CT304" s="88"/>
      <c r="CU304" s="88"/>
      <c r="CV304" s="88"/>
      <c r="CW304" s="88"/>
      <c r="CX304" s="88"/>
      <c r="CY304" s="88"/>
      <c r="CZ304" s="88"/>
      <c r="DA304" s="88"/>
      <c r="DB304" s="88"/>
      <c r="DC304" s="88"/>
      <c r="DD304" s="88"/>
      <c r="DE304" s="88"/>
      <c r="DF304" s="90"/>
      <c r="DG304" s="90"/>
      <c r="DH304" s="90"/>
      <c r="DI304" s="91"/>
      <c r="DJ304" s="91"/>
      <c r="DK304" s="91"/>
      <c r="DL304" s="91"/>
      <c r="DM304" s="90"/>
      <c r="DN304" s="90"/>
      <c r="DO304" s="90"/>
      <c r="DP304" s="90"/>
      <c r="DQ304" s="90"/>
      <c r="DR304" s="90"/>
      <c r="DS304" s="90"/>
      <c r="DT304" s="90"/>
      <c r="DU304" s="90"/>
      <c r="DV304" s="90"/>
      <c r="DW304" s="90"/>
      <c r="DX304" s="90"/>
      <c r="DY304" s="90"/>
      <c r="DZ304" s="90"/>
      <c r="EA304" s="90"/>
      <c r="EB304" s="90"/>
      <c r="EC304" s="90"/>
      <c r="ED304" s="90"/>
      <c r="EE304" s="90"/>
      <c r="EF304" s="90"/>
      <c r="EG304" s="90"/>
      <c r="EH304" s="90"/>
      <c r="EI304" s="90"/>
      <c r="EJ304" s="90"/>
      <c r="EK304" s="90"/>
      <c r="EL304" s="90"/>
      <c r="EM304" s="90"/>
      <c r="EN304" s="90"/>
      <c r="EO304" s="90"/>
      <c r="EP304" s="90"/>
      <c r="EQ304" s="90"/>
    </row>
    <row r="305" spans="1:147" s="2" customFormat="1" ht="12.75" x14ac:dyDescent="0.2">
      <c r="A305" s="3"/>
      <c r="B305" s="35"/>
      <c r="C305" s="35"/>
      <c r="D305" s="4"/>
      <c r="E305" s="1"/>
      <c r="F305" s="1"/>
      <c r="J305" s="1"/>
      <c r="K305" s="1"/>
      <c r="L305" s="141"/>
      <c r="Q305" s="162"/>
      <c r="CB305" s="90"/>
      <c r="CC305" s="90"/>
      <c r="CD305" s="90"/>
      <c r="CE305" s="88"/>
      <c r="CF305" s="165"/>
      <c r="CG305" s="88"/>
      <c r="CH305" s="88"/>
      <c r="CI305" s="88"/>
      <c r="CJ305" s="88"/>
      <c r="CK305" s="88"/>
      <c r="CL305" s="88"/>
      <c r="CM305" s="88"/>
      <c r="CN305" s="88"/>
      <c r="CO305" s="88"/>
      <c r="CP305" s="88"/>
      <c r="CQ305" s="88"/>
      <c r="CR305" s="88"/>
      <c r="CS305" s="88"/>
      <c r="CT305" s="88"/>
      <c r="CU305" s="88"/>
      <c r="CV305" s="88"/>
      <c r="CW305" s="88"/>
      <c r="CX305" s="88"/>
      <c r="CY305" s="88"/>
      <c r="CZ305" s="88"/>
      <c r="DA305" s="88"/>
      <c r="DB305" s="88"/>
      <c r="DC305" s="88"/>
      <c r="DD305" s="88"/>
      <c r="DE305" s="88"/>
      <c r="DF305" s="90"/>
      <c r="DG305" s="90"/>
      <c r="DH305" s="90"/>
      <c r="DI305" s="91"/>
      <c r="DJ305" s="91"/>
      <c r="DK305" s="91"/>
      <c r="DL305" s="91"/>
      <c r="DM305" s="90"/>
      <c r="DN305" s="90"/>
      <c r="DO305" s="90"/>
      <c r="DP305" s="90"/>
      <c r="DQ305" s="90"/>
      <c r="DR305" s="90"/>
      <c r="DS305" s="90"/>
      <c r="DT305" s="90"/>
      <c r="DU305" s="90"/>
      <c r="DV305" s="90"/>
      <c r="DW305" s="90"/>
      <c r="DX305" s="90"/>
      <c r="DY305" s="90"/>
      <c r="DZ305" s="90"/>
      <c r="EA305" s="90"/>
      <c r="EB305" s="90"/>
      <c r="EC305" s="90"/>
      <c r="ED305" s="90"/>
      <c r="EE305" s="90"/>
      <c r="EF305" s="90"/>
      <c r="EG305" s="90"/>
      <c r="EH305" s="90"/>
      <c r="EI305" s="90"/>
      <c r="EJ305" s="90"/>
      <c r="EK305" s="90"/>
      <c r="EL305" s="90"/>
      <c r="EM305" s="90"/>
      <c r="EN305" s="90"/>
      <c r="EO305" s="90"/>
      <c r="EP305" s="90"/>
      <c r="EQ305" s="90"/>
    </row>
    <row r="306" spans="1:147" s="2" customFormat="1" ht="12.75" x14ac:dyDescent="0.2">
      <c r="A306" s="1"/>
      <c r="B306" s="35"/>
      <c r="C306" s="35"/>
      <c r="D306" s="4"/>
      <c r="E306" s="1"/>
      <c r="F306" s="1"/>
      <c r="J306" s="1"/>
      <c r="K306" s="1"/>
      <c r="L306" s="141"/>
      <c r="Q306" s="162"/>
      <c r="CB306" s="90"/>
      <c r="CC306" s="90"/>
      <c r="CD306" s="90"/>
      <c r="CE306" s="88"/>
      <c r="CF306" s="165"/>
      <c r="CG306" s="88"/>
      <c r="CH306" s="88"/>
      <c r="CI306" s="88"/>
      <c r="CJ306" s="88"/>
      <c r="CK306" s="88"/>
      <c r="CL306" s="88"/>
      <c r="CM306" s="88"/>
      <c r="CN306" s="88"/>
      <c r="CO306" s="88"/>
      <c r="CP306" s="88"/>
      <c r="CQ306" s="88"/>
      <c r="CR306" s="88"/>
      <c r="CS306" s="88"/>
      <c r="CT306" s="88"/>
      <c r="CU306" s="88"/>
      <c r="CV306" s="88"/>
      <c r="CW306" s="88"/>
      <c r="CX306" s="88"/>
      <c r="CY306" s="88"/>
      <c r="CZ306" s="88"/>
      <c r="DA306" s="88"/>
      <c r="DB306" s="88"/>
      <c r="DC306" s="88"/>
      <c r="DD306" s="88"/>
      <c r="DE306" s="88"/>
      <c r="DF306" s="90"/>
      <c r="DG306" s="90"/>
      <c r="DH306" s="90"/>
      <c r="DI306" s="91"/>
      <c r="DJ306" s="91"/>
      <c r="DK306" s="91"/>
      <c r="DL306" s="91"/>
      <c r="DM306" s="90"/>
      <c r="DN306" s="90"/>
      <c r="DO306" s="90"/>
      <c r="DP306" s="90"/>
      <c r="DQ306" s="90"/>
      <c r="DR306" s="90"/>
      <c r="DS306" s="90"/>
      <c r="DT306" s="90"/>
      <c r="DU306" s="90"/>
      <c r="DV306" s="90"/>
      <c r="DW306" s="90"/>
      <c r="DX306" s="90"/>
      <c r="DY306" s="90"/>
      <c r="DZ306" s="90"/>
      <c r="EA306" s="90"/>
      <c r="EB306" s="90"/>
      <c r="EC306" s="90"/>
      <c r="ED306" s="90"/>
      <c r="EE306" s="90"/>
      <c r="EF306" s="90"/>
      <c r="EG306" s="90"/>
      <c r="EH306" s="90"/>
      <c r="EI306" s="90"/>
      <c r="EJ306" s="90"/>
      <c r="EK306" s="90"/>
      <c r="EL306" s="90"/>
      <c r="EM306" s="90"/>
      <c r="EN306" s="90"/>
      <c r="EO306" s="90"/>
      <c r="EP306" s="90"/>
      <c r="EQ306" s="90"/>
    </row>
    <row r="307" spans="1:147" s="2" customFormat="1" ht="12.75" x14ac:dyDescent="0.2">
      <c r="A307" s="3"/>
      <c r="B307" s="35"/>
      <c r="C307" s="35"/>
      <c r="D307" s="4"/>
      <c r="E307" s="1"/>
      <c r="F307" s="1"/>
      <c r="J307" s="1"/>
      <c r="K307" s="1"/>
      <c r="L307" s="141"/>
      <c r="Q307" s="162"/>
      <c r="CB307" s="90"/>
      <c r="CC307" s="90"/>
      <c r="CD307" s="90"/>
      <c r="CE307" s="88"/>
      <c r="CF307" s="165"/>
      <c r="CG307" s="88"/>
      <c r="CH307" s="88"/>
      <c r="CI307" s="88"/>
      <c r="CJ307" s="88"/>
      <c r="CK307" s="88"/>
      <c r="CL307" s="88"/>
      <c r="CM307" s="88"/>
      <c r="CN307" s="88"/>
      <c r="CO307" s="88"/>
      <c r="CP307" s="88"/>
      <c r="CQ307" s="88"/>
      <c r="CR307" s="88"/>
      <c r="CS307" s="88"/>
      <c r="CT307" s="88"/>
      <c r="CU307" s="88"/>
      <c r="CV307" s="88"/>
      <c r="CW307" s="88"/>
      <c r="CX307" s="88"/>
      <c r="CY307" s="88"/>
      <c r="CZ307" s="88"/>
      <c r="DA307" s="88"/>
      <c r="DB307" s="88"/>
      <c r="DC307" s="88"/>
      <c r="DD307" s="88"/>
      <c r="DE307" s="88"/>
      <c r="DF307" s="90"/>
      <c r="DG307" s="90"/>
      <c r="DH307" s="90"/>
      <c r="DI307" s="91"/>
      <c r="DJ307" s="91"/>
      <c r="DK307" s="91"/>
      <c r="DL307" s="91"/>
      <c r="DM307" s="90"/>
      <c r="DN307" s="90"/>
      <c r="DO307" s="90"/>
      <c r="DP307" s="90"/>
      <c r="DQ307" s="90"/>
      <c r="DR307" s="90"/>
      <c r="DS307" s="90"/>
      <c r="DT307" s="90"/>
      <c r="DU307" s="90"/>
      <c r="DV307" s="90"/>
      <c r="DW307" s="90"/>
      <c r="DX307" s="90"/>
      <c r="DY307" s="90"/>
      <c r="DZ307" s="90"/>
      <c r="EA307" s="90"/>
      <c r="EB307" s="90"/>
      <c r="EC307" s="90"/>
      <c r="ED307" s="90"/>
      <c r="EE307" s="90"/>
      <c r="EF307" s="90"/>
      <c r="EG307" s="90"/>
      <c r="EH307" s="90"/>
      <c r="EI307" s="90"/>
      <c r="EJ307" s="90"/>
      <c r="EK307" s="90"/>
      <c r="EL307" s="90"/>
      <c r="EM307" s="90"/>
      <c r="EN307" s="90"/>
      <c r="EO307" s="90"/>
      <c r="EP307" s="90"/>
      <c r="EQ307" s="90"/>
    </row>
    <row r="308" spans="1:147" s="2" customFormat="1" ht="12.75" x14ac:dyDescent="0.2">
      <c r="A308" s="3"/>
      <c r="B308" s="35"/>
      <c r="C308" s="35"/>
      <c r="D308" s="4"/>
      <c r="E308" s="1"/>
      <c r="F308" s="1"/>
      <c r="J308" s="1"/>
      <c r="K308" s="1"/>
      <c r="L308" s="141"/>
      <c r="Q308" s="162"/>
      <c r="CB308" s="90"/>
      <c r="CC308" s="90"/>
      <c r="CD308" s="90"/>
      <c r="CE308" s="88"/>
      <c r="CF308" s="165"/>
      <c r="CG308" s="88"/>
      <c r="CH308" s="88"/>
      <c r="CI308" s="88"/>
      <c r="CJ308" s="88"/>
      <c r="CK308" s="88"/>
      <c r="CL308" s="88"/>
      <c r="CM308" s="88"/>
      <c r="CN308" s="88"/>
      <c r="CO308" s="88"/>
      <c r="CP308" s="88"/>
      <c r="CQ308" s="88"/>
      <c r="CR308" s="88"/>
      <c r="CS308" s="88"/>
      <c r="CT308" s="88"/>
      <c r="CU308" s="88"/>
      <c r="CV308" s="88"/>
      <c r="CW308" s="88"/>
      <c r="CX308" s="88"/>
      <c r="CY308" s="88"/>
      <c r="CZ308" s="88"/>
      <c r="DA308" s="88"/>
      <c r="DB308" s="88"/>
      <c r="DC308" s="88"/>
      <c r="DD308" s="88"/>
      <c r="DE308" s="88"/>
      <c r="DF308" s="90"/>
      <c r="DG308" s="90"/>
      <c r="DH308" s="90"/>
      <c r="DI308" s="91"/>
      <c r="DJ308" s="91"/>
      <c r="DK308" s="91"/>
      <c r="DL308" s="91"/>
      <c r="DM308" s="90"/>
      <c r="DN308" s="90"/>
      <c r="DO308" s="90"/>
      <c r="DP308" s="90"/>
      <c r="DQ308" s="90"/>
      <c r="DR308" s="90"/>
      <c r="DS308" s="90"/>
      <c r="DT308" s="90"/>
      <c r="DU308" s="90"/>
      <c r="DV308" s="90"/>
      <c r="DW308" s="90"/>
      <c r="DX308" s="90"/>
      <c r="DY308" s="90"/>
      <c r="DZ308" s="90"/>
      <c r="EA308" s="90"/>
      <c r="EB308" s="90"/>
      <c r="EC308" s="90"/>
      <c r="ED308" s="90"/>
      <c r="EE308" s="90"/>
      <c r="EF308" s="90"/>
      <c r="EG308" s="90"/>
      <c r="EH308" s="90"/>
      <c r="EI308" s="90"/>
      <c r="EJ308" s="90"/>
      <c r="EK308" s="90"/>
      <c r="EL308" s="90"/>
      <c r="EM308" s="90"/>
      <c r="EN308" s="90"/>
      <c r="EO308" s="90"/>
      <c r="EP308" s="90"/>
      <c r="EQ308" s="90"/>
    </row>
    <row r="309" spans="1:147" s="2" customFormat="1" ht="12.75" x14ac:dyDescent="0.2">
      <c r="A309" s="3"/>
      <c r="B309" s="35"/>
      <c r="C309" s="35"/>
      <c r="D309" s="4"/>
      <c r="E309" s="1"/>
      <c r="F309" s="1"/>
      <c r="J309" s="1"/>
      <c r="K309" s="1"/>
      <c r="L309" s="141"/>
      <c r="Q309" s="162"/>
      <c r="CB309" s="90"/>
      <c r="CC309" s="90"/>
      <c r="CD309" s="90"/>
      <c r="CE309" s="88"/>
      <c r="CF309" s="165"/>
      <c r="CG309" s="88"/>
      <c r="CH309" s="88"/>
      <c r="CI309" s="88"/>
      <c r="CJ309" s="88"/>
      <c r="CK309" s="88"/>
      <c r="CL309" s="88"/>
      <c r="CM309" s="88"/>
      <c r="CN309" s="88"/>
      <c r="CO309" s="88"/>
      <c r="CP309" s="88"/>
      <c r="CQ309" s="88"/>
      <c r="CR309" s="88"/>
      <c r="CS309" s="88"/>
      <c r="CT309" s="88"/>
      <c r="CU309" s="88"/>
      <c r="CV309" s="88"/>
      <c r="CW309" s="88"/>
      <c r="CX309" s="88"/>
      <c r="CY309" s="88"/>
      <c r="CZ309" s="88"/>
      <c r="DA309" s="88"/>
      <c r="DB309" s="88"/>
      <c r="DC309" s="88"/>
      <c r="DD309" s="88"/>
      <c r="DE309" s="88"/>
      <c r="DF309" s="90"/>
      <c r="DG309" s="90"/>
      <c r="DH309" s="90"/>
      <c r="DI309" s="91"/>
      <c r="DJ309" s="91"/>
      <c r="DK309" s="91"/>
      <c r="DL309" s="91"/>
      <c r="DM309" s="90"/>
      <c r="DN309" s="90"/>
      <c r="DO309" s="90"/>
      <c r="DP309" s="90"/>
      <c r="DQ309" s="90"/>
      <c r="DR309" s="90"/>
      <c r="DS309" s="90"/>
      <c r="DT309" s="90"/>
      <c r="DU309" s="90"/>
      <c r="DV309" s="90"/>
      <c r="DW309" s="90"/>
      <c r="DX309" s="90"/>
      <c r="DY309" s="90"/>
      <c r="DZ309" s="90"/>
      <c r="EA309" s="90"/>
      <c r="EB309" s="90"/>
      <c r="EC309" s="90"/>
      <c r="ED309" s="90"/>
      <c r="EE309" s="90"/>
      <c r="EF309" s="90"/>
      <c r="EG309" s="90"/>
      <c r="EH309" s="90"/>
      <c r="EI309" s="90"/>
      <c r="EJ309" s="90"/>
      <c r="EK309" s="90"/>
      <c r="EL309" s="90"/>
      <c r="EM309" s="90"/>
      <c r="EN309" s="90"/>
      <c r="EO309" s="90"/>
      <c r="EP309" s="90"/>
      <c r="EQ309" s="90"/>
    </row>
    <row r="310" spans="1:147" s="2" customFormat="1" ht="12.75" x14ac:dyDescent="0.2">
      <c r="A310" s="3"/>
      <c r="B310" s="35"/>
      <c r="C310" s="35"/>
      <c r="D310" s="4"/>
      <c r="E310" s="1"/>
      <c r="F310" s="1"/>
      <c r="J310" s="1"/>
      <c r="K310" s="1"/>
      <c r="L310" s="141"/>
      <c r="Q310" s="162"/>
      <c r="CB310" s="90"/>
      <c r="CC310" s="90"/>
      <c r="CD310" s="90"/>
      <c r="CE310" s="88"/>
      <c r="CF310" s="165"/>
      <c r="CG310" s="88"/>
      <c r="CH310" s="88"/>
      <c r="CI310" s="88"/>
      <c r="CJ310" s="88"/>
      <c r="CK310" s="88"/>
      <c r="CL310" s="88"/>
      <c r="CM310" s="88"/>
      <c r="CN310" s="88"/>
      <c r="CO310" s="88"/>
      <c r="CP310" s="88"/>
      <c r="CQ310" s="88"/>
      <c r="CR310" s="88"/>
      <c r="CS310" s="88"/>
      <c r="CT310" s="88"/>
      <c r="CU310" s="88"/>
      <c r="CV310" s="88"/>
      <c r="CW310" s="88"/>
      <c r="CX310" s="88"/>
      <c r="CY310" s="88"/>
      <c r="CZ310" s="88"/>
      <c r="DA310" s="88"/>
      <c r="DB310" s="88"/>
      <c r="DC310" s="88"/>
      <c r="DD310" s="88"/>
      <c r="DE310" s="88"/>
      <c r="DF310" s="90"/>
      <c r="DG310" s="90"/>
      <c r="DH310" s="90"/>
      <c r="DI310" s="91"/>
      <c r="DJ310" s="91"/>
      <c r="DK310" s="91"/>
      <c r="DL310" s="91"/>
      <c r="DM310" s="90"/>
      <c r="DN310" s="90"/>
      <c r="DO310" s="90"/>
      <c r="DP310" s="90"/>
      <c r="DQ310" s="90"/>
      <c r="DR310" s="90"/>
      <c r="DS310" s="90"/>
      <c r="DT310" s="90"/>
      <c r="DU310" s="90"/>
      <c r="DV310" s="90"/>
      <c r="DW310" s="90"/>
      <c r="DX310" s="90"/>
      <c r="DY310" s="90"/>
      <c r="DZ310" s="90"/>
      <c r="EA310" s="90"/>
      <c r="EB310" s="90"/>
      <c r="EC310" s="90"/>
      <c r="ED310" s="90"/>
      <c r="EE310" s="90"/>
      <c r="EF310" s="90"/>
      <c r="EG310" s="90"/>
      <c r="EH310" s="90"/>
      <c r="EI310" s="90"/>
      <c r="EJ310" s="90"/>
      <c r="EK310" s="90"/>
      <c r="EL310" s="90"/>
      <c r="EM310" s="90"/>
      <c r="EN310" s="90"/>
      <c r="EO310" s="90"/>
      <c r="EP310" s="90"/>
      <c r="EQ310" s="90"/>
    </row>
    <row r="311" spans="1:147" s="2" customFormat="1" ht="12.75" x14ac:dyDescent="0.2">
      <c r="A311" s="3"/>
      <c r="B311" s="35"/>
      <c r="C311" s="35"/>
      <c r="D311" s="4"/>
      <c r="E311" s="1"/>
      <c r="F311" s="1"/>
      <c r="J311" s="1"/>
      <c r="K311" s="1"/>
      <c r="L311" s="141"/>
      <c r="Q311" s="162"/>
      <c r="CB311" s="90"/>
      <c r="CC311" s="90"/>
      <c r="CD311" s="90"/>
      <c r="CE311" s="88"/>
      <c r="CF311" s="165"/>
      <c r="CG311" s="88"/>
      <c r="CH311" s="88"/>
      <c r="CI311" s="88"/>
      <c r="CJ311" s="88"/>
      <c r="CK311" s="88"/>
      <c r="CL311" s="88"/>
      <c r="CM311" s="88"/>
      <c r="CN311" s="88"/>
      <c r="CO311" s="88"/>
      <c r="CP311" s="88"/>
      <c r="CQ311" s="88"/>
      <c r="CR311" s="88"/>
      <c r="CS311" s="88"/>
      <c r="CT311" s="88"/>
      <c r="CU311" s="88"/>
      <c r="CV311" s="88"/>
      <c r="CW311" s="88"/>
      <c r="CX311" s="88"/>
      <c r="CY311" s="88"/>
      <c r="CZ311" s="88"/>
      <c r="DA311" s="88"/>
      <c r="DB311" s="88"/>
      <c r="DC311" s="88"/>
      <c r="DD311" s="88"/>
      <c r="DE311" s="88"/>
      <c r="DF311" s="90"/>
      <c r="DG311" s="90"/>
      <c r="DH311" s="90"/>
      <c r="DI311" s="91"/>
      <c r="DJ311" s="91"/>
      <c r="DK311" s="91"/>
      <c r="DL311" s="91"/>
      <c r="DM311" s="90"/>
      <c r="DN311" s="90"/>
      <c r="DO311" s="90"/>
      <c r="DP311" s="90"/>
      <c r="DQ311" s="90"/>
      <c r="DR311" s="90"/>
      <c r="DS311" s="90"/>
      <c r="DT311" s="90"/>
      <c r="DU311" s="90"/>
      <c r="DV311" s="90"/>
      <c r="DW311" s="90"/>
      <c r="DX311" s="90"/>
      <c r="DY311" s="90"/>
      <c r="DZ311" s="90"/>
      <c r="EA311" s="90"/>
      <c r="EB311" s="90"/>
      <c r="EC311" s="90"/>
      <c r="ED311" s="90"/>
      <c r="EE311" s="90"/>
      <c r="EF311" s="90"/>
      <c r="EG311" s="90"/>
      <c r="EH311" s="90"/>
      <c r="EI311" s="90"/>
      <c r="EJ311" s="90"/>
      <c r="EK311" s="90"/>
      <c r="EL311" s="90"/>
      <c r="EM311" s="90"/>
      <c r="EN311" s="90"/>
      <c r="EO311" s="90"/>
      <c r="EP311" s="90"/>
      <c r="EQ311" s="90"/>
    </row>
    <row r="312" spans="1:147" s="2" customFormat="1" ht="12.75" x14ac:dyDescent="0.2">
      <c r="A312" s="3"/>
      <c r="B312" s="35"/>
      <c r="C312" s="35"/>
      <c r="D312" s="4"/>
      <c r="E312" s="1"/>
      <c r="F312" s="1"/>
      <c r="J312" s="1"/>
      <c r="K312" s="1"/>
      <c r="L312" s="141"/>
      <c r="Q312" s="162"/>
      <c r="CB312" s="90"/>
      <c r="CC312" s="90"/>
      <c r="CD312" s="90"/>
      <c r="CE312" s="88"/>
      <c r="CF312" s="165"/>
      <c r="CG312" s="88"/>
      <c r="CH312" s="88"/>
      <c r="CI312" s="88"/>
      <c r="CJ312" s="88"/>
      <c r="CK312" s="88"/>
      <c r="CL312" s="88"/>
      <c r="CM312" s="88"/>
      <c r="CN312" s="88"/>
      <c r="CO312" s="88"/>
      <c r="CP312" s="88"/>
      <c r="CQ312" s="88"/>
      <c r="CR312" s="88"/>
      <c r="CS312" s="88"/>
      <c r="CT312" s="88"/>
      <c r="CU312" s="88"/>
      <c r="CV312" s="88"/>
      <c r="CW312" s="88"/>
      <c r="CX312" s="88"/>
      <c r="CY312" s="88"/>
      <c r="CZ312" s="88"/>
      <c r="DA312" s="88"/>
      <c r="DB312" s="88"/>
      <c r="DC312" s="88"/>
      <c r="DD312" s="88"/>
      <c r="DE312" s="88"/>
      <c r="DF312" s="90"/>
      <c r="DG312" s="90"/>
      <c r="DH312" s="90"/>
      <c r="DI312" s="91"/>
      <c r="DJ312" s="91"/>
      <c r="DK312" s="91"/>
      <c r="DL312" s="91"/>
      <c r="DM312" s="90"/>
      <c r="DN312" s="90"/>
      <c r="DO312" s="90"/>
      <c r="DP312" s="90"/>
      <c r="DQ312" s="90"/>
      <c r="DR312" s="90"/>
      <c r="DS312" s="90"/>
      <c r="DT312" s="90"/>
      <c r="DU312" s="90"/>
      <c r="DV312" s="90"/>
      <c r="DW312" s="90"/>
      <c r="DX312" s="90"/>
      <c r="DY312" s="90"/>
      <c r="DZ312" s="90"/>
      <c r="EA312" s="90"/>
      <c r="EB312" s="90"/>
      <c r="EC312" s="90"/>
      <c r="ED312" s="90"/>
      <c r="EE312" s="90"/>
      <c r="EF312" s="90"/>
      <c r="EG312" s="90"/>
      <c r="EH312" s="90"/>
      <c r="EI312" s="90"/>
      <c r="EJ312" s="90"/>
      <c r="EK312" s="90"/>
      <c r="EL312" s="90"/>
      <c r="EM312" s="90"/>
      <c r="EN312" s="90"/>
      <c r="EO312" s="90"/>
      <c r="EP312" s="90"/>
      <c r="EQ312" s="90"/>
    </row>
    <row r="313" spans="1:147" s="2" customFormat="1" ht="12.75" x14ac:dyDescent="0.2">
      <c r="A313" s="3"/>
      <c r="B313" s="35"/>
      <c r="C313" s="35"/>
      <c r="D313" s="4"/>
      <c r="E313" s="1"/>
      <c r="F313" s="1"/>
      <c r="J313" s="1"/>
      <c r="K313" s="1"/>
      <c r="L313" s="141"/>
      <c r="Q313" s="162"/>
      <c r="CB313" s="90"/>
      <c r="CC313" s="90"/>
      <c r="CD313" s="90"/>
      <c r="CE313" s="88"/>
      <c r="CF313" s="165"/>
      <c r="CG313" s="88"/>
      <c r="CH313" s="88"/>
      <c r="CI313" s="88"/>
      <c r="CJ313" s="88"/>
      <c r="CK313" s="88"/>
      <c r="CL313" s="88"/>
      <c r="CM313" s="88"/>
      <c r="CN313" s="88"/>
      <c r="CO313" s="88"/>
      <c r="CP313" s="88"/>
      <c r="CQ313" s="88"/>
      <c r="CR313" s="88"/>
      <c r="CS313" s="88"/>
      <c r="CT313" s="88"/>
      <c r="CU313" s="88"/>
      <c r="CV313" s="88"/>
      <c r="CW313" s="88"/>
      <c r="CX313" s="88"/>
      <c r="CY313" s="88"/>
      <c r="CZ313" s="88"/>
      <c r="DA313" s="88"/>
      <c r="DB313" s="88"/>
      <c r="DC313" s="88"/>
      <c r="DD313" s="88"/>
      <c r="DE313" s="88"/>
      <c r="DF313" s="90"/>
      <c r="DG313" s="90"/>
      <c r="DH313" s="90"/>
      <c r="DI313" s="91"/>
      <c r="DJ313" s="91"/>
      <c r="DK313" s="91"/>
      <c r="DL313" s="91"/>
      <c r="DM313" s="90"/>
      <c r="DN313" s="90"/>
      <c r="DO313" s="90"/>
      <c r="DP313" s="90"/>
      <c r="DQ313" s="90"/>
      <c r="DR313" s="90"/>
      <c r="DS313" s="90"/>
      <c r="DT313" s="90"/>
      <c r="DU313" s="90"/>
      <c r="DV313" s="90"/>
      <c r="DW313" s="90"/>
      <c r="DX313" s="90"/>
      <c r="DY313" s="90"/>
      <c r="DZ313" s="90"/>
      <c r="EA313" s="90"/>
      <c r="EB313" s="90"/>
      <c r="EC313" s="90"/>
      <c r="ED313" s="90"/>
      <c r="EE313" s="90"/>
      <c r="EF313" s="90"/>
      <c r="EG313" s="90"/>
      <c r="EH313" s="90"/>
      <c r="EI313" s="90"/>
      <c r="EJ313" s="90"/>
      <c r="EK313" s="90"/>
      <c r="EL313" s="90"/>
      <c r="EM313" s="90"/>
      <c r="EN313" s="90"/>
      <c r="EO313" s="90"/>
      <c r="EP313" s="90"/>
      <c r="EQ313" s="90"/>
    </row>
    <row r="314" spans="1:147" s="1" customFormat="1" ht="12.75" x14ac:dyDescent="0.2">
      <c r="A314" s="3"/>
      <c r="B314" s="35"/>
      <c r="C314" s="35"/>
      <c r="D314" s="4"/>
      <c r="G314" s="2"/>
      <c r="H314" s="2"/>
      <c r="I314" s="2"/>
      <c r="L314" s="141"/>
      <c r="M314" s="2"/>
      <c r="N314" s="2"/>
      <c r="O314" s="2"/>
      <c r="P314" s="2"/>
      <c r="Q314" s="16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90"/>
      <c r="CC314" s="90"/>
      <c r="CD314" s="90"/>
      <c r="CE314" s="88"/>
      <c r="CF314" s="165"/>
      <c r="CG314" s="88"/>
      <c r="CH314" s="88"/>
      <c r="CI314" s="88"/>
      <c r="CJ314" s="88"/>
      <c r="CK314" s="88"/>
      <c r="CL314" s="88"/>
      <c r="CM314" s="88"/>
      <c r="CN314" s="88"/>
      <c r="CO314" s="88"/>
      <c r="CP314" s="88"/>
      <c r="CQ314" s="88"/>
      <c r="CR314" s="88"/>
      <c r="CS314" s="88"/>
      <c r="CT314" s="88"/>
      <c r="CU314" s="88"/>
      <c r="CV314" s="88"/>
      <c r="CW314" s="88"/>
      <c r="CX314" s="88"/>
      <c r="CY314" s="88"/>
      <c r="CZ314" s="88"/>
      <c r="DA314" s="88"/>
      <c r="DB314" s="88"/>
      <c r="DC314" s="88"/>
      <c r="DD314" s="88"/>
      <c r="DE314" s="88"/>
      <c r="DF314" s="90"/>
      <c r="DG314" s="90"/>
      <c r="DH314" s="90"/>
      <c r="DI314" s="91"/>
      <c r="DJ314" s="91"/>
      <c r="DK314" s="91"/>
      <c r="DL314" s="91"/>
      <c r="DM314" s="90"/>
      <c r="DN314" s="90"/>
      <c r="DO314" s="90"/>
      <c r="DP314" s="90"/>
      <c r="DQ314" s="90"/>
      <c r="DR314" s="90"/>
      <c r="DS314" s="90"/>
      <c r="DT314" s="90"/>
      <c r="DU314" s="90"/>
      <c r="DV314" s="90"/>
      <c r="DW314" s="90"/>
      <c r="DX314" s="90"/>
      <c r="DY314" s="90"/>
      <c r="DZ314" s="90"/>
      <c r="EA314" s="90"/>
      <c r="EB314" s="90"/>
      <c r="EC314" s="90"/>
      <c r="ED314" s="90"/>
      <c r="EE314" s="90"/>
      <c r="EF314" s="90"/>
      <c r="EG314" s="90"/>
      <c r="EH314" s="90"/>
      <c r="EI314" s="90"/>
      <c r="EJ314" s="90"/>
      <c r="EK314" s="90"/>
      <c r="EL314" s="90"/>
      <c r="EM314" s="90"/>
      <c r="EN314" s="90"/>
      <c r="EO314" s="90"/>
      <c r="EP314" s="90"/>
      <c r="EQ314" s="90"/>
    </row>
    <row r="315" spans="1:147" s="1" customFormat="1" ht="12.75" x14ac:dyDescent="0.2">
      <c r="A315" s="3"/>
      <c r="B315" s="35"/>
      <c r="C315" s="35"/>
      <c r="D315" s="4"/>
      <c r="G315" s="2"/>
      <c r="H315" s="2"/>
      <c r="I315" s="2"/>
      <c r="L315" s="141"/>
      <c r="M315" s="2"/>
      <c r="N315" s="2"/>
      <c r="O315" s="2"/>
      <c r="P315" s="2"/>
      <c r="Q315" s="16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90"/>
      <c r="CC315" s="90"/>
      <c r="CD315" s="90"/>
      <c r="CE315" s="88"/>
      <c r="CF315" s="165"/>
      <c r="CG315" s="88"/>
      <c r="CH315" s="88"/>
      <c r="CI315" s="88"/>
      <c r="CJ315" s="88"/>
      <c r="CK315" s="88"/>
      <c r="CL315" s="88"/>
      <c r="CM315" s="88"/>
      <c r="CN315" s="88"/>
      <c r="CO315" s="88"/>
      <c r="CP315" s="88"/>
      <c r="CQ315" s="88"/>
      <c r="CR315" s="88"/>
      <c r="CS315" s="88"/>
      <c r="CT315" s="88"/>
      <c r="CU315" s="88"/>
      <c r="CV315" s="88"/>
      <c r="CW315" s="88"/>
      <c r="CX315" s="88"/>
      <c r="CY315" s="88"/>
      <c r="CZ315" s="88"/>
      <c r="DA315" s="88"/>
      <c r="DB315" s="88"/>
      <c r="DC315" s="88"/>
      <c r="DD315" s="88"/>
      <c r="DE315" s="88"/>
      <c r="DF315" s="90"/>
      <c r="DG315" s="90"/>
      <c r="DH315" s="90"/>
      <c r="DI315" s="91"/>
      <c r="DJ315" s="91"/>
      <c r="DK315" s="91"/>
      <c r="DL315" s="91"/>
      <c r="DM315" s="90"/>
      <c r="DN315" s="90"/>
      <c r="DO315" s="90"/>
      <c r="DP315" s="90"/>
      <c r="DQ315" s="90"/>
      <c r="DR315" s="90"/>
      <c r="DS315" s="90"/>
      <c r="DT315" s="90"/>
      <c r="DU315" s="90"/>
      <c r="DV315" s="90"/>
      <c r="DW315" s="90"/>
      <c r="DX315" s="90"/>
      <c r="DY315" s="90"/>
      <c r="DZ315" s="90"/>
      <c r="EA315" s="90"/>
      <c r="EB315" s="90"/>
      <c r="EC315" s="90"/>
      <c r="ED315" s="90"/>
      <c r="EE315" s="90"/>
      <c r="EF315" s="90"/>
      <c r="EG315" s="90"/>
      <c r="EH315" s="90"/>
      <c r="EI315" s="90"/>
      <c r="EJ315" s="90"/>
      <c r="EK315" s="90"/>
      <c r="EL315" s="90"/>
      <c r="EM315" s="90"/>
      <c r="EN315" s="90"/>
      <c r="EO315" s="90"/>
      <c r="EP315" s="90"/>
      <c r="EQ315" s="90"/>
    </row>
    <row r="316" spans="1:147" s="1" customFormat="1" ht="12.75" x14ac:dyDescent="0.2">
      <c r="A316" s="3"/>
      <c r="B316" s="35"/>
      <c r="C316" s="35"/>
      <c r="D316" s="4"/>
      <c r="G316" s="2"/>
      <c r="H316" s="2"/>
      <c r="I316" s="2"/>
      <c r="L316" s="141"/>
      <c r="M316" s="2"/>
      <c r="N316" s="2"/>
      <c r="O316" s="2"/>
      <c r="P316" s="2"/>
      <c r="Q316" s="16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90"/>
      <c r="CC316" s="90"/>
      <c r="CD316" s="90"/>
      <c r="CE316" s="88"/>
      <c r="CF316" s="165"/>
      <c r="CG316" s="88"/>
      <c r="CH316" s="88"/>
      <c r="CI316" s="88"/>
      <c r="CJ316" s="88"/>
      <c r="CK316" s="88"/>
      <c r="CL316" s="88"/>
      <c r="CM316" s="88"/>
      <c r="CN316" s="88"/>
      <c r="CO316" s="88"/>
      <c r="CP316" s="88"/>
      <c r="CQ316" s="88"/>
      <c r="CR316" s="88"/>
      <c r="CS316" s="88"/>
      <c r="CT316" s="88"/>
      <c r="CU316" s="88"/>
      <c r="CV316" s="88"/>
      <c r="CW316" s="88"/>
      <c r="CX316" s="88"/>
      <c r="CY316" s="88"/>
      <c r="CZ316" s="88"/>
      <c r="DA316" s="88"/>
      <c r="DB316" s="88"/>
      <c r="DC316" s="88"/>
      <c r="DD316" s="88"/>
      <c r="DE316" s="88"/>
      <c r="DF316" s="90"/>
      <c r="DG316" s="90"/>
      <c r="DH316" s="90"/>
      <c r="DI316" s="91"/>
      <c r="DJ316" s="91"/>
      <c r="DK316" s="91"/>
      <c r="DL316" s="91"/>
      <c r="DM316" s="90"/>
      <c r="DN316" s="90"/>
      <c r="DO316" s="90"/>
      <c r="DP316" s="90"/>
      <c r="DQ316" s="90"/>
      <c r="DR316" s="90"/>
      <c r="DS316" s="90"/>
      <c r="DT316" s="90"/>
      <c r="DU316" s="90"/>
      <c r="DV316" s="90"/>
      <c r="DW316" s="90"/>
      <c r="DX316" s="90"/>
      <c r="DY316" s="90"/>
      <c r="DZ316" s="90"/>
      <c r="EA316" s="90"/>
      <c r="EB316" s="90"/>
      <c r="EC316" s="90"/>
      <c r="ED316" s="90"/>
      <c r="EE316" s="90"/>
      <c r="EF316" s="90"/>
      <c r="EG316" s="90"/>
      <c r="EH316" s="90"/>
      <c r="EI316" s="90"/>
      <c r="EJ316" s="90"/>
      <c r="EK316" s="90"/>
      <c r="EL316" s="90"/>
      <c r="EM316" s="90"/>
      <c r="EN316" s="90"/>
      <c r="EO316" s="90"/>
      <c r="EP316" s="90"/>
      <c r="EQ316" s="90"/>
    </row>
    <row r="317" spans="1:147" s="1" customFormat="1" ht="12.75" x14ac:dyDescent="0.2">
      <c r="A317" s="3"/>
      <c r="B317" s="35"/>
      <c r="C317" s="35"/>
      <c r="D317" s="4"/>
      <c r="G317" s="2"/>
      <c r="H317" s="2"/>
      <c r="I317" s="2"/>
      <c r="L317" s="141"/>
      <c r="M317" s="2"/>
      <c r="N317" s="2"/>
      <c r="O317" s="2"/>
      <c r="P317" s="2"/>
      <c r="Q317" s="16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90"/>
      <c r="CC317" s="90"/>
      <c r="CD317" s="90"/>
      <c r="CE317" s="88"/>
      <c r="CF317" s="165"/>
      <c r="CG317" s="88"/>
      <c r="CH317" s="88"/>
      <c r="CI317" s="88"/>
      <c r="CJ317" s="88"/>
      <c r="CK317" s="88"/>
      <c r="CL317" s="88"/>
      <c r="CM317" s="88"/>
      <c r="CN317" s="88"/>
      <c r="CO317" s="88"/>
      <c r="CP317" s="88"/>
      <c r="CQ317" s="88"/>
      <c r="CR317" s="88"/>
      <c r="CS317" s="88"/>
      <c r="CT317" s="88"/>
      <c r="CU317" s="88"/>
      <c r="CV317" s="88"/>
      <c r="CW317" s="88"/>
      <c r="CX317" s="88"/>
      <c r="CY317" s="88"/>
      <c r="CZ317" s="88"/>
      <c r="DA317" s="88"/>
      <c r="DB317" s="88"/>
      <c r="DC317" s="88"/>
      <c r="DD317" s="88"/>
      <c r="DE317" s="88"/>
      <c r="DF317" s="90"/>
      <c r="DG317" s="90"/>
      <c r="DH317" s="90"/>
      <c r="DI317" s="91"/>
      <c r="DJ317" s="91"/>
      <c r="DK317" s="91"/>
      <c r="DL317" s="91"/>
      <c r="DM317" s="90"/>
      <c r="DN317" s="90"/>
      <c r="DO317" s="90"/>
      <c r="DP317" s="90"/>
      <c r="DQ317" s="90"/>
      <c r="DR317" s="90"/>
      <c r="DS317" s="90"/>
      <c r="DT317" s="90"/>
      <c r="DU317" s="90"/>
      <c r="DV317" s="90"/>
      <c r="DW317" s="90"/>
      <c r="DX317" s="90"/>
      <c r="DY317" s="90"/>
      <c r="DZ317" s="90"/>
      <c r="EA317" s="90"/>
      <c r="EB317" s="90"/>
      <c r="EC317" s="90"/>
      <c r="ED317" s="90"/>
      <c r="EE317" s="90"/>
      <c r="EF317" s="90"/>
      <c r="EG317" s="90"/>
      <c r="EH317" s="90"/>
      <c r="EI317" s="90"/>
      <c r="EJ317" s="90"/>
      <c r="EK317" s="90"/>
      <c r="EL317" s="90"/>
      <c r="EM317" s="90"/>
      <c r="EN317" s="90"/>
      <c r="EO317" s="90"/>
      <c r="EP317" s="90"/>
      <c r="EQ317" s="90"/>
    </row>
    <row r="318" spans="1:147" s="1" customFormat="1" ht="12.75" x14ac:dyDescent="0.2">
      <c r="A318" s="3"/>
      <c r="B318" s="35"/>
      <c r="C318" s="35"/>
      <c r="D318" s="4"/>
      <c r="G318" s="2"/>
      <c r="H318" s="2"/>
      <c r="I318" s="2"/>
      <c r="L318" s="141"/>
      <c r="M318" s="2"/>
      <c r="N318" s="2"/>
      <c r="O318" s="2"/>
      <c r="P318" s="2"/>
      <c r="Q318" s="16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90"/>
      <c r="CC318" s="90"/>
      <c r="CD318" s="90"/>
      <c r="CE318" s="88"/>
      <c r="CF318" s="165"/>
      <c r="CG318" s="88"/>
      <c r="CH318" s="88"/>
      <c r="CI318" s="88"/>
      <c r="CJ318" s="88"/>
      <c r="CK318" s="88"/>
      <c r="CL318" s="88"/>
      <c r="CM318" s="88"/>
      <c r="CN318" s="88"/>
      <c r="CO318" s="88"/>
      <c r="CP318" s="88"/>
      <c r="CQ318" s="88"/>
      <c r="CR318" s="88"/>
      <c r="CS318" s="88"/>
      <c r="CT318" s="88"/>
      <c r="CU318" s="88"/>
      <c r="CV318" s="88"/>
      <c r="CW318" s="88"/>
      <c r="CX318" s="88"/>
      <c r="CY318" s="88"/>
      <c r="CZ318" s="88"/>
      <c r="DA318" s="88"/>
      <c r="DB318" s="88"/>
      <c r="DC318" s="88"/>
      <c r="DD318" s="88"/>
      <c r="DE318" s="88"/>
      <c r="DF318" s="90"/>
      <c r="DG318" s="90"/>
      <c r="DH318" s="90"/>
      <c r="DI318" s="91"/>
      <c r="DJ318" s="91"/>
      <c r="DK318" s="91"/>
      <c r="DL318" s="91"/>
      <c r="DM318" s="90"/>
      <c r="DN318" s="90"/>
      <c r="DO318" s="90"/>
      <c r="DP318" s="90"/>
      <c r="DQ318" s="90"/>
      <c r="DR318" s="90"/>
      <c r="DS318" s="90"/>
      <c r="DT318" s="90"/>
      <c r="DU318" s="90"/>
      <c r="DV318" s="90"/>
      <c r="DW318" s="90"/>
      <c r="DX318" s="90"/>
      <c r="DY318" s="90"/>
      <c r="DZ318" s="90"/>
      <c r="EA318" s="90"/>
      <c r="EB318" s="90"/>
      <c r="EC318" s="90"/>
      <c r="ED318" s="90"/>
      <c r="EE318" s="90"/>
      <c r="EF318" s="90"/>
      <c r="EG318" s="90"/>
      <c r="EH318" s="90"/>
      <c r="EI318" s="90"/>
      <c r="EJ318" s="90"/>
      <c r="EK318" s="90"/>
      <c r="EL318" s="90"/>
      <c r="EM318" s="90"/>
      <c r="EN318" s="90"/>
      <c r="EO318" s="90"/>
      <c r="EP318" s="90"/>
      <c r="EQ318" s="90"/>
    </row>
    <row r="319" spans="1:147" s="1" customFormat="1" ht="12.75" x14ac:dyDescent="0.2">
      <c r="A319" s="3"/>
      <c r="B319" s="35"/>
      <c r="C319" s="35"/>
      <c r="D319" s="4"/>
      <c r="G319" s="2"/>
      <c r="H319" s="2"/>
      <c r="I319" s="2"/>
      <c r="L319" s="141"/>
      <c r="M319" s="2"/>
      <c r="N319" s="2"/>
      <c r="O319" s="2"/>
      <c r="P319" s="2"/>
      <c r="Q319" s="16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90"/>
      <c r="CC319" s="90"/>
      <c r="CD319" s="90"/>
      <c r="CE319" s="88"/>
      <c r="CF319" s="165"/>
      <c r="CG319" s="88"/>
      <c r="CH319" s="88"/>
      <c r="CI319" s="88"/>
      <c r="CJ319" s="88"/>
      <c r="CK319" s="88"/>
      <c r="CL319" s="88"/>
      <c r="CM319" s="88"/>
      <c r="CN319" s="88"/>
      <c r="CO319" s="88"/>
      <c r="CP319" s="88"/>
      <c r="CQ319" s="88"/>
      <c r="CR319" s="88"/>
      <c r="CS319" s="88"/>
      <c r="CT319" s="88"/>
      <c r="CU319" s="88"/>
      <c r="CV319" s="88"/>
      <c r="CW319" s="88"/>
      <c r="CX319" s="88"/>
      <c r="CY319" s="88"/>
      <c r="CZ319" s="88"/>
      <c r="DA319" s="88"/>
      <c r="DB319" s="88"/>
      <c r="DC319" s="88"/>
      <c r="DD319" s="88"/>
      <c r="DE319" s="88"/>
      <c r="DF319" s="90"/>
      <c r="DG319" s="90"/>
      <c r="DH319" s="90"/>
      <c r="DI319" s="91"/>
      <c r="DJ319" s="91"/>
      <c r="DK319" s="91"/>
      <c r="DL319" s="91"/>
      <c r="DM319" s="90"/>
      <c r="DN319" s="90"/>
      <c r="DO319" s="90"/>
      <c r="DP319" s="90"/>
      <c r="DQ319" s="90"/>
      <c r="DR319" s="90"/>
      <c r="DS319" s="90"/>
      <c r="DT319" s="90"/>
      <c r="DU319" s="90"/>
      <c r="DV319" s="90"/>
      <c r="DW319" s="90"/>
      <c r="DX319" s="90"/>
      <c r="DY319" s="90"/>
      <c r="DZ319" s="90"/>
      <c r="EA319" s="90"/>
      <c r="EB319" s="90"/>
      <c r="EC319" s="90"/>
      <c r="ED319" s="90"/>
      <c r="EE319" s="90"/>
      <c r="EF319" s="90"/>
      <c r="EG319" s="90"/>
      <c r="EH319" s="90"/>
      <c r="EI319" s="90"/>
      <c r="EJ319" s="90"/>
      <c r="EK319" s="90"/>
      <c r="EL319" s="90"/>
      <c r="EM319" s="90"/>
      <c r="EN319" s="90"/>
      <c r="EO319" s="90"/>
      <c r="EP319" s="90"/>
      <c r="EQ319" s="90"/>
    </row>
    <row r="320" spans="1:147" s="1" customFormat="1" ht="12.75" x14ac:dyDescent="0.2">
      <c r="A320" s="3"/>
      <c r="B320" s="35"/>
      <c r="C320" s="35"/>
      <c r="D320" s="4"/>
      <c r="G320" s="2"/>
      <c r="H320" s="2"/>
      <c r="I320" s="2"/>
      <c r="L320" s="141"/>
      <c r="M320" s="2"/>
      <c r="N320" s="2"/>
      <c r="O320" s="2"/>
      <c r="P320" s="2"/>
      <c r="Q320" s="16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90"/>
      <c r="CC320" s="90"/>
      <c r="CD320" s="90"/>
      <c r="CE320" s="88"/>
      <c r="CF320" s="165"/>
      <c r="CG320" s="88"/>
      <c r="CH320" s="88"/>
      <c r="CI320" s="88"/>
      <c r="CJ320" s="88"/>
      <c r="CK320" s="88"/>
      <c r="CL320" s="88"/>
      <c r="CM320" s="88"/>
      <c r="CN320" s="88"/>
      <c r="CO320" s="88"/>
      <c r="CP320" s="88"/>
      <c r="CQ320" s="88"/>
      <c r="CR320" s="88"/>
      <c r="CS320" s="88"/>
      <c r="CT320" s="88"/>
      <c r="CU320" s="88"/>
      <c r="CV320" s="88"/>
      <c r="CW320" s="88"/>
      <c r="CX320" s="88"/>
      <c r="CY320" s="88"/>
      <c r="CZ320" s="88"/>
      <c r="DA320" s="88"/>
      <c r="DB320" s="88"/>
      <c r="DC320" s="88"/>
      <c r="DD320" s="88"/>
      <c r="DE320" s="88"/>
      <c r="DF320" s="90"/>
      <c r="DG320" s="90"/>
      <c r="DH320" s="90"/>
      <c r="DI320" s="91"/>
      <c r="DJ320" s="91"/>
      <c r="DK320" s="91"/>
      <c r="DL320" s="91"/>
      <c r="DM320" s="90"/>
      <c r="DN320" s="90"/>
      <c r="DO320" s="90"/>
      <c r="DP320" s="90"/>
      <c r="DQ320" s="90"/>
      <c r="DR320" s="90"/>
      <c r="DS320" s="90"/>
      <c r="DT320" s="90"/>
      <c r="DU320" s="90"/>
      <c r="DV320" s="90"/>
      <c r="DW320" s="90"/>
      <c r="DX320" s="90"/>
      <c r="DY320" s="90"/>
      <c r="DZ320" s="90"/>
      <c r="EA320" s="90"/>
      <c r="EB320" s="90"/>
      <c r="EC320" s="90"/>
      <c r="ED320" s="90"/>
      <c r="EE320" s="90"/>
      <c r="EF320" s="90"/>
      <c r="EG320" s="90"/>
      <c r="EH320" s="90"/>
      <c r="EI320" s="90"/>
      <c r="EJ320" s="90"/>
      <c r="EK320" s="90"/>
      <c r="EL320" s="90"/>
      <c r="EM320" s="90"/>
      <c r="EN320" s="90"/>
      <c r="EO320" s="90"/>
      <c r="EP320" s="90"/>
      <c r="EQ320" s="90"/>
    </row>
    <row r="321" spans="1:147" s="1" customFormat="1" ht="12.75" x14ac:dyDescent="0.2">
      <c r="A321" s="3"/>
      <c r="B321" s="35"/>
      <c r="C321" s="35"/>
      <c r="D321" s="4"/>
      <c r="G321" s="2"/>
      <c r="H321" s="2"/>
      <c r="I321" s="2"/>
      <c r="L321" s="141"/>
      <c r="M321" s="2"/>
      <c r="N321" s="2"/>
      <c r="O321" s="2"/>
      <c r="P321" s="2"/>
      <c r="Q321" s="16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90"/>
      <c r="CC321" s="90"/>
      <c r="CD321" s="90"/>
      <c r="CE321" s="88"/>
      <c r="CF321" s="165"/>
      <c r="CG321" s="88"/>
      <c r="CH321" s="88"/>
      <c r="CI321" s="88"/>
      <c r="CJ321" s="88"/>
      <c r="CK321" s="88"/>
      <c r="CL321" s="88"/>
      <c r="CM321" s="88"/>
      <c r="CN321" s="88"/>
      <c r="CO321" s="88"/>
      <c r="CP321" s="88"/>
      <c r="CQ321" s="88"/>
      <c r="CR321" s="88"/>
      <c r="CS321" s="88"/>
      <c r="CT321" s="88"/>
      <c r="CU321" s="88"/>
      <c r="CV321" s="88"/>
      <c r="CW321" s="88"/>
      <c r="CX321" s="88"/>
      <c r="CY321" s="88"/>
      <c r="CZ321" s="88"/>
      <c r="DA321" s="88"/>
      <c r="DB321" s="88"/>
      <c r="DC321" s="88"/>
      <c r="DD321" s="88"/>
      <c r="DE321" s="88"/>
      <c r="DF321" s="90"/>
      <c r="DG321" s="90"/>
      <c r="DH321" s="90"/>
      <c r="DI321" s="91"/>
      <c r="DJ321" s="91"/>
      <c r="DK321" s="91"/>
      <c r="DL321" s="91"/>
      <c r="DM321" s="90"/>
      <c r="DN321" s="90"/>
      <c r="DO321" s="90"/>
      <c r="DP321" s="90"/>
      <c r="DQ321" s="90"/>
      <c r="DR321" s="90"/>
      <c r="DS321" s="90"/>
      <c r="DT321" s="90"/>
      <c r="DU321" s="90"/>
      <c r="DV321" s="90"/>
      <c r="DW321" s="90"/>
      <c r="DX321" s="90"/>
      <c r="DY321" s="90"/>
      <c r="DZ321" s="90"/>
      <c r="EA321" s="90"/>
      <c r="EB321" s="90"/>
      <c r="EC321" s="90"/>
      <c r="ED321" s="90"/>
      <c r="EE321" s="90"/>
      <c r="EF321" s="90"/>
      <c r="EG321" s="90"/>
      <c r="EH321" s="90"/>
      <c r="EI321" s="90"/>
      <c r="EJ321" s="90"/>
      <c r="EK321" s="90"/>
      <c r="EL321" s="90"/>
      <c r="EM321" s="90"/>
      <c r="EN321" s="90"/>
      <c r="EO321" s="90"/>
      <c r="EP321" s="90"/>
      <c r="EQ321" s="90"/>
    </row>
    <row r="322" spans="1:147" s="1" customFormat="1" ht="12.75" x14ac:dyDescent="0.2">
      <c r="A322" s="3"/>
      <c r="B322" s="35"/>
      <c r="C322" s="35"/>
      <c r="D322" s="4"/>
      <c r="G322" s="2"/>
      <c r="H322" s="2"/>
      <c r="I322" s="2"/>
      <c r="L322" s="141"/>
      <c r="M322" s="2"/>
      <c r="N322" s="2"/>
      <c r="O322" s="2"/>
      <c r="P322" s="2"/>
      <c r="Q322" s="16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90"/>
      <c r="CC322" s="90"/>
      <c r="CD322" s="90"/>
      <c r="CE322" s="88"/>
      <c r="CF322" s="165"/>
      <c r="CG322" s="88"/>
      <c r="CH322" s="88"/>
      <c r="CI322" s="88"/>
      <c r="CJ322" s="88"/>
      <c r="CK322" s="88"/>
      <c r="CL322" s="88"/>
      <c r="CM322" s="88"/>
      <c r="CN322" s="88"/>
      <c r="CO322" s="88"/>
      <c r="CP322" s="88"/>
      <c r="CQ322" s="88"/>
      <c r="CR322" s="88"/>
      <c r="CS322" s="88"/>
      <c r="CT322" s="88"/>
      <c r="CU322" s="88"/>
      <c r="CV322" s="88"/>
      <c r="CW322" s="88"/>
      <c r="CX322" s="88"/>
      <c r="CY322" s="88"/>
      <c r="CZ322" s="88"/>
      <c r="DA322" s="88"/>
      <c r="DB322" s="88"/>
      <c r="DC322" s="88"/>
      <c r="DD322" s="88"/>
      <c r="DE322" s="88"/>
      <c r="DF322" s="90"/>
      <c r="DG322" s="90"/>
      <c r="DH322" s="90"/>
      <c r="DI322" s="91"/>
      <c r="DJ322" s="91"/>
      <c r="DK322" s="91"/>
      <c r="DL322" s="91"/>
      <c r="DM322" s="90"/>
      <c r="DN322" s="90"/>
      <c r="DO322" s="90"/>
      <c r="DP322" s="90"/>
      <c r="DQ322" s="90"/>
      <c r="DR322" s="90"/>
      <c r="DS322" s="90"/>
      <c r="DT322" s="90"/>
      <c r="DU322" s="90"/>
      <c r="DV322" s="90"/>
      <c r="DW322" s="90"/>
      <c r="DX322" s="90"/>
      <c r="DY322" s="90"/>
      <c r="DZ322" s="90"/>
      <c r="EA322" s="90"/>
      <c r="EB322" s="90"/>
      <c r="EC322" s="90"/>
      <c r="ED322" s="90"/>
      <c r="EE322" s="90"/>
      <c r="EF322" s="90"/>
      <c r="EG322" s="90"/>
      <c r="EH322" s="90"/>
      <c r="EI322" s="90"/>
      <c r="EJ322" s="90"/>
      <c r="EK322" s="90"/>
      <c r="EL322" s="90"/>
      <c r="EM322" s="90"/>
      <c r="EN322" s="90"/>
      <c r="EO322" s="90"/>
      <c r="EP322" s="90"/>
      <c r="EQ322" s="90"/>
    </row>
    <row r="323" spans="1:147" s="1" customFormat="1" ht="12.75" x14ac:dyDescent="0.2">
      <c r="A323" s="3"/>
      <c r="B323" s="35"/>
      <c r="C323" s="35"/>
      <c r="D323" s="4"/>
      <c r="G323" s="2"/>
      <c r="H323" s="2"/>
      <c r="I323" s="2"/>
      <c r="L323" s="141"/>
      <c r="M323" s="2"/>
      <c r="N323" s="2"/>
      <c r="O323" s="2"/>
      <c r="P323" s="2"/>
      <c r="Q323" s="16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90"/>
      <c r="CC323" s="90"/>
      <c r="CD323" s="90"/>
      <c r="CE323" s="88"/>
      <c r="CF323" s="165"/>
      <c r="CG323" s="88"/>
      <c r="CH323" s="88"/>
      <c r="CI323" s="88"/>
      <c r="CJ323" s="88"/>
      <c r="CK323" s="88"/>
      <c r="CL323" s="88"/>
      <c r="CM323" s="88"/>
      <c r="CN323" s="88"/>
      <c r="CO323" s="88"/>
      <c r="CP323" s="88"/>
      <c r="CQ323" s="88"/>
      <c r="CR323" s="88"/>
      <c r="CS323" s="88"/>
      <c r="CT323" s="88"/>
      <c r="CU323" s="88"/>
      <c r="CV323" s="88"/>
      <c r="CW323" s="88"/>
      <c r="CX323" s="88"/>
      <c r="CY323" s="88"/>
      <c r="CZ323" s="88"/>
      <c r="DA323" s="88"/>
      <c r="DB323" s="88"/>
      <c r="DC323" s="88"/>
      <c r="DD323" s="88"/>
      <c r="DE323" s="88"/>
      <c r="DF323" s="90"/>
      <c r="DG323" s="90"/>
      <c r="DH323" s="90"/>
      <c r="DI323" s="91"/>
      <c r="DJ323" s="91"/>
      <c r="DK323" s="91"/>
      <c r="DL323" s="91"/>
      <c r="DM323" s="90"/>
      <c r="DN323" s="90"/>
      <c r="DO323" s="90"/>
      <c r="DP323" s="90"/>
      <c r="DQ323" s="90"/>
      <c r="DR323" s="90"/>
      <c r="DS323" s="90"/>
      <c r="DT323" s="90"/>
      <c r="DU323" s="90"/>
      <c r="DV323" s="90"/>
      <c r="DW323" s="90"/>
      <c r="DX323" s="90"/>
      <c r="DY323" s="90"/>
      <c r="DZ323" s="90"/>
      <c r="EA323" s="90"/>
      <c r="EB323" s="90"/>
      <c r="EC323" s="90"/>
      <c r="ED323" s="90"/>
      <c r="EE323" s="90"/>
      <c r="EF323" s="90"/>
      <c r="EG323" s="90"/>
      <c r="EH323" s="90"/>
      <c r="EI323" s="90"/>
      <c r="EJ323" s="90"/>
      <c r="EK323" s="90"/>
      <c r="EL323" s="90"/>
      <c r="EM323" s="90"/>
      <c r="EN323" s="90"/>
      <c r="EO323" s="90"/>
      <c r="EP323" s="90"/>
      <c r="EQ323" s="90"/>
    </row>
    <row r="324" spans="1:147" s="1" customFormat="1" ht="12.75" x14ac:dyDescent="0.2">
      <c r="A324" s="3"/>
      <c r="B324" s="35"/>
      <c r="C324" s="35"/>
      <c r="D324" s="4"/>
      <c r="G324" s="2"/>
      <c r="H324" s="2"/>
      <c r="I324" s="2"/>
      <c r="L324" s="141"/>
      <c r="M324" s="2"/>
      <c r="N324" s="2"/>
      <c r="O324" s="2"/>
      <c r="P324" s="2"/>
      <c r="Q324" s="16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90"/>
      <c r="CC324" s="90"/>
      <c r="CD324" s="90"/>
      <c r="CE324" s="88"/>
      <c r="CF324" s="165"/>
      <c r="CG324" s="88"/>
      <c r="CH324" s="88"/>
      <c r="CI324" s="88"/>
      <c r="CJ324" s="88"/>
      <c r="CK324" s="88"/>
      <c r="CL324" s="88"/>
      <c r="CM324" s="88"/>
      <c r="CN324" s="88"/>
      <c r="CO324" s="88"/>
      <c r="CP324" s="88"/>
      <c r="CQ324" s="88"/>
      <c r="CR324" s="88"/>
      <c r="CS324" s="88"/>
      <c r="CT324" s="88"/>
      <c r="CU324" s="88"/>
      <c r="CV324" s="88"/>
      <c r="CW324" s="88"/>
      <c r="CX324" s="88"/>
      <c r="CY324" s="88"/>
      <c r="CZ324" s="88"/>
      <c r="DA324" s="88"/>
      <c r="DB324" s="88"/>
      <c r="DC324" s="88"/>
      <c r="DD324" s="88"/>
      <c r="DE324" s="88"/>
      <c r="DF324" s="90"/>
      <c r="DG324" s="90"/>
      <c r="DH324" s="90"/>
      <c r="DI324" s="91"/>
      <c r="DJ324" s="91"/>
      <c r="DK324" s="91"/>
      <c r="DL324" s="91"/>
      <c r="DM324" s="90"/>
      <c r="DN324" s="90"/>
      <c r="DO324" s="90"/>
      <c r="DP324" s="90"/>
      <c r="DQ324" s="90"/>
      <c r="DR324" s="90"/>
      <c r="DS324" s="90"/>
      <c r="DT324" s="90"/>
      <c r="DU324" s="90"/>
      <c r="DV324" s="90"/>
      <c r="DW324" s="90"/>
      <c r="DX324" s="90"/>
      <c r="DY324" s="90"/>
      <c r="DZ324" s="90"/>
      <c r="EA324" s="90"/>
      <c r="EB324" s="90"/>
      <c r="EC324" s="90"/>
      <c r="ED324" s="90"/>
      <c r="EE324" s="90"/>
      <c r="EF324" s="90"/>
      <c r="EG324" s="90"/>
      <c r="EH324" s="90"/>
      <c r="EI324" s="90"/>
      <c r="EJ324" s="90"/>
      <c r="EK324" s="90"/>
      <c r="EL324" s="90"/>
      <c r="EM324" s="90"/>
      <c r="EN324" s="90"/>
      <c r="EO324" s="90"/>
      <c r="EP324" s="90"/>
      <c r="EQ324" s="90"/>
    </row>
    <row r="325" spans="1:147" s="1" customFormat="1" ht="12.75" x14ac:dyDescent="0.2">
      <c r="A325" s="3"/>
      <c r="B325" s="35"/>
      <c r="C325" s="35"/>
      <c r="D325" s="4"/>
      <c r="G325" s="2"/>
      <c r="H325" s="2"/>
      <c r="I325" s="2"/>
      <c r="L325" s="141"/>
      <c r="M325" s="2"/>
      <c r="N325" s="2"/>
      <c r="O325" s="2"/>
      <c r="P325" s="2"/>
      <c r="Q325" s="16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90"/>
      <c r="CC325" s="90"/>
      <c r="CD325" s="90"/>
      <c r="CE325" s="88"/>
      <c r="CF325" s="166"/>
      <c r="CG325" s="88"/>
      <c r="CH325" s="88"/>
      <c r="CI325" s="88"/>
      <c r="CJ325" s="88"/>
      <c r="CK325" s="88"/>
      <c r="CL325" s="88"/>
      <c r="CM325" s="88"/>
      <c r="CN325" s="88"/>
      <c r="CO325" s="88"/>
      <c r="CP325" s="88"/>
      <c r="CQ325" s="88"/>
      <c r="CR325" s="88"/>
      <c r="CS325" s="88"/>
      <c r="CT325" s="88"/>
      <c r="CU325" s="88"/>
      <c r="CV325" s="88"/>
      <c r="CW325" s="88"/>
      <c r="CX325" s="88"/>
      <c r="CY325" s="88"/>
      <c r="CZ325" s="88"/>
      <c r="DA325" s="88"/>
      <c r="DB325" s="88"/>
      <c r="DC325" s="88"/>
      <c r="DD325" s="88"/>
      <c r="DE325" s="88"/>
      <c r="DF325" s="90"/>
      <c r="DG325" s="90"/>
      <c r="DH325" s="90"/>
      <c r="DI325" s="91"/>
      <c r="DJ325" s="91"/>
      <c r="DK325" s="91"/>
      <c r="DL325" s="91"/>
      <c r="DM325" s="90"/>
      <c r="DN325" s="90"/>
      <c r="DO325" s="90"/>
      <c r="DP325" s="90"/>
      <c r="DQ325" s="90"/>
      <c r="DR325" s="90"/>
      <c r="DS325" s="90"/>
      <c r="DT325" s="90"/>
      <c r="DU325" s="90"/>
      <c r="DV325" s="90"/>
      <c r="DW325" s="90"/>
      <c r="DX325" s="90"/>
      <c r="DY325" s="90"/>
      <c r="DZ325" s="90"/>
      <c r="EA325" s="90"/>
      <c r="EB325" s="90"/>
      <c r="EC325" s="90"/>
      <c r="ED325" s="90"/>
      <c r="EE325" s="90"/>
      <c r="EF325" s="90"/>
      <c r="EG325" s="90"/>
      <c r="EH325" s="90"/>
      <c r="EI325" s="90"/>
      <c r="EJ325" s="90"/>
      <c r="EK325" s="90"/>
      <c r="EL325" s="90"/>
      <c r="EM325" s="90"/>
      <c r="EN325" s="90"/>
      <c r="EO325" s="90"/>
      <c r="EP325" s="90"/>
      <c r="EQ325" s="90"/>
    </row>
    <row r="326" spans="1:147" s="1" customFormat="1" ht="12.75" x14ac:dyDescent="0.2">
      <c r="A326" s="3"/>
      <c r="B326" s="35"/>
      <c r="C326" s="35"/>
      <c r="D326" s="4"/>
      <c r="G326" s="2"/>
      <c r="H326" s="2"/>
      <c r="I326" s="2"/>
      <c r="L326" s="141"/>
      <c r="M326" s="2"/>
      <c r="N326" s="2"/>
      <c r="O326" s="2"/>
      <c r="P326" s="2"/>
      <c r="Q326" s="16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90"/>
      <c r="CC326" s="90"/>
      <c r="CD326" s="90"/>
      <c r="CE326" s="88"/>
      <c r="CF326" s="166"/>
      <c r="CG326" s="88"/>
      <c r="CH326" s="88"/>
      <c r="CI326" s="88"/>
      <c r="CJ326" s="88"/>
      <c r="CK326" s="88"/>
      <c r="CL326" s="88"/>
      <c r="CM326" s="88"/>
      <c r="CN326" s="88"/>
      <c r="CO326" s="88"/>
      <c r="CP326" s="88"/>
      <c r="CQ326" s="88"/>
      <c r="CR326" s="88"/>
      <c r="CS326" s="88"/>
      <c r="CT326" s="88"/>
      <c r="CU326" s="88"/>
      <c r="CV326" s="88"/>
      <c r="CW326" s="88"/>
      <c r="CX326" s="88"/>
      <c r="CY326" s="88"/>
      <c r="CZ326" s="88"/>
      <c r="DA326" s="88"/>
      <c r="DB326" s="88"/>
      <c r="DC326" s="88"/>
      <c r="DD326" s="88"/>
      <c r="DE326" s="88"/>
      <c r="DF326" s="90"/>
      <c r="DG326" s="90"/>
      <c r="DH326" s="90"/>
      <c r="DI326" s="91"/>
      <c r="DJ326" s="91"/>
      <c r="DK326" s="91"/>
      <c r="DL326" s="91"/>
      <c r="DM326" s="90"/>
      <c r="DN326" s="90"/>
      <c r="DO326" s="90"/>
      <c r="DP326" s="90"/>
      <c r="DQ326" s="90"/>
      <c r="DR326" s="90"/>
      <c r="DS326" s="90"/>
      <c r="DT326" s="90"/>
      <c r="DU326" s="90"/>
      <c r="DV326" s="90"/>
      <c r="DW326" s="90"/>
      <c r="DX326" s="90"/>
      <c r="DY326" s="90"/>
      <c r="DZ326" s="90"/>
      <c r="EA326" s="90"/>
      <c r="EB326" s="90"/>
      <c r="EC326" s="90"/>
      <c r="ED326" s="90"/>
      <c r="EE326" s="90"/>
      <c r="EF326" s="90"/>
      <c r="EG326" s="90"/>
      <c r="EH326" s="90"/>
      <c r="EI326" s="90"/>
      <c r="EJ326" s="90"/>
      <c r="EK326" s="90"/>
      <c r="EL326" s="90"/>
      <c r="EM326" s="90"/>
      <c r="EN326" s="90"/>
      <c r="EO326" s="90"/>
      <c r="EP326" s="90"/>
      <c r="EQ326" s="90"/>
    </row>
    <row r="327" spans="1:147" s="1" customFormat="1" ht="12.75" x14ac:dyDescent="0.2">
      <c r="A327" s="3"/>
      <c r="B327" s="35"/>
      <c r="C327" s="35"/>
      <c r="D327" s="4"/>
      <c r="G327" s="2"/>
      <c r="H327" s="2"/>
      <c r="I327" s="2"/>
      <c r="L327" s="141"/>
      <c r="M327" s="2"/>
      <c r="N327" s="2"/>
      <c r="O327" s="2"/>
      <c r="P327" s="2"/>
      <c r="Q327" s="16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90"/>
      <c r="CC327" s="90"/>
      <c r="CD327" s="90"/>
      <c r="CE327" s="88"/>
      <c r="CF327" s="166"/>
      <c r="CG327" s="88"/>
      <c r="CH327" s="88"/>
      <c r="CI327" s="88"/>
      <c r="CJ327" s="88"/>
      <c r="CK327" s="88"/>
      <c r="CL327" s="88"/>
      <c r="CM327" s="88"/>
      <c r="CN327" s="88"/>
      <c r="CO327" s="88"/>
      <c r="CP327" s="88"/>
      <c r="CQ327" s="88"/>
      <c r="CR327" s="88"/>
      <c r="CS327" s="88"/>
      <c r="CT327" s="88"/>
      <c r="CU327" s="88"/>
      <c r="CV327" s="88"/>
      <c r="CW327" s="88"/>
      <c r="CX327" s="88"/>
      <c r="CY327" s="88"/>
      <c r="CZ327" s="88"/>
      <c r="DA327" s="88"/>
      <c r="DB327" s="88"/>
      <c r="DC327" s="88"/>
      <c r="DD327" s="88"/>
      <c r="DE327" s="88"/>
      <c r="DF327" s="90"/>
      <c r="DG327" s="90"/>
      <c r="DH327" s="90"/>
      <c r="DI327" s="91"/>
      <c r="DJ327" s="91"/>
      <c r="DK327" s="91"/>
      <c r="DL327" s="91"/>
      <c r="DM327" s="90"/>
      <c r="DN327" s="90"/>
      <c r="DO327" s="90"/>
      <c r="DP327" s="90"/>
      <c r="DQ327" s="90"/>
      <c r="DR327" s="90"/>
      <c r="DS327" s="90"/>
      <c r="DT327" s="90"/>
      <c r="DU327" s="90"/>
      <c r="DV327" s="90"/>
      <c r="DW327" s="90"/>
      <c r="DX327" s="90"/>
      <c r="DY327" s="90"/>
      <c r="DZ327" s="90"/>
      <c r="EA327" s="90"/>
      <c r="EB327" s="90"/>
      <c r="EC327" s="90"/>
      <c r="ED327" s="90"/>
      <c r="EE327" s="90"/>
      <c r="EF327" s="90"/>
      <c r="EG327" s="90"/>
      <c r="EH327" s="90"/>
      <c r="EI327" s="90"/>
      <c r="EJ327" s="90"/>
      <c r="EK327" s="90"/>
      <c r="EL327" s="90"/>
      <c r="EM327" s="90"/>
      <c r="EN327" s="90"/>
      <c r="EO327" s="90"/>
      <c r="EP327" s="90"/>
      <c r="EQ327" s="90"/>
    </row>
    <row r="328" spans="1:147" s="1" customFormat="1" ht="12.75" x14ac:dyDescent="0.2">
      <c r="A328" s="3"/>
      <c r="B328" s="35"/>
      <c r="C328" s="35"/>
      <c r="D328" s="4"/>
      <c r="G328" s="2"/>
      <c r="H328" s="2"/>
      <c r="I328" s="2"/>
      <c r="L328" s="141"/>
      <c r="M328" s="2"/>
      <c r="N328" s="2"/>
      <c r="O328" s="2"/>
      <c r="P328" s="2"/>
      <c r="Q328" s="16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90"/>
      <c r="CC328" s="90"/>
      <c r="CD328" s="90"/>
      <c r="CE328" s="88"/>
      <c r="CF328" s="166"/>
      <c r="CG328" s="88"/>
      <c r="CH328" s="88"/>
      <c r="CI328" s="88"/>
      <c r="CJ328" s="88"/>
      <c r="CK328" s="88"/>
      <c r="CL328" s="88"/>
      <c r="CM328" s="88"/>
      <c r="CN328" s="88"/>
      <c r="CO328" s="88"/>
      <c r="CP328" s="88"/>
      <c r="CQ328" s="88"/>
      <c r="CR328" s="88"/>
      <c r="CS328" s="88"/>
      <c r="CT328" s="88"/>
      <c r="CU328" s="88"/>
      <c r="CV328" s="88"/>
      <c r="CW328" s="88"/>
      <c r="CX328" s="88"/>
      <c r="CY328" s="88"/>
      <c r="CZ328" s="88"/>
      <c r="DA328" s="88"/>
      <c r="DB328" s="88"/>
      <c r="DC328" s="88"/>
      <c r="DD328" s="88"/>
      <c r="DE328" s="88"/>
      <c r="DF328" s="90"/>
      <c r="DG328" s="90"/>
      <c r="DH328" s="90"/>
      <c r="DI328" s="91"/>
      <c r="DJ328" s="91"/>
      <c r="DK328" s="91"/>
      <c r="DL328" s="91"/>
      <c r="DM328" s="90"/>
      <c r="DN328" s="90"/>
      <c r="DO328" s="90"/>
      <c r="DP328" s="90"/>
      <c r="DQ328" s="90"/>
      <c r="DR328" s="90"/>
      <c r="DS328" s="90"/>
      <c r="DT328" s="90"/>
      <c r="DU328" s="90"/>
      <c r="DV328" s="90"/>
      <c r="DW328" s="90"/>
      <c r="DX328" s="90"/>
      <c r="DY328" s="90"/>
      <c r="DZ328" s="90"/>
      <c r="EA328" s="90"/>
      <c r="EB328" s="90"/>
      <c r="EC328" s="90"/>
      <c r="ED328" s="90"/>
      <c r="EE328" s="90"/>
      <c r="EF328" s="90"/>
      <c r="EG328" s="90"/>
      <c r="EH328" s="90"/>
      <c r="EI328" s="90"/>
      <c r="EJ328" s="90"/>
      <c r="EK328" s="90"/>
      <c r="EL328" s="90"/>
      <c r="EM328" s="90"/>
      <c r="EN328" s="90"/>
      <c r="EO328" s="90"/>
      <c r="EP328" s="90"/>
      <c r="EQ328" s="90"/>
    </row>
    <row r="329" spans="1:147" s="1" customFormat="1" ht="12.75" x14ac:dyDescent="0.2">
      <c r="A329" s="3"/>
      <c r="B329" s="35"/>
      <c r="C329" s="35"/>
      <c r="D329" s="4"/>
      <c r="G329" s="2"/>
      <c r="H329" s="2"/>
      <c r="I329" s="2"/>
      <c r="L329" s="141"/>
      <c r="M329" s="2"/>
      <c r="N329" s="2"/>
      <c r="O329" s="2"/>
      <c r="P329" s="2"/>
      <c r="Q329" s="16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90"/>
      <c r="CC329" s="90"/>
      <c r="CD329" s="90"/>
      <c r="CE329" s="88"/>
      <c r="CF329" s="166"/>
      <c r="CG329" s="88"/>
      <c r="CH329" s="88"/>
      <c r="CI329" s="88"/>
      <c r="CJ329" s="88"/>
      <c r="CK329" s="88"/>
      <c r="CL329" s="88"/>
      <c r="CM329" s="88"/>
      <c r="CN329" s="88"/>
      <c r="CO329" s="88"/>
      <c r="CP329" s="88"/>
      <c r="CQ329" s="88"/>
      <c r="CR329" s="88"/>
      <c r="CS329" s="88"/>
      <c r="CT329" s="88"/>
      <c r="CU329" s="88"/>
      <c r="CV329" s="88"/>
      <c r="CW329" s="88"/>
      <c r="CX329" s="88"/>
      <c r="CY329" s="88"/>
      <c r="CZ329" s="88"/>
      <c r="DA329" s="88"/>
      <c r="DB329" s="88"/>
      <c r="DC329" s="88"/>
      <c r="DD329" s="88"/>
      <c r="DE329" s="88"/>
      <c r="DF329" s="90"/>
      <c r="DG329" s="90"/>
      <c r="DH329" s="90"/>
      <c r="DI329" s="91"/>
      <c r="DJ329" s="91"/>
      <c r="DK329" s="91"/>
      <c r="DL329" s="91"/>
      <c r="DM329" s="90"/>
      <c r="DN329" s="90"/>
      <c r="DO329" s="90"/>
      <c r="DP329" s="90"/>
      <c r="DQ329" s="90"/>
      <c r="DR329" s="90"/>
      <c r="DS329" s="90"/>
      <c r="DT329" s="90"/>
      <c r="DU329" s="90"/>
      <c r="DV329" s="90"/>
      <c r="DW329" s="90"/>
      <c r="DX329" s="90"/>
      <c r="DY329" s="90"/>
      <c r="DZ329" s="90"/>
      <c r="EA329" s="90"/>
      <c r="EB329" s="90"/>
      <c r="EC329" s="90"/>
      <c r="ED329" s="90"/>
      <c r="EE329" s="90"/>
      <c r="EF329" s="90"/>
      <c r="EG329" s="90"/>
      <c r="EH329" s="90"/>
      <c r="EI329" s="90"/>
      <c r="EJ329" s="90"/>
      <c r="EK329" s="90"/>
      <c r="EL329" s="90"/>
      <c r="EM329" s="90"/>
      <c r="EN329" s="90"/>
      <c r="EO329" s="90"/>
      <c r="EP329" s="90"/>
      <c r="EQ329" s="90"/>
    </row>
    <row r="330" spans="1:147" s="1" customFormat="1" ht="12.75" x14ac:dyDescent="0.2">
      <c r="A330" s="3"/>
      <c r="B330" s="35"/>
      <c r="C330" s="35"/>
      <c r="D330" s="4"/>
      <c r="G330" s="2"/>
      <c r="H330" s="2"/>
      <c r="I330" s="2"/>
      <c r="L330" s="141"/>
      <c r="M330" s="2"/>
      <c r="N330" s="2"/>
      <c r="O330" s="2"/>
      <c r="P330" s="2"/>
      <c r="Q330" s="16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90"/>
      <c r="CC330" s="90"/>
      <c r="CD330" s="90"/>
      <c r="CE330" s="88"/>
      <c r="CF330" s="166"/>
      <c r="CG330" s="88"/>
      <c r="CH330" s="88"/>
      <c r="CI330" s="88"/>
      <c r="CJ330" s="88"/>
      <c r="CK330" s="88"/>
      <c r="CL330" s="88"/>
      <c r="CM330" s="88"/>
      <c r="CN330" s="88"/>
      <c r="CO330" s="88"/>
      <c r="CP330" s="88"/>
      <c r="CQ330" s="88"/>
      <c r="CR330" s="88"/>
      <c r="CS330" s="88"/>
      <c r="CT330" s="88"/>
      <c r="CU330" s="88"/>
      <c r="CV330" s="88"/>
      <c r="CW330" s="88"/>
      <c r="CX330" s="88"/>
      <c r="CY330" s="88"/>
      <c r="CZ330" s="88"/>
      <c r="DA330" s="88"/>
      <c r="DB330" s="88"/>
      <c r="DC330" s="88"/>
      <c r="DD330" s="88"/>
      <c r="DE330" s="88"/>
      <c r="DF330" s="90"/>
      <c r="DG330" s="90"/>
      <c r="DH330" s="90"/>
      <c r="DI330" s="91"/>
      <c r="DJ330" s="91"/>
      <c r="DK330" s="91"/>
      <c r="DL330" s="91"/>
      <c r="DM330" s="90"/>
      <c r="DN330" s="90"/>
      <c r="DO330" s="90"/>
      <c r="DP330" s="90"/>
      <c r="DQ330" s="90"/>
      <c r="DR330" s="90"/>
      <c r="DS330" s="90"/>
      <c r="DT330" s="90"/>
      <c r="DU330" s="90"/>
      <c r="DV330" s="90"/>
      <c r="DW330" s="90"/>
      <c r="DX330" s="90"/>
      <c r="DY330" s="90"/>
      <c r="DZ330" s="90"/>
      <c r="EA330" s="90"/>
      <c r="EB330" s="90"/>
      <c r="EC330" s="90"/>
      <c r="ED330" s="90"/>
      <c r="EE330" s="90"/>
      <c r="EF330" s="90"/>
      <c r="EG330" s="90"/>
      <c r="EH330" s="90"/>
      <c r="EI330" s="90"/>
      <c r="EJ330" s="90"/>
      <c r="EK330" s="90"/>
      <c r="EL330" s="90"/>
      <c r="EM330" s="90"/>
      <c r="EN330" s="90"/>
      <c r="EO330" s="90"/>
      <c r="EP330" s="90"/>
      <c r="EQ330" s="90"/>
    </row>
    <row r="331" spans="1:147" s="1" customFormat="1" ht="12.75" x14ac:dyDescent="0.2">
      <c r="A331" s="3"/>
      <c r="B331" s="35"/>
      <c r="C331" s="35"/>
      <c r="D331" s="4"/>
      <c r="G331" s="2"/>
      <c r="H331" s="2"/>
      <c r="I331" s="2"/>
      <c r="L331" s="141"/>
      <c r="M331" s="2"/>
      <c r="N331" s="2"/>
      <c r="O331" s="2"/>
      <c r="P331" s="2"/>
      <c r="Q331" s="16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90"/>
      <c r="CC331" s="90"/>
      <c r="CD331" s="90"/>
      <c r="CE331" s="88"/>
      <c r="CF331" s="166"/>
      <c r="CG331" s="88"/>
      <c r="CH331" s="88"/>
      <c r="CI331" s="88"/>
      <c r="CJ331" s="88"/>
      <c r="CK331" s="88"/>
      <c r="CL331" s="88"/>
      <c r="CM331" s="88"/>
      <c r="CN331" s="88"/>
      <c r="CO331" s="88"/>
      <c r="CP331" s="88"/>
      <c r="CQ331" s="88"/>
      <c r="CR331" s="88"/>
      <c r="CS331" s="88"/>
      <c r="CT331" s="88"/>
      <c r="CU331" s="88"/>
      <c r="CV331" s="88"/>
      <c r="CW331" s="88"/>
      <c r="CX331" s="88"/>
      <c r="CY331" s="88"/>
      <c r="CZ331" s="88"/>
      <c r="DA331" s="88"/>
      <c r="DB331" s="88"/>
      <c r="DC331" s="88"/>
      <c r="DD331" s="88"/>
      <c r="DE331" s="88"/>
      <c r="DF331" s="90"/>
      <c r="DG331" s="90"/>
      <c r="DH331" s="90"/>
      <c r="DI331" s="91"/>
      <c r="DJ331" s="91"/>
      <c r="DK331" s="91"/>
      <c r="DL331" s="91"/>
      <c r="DM331" s="90"/>
      <c r="DN331" s="90"/>
      <c r="DO331" s="90"/>
      <c r="DP331" s="90"/>
      <c r="DQ331" s="90"/>
      <c r="DR331" s="90"/>
      <c r="DS331" s="90"/>
      <c r="DT331" s="90"/>
      <c r="DU331" s="90"/>
      <c r="DV331" s="90"/>
      <c r="DW331" s="90"/>
      <c r="DX331" s="90"/>
      <c r="DY331" s="90"/>
      <c r="DZ331" s="90"/>
      <c r="EA331" s="90"/>
      <c r="EB331" s="90"/>
      <c r="EC331" s="90"/>
      <c r="ED331" s="90"/>
      <c r="EE331" s="90"/>
      <c r="EF331" s="90"/>
      <c r="EG331" s="90"/>
      <c r="EH331" s="90"/>
      <c r="EI331" s="90"/>
      <c r="EJ331" s="90"/>
      <c r="EK331" s="90"/>
      <c r="EL331" s="90"/>
      <c r="EM331" s="90"/>
      <c r="EN331" s="90"/>
      <c r="EO331" s="90"/>
      <c r="EP331" s="90"/>
      <c r="EQ331" s="90"/>
    </row>
    <row r="332" spans="1:147" s="1" customFormat="1" ht="12.75" x14ac:dyDescent="0.2">
      <c r="A332" s="3"/>
      <c r="B332" s="35"/>
      <c r="C332" s="35"/>
      <c r="D332" s="4"/>
      <c r="G332" s="2"/>
      <c r="H332" s="2"/>
      <c r="I332" s="2"/>
      <c r="L332" s="141"/>
      <c r="M332" s="2"/>
      <c r="N332" s="2"/>
      <c r="O332" s="2"/>
      <c r="P332" s="2"/>
      <c r="Q332" s="16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90"/>
      <c r="CC332" s="90"/>
      <c r="CD332" s="90"/>
      <c r="CE332" s="88"/>
      <c r="CF332" s="166"/>
      <c r="CG332" s="88"/>
      <c r="CH332" s="88"/>
      <c r="CI332" s="88"/>
      <c r="CJ332" s="88"/>
      <c r="CK332" s="88"/>
      <c r="CL332" s="88"/>
      <c r="CM332" s="88"/>
      <c r="CN332" s="88"/>
      <c r="CO332" s="88"/>
      <c r="CP332" s="88"/>
      <c r="CQ332" s="88"/>
      <c r="CR332" s="88"/>
      <c r="CS332" s="88"/>
      <c r="CT332" s="88"/>
      <c r="CU332" s="88"/>
      <c r="CV332" s="88"/>
      <c r="CW332" s="88"/>
      <c r="CX332" s="88"/>
      <c r="CY332" s="88"/>
      <c r="CZ332" s="88"/>
      <c r="DA332" s="88"/>
      <c r="DB332" s="88"/>
      <c r="DC332" s="88"/>
      <c r="DD332" s="88"/>
      <c r="DE332" s="88"/>
      <c r="DF332" s="90"/>
      <c r="DG332" s="90"/>
      <c r="DH332" s="90"/>
      <c r="DI332" s="91"/>
      <c r="DJ332" s="91"/>
      <c r="DK332" s="91"/>
      <c r="DL332" s="91"/>
      <c r="DM332" s="90"/>
      <c r="DN332" s="90"/>
      <c r="DO332" s="90"/>
      <c r="DP332" s="90"/>
      <c r="DQ332" s="90"/>
      <c r="DR332" s="90"/>
      <c r="DS332" s="90"/>
      <c r="DT332" s="90"/>
      <c r="DU332" s="90"/>
      <c r="DV332" s="90"/>
      <c r="DW332" s="90"/>
      <c r="DX332" s="90"/>
      <c r="DY332" s="90"/>
      <c r="DZ332" s="90"/>
      <c r="EA332" s="90"/>
      <c r="EB332" s="90"/>
      <c r="EC332" s="90"/>
      <c r="ED332" s="90"/>
      <c r="EE332" s="90"/>
      <c r="EF332" s="90"/>
      <c r="EG332" s="90"/>
      <c r="EH332" s="90"/>
      <c r="EI332" s="90"/>
      <c r="EJ332" s="90"/>
      <c r="EK332" s="90"/>
      <c r="EL332" s="90"/>
      <c r="EM332" s="90"/>
      <c r="EN332" s="90"/>
      <c r="EO332" s="90"/>
      <c r="EP332" s="90"/>
      <c r="EQ332" s="90"/>
    </row>
    <row r="333" spans="1:147" s="1" customFormat="1" ht="12.75" x14ac:dyDescent="0.2">
      <c r="A333" s="3"/>
      <c r="B333" s="35"/>
      <c r="C333" s="35"/>
      <c r="D333" s="4"/>
      <c r="G333" s="2"/>
      <c r="H333" s="2"/>
      <c r="I333" s="2"/>
      <c r="L333" s="141"/>
      <c r="M333" s="2"/>
      <c r="N333" s="2"/>
      <c r="O333" s="2"/>
      <c r="P333" s="2"/>
      <c r="Q333" s="16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90"/>
      <c r="CC333" s="90"/>
      <c r="CD333" s="90"/>
      <c r="CE333" s="88"/>
      <c r="CF333" s="166"/>
      <c r="CG333" s="88"/>
      <c r="CH333" s="88"/>
      <c r="CI333" s="88"/>
      <c r="CJ333" s="88"/>
      <c r="CK333" s="88"/>
      <c r="CL333" s="88"/>
      <c r="CM333" s="88"/>
      <c r="CN333" s="88"/>
      <c r="CO333" s="88"/>
      <c r="CP333" s="88"/>
      <c r="CQ333" s="88"/>
      <c r="CR333" s="88"/>
      <c r="CS333" s="88"/>
      <c r="CT333" s="88"/>
      <c r="CU333" s="88"/>
      <c r="CV333" s="88"/>
      <c r="CW333" s="88"/>
      <c r="CX333" s="88"/>
      <c r="CY333" s="88"/>
      <c r="CZ333" s="88"/>
      <c r="DA333" s="88"/>
      <c r="DB333" s="88"/>
      <c r="DC333" s="88"/>
      <c r="DD333" s="88"/>
      <c r="DE333" s="88"/>
      <c r="DF333" s="90"/>
      <c r="DG333" s="90"/>
      <c r="DH333" s="90"/>
      <c r="DI333" s="91"/>
      <c r="DJ333" s="91"/>
      <c r="DK333" s="91"/>
      <c r="DL333" s="91"/>
      <c r="DM333" s="90"/>
      <c r="DN333" s="90"/>
      <c r="DO333" s="90"/>
      <c r="DP333" s="90"/>
      <c r="DQ333" s="90"/>
      <c r="DR333" s="90"/>
      <c r="DS333" s="90"/>
      <c r="DT333" s="90"/>
      <c r="DU333" s="90"/>
      <c r="DV333" s="90"/>
      <c r="DW333" s="90"/>
      <c r="DX333" s="90"/>
      <c r="DY333" s="90"/>
      <c r="DZ333" s="90"/>
      <c r="EA333" s="90"/>
      <c r="EB333" s="90"/>
      <c r="EC333" s="90"/>
      <c r="ED333" s="90"/>
      <c r="EE333" s="90"/>
      <c r="EF333" s="90"/>
      <c r="EG333" s="90"/>
      <c r="EH333" s="90"/>
      <c r="EI333" s="90"/>
      <c r="EJ333" s="90"/>
      <c r="EK333" s="90"/>
      <c r="EL333" s="90"/>
      <c r="EM333" s="90"/>
      <c r="EN333" s="90"/>
      <c r="EO333" s="90"/>
      <c r="EP333" s="90"/>
      <c r="EQ333" s="90"/>
    </row>
    <row r="334" spans="1:147" s="1" customFormat="1" ht="12.75" x14ac:dyDescent="0.2">
      <c r="A334" s="3"/>
      <c r="B334" s="35"/>
      <c r="C334" s="35"/>
      <c r="D334" s="4"/>
      <c r="G334" s="2"/>
      <c r="H334" s="2"/>
      <c r="I334" s="2"/>
      <c r="L334" s="141"/>
      <c r="M334" s="2"/>
      <c r="N334" s="2"/>
      <c r="O334" s="2"/>
      <c r="P334" s="2"/>
      <c r="Q334" s="16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90"/>
      <c r="CC334" s="90"/>
      <c r="CD334" s="90"/>
      <c r="CE334" s="88"/>
      <c r="CF334" s="166"/>
      <c r="CG334" s="88"/>
      <c r="CH334" s="88"/>
      <c r="CI334" s="88"/>
      <c r="CJ334" s="88"/>
      <c r="CK334" s="88"/>
      <c r="CL334" s="88"/>
      <c r="CM334" s="88"/>
      <c r="CN334" s="88"/>
      <c r="CO334" s="88"/>
      <c r="CP334" s="88"/>
      <c r="CQ334" s="88"/>
      <c r="CR334" s="88"/>
      <c r="CS334" s="88"/>
      <c r="CT334" s="88"/>
      <c r="CU334" s="88"/>
      <c r="CV334" s="88"/>
      <c r="CW334" s="88"/>
      <c r="CX334" s="88"/>
      <c r="CY334" s="88"/>
      <c r="CZ334" s="88"/>
      <c r="DA334" s="88"/>
      <c r="DB334" s="88"/>
      <c r="DC334" s="88"/>
      <c r="DD334" s="88"/>
      <c r="DE334" s="88"/>
      <c r="DF334" s="90"/>
      <c r="DG334" s="90"/>
      <c r="DH334" s="90"/>
      <c r="DI334" s="91"/>
      <c r="DJ334" s="91"/>
      <c r="DK334" s="91"/>
      <c r="DL334" s="91"/>
      <c r="DM334" s="90"/>
      <c r="DN334" s="90"/>
      <c r="DO334" s="90"/>
      <c r="DP334" s="90"/>
      <c r="DQ334" s="90"/>
      <c r="DR334" s="90"/>
      <c r="DS334" s="90"/>
      <c r="DT334" s="90"/>
      <c r="DU334" s="90"/>
      <c r="DV334" s="90"/>
      <c r="DW334" s="90"/>
      <c r="DX334" s="90"/>
      <c r="DY334" s="90"/>
      <c r="DZ334" s="90"/>
      <c r="EA334" s="90"/>
      <c r="EB334" s="90"/>
      <c r="EC334" s="90"/>
      <c r="ED334" s="90"/>
      <c r="EE334" s="90"/>
      <c r="EF334" s="90"/>
      <c r="EG334" s="90"/>
      <c r="EH334" s="90"/>
      <c r="EI334" s="90"/>
      <c r="EJ334" s="90"/>
      <c r="EK334" s="90"/>
      <c r="EL334" s="90"/>
      <c r="EM334" s="90"/>
      <c r="EN334" s="90"/>
      <c r="EO334" s="90"/>
      <c r="EP334" s="90"/>
      <c r="EQ334" s="90"/>
    </row>
    <row r="335" spans="1:147" s="1" customFormat="1" ht="12.75" x14ac:dyDescent="0.2">
      <c r="A335" s="3"/>
      <c r="B335" s="35"/>
      <c r="C335" s="35"/>
      <c r="D335" s="4"/>
      <c r="G335" s="2"/>
      <c r="H335" s="2"/>
      <c r="I335" s="2"/>
      <c r="L335" s="141"/>
      <c r="M335" s="2"/>
      <c r="N335" s="2"/>
      <c r="O335" s="2"/>
      <c r="P335" s="2"/>
      <c r="Q335" s="16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90"/>
      <c r="CC335" s="90"/>
      <c r="CD335" s="90"/>
      <c r="CE335" s="88"/>
      <c r="CF335" s="166"/>
      <c r="CG335" s="88"/>
      <c r="CH335" s="88"/>
      <c r="CI335" s="88"/>
      <c r="CJ335" s="88"/>
      <c r="CK335" s="88"/>
      <c r="CL335" s="88"/>
      <c r="CM335" s="88"/>
      <c r="CN335" s="88"/>
      <c r="CO335" s="88"/>
      <c r="CP335" s="88"/>
      <c r="CQ335" s="88"/>
      <c r="CR335" s="88"/>
      <c r="CS335" s="88"/>
      <c r="CT335" s="88"/>
      <c r="CU335" s="88"/>
      <c r="CV335" s="88"/>
      <c r="CW335" s="88"/>
      <c r="CX335" s="88"/>
      <c r="CY335" s="88"/>
      <c r="CZ335" s="88"/>
      <c r="DA335" s="88"/>
      <c r="DB335" s="88"/>
      <c r="DC335" s="88"/>
      <c r="DD335" s="88"/>
      <c r="DE335" s="88"/>
      <c r="DF335" s="90"/>
      <c r="DG335" s="90"/>
      <c r="DH335" s="90"/>
      <c r="DI335" s="91"/>
      <c r="DJ335" s="91"/>
      <c r="DK335" s="91"/>
      <c r="DL335" s="91"/>
      <c r="DM335" s="90"/>
      <c r="DN335" s="90"/>
      <c r="DO335" s="90"/>
      <c r="DP335" s="90"/>
      <c r="DQ335" s="90"/>
      <c r="DR335" s="90"/>
      <c r="DS335" s="90"/>
      <c r="DT335" s="90"/>
      <c r="DU335" s="90"/>
      <c r="DV335" s="90"/>
      <c r="DW335" s="90"/>
      <c r="DX335" s="90"/>
      <c r="DY335" s="90"/>
      <c r="DZ335" s="90"/>
      <c r="EA335" s="90"/>
      <c r="EB335" s="90"/>
      <c r="EC335" s="90"/>
      <c r="ED335" s="90"/>
      <c r="EE335" s="90"/>
      <c r="EF335" s="90"/>
      <c r="EG335" s="90"/>
      <c r="EH335" s="90"/>
      <c r="EI335" s="90"/>
      <c r="EJ335" s="90"/>
      <c r="EK335" s="90"/>
      <c r="EL335" s="90"/>
      <c r="EM335" s="90"/>
      <c r="EN335" s="90"/>
      <c r="EO335" s="90"/>
      <c r="EP335" s="90"/>
      <c r="EQ335" s="90"/>
    </row>
    <row r="336" spans="1:147" s="1" customFormat="1" ht="12.75" x14ac:dyDescent="0.2">
      <c r="A336" s="3"/>
      <c r="B336" s="35"/>
      <c r="C336" s="35"/>
      <c r="D336" s="4"/>
      <c r="G336" s="2"/>
      <c r="H336" s="2"/>
      <c r="I336" s="2"/>
      <c r="L336" s="141"/>
      <c r="M336" s="2"/>
      <c r="N336" s="2"/>
      <c r="O336" s="2"/>
      <c r="P336" s="2"/>
      <c r="Q336" s="16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90"/>
      <c r="CC336" s="90"/>
      <c r="CD336" s="90"/>
      <c r="CE336" s="88"/>
      <c r="CF336" s="166"/>
      <c r="CG336" s="88"/>
      <c r="CH336" s="88"/>
      <c r="CI336" s="88"/>
      <c r="CJ336" s="88"/>
      <c r="CK336" s="88"/>
      <c r="CL336" s="88"/>
      <c r="CM336" s="88"/>
      <c r="CN336" s="88"/>
      <c r="CO336" s="88"/>
      <c r="CP336" s="88"/>
      <c r="CQ336" s="88"/>
      <c r="CR336" s="88"/>
      <c r="CS336" s="88"/>
      <c r="CT336" s="88"/>
      <c r="CU336" s="88"/>
      <c r="CV336" s="88"/>
      <c r="CW336" s="88"/>
      <c r="CX336" s="88"/>
      <c r="CY336" s="88"/>
      <c r="CZ336" s="88"/>
      <c r="DA336" s="88"/>
      <c r="DB336" s="88"/>
      <c r="DC336" s="88"/>
      <c r="DD336" s="88"/>
      <c r="DE336" s="88"/>
      <c r="DF336" s="90"/>
      <c r="DG336" s="90"/>
      <c r="DH336" s="90"/>
      <c r="DI336" s="91"/>
      <c r="DJ336" s="91"/>
      <c r="DK336" s="91"/>
      <c r="DL336" s="91"/>
      <c r="DM336" s="90"/>
      <c r="DN336" s="90"/>
      <c r="DO336" s="90"/>
      <c r="DP336" s="90"/>
      <c r="DQ336" s="90"/>
      <c r="DR336" s="90"/>
      <c r="DS336" s="90"/>
      <c r="DT336" s="90"/>
      <c r="DU336" s="90"/>
      <c r="DV336" s="90"/>
      <c r="DW336" s="90"/>
      <c r="DX336" s="90"/>
      <c r="DY336" s="90"/>
      <c r="DZ336" s="90"/>
      <c r="EA336" s="90"/>
      <c r="EB336" s="90"/>
      <c r="EC336" s="90"/>
      <c r="ED336" s="90"/>
      <c r="EE336" s="90"/>
      <c r="EF336" s="90"/>
      <c r="EG336" s="90"/>
      <c r="EH336" s="90"/>
      <c r="EI336" s="90"/>
      <c r="EJ336" s="90"/>
      <c r="EK336" s="90"/>
      <c r="EL336" s="90"/>
      <c r="EM336" s="90"/>
      <c r="EN336" s="90"/>
      <c r="EO336" s="90"/>
      <c r="EP336" s="90"/>
      <c r="EQ336" s="90"/>
    </row>
    <row r="337" spans="1:147" s="1" customFormat="1" ht="12.75" x14ac:dyDescent="0.2">
      <c r="A337" s="3"/>
      <c r="B337" s="35"/>
      <c r="C337" s="35"/>
      <c r="D337" s="4"/>
      <c r="G337" s="2"/>
      <c r="H337" s="2"/>
      <c r="I337" s="2"/>
      <c r="L337" s="141"/>
      <c r="M337" s="2"/>
      <c r="N337" s="2"/>
      <c r="O337" s="2"/>
      <c r="P337" s="2"/>
      <c r="Q337" s="16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90"/>
      <c r="CC337" s="90"/>
      <c r="CD337" s="90"/>
      <c r="CE337" s="88"/>
      <c r="CF337" s="166"/>
      <c r="CG337" s="88"/>
      <c r="CH337" s="88"/>
      <c r="CI337" s="88"/>
      <c r="CJ337" s="88"/>
      <c r="CK337" s="88"/>
      <c r="CL337" s="88"/>
      <c r="CM337" s="88"/>
      <c r="CN337" s="88"/>
      <c r="CO337" s="88"/>
      <c r="CP337" s="88"/>
      <c r="CQ337" s="88"/>
      <c r="CR337" s="88"/>
      <c r="CS337" s="88"/>
      <c r="CT337" s="88"/>
      <c r="CU337" s="88"/>
      <c r="CV337" s="88"/>
      <c r="CW337" s="88"/>
      <c r="CX337" s="88"/>
      <c r="CY337" s="88"/>
      <c r="CZ337" s="88"/>
      <c r="DA337" s="88"/>
      <c r="DB337" s="88"/>
      <c r="DC337" s="88"/>
      <c r="DD337" s="88"/>
      <c r="DE337" s="88"/>
      <c r="DF337" s="90"/>
      <c r="DG337" s="90"/>
      <c r="DH337" s="90"/>
      <c r="DI337" s="91"/>
      <c r="DJ337" s="91"/>
      <c r="DK337" s="91"/>
      <c r="DL337" s="91"/>
      <c r="DM337" s="90"/>
      <c r="DN337" s="90"/>
      <c r="DO337" s="90"/>
      <c r="DP337" s="90"/>
      <c r="DQ337" s="90"/>
      <c r="DR337" s="90"/>
      <c r="DS337" s="90"/>
      <c r="DT337" s="90"/>
      <c r="DU337" s="90"/>
      <c r="DV337" s="90"/>
      <c r="DW337" s="90"/>
      <c r="DX337" s="90"/>
      <c r="DY337" s="90"/>
      <c r="DZ337" s="90"/>
      <c r="EA337" s="90"/>
      <c r="EB337" s="90"/>
      <c r="EC337" s="90"/>
      <c r="ED337" s="90"/>
      <c r="EE337" s="90"/>
      <c r="EF337" s="90"/>
      <c r="EG337" s="90"/>
      <c r="EH337" s="90"/>
      <c r="EI337" s="90"/>
      <c r="EJ337" s="90"/>
      <c r="EK337" s="90"/>
      <c r="EL337" s="90"/>
      <c r="EM337" s="90"/>
      <c r="EN337" s="90"/>
      <c r="EO337" s="90"/>
      <c r="EP337" s="90"/>
      <c r="EQ337" s="90"/>
    </row>
    <row r="338" spans="1:147" s="1" customFormat="1" ht="12.75" x14ac:dyDescent="0.2">
      <c r="A338" s="3"/>
      <c r="B338" s="35"/>
      <c r="C338" s="35"/>
      <c r="D338" s="4"/>
      <c r="G338" s="2"/>
      <c r="H338" s="2"/>
      <c r="I338" s="2"/>
      <c r="L338" s="141"/>
      <c r="M338" s="2"/>
      <c r="N338" s="2"/>
      <c r="O338" s="2"/>
      <c r="P338" s="2"/>
      <c r="Q338" s="16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90"/>
      <c r="CC338" s="90"/>
      <c r="CD338" s="90"/>
      <c r="CE338" s="88"/>
      <c r="CF338" s="166"/>
      <c r="CG338" s="88"/>
      <c r="CH338" s="88"/>
      <c r="CI338" s="88"/>
      <c r="CJ338" s="88"/>
      <c r="CK338" s="88"/>
      <c r="CL338" s="88"/>
      <c r="CM338" s="88"/>
      <c r="CN338" s="88"/>
      <c r="CO338" s="88"/>
      <c r="CP338" s="88"/>
      <c r="CQ338" s="88"/>
      <c r="CR338" s="88"/>
      <c r="CS338" s="88"/>
      <c r="CT338" s="88"/>
      <c r="CU338" s="88"/>
      <c r="CV338" s="88"/>
      <c r="CW338" s="88"/>
      <c r="CX338" s="88"/>
      <c r="CY338" s="88"/>
      <c r="CZ338" s="88"/>
      <c r="DA338" s="88"/>
      <c r="DB338" s="88"/>
      <c r="DC338" s="88"/>
      <c r="DD338" s="88"/>
      <c r="DE338" s="88"/>
      <c r="DF338" s="90"/>
      <c r="DG338" s="90"/>
      <c r="DH338" s="90"/>
      <c r="DI338" s="91"/>
      <c r="DJ338" s="91"/>
      <c r="DK338" s="91"/>
      <c r="DL338" s="91"/>
      <c r="DM338" s="90"/>
      <c r="DN338" s="90"/>
      <c r="DO338" s="90"/>
      <c r="DP338" s="90"/>
      <c r="DQ338" s="90"/>
      <c r="DR338" s="90"/>
      <c r="DS338" s="90"/>
      <c r="DT338" s="90"/>
      <c r="DU338" s="90"/>
      <c r="DV338" s="90"/>
      <c r="DW338" s="90"/>
      <c r="DX338" s="90"/>
      <c r="DY338" s="90"/>
      <c r="DZ338" s="90"/>
      <c r="EA338" s="90"/>
      <c r="EB338" s="90"/>
      <c r="EC338" s="90"/>
      <c r="ED338" s="90"/>
      <c r="EE338" s="90"/>
      <c r="EF338" s="90"/>
      <c r="EG338" s="90"/>
      <c r="EH338" s="90"/>
      <c r="EI338" s="90"/>
      <c r="EJ338" s="90"/>
      <c r="EK338" s="90"/>
      <c r="EL338" s="90"/>
      <c r="EM338" s="90"/>
      <c r="EN338" s="90"/>
      <c r="EO338" s="90"/>
      <c r="EP338" s="90"/>
      <c r="EQ338" s="90"/>
    </row>
    <row r="339" spans="1:147" s="1" customFormat="1" ht="12.75" x14ac:dyDescent="0.2">
      <c r="A339" s="3"/>
      <c r="B339" s="35"/>
      <c r="C339" s="35"/>
      <c r="D339" s="4"/>
      <c r="G339" s="2"/>
      <c r="H339" s="2"/>
      <c r="I339" s="2"/>
      <c r="L339" s="141"/>
      <c r="M339" s="2"/>
      <c r="N339" s="2"/>
      <c r="O339" s="2"/>
      <c r="P339" s="2"/>
      <c r="Q339" s="16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90"/>
      <c r="CC339" s="90"/>
      <c r="CD339" s="90"/>
      <c r="CE339" s="88"/>
      <c r="CF339" s="166"/>
      <c r="CG339" s="88"/>
      <c r="CH339" s="88"/>
      <c r="CI339" s="88"/>
      <c r="CJ339" s="88"/>
      <c r="CK339" s="88"/>
      <c r="CL339" s="88"/>
      <c r="CM339" s="88"/>
      <c r="CN339" s="88"/>
      <c r="CO339" s="88"/>
      <c r="CP339" s="88"/>
      <c r="CQ339" s="88"/>
      <c r="CR339" s="88"/>
      <c r="CS339" s="88"/>
      <c r="CT339" s="88"/>
      <c r="CU339" s="88"/>
      <c r="CV339" s="88"/>
      <c r="CW339" s="88"/>
      <c r="CX339" s="88"/>
      <c r="CY339" s="88"/>
      <c r="CZ339" s="88"/>
      <c r="DA339" s="88"/>
      <c r="DB339" s="88"/>
      <c r="DC339" s="88"/>
      <c r="DD339" s="88"/>
      <c r="DE339" s="88"/>
      <c r="DF339" s="90"/>
      <c r="DG339" s="90"/>
      <c r="DH339" s="90"/>
      <c r="DI339" s="91"/>
      <c r="DJ339" s="91"/>
      <c r="DK339" s="91"/>
      <c r="DL339" s="91"/>
      <c r="DM339" s="90"/>
      <c r="DN339" s="90"/>
      <c r="DO339" s="90"/>
      <c r="DP339" s="90"/>
      <c r="DQ339" s="90"/>
      <c r="DR339" s="90"/>
      <c r="DS339" s="90"/>
      <c r="DT339" s="90"/>
      <c r="DU339" s="90"/>
      <c r="DV339" s="90"/>
      <c r="DW339" s="90"/>
      <c r="DX339" s="90"/>
      <c r="DY339" s="90"/>
      <c r="DZ339" s="90"/>
      <c r="EA339" s="90"/>
      <c r="EB339" s="90"/>
      <c r="EC339" s="90"/>
      <c r="ED339" s="90"/>
      <c r="EE339" s="90"/>
      <c r="EF339" s="90"/>
      <c r="EG339" s="90"/>
      <c r="EH339" s="90"/>
      <c r="EI339" s="90"/>
      <c r="EJ339" s="90"/>
      <c r="EK339" s="90"/>
      <c r="EL339" s="90"/>
      <c r="EM339" s="90"/>
      <c r="EN339" s="90"/>
      <c r="EO339" s="90"/>
      <c r="EP339" s="90"/>
      <c r="EQ339" s="90"/>
    </row>
    <row r="340" spans="1:147" s="1" customFormat="1" ht="12.75" x14ac:dyDescent="0.2">
      <c r="A340" s="3"/>
      <c r="B340" s="35"/>
      <c r="C340" s="35"/>
      <c r="D340" s="4"/>
      <c r="G340" s="2"/>
      <c r="H340" s="2"/>
      <c r="I340" s="2"/>
      <c r="L340" s="141"/>
      <c r="M340" s="2"/>
      <c r="N340" s="2"/>
      <c r="O340" s="2"/>
      <c r="P340" s="2"/>
      <c r="Q340" s="16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90"/>
      <c r="CC340" s="90"/>
      <c r="CD340" s="90"/>
      <c r="CE340" s="88"/>
      <c r="CF340" s="166"/>
      <c r="CG340" s="88"/>
      <c r="CH340" s="88"/>
      <c r="CI340" s="88"/>
      <c r="CJ340" s="88"/>
      <c r="CK340" s="88"/>
      <c r="CL340" s="88"/>
      <c r="CM340" s="88"/>
      <c r="CN340" s="88"/>
      <c r="CO340" s="88"/>
      <c r="CP340" s="88"/>
      <c r="CQ340" s="88"/>
      <c r="CR340" s="88"/>
      <c r="CS340" s="88"/>
      <c r="CT340" s="88"/>
      <c r="CU340" s="88"/>
      <c r="CV340" s="88"/>
      <c r="CW340" s="88"/>
      <c r="CX340" s="88"/>
      <c r="CY340" s="88"/>
      <c r="CZ340" s="88"/>
      <c r="DA340" s="88"/>
      <c r="DB340" s="88"/>
      <c r="DC340" s="88"/>
      <c r="DD340" s="88"/>
      <c r="DE340" s="88"/>
      <c r="DF340" s="90"/>
      <c r="DG340" s="90"/>
      <c r="DH340" s="90"/>
      <c r="DI340" s="91"/>
      <c r="DJ340" s="91"/>
      <c r="DK340" s="91"/>
      <c r="DL340" s="91"/>
      <c r="DM340" s="90"/>
      <c r="DN340" s="90"/>
      <c r="DO340" s="90"/>
      <c r="DP340" s="90"/>
      <c r="DQ340" s="90"/>
      <c r="DR340" s="90"/>
      <c r="DS340" s="90"/>
      <c r="DT340" s="90"/>
      <c r="DU340" s="90"/>
      <c r="DV340" s="90"/>
      <c r="DW340" s="90"/>
      <c r="DX340" s="90"/>
      <c r="DY340" s="90"/>
      <c r="DZ340" s="90"/>
      <c r="EA340" s="90"/>
      <c r="EB340" s="90"/>
      <c r="EC340" s="90"/>
      <c r="ED340" s="90"/>
      <c r="EE340" s="90"/>
      <c r="EF340" s="90"/>
      <c r="EG340" s="90"/>
      <c r="EH340" s="90"/>
      <c r="EI340" s="90"/>
      <c r="EJ340" s="90"/>
      <c r="EK340" s="90"/>
      <c r="EL340" s="90"/>
      <c r="EM340" s="90"/>
      <c r="EN340" s="90"/>
      <c r="EO340" s="90"/>
      <c r="EP340" s="90"/>
      <c r="EQ340" s="90"/>
    </row>
    <row r="341" spans="1:147" s="1" customFormat="1" ht="12.75" x14ac:dyDescent="0.2">
      <c r="A341" s="3"/>
      <c r="B341" s="35"/>
      <c r="C341" s="35"/>
      <c r="D341" s="4"/>
      <c r="G341" s="2"/>
      <c r="H341" s="2"/>
      <c r="I341" s="2"/>
      <c r="L341" s="141"/>
      <c r="M341" s="2"/>
      <c r="N341" s="2"/>
      <c r="O341" s="2"/>
      <c r="P341" s="2"/>
      <c r="Q341" s="16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90"/>
      <c r="CC341" s="90"/>
      <c r="CD341" s="90"/>
      <c r="CE341" s="88"/>
      <c r="CF341" s="166"/>
      <c r="CG341" s="88"/>
      <c r="CH341" s="88"/>
      <c r="CI341" s="88"/>
      <c r="CJ341" s="88"/>
      <c r="CK341" s="88"/>
      <c r="CL341" s="88"/>
      <c r="CM341" s="88"/>
      <c r="CN341" s="88"/>
      <c r="CO341" s="88"/>
      <c r="CP341" s="88"/>
      <c r="CQ341" s="88"/>
      <c r="CR341" s="88"/>
      <c r="CS341" s="88"/>
      <c r="CT341" s="88"/>
      <c r="CU341" s="88"/>
      <c r="CV341" s="88"/>
      <c r="CW341" s="88"/>
      <c r="CX341" s="88"/>
      <c r="CY341" s="88"/>
      <c r="CZ341" s="88"/>
      <c r="DA341" s="88"/>
      <c r="DB341" s="88"/>
      <c r="DC341" s="88"/>
      <c r="DD341" s="88"/>
      <c r="DE341" s="88"/>
      <c r="DF341" s="90"/>
      <c r="DG341" s="90"/>
      <c r="DH341" s="90"/>
      <c r="DI341" s="91"/>
      <c r="DJ341" s="91"/>
      <c r="DK341" s="91"/>
      <c r="DL341" s="91"/>
      <c r="DM341" s="90"/>
      <c r="DN341" s="90"/>
      <c r="DO341" s="90"/>
      <c r="DP341" s="90"/>
      <c r="DQ341" s="90"/>
      <c r="DR341" s="90"/>
      <c r="DS341" s="90"/>
      <c r="DT341" s="90"/>
      <c r="DU341" s="90"/>
      <c r="DV341" s="90"/>
      <c r="DW341" s="90"/>
      <c r="DX341" s="90"/>
      <c r="DY341" s="90"/>
      <c r="DZ341" s="90"/>
      <c r="EA341" s="90"/>
      <c r="EB341" s="90"/>
      <c r="EC341" s="90"/>
      <c r="ED341" s="90"/>
      <c r="EE341" s="90"/>
      <c r="EF341" s="90"/>
      <c r="EG341" s="90"/>
      <c r="EH341" s="90"/>
      <c r="EI341" s="90"/>
      <c r="EJ341" s="90"/>
      <c r="EK341" s="90"/>
      <c r="EL341" s="90"/>
      <c r="EM341" s="90"/>
      <c r="EN341" s="90"/>
      <c r="EO341" s="90"/>
      <c r="EP341" s="90"/>
      <c r="EQ341" s="90"/>
    </row>
    <row r="342" spans="1:147" s="1" customFormat="1" ht="12.75" x14ac:dyDescent="0.2">
      <c r="A342" s="3"/>
      <c r="B342" s="35"/>
      <c r="C342" s="35"/>
      <c r="D342" s="4"/>
      <c r="G342" s="2"/>
      <c r="H342" s="2"/>
      <c r="I342" s="2"/>
      <c r="L342" s="141"/>
      <c r="M342" s="2"/>
      <c r="N342" s="2"/>
      <c r="O342" s="2"/>
      <c r="P342" s="2"/>
      <c r="Q342" s="16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90"/>
      <c r="CC342" s="90"/>
      <c r="CD342" s="90"/>
      <c r="CE342" s="88"/>
      <c r="CF342" s="166"/>
      <c r="CG342" s="88"/>
      <c r="CH342" s="88"/>
      <c r="CI342" s="88"/>
      <c r="CJ342" s="88"/>
      <c r="CK342" s="88"/>
      <c r="CL342" s="88"/>
      <c r="CM342" s="88"/>
      <c r="CN342" s="88"/>
      <c r="CO342" s="88"/>
      <c r="CP342" s="88"/>
      <c r="CQ342" s="88"/>
      <c r="CR342" s="88"/>
      <c r="CS342" s="88"/>
      <c r="CT342" s="88"/>
      <c r="CU342" s="88"/>
      <c r="CV342" s="88"/>
      <c r="CW342" s="88"/>
      <c r="CX342" s="88"/>
      <c r="CY342" s="88"/>
      <c r="CZ342" s="88"/>
      <c r="DA342" s="88"/>
      <c r="DB342" s="88"/>
      <c r="DC342" s="88"/>
      <c r="DD342" s="88"/>
      <c r="DE342" s="88"/>
      <c r="DF342" s="90"/>
      <c r="DG342" s="90"/>
      <c r="DH342" s="90"/>
      <c r="DI342" s="91"/>
      <c r="DJ342" s="91"/>
      <c r="DK342" s="91"/>
      <c r="DL342" s="91"/>
      <c r="DM342" s="90"/>
      <c r="DN342" s="90"/>
      <c r="DO342" s="90"/>
      <c r="DP342" s="90"/>
      <c r="DQ342" s="90"/>
      <c r="DR342" s="90"/>
      <c r="DS342" s="90"/>
      <c r="DT342" s="90"/>
      <c r="DU342" s="90"/>
      <c r="DV342" s="90"/>
      <c r="DW342" s="90"/>
      <c r="DX342" s="90"/>
      <c r="DY342" s="90"/>
      <c r="DZ342" s="90"/>
      <c r="EA342" s="90"/>
      <c r="EB342" s="90"/>
      <c r="EC342" s="90"/>
      <c r="ED342" s="90"/>
      <c r="EE342" s="90"/>
      <c r="EF342" s="90"/>
      <c r="EG342" s="90"/>
      <c r="EH342" s="90"/>
      <c r="EI342" s="90"/>
      <c r="EJ342" s="90"/>
      <c r="EK342" s="90"/>
      <c r="EL342" s="90"/>
      <c r="EM342" s="90"/>
      <c r="EN342" s="90"/>
      <c r="EO342" s="90"/>
      <c r="EP342" s="90"/>
      <c r="EQ342" s="90"/>
    </row>
    <row r="343" spans="1:147" s="1" customFormat="1" ht="12.75" x14ac:dyDescent="0.2">
      <c r="A343" s="3"/>
      <c r="B343" s="35"/>
      <c r="C343" s="35"/>
      <c r="D343" s="4"/>
      <c r="G343" s="2"/>
      <c r="H343" s="2"/>
      <c r="I343" s="2"/>
      <c r="L343" s="141"/>
      <c r="M343" s="2"/>
      <c r="N343" s="2"/>
      <c r="O343" s="2"/>
      <c r="P343" s="2"/>
      <c r="Q343" s="16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90"/>
      <c r="CC343" s="90"/>
      <c r="CD343" s="90"/>
      <c r="CE343" s="88"/>
      <c r="CF343" s="166"/>
      <c r="CG343" s="88"/>
      <c r="CH343" s="88"/>
      <c r="CI343" s="88"/>
      <c r="CJ343" s="88"/>
      <c r="CK343" s="88"/>
      <c r="CL343" s="88"/>
      <c r="CM343" s="88"/>
      <c r="CN343" s="88"/>
      <c r="CO343" s="88"/>
      <c r="CP343" s="88"/>
      <c r="CQ343" s="88"/>
      <c r="CR343" s="88"/>
      <c r="CS343" s="88"/>
      <c r="CT343" s="88"/>
      <c r="CU343" s="88"/>
      <c r="CV343" s="88"/>
      <c r="CW343" s="88"/>
      <c r="CX343" s="88"/>
      <c r="CY343" s="88"/>
      <c r="CZ343" s="88"/>
      <c r="DA343" s="88"/>
      <c r="DB343" s="88"/>
      <c r="DC343" s="88"/>
      <c r="DD343" s="88"/>
      <c r="DE343" s="88"/>
      <c r="DF343" s="90"/>
      <c r="DG343" s="90"/>
      <c r="DH343" s="90"/>
      <c r="DI343" s="91"/>
      <c r="DJ343" s="91"/>
      <c r="DK343" s="91"/>
      <c r="DL343" s="91"/>
      <c r="DM343" s="90"/>
      <c r="DN343" s="90"/>
      <c r="DO343" s="90"/>
      <c r="DP343" s="90"/>
      <c r="DQ343" s="90"/>
      <c r="DR343" s="90"/>
      <c r="DS343" s="90"/>
      <c r="DT343" s="90"/>
      <c r="DU343" s="90"/>
      <c r="DV343" s="90"/>
      <c r="DW343" s="90"/>
      <c r="DX343" s="90"/>
      <c r="DY343" s="90"/>
      <c r="DZ343" s="90"/>
      <c r="EA343" s="90"/>
      <c r="EB343" s="90"/>
      <c r="EC343" s="90"/>
      <c r="ED343" s="90"/>
      <c r="EE343" s="90"/>
      <c r="EF343" s="90"/>
      <c r="EG343" s="90"/>
      <c r="EH343" s="90"/>
      <c r="EI343" s="90"/>
      <c r="EJ343" s="90"/>
      <c r="EK343" s="90"/>
      <c r="EL343" s="90"/>
      <c r="EM343" s="90"/>
      <c r="EN343" s="90"/>
      <c r="EO343" s="90"/>
      <c r="EP343" s="90"/>
      <c r="EQ343" s="90"/>
    </row>
    <row r="344" spans="1:147" s="1" customFormat="1" ht="12.75" x14ac:dyDescent="0.2">
      <c r="A344" s="3"/>
      <c r="B344" s="35"/>
      <c r="C344" s="35"/>
      <c r="D344" s="4"/>
      <c r="G344" s="2"/>
      <c r="H344" s="2"/>
      <c r="I344" s="2"/>
      <c r="L344" s="141"/>
      <c r="M344" s="2"/>
      <c r="N344" s="2"/>
      <c r="O344" s="2"/>
      <c r="P344" s="2"/>
      <c r="Q344" s="16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90"/>
      <c r="CC344" s="90"/>
      <c r="CD344" s="90"/>
      <c r="CE344" s="88"/>
      <c r="CF344" s="166"/>
      <c r="CG344" s="88"/>
      <c r="CH344" s="88"/>
      <c r="CI344" s="88"/>
      <c r="CJ344" s="88"/>
      <c r="CK344" s="88"/>
      <c r="CL344" s="88"/>
      <c r="CM344" s="88"/>
      <c r="CN344" s="88"/>
      <c r="CO344" s="88"/>
      <c r="CP344" s="88"/>
      <c r="CQ344" s="88"/>
      <c r="CR344" s="88"/>
      <c r="CS344" s="88"/>
      <c r="CT344" s="88"/>
      <c r="CU344" s="88"/>
      <c r="CV344" s="88"/>
      <c r="CW344" s="88"/>
      <c r="CX344" s="88"/>
      <c r="CY344" s="88"/>
      <c r="CZ344" s="88"/>
      <c r="DA344" s="88"/>
      <c r="DB344" s="88"/>
      <c r="DC344" s="88"/>
      <c r="DD344" s="88"/>
      <c r="DE344" s="88"/>
      <c r="DF344" s="90"/>
      <c r="DG344" s="90"/>
      <c r="DH344" s="90"/>
      <c r="DI344" s="91"/>
      <c r="DJ344" s="91"/>
      <c r="DK344" s="91"/>
      <c r="DL344" s="91"/>
      <c r="DM344" s="90"/>
      <c r="DN344" s="90"/>
      <c r="DO344" s="90"/>
      <c r="DP344" s="90"/>
      <c r="DQ344" s="90"/>
      <c r="DR344" s="90"/>
      <c r="DS344" s="90"/>
      <c r="DT344" s="90"/>
      <c r="DU344" s="90"/>
      <c r="DV344" s="90"/>
      <c r="DW344" s="90"/>
      <c r="DX344" s="90"/>
      <c r="DY344" s="90"/>
      <c r="DZ344" s="90"/>
      <c r="EA344" s="90"/>
      <c r="EB344" s="90"/>
      <c r="EC344" s="90"/>
      <c r="ED344" s="90"/>
      <c r="EE344" s="90"/>
      <c r="EF344" s="90"/>
      <c r="EG344" s="90"/>
      <c r="EH344" s="90"/>
      <c r="EI344" s="90"/>
      <c r="EJ344" s="90"/>
      <c r="EK344" s="90"/>
      <c r="EL344" s="90"/>
      <c r="EM344" s="90"/>
      <c r="EN344" s="90"/>
      <c r="EO344" s="90"/>
      <c r="EP344" s="90"/>
      <c r="EQ344" s="90"/>
    </row>
    <row r="345" spans="1:147" s="1" customFormat="1" ht="12.75" x14ac:dyDescent="0.2">
      <c r="A345" s="3"/>
      <c r="B345" s="35"/>
      <c r="C345" s="35"/>
      <c r="D345" s="4"/>
      <c r="G345" s="2"/>
      <c r="H345" s="2"/>
      <c r="I345" s="2"/>
      <c r="L345" s="141"/>
      <c r="M345" s="2"/>
      <c r="N345" s="2"/>
      <c r="O345" s="2"/>
      <c r="P345" s="2"/>
      <c r="Q345" s="16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90"/>
      <c r="CC345" s="90"/>
      <c r="CD345" s="90"/>
      <c r="CE345" s="88"/>
      <c r="CF345" s="166"/>
      <c r="CG345" s="88"/>
      <c r="CH345" s="88"/>
      <c r="CI345" s="88"/>
      <c r="CJ345" s="88"/>
      <c r="CK345" s="88"/>
      <c r="CL345" s="88"/>
      <c r="CM345" s="88"/>
      <c r="CN345" s="88"/>
      <c r="CO345" s="88"/>
      <c r="CP345" s="88"/>
      <c r="CQ345" s="88"/>
      <c r="CR345" s="88"/>
      <c r="CS345" s="88"/>
      <c r="CT345" s="88"/>
      <c r="CU345" s="88"/>
      <c r="CV345" s="88"/>
      <c r="CW345" s="88"/>
      <c r="CX345" s="88"/>
      <c r="CY345" s="88"/>
      <c r="CZ345" s="88"/>
      <c r="DA345" s="88"/>
      <c r="DB345" s="88"/>
      <c r="DC345" s="88"/>
      <c r="DD345" s="88"/>
      <c r="DE345" s="88"/>
      <c r="DF345" s="90"/>
      <c r="DG345" s="90"/>
      <c r="DH345" s="90"/>
      <c r="DI345" s="91"/>
      <c r="DJ345" s="91"/>
      <c r="DK345" s="91"/>
      <c r="DL345" s="91"/>
      <c r="DM345" s="90"/>
      <c r="DN345" s="90"/>
      <c r="DO345" s="90"/>
      <c r="DP345" s="90"/>
      <c r="DQ345" s="90"/>
      <c r="DR345" s="90"/>
      <c r="DS345" s="90"/>
      <c r="DT345" s="90"/>
      <c r="DU345" s="90"/>
      <c r="DV345" s="90"/>
      <c r="DW345" s="90"/>
      <c r="DX345" s="90"/>
      <c r="DY345" s="90"/>
      <c r="DZ345" s="90"/>
      <c r="EA345" s="90"/>
      <c r="EB345" s="90"/>
      <c r="EC345" s="90"/>
      <c r="ED345" s="90"/>
      <c r="EE345" s="90"/>
      <c r="EF345" s="90"/>
      <c r="EG345" s="90"/>
      <c r="EH345" s="90"/>
      <c r="EI345" s="90"/>
      <c r="EJ345" s="90"/>
      <c r="EK345" s="90"/>
      <c r="EL345" s="90"/>
      <c r="EM345" s="90"/>
      <c r="EN345" s="90"/>
      <c r="EO345" s="90"/>
      <c r="EP345" s="90"/>
      <c r="EQ345" s="90"/>
    </row>
    <row r="346" spans="1:147" s="1" customFormat="1" ht="12.75" x14ac:dyDescent="0.2">
      <c r="A346" s="3"/>
      <c r="B346" s="35"/>
      <c r="C346" s="35"/>
      <c r="D346" s="4"/>
      <c r="G346" s="2"/>
      <c r="H346" s="2"/>
      <c r="I346" s="2"/>
      <c r="L346" s="141"/>
      <c r="M346" s="2"/>
      <c r="N346" s="2"/>
      <c r="O346" s="2"/>
      <c r="P346" s="2"/>
      <c r="Q346" s="16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90"/>
      <c r="CC346" s="90"/>
      <c r="CD346" s="90"/>
      <c r="CE346" s="88"/>
      <c r="CF346" s="166"/>
      <c r="CG346" s="88"/>
      <c r="CH346" s="88"/>
      <c r="CI346" s="88"/>
      <c r="CJ346" s="88"/>
      <c r="CK346" s="88"/>
      <c r="CL346" s="88"/>
      <c r="CM346" s="88"/>
      <c r="CN346" s="88"/>
      <c r="CO346" s="88"/>
      <c r="CP346" s="88"/>
      <c r="CQ346" s="88"/>
      <c r="CR346" s="88"/>
      <c r="CS346" s="88"/>
      <c r="CT346" s="88"/>
      <c r="CU346" s="88"/>
      <c r="CV346" s="88"/>
      <c r="CW346" s="88"/>
      <c r="CX346" s="88"/>
      <c r="CY346" s="88"/>
      <c r="CZ346" s="88"/>
      <c r="DA346" s="88"/>
      <c r="DB346" s="88"/>
      <c r="DC346" s="88"/>
      <c r="DD346" s="88"/>
      <c r="DE346" s="88"/>
      <c r="DF346" s="90"/>
      <c r="DG346" s="90"/>
      <c r="DH346" s="90"/>
      <c r="DI346" s="91"/>
      <c r="DJ346" s="91"/>
      <c r="DK346" s="91"/>
      <c r="DL346" s="91"/>
      <c r="DM346" s="90"/>
      <c r="DN346" s="90"/>
      <c r="DO346" s="90"/>
      <c r="DP346" s="90"/>
      <c r="DQ346" s="90"/>
      <c r="DR346" s="90"/>
      <c r="DS346" s="90"/>
      <c r="DT346" s="90"/>
      <c r="DU346" s="90"/>
      <c r="DV346" s="90"/>
      <c r="DW346" s="90"/>
      <c r="DX346" s="90"/>
      <c r="DY346" s="90"/>
      <c r="DZ346" s="90"/>
      <c r="EA346" s="90"/>
      <c r="EB346" s="90"/>
      <c r="EC346" s="90"/>
      <c r="ED346" s="90"/>
      <c r="EE346" s="90"/>
      <c r="EF346" s="90"/>
      <c r="EG346" s="90"/>
      <c r="EH346" s="90"/>
      <c r="EI346" s="90"/>
      <c r="EJ346" s="90"/>
      <c r="EK346" s="90"/>
      <c r="EL346" s="90"/>
      <c r="EM346" s="90"/>
      <c r="EN346" s="90"/>
      <c r="EO346" s="90"/>
      <c r="EP346" s="90"/>
      <c r="EQ346" s="90"/>
    </row>
    <row r="347" spans="1:147" s="1" customFormat="1" ht="12.75" x14ac:dyDescent="0.2">
      <c r="A347" s="3"/>
      <c r="B347" s="35"/>
      <c r="C347" s="35"/>
      <c r="D347" s="4"/>
      <c r="G347" s="2"/>
      <c r="H347" s="2"/>
      <c r="I347" s="2"/>
      <c r="L347" s="141"/>
      <c r="M347" s="2"/>
      <c r="N347" s="2"/>
      <c r="O347" s="2"/>
      <c r="P347" s="2"/>
      <c r="Q347" s="16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90"/>
      <c r="CC347" s="90"/>
      <c r="CD347" s="90"/>
      <c r="CE347" s="88"/>
      <c r="CF347" s="166"/>
      <c r="CG347" s="88"/>
      <c r="CH347" s="88"/>
      <c r="CI347" s="88"/>
      <c r="CJ347" s="88"/>
      <c r="CK347" s="88"/>
      <c r="CL347" s="88"/>
      <c r="CM347" s="88"/>
      <c r="CN347" s="88"/>
      <c r="CO347" s="88"/>
      <c r="CP347" s="88"/>
      <c r="CQ347" s="88"/>
      <c r="CR347" s="88"/>
      <c r="CS347" s="88"/>
      <c r="CT347" s="88"/>
      <c r="CU347" s="88"/>
      <c r="CV347" s="88"/>
      <c r="CW347" s="88"/>
      <c r="CX347" s="88"/>
      <c r="CY347" s="88"/>
      <c r="CZ347" s="88"/>
      <c r="DA347" s="88"/>
      <c r="DB347" s="88"/>
      <c r="DC347" s="88"/>
      <c r="DD347" s="88"/>
      <c r="DE347" s="88"/>
      <c r="DF347" s="90"/>
      <c r="DG347" s="90"/>
      <c r="DH347" s="90"/>
      <c r="DI347" s="91"/>
      <c r="DJ347" s="91"/>
      <c r="DK347" s="91"/>
      <c r="DL347" s="91"/>
      <c r="DM347" s="90"/>
      <c r="DN347" s="90"/>
      <c r="DO347" s="90"/>
      <c r="DP347" s="90"/>
      <c r="DQ347" s="90"/>
      <c r="DR347" s="90"/>
      <c r="DS347" s="90"/>
      <c r="DT347" s="90"/>
      <c r="DU347" s="90"/>
      <c r="DV347" s="90"/>
      <c r="DW347" s="90"/>
      <c r="DX347" s="90"/>
      <c r="DY347" s="90"/>
      <c r="DZ347" s="90"/>
      <c r="EA347" s="90"/>
      <c r="EB347" s="90"/>
      <c r="EC347" s="90"/>
      <c r="ED347" s="90"/>
      <c r="EE347" s="90"/>
      <c r="EF347" s="90"/>
      <c r="EG347" s="90"/>
      <c r="EH347" s="90"/>
      <c r="EI347" s="90"/>
      <c r="EJ347" s="90"/>
      <c r="EK347" s="90"/>
      <c r="EL347" s="90"/>
      <c r="EM347" s="90"/>
      <c r="EN347" s="90"/>
      <c r="EO347" s="90"/>
      <c r="EP347" s="90"/>
      <c r="EQ347" s="90"/>
    </row>
    <row r="348" spans="1:147" s="1" customFormat="1" ht="12.75" x14ac:dyDescent="0.2">
      <c r="A348" s="3"/>
      <c r="B348" s="35"/>
      <c r="C348" s="35"/>
      <c r="D348" s="4"/>
      <c r="G348" s="2"/>
      <c r="H348" s="2"/>
      <c r="I348" s="2"/>
      <c r="L348" s="141"/>
      <c r="M348" s="2"/>
      <c r="N348" s="2"/>
      <c r="O348" s="2"/>
      <c r="P348" s="2"/>
      <c r="Q348" s="16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90"/>
      <c r="CC348" s="90"/>
      <c r="CD348" s="90"/>
      <c r="CE348" s="88"/>
      <c r="CF348" s="166"/>
      <c r="CG348" s="88"/>
      <c r="CH348" s="88"/>
      <c r="CI348" s="88"/>
      <c r="CJ348" s="88"/>
      <c r="CK348" s="88"/>
      <c r="CL348" s="88"/>
      <c r="CM348" s="88"/>
      <c r="CN348" s="88"/>
      <c r="CO348" s="88"/>
      <c r="CP348" s="88"/>
      <c r="CQ348" s="88"/>
      <c r="CR348" s="88"/>
      <c r="CS348" s="88"/>
      <c r="CT348" s="88"/>
      <c r="CU348" s="88"/>
      <c r="CV348" s="88"/>
      <c r="CW348" s="88"/>
      <c r="CX348" s="88"/>
      <c r="CY348" s="88"/>
      <c r="CZ348" s="88"/>
      <c r="DA348" s="88"/>
      <c r="DB348" s="88"/>
      <c r="DC348" s="88"/>
      <c r="DD348" s="88"/>
      <c r="DE348" s="88"/>
      <c r="DF348" s="90"/>
      <c r="DG348" s="90"/>
      <c r="DH348" s="90"/>
      <c r="DI348" s="91"/>
      <c r="DJ348" s="91"/>
      <c r="DK348" s="91"/>
      <c r="DL348" s="91"/>
      <c r="DM348" s="90"/>
      <c r="DN348" s="90"/>
      <c r="DO348" s="90"/>
      <c r="DP348" s="90"/>
      <c r="DQ348" s="90"/>
      <c r="DR348" s="90"/>
      <c r="DS348" s="90"/>
      <c r="DT348" s="90"/>
      <c r="DU348" s="90"/>
      <c r="DV348" s="90"/>
      <c r="DW348" s="90"/>
      <c r="DX348" s="90"/>
      <c r="DY348" s="90"/>
      <c r="DZ348" s="90"/>
      <c r="EA348" s="90"/>
      <c r="EB348" s="90"/>
      <c r="EC348" s="90"/>
      <c r="ED348" s="90"/>
      <c r="EE348" s="90"/>
      <c r="EF348" s="90"/>
      <c r="EG348" s="90"/>
      <c r="EH348" s="90"/>
      <c r="EI348" s="90"/>
      <c r="EJ348" s="90"/>
      <c r="EK348" s="90"/>
      <c r="EL348" s="90"/>
      <c r="EM348" s="90"/>
      <c r="EN348" s="90"/>
      <c r="EO348" s="90"/>
      <c r="EP348" s="90"/>
      <c r="EQ348" s="90"/>
    </row>
    <row r="349" spans="1:147" s="1" customFormat="1" ht="12.75" x14ac:dyDescent="0.2">
      <c r="A349" s="3"/>
      <c r="B349" s="35"/>
      <c r="C349" s="35"/>
      <c r="D349" s="4"/>
      <c r="G349" s="2"/>
      <c r="H349" s="2"/>
      <c r="I349" s="2"/>
      <c r="L349" s="141"/>
      <c r="M349" s="2"/>
      <c r="N349" s="2"/>
      <c r="O349" s="2"/>
      <c r="P349" s="2"/>
      <c r="Q349" s="16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90"/>
      <c r="CC349" s="90"/>
      <c r="CD349" s="90"/>
      <c r="CE349" s="88"/>
      <c r="CF349" s="166"/>
      <c r="CG349" s="88"/>
      <c r="CH349" s="88"/>
      <c r="CI349" s="88"/>
      <c r="CJ349" s="88"/>
      <c r="CK349" s="88"/>
      <c r="CL349" s="88"/>
      <c r="CM349" s="88"/>
      <c r="CN349" s="88"/>
      <c r="CO349" s="88"/>
      <c r="CP349" s="88"/>
      <c r="CQ349" s="88"/>
      <c r="CR349" s="88"/>
      <c r="CS349" s="88"/>
      <c r="CT349" s="88"/>
      <c r="CU349" s="88"/>
      <c r="CV349" s="88"/>
      <c r="CW349" s="88"/>
      <c r="CX349" s="88"/>
      <c r="CY349" s="88"/>
      <c r="CZ349" s="88"/>
      <c r="DA349" s="88"/>
      <c r="DB349" s="88"/>
      <c r="DC349" s="88"/>
      <c r="DD349" s="88"/>
      <c r="DE349" s="88"/>
      <c r="DF349" s="90"/>
      <c r="DG349" s="90"/>
      <c r="DH349" s="90"/>
      <c r="DI349" s="91"/>
      <c r="DJ349" s="91"/>
      <c r="DK349" s="91"/>
      <c r="DL349" s="91"/>
      <c r="DM349" s="90"/>
      <c r="DN349" s="90"/>
      <c r="DO349" s="90"/>
      <c r="DP349" s="90"/>
      <c r="DQ349" s="90"/>
      <c r="DR349" s="90"/>
      <c r="DS349" s="90"/>
      <c r="DT349" s="90"/>
      <c r="DU349" s="90"/>
      <c r="DV349" s="90"/>
      <c r="DW349" s="90"/>
      <c r="DX349" s="90"/>
      <c r="DY349" s="90"/>
      <c r="DZ349" s="90"/>
      <c r="EA349" s="90"/>
      <c r="EB349" s="90"/>
      <c r="EC349" s="90"/>
      <c r="ED349" s="90"/>
      <c r="EE349" s="90"/>
      <c r="EF349" s="90"/>
      <c r="EG349" s="90"/>
      <c r="EH349" s="90"/>
      <c r="EI349" s="90"/>
      <c r="EJ349" s="90"/>
      <c r="EK349" s="90"/>
      <c r="EL349" s="90"/>
      <c r="EM349" s="90"/>
      <c r="EN349" s="90"/>
      <c r="EO349" s="90"/>
      <c r="EP349" s="90"/>
      <c r="EQ349" s="90"/>
    </row>
    <row r="350" spans="1:147" s="1" customFormat="1" ht="12.75" x14ac:dyDescent="0.2">
      <c r="A350" s="3"/>
      <c r="B350" s="35"/>
      <c r="C350" s="35"/>
      <c r="D350" s="4"/>
      <c r="G350" s="2"/>
      <c r="H350" s="2"/>
      <c r="I350" s="2"/>
      <c r="L350" s="141"/>
      <c r="M350" s="2"/>
      <c r="N350" s="2"/>
      <c r="O350" s="2"/>
      <c r="P350" s="2"/>
      <c r="Q350" s="16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90"/>
      <c r="CC350" s="90"/>
      <c r="CD350" s="90"/>
      <c r="CE350" s="88"/>
      <c r="CF350" s="166"/>
      <c r="CG350" s="88"/>
      <c r="CH350" s="88"/>
      <c r="CI350" s="88"/>
      <c r="CJ350" s="88"/>
      <c r="CK350" s="88"/>
      <c r="CL350" s="88"/>
      <c r="CM350" s="88"/>
      <c r="CN350" s="88"/>
      <c r="CO350" s="88"/>
      <c r="CP350" s="88"/>
      <c r="CQ350" s="88"/>
      <c r="CR350" s="88"/>
      <c r="CS350" s="88"/>
      <c r="CT350" s="88"/>
      <c r="CU350" s="88"/>
      <c r="CV350" s="88"/>
      <c r="CW350" s="88"/>
      <c r="CX350" s="88"/>
      <c r="CY350" s="88"/>
      <c r="CZ350" s="88"/>
      <c r="DA350" s="88"/>
      <c r="DB350" s="88"/>
      <c r="DC350" s="88"/>
      <c r="DD350" s="88"/>
      <c r="DE350" s="88"/>
      <c r="DF350" s="90"/>
      <c r="DG350" s="90"/>
      <c r="DH350" s="90"/>
      <c r="DI350" s="91"/>
      <c r="DJ350" s="91"/>
      <c r="DK350" s="91"/>
      <c r="DL350" s="91"/>
      <c r="DM350" s="90"/>
      <c r="DN350" s="90"/>
      <c r="DO350" s="90"/>
      <c r="DP350" s="90"/>
      <c r="DQ350" s="90"/>
      <c r="DR350" s="90"/>
      <c r="DS350" s="90"/>
      <c r="DT350" s="90"/>
      <c r="DU350" s="90"/>
      <c r="DV350" s="90"/>
      <c r="DW350" s="90"/>
      <c r="DX350" s="90"/>
      <c r="DY350" s="90"/>
      <c r="DZ350" s="90"/>
      <c r="EA350" s="90"/>
      <c r="EB350" s="90"/>
      <c r="EC350" s="90"/>
      <c r="ED350" s="90"/>
      <c r="EE350" s="90"/>
      <c r="EF350" s="90"/>
      <c r="EG350" s="90"/>
      <c r="EH350" s="90"/>
      <c r="EI350" s="90"/>
      <c r="EJ350" s="90"/>
      <c r="EK350" s="90"/>
      <c r="EL350" s="90"/>
      <c r="EM350" s="90"/>
      <c r="EN350" s="90"/>
      <c r="EO350" s="90"/>
      <c r="EP350" s="90"/>
      <c r="EQ350" s="90"/>
    </row>
    <row r="351" spans="1:147" s="1" customFormat="1" ht="12.75" x14ac:dyDescent="0.2">
      <c r="A351" s="3"/>
      <c r="B351" s="35"/>
      <c r="C351" s="35"/>
      <c r="D351" s="4"/>
      <c r="G351" s="2"/>
      <c r="H351" s="2"/>
      <c r="I351" s="2"/>
      <c r="L351" s="141"/>
      <c r="M351" s="2"/>
      <c r="N351" s="2"/>
      <c r="O351" s="2"/>
      <c r="P351" s="2"/>
      <c r="Q351" s="16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90"/>
      <c r="CC351" s="90"/>
      <c r="CD351" s="90"/>
      <c r="CE351" s="88"/>
      <c r="CF351" s="166"/>
      <c r="CG351" s="88"/>
      <c r="CH351" s="88"/>
      <c r="CI351" s="88"/>
      <c r="CJ351" s="88"/>
      <c r="CK351" s="88"/>
      <c r="CL351" s="88"/>
      <c r="CM351" s="88"/>
      <c r="CN351" s="88"/>
      <c r="CO351" s="88"/>
      <c r="CP351" s="88"/>
      <c r="CQ351" s="88"/>
      <c r="CR351" s="88"/>
      <c r="CS351" s="88"/>
      <c r="CT351" s="88"/>
      <c r="CU351" s="88"/>
      <c r="CV351" s="88"/>
      <c r="CW351" s="88"/>
      <c r="CX351" s="88"/>
      <c r="CY351" s="88"/>
      <c r="CZ351" s="88"/>
      <c r="DA351" s="88"/>
      <c r="DB351" s="88"/>
      <c r="DC351" s="88"/>
      <c r="DD351" s="88"/>
      <c r="DE351" s="88"/>
      <c r="DF351" s="90"/>
      <c r="DG351" s="90"/>
      <c r="DH351" s="90"/>
      <c r="DI351" s="91"/>
      <c r="DJ351" s="91"/>
      <c r="DK351" s="91"/>
      <c r="DL351" s="91"/>
      <c r="DM351" s="90"/>
      <c r="DN351" s="90"/>
      <c r="DO351" s="90"/>
      <c r="DP351" s="90"/>
      <c r="DQ351" s="90"/>
      <c r="DR351" s="90"/>
      <c r="DS351" s="90"/>
      <c r="DT351" s="90"/>
      <c r="DU351" s="90"/>
      <c r="DV351" s="90"/>
      <c r="DW351" s="90"/>
      <c r="DX351" s="90"/>
      <c r="DY351" s="90"/>
      <c r="DZ351" s="90"/>
      <c r="EA351" s="90"/>
      <c r="EB351" s="90"/>
      <c r="EC351" s="90"/>
      <c r="ED351" s="90"/>
      <c r="EE351" s="90"/>
      <c r="EF351" s="90"/>
      <c r="EG351" s="90"/>
      <c r="EH351" s="90"/>
      <c r="EI351" s="90"/>
      <c r="EJ351" s="90"/>
      <c r="EK351" s="90"/>
      <c r="EL351" s="90"/>
      <c r="EM351" s="90"/>
      <c r="EN351" s="90"/>
      <c r="EO351" s="90"/>
      <c r="EP351" s="90"/>
      <c r="EQ351" s="90"/>
    </row>
    <row r="352" spans="1:147" s="1" customFormat="1" ht="12.75" x14ac:dyDescent="0.2">
      <c r="A352" s="3"/>
      <c r="B352" s="35"/>
      <c r="C352" s="35"/>
      <c r="D352" s="4"/>
      <c r="G352" s="2"/>
      <c r="H352" s="2"/>
      <c r="I352" s="2"/>
      <c r="L352" s="141"/>
      <c r="M352" s="2"/>
      <c r="N352" s="2"/>
      <c r="O352" s="2"/>
      <c r="P352" s="2"/>
      <c r="Q352" s="16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90"/>
      <c r="CC352" s="90"/>
      <c r="CD352" s="90"/>
      <c r="CE352" s="88"/>
      <c r="CF352" s="166"/>
      <c r="CG352" s="88"/>
      <c r="CH352" s="88"/>
      <c r="CI352" s="88"/>
      <c r="CJ352" s="88"/>
      <c r="CK352" s="88"/>
      <c r="CL352" s="88"/>
      <c r="CM352" s="88"/>
      <c r="CN352" s="88"/>
      <c r="CO352" s="88"/>
      <c r="CP352" s="88"/>
      <c r="CQ352" s="88"/>
      <c r="CR352" s="88"/>
      <c r="CS352" s="88"/>
      <c r="CT352" s="88"/>
      <c r="CU352" s="88"/>
      <c r="CV352" s="88"/>
      <c r="CW352" s="88"/>
      <c r="CX352" s="88"/>
      <c r="CY352" s="88"/>
      <c r="CZ352" s="88"/>
      <c r="DA352" s="88"/>
      <c r="DB352" s="88"/>
      <c r="DC352" s="88"/>
      <c r="DD352" s="88"/>
      <c r="DE352" s="88"/>
      <c r="DF352" s="90"/>
      <c r="DG352" s="90"/>
      <c r="DH352" s="90"/>
      <c r="DI352" s="91"/>
      <c r="DJ352" s="91"/>
      <c r="DK352" s="91"/>
      <c r="DL352" s="91"/>
      <c r="DM352" s="90"/>
      <c r="DN352" s="90"/>
      <c r="DO352" s="90"/>
      <c r="DP352" s="90"/>
      <c r="DQ352" s="90"/>
      <c r="DR352" s="90"/>
      <c r="DS352" s="90"/>
      <c r="DT352" s="90"/>
      <c r="DU352" s="90"/>
      <c r="DV352" s="90"/>
      <c r="DW352" s="90"/>
      <c r="DX352" s="90"/>
      <c r="DY352" s="90"/>
      <c r="DZ352" s="90"/>
      <c r="EA352" s="90"/>
      <c r="EB352" s="90"/>
      <c r="EC352" s="90"/>
      <c r="ED352" s="90"/>
      <c r="EE352" s="90"/>
      <c r="EF352" s="90"/>
      <c r="EG352" s="90"/>
      <c r="EH352" s="90"/>
      <c r="EI352" s="90"/>
      <c r="EJ352" s="90"/>
      <c r="EK352" s="90"/>
      <c r="EL352" s="90"/>
      <c r="EM352" s="90"/>
      <c r="EN352" s="90"/>
      <c r="EO352" s="90"/>
      <c r="EP352" s="90"/>
      <c r="EQ352" s="90"/>
    </row>
    <row r="353" spans="1:147" s="1" customFormat="1" ht="12.75" x14ac:dyDescent="0.2">
      <c r="A353" s="3"/>
      <c r="B353" s="35"/>
      <c r="C353" s="35"/>
      <c r="D353" s="4"/>
      <c r="G353" s="2"/>
      <c r="H353" s="2"/>
      <c r="I353" s="2"/>
      <c r="L353" s="141"/>
      <c r="M353" s="2"/>
      <c r="N353" s="2"/>
      <c r="O353" s="2"/>
      <c r="P353" s="2"/>
      <c r="Q353" s="16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90"/>
      <c r="CC353" s="90"/>
      <c r="CD353" s="90"/>
      <c r="CE353" s="88"/>
      <c r="CF353" s="166"/>
      <c r="CG353" s="88"/>
      <c r="CH353" s="88"/>
      <c r="CI353" s="88"/>
      <c r="CJ353" s="88"/>
      <c r="CK353" s="88"/>
      <c r="CL353" s="88"/>
      <c r="CM353" s="88"/>
      <c r="CN353" s="88"/>
      <c r="CO353" s="88"/>
      <c r="CP353" s="88"/>
      <c r="CQ353" s="88"/>
      <c r="CR353" s="88"/>
      <c r="CS353" s="88"/>
      <c r="CT353" s="88"/>
      <c r="CU353" s="88"/>
      <c r="CV353" s="88"/>
      <c r="CW353" s="88"/>
      <c r="CX353" s="88"/>
      <c r="CY353" s="88"/>
      <c r="CZ353" s="88"/>
      <c r="DA353" s="88"/>
      <c r="DB353" s="88"/>
      <c r="DC353" s="88"/>
      <c r="DD353" s="88"/>
      <c r="DE353" s="88"/>
      <c r="DF353" s="90"/>
      <c r="DG353" s="90"/>
      <c r="DH353" s="90"/>
      <c r="DI353" s="91"/>
      <c r="DJ353" s="91"/>
      <c r="DK353" s="91"/>
      <c r="DL353" s="91"/>
      <c r="DM353" s="90"/>
      <c r="DN353" s="90"/>
      <c r="DO353" s="90"/>
      <c r="DP353" s="90"/>
      <c r="DQ353" s="90"/>
      <c r="DR353" s="90"/>
      <c r="DS353" s="90"/>
      <c r="DT353" s="90"/>
      <c r="DU353" s="90"/>
      <c r="DV353" s="90"/>
      <c r="DW353" s="90"/>
      <c r="DX353" s="90"/>
      <c r="DY353" s="90"/>
      <c r="DZ353" s="90"/>
      <c r="EA353" s="90"/>
      <c r="EB353" s="90"/>
      <c r="EC353" s="90"/>
      <c r="ED353" s="90"/>
      <c r="EE353" s="90"/>
      <c r="EF353" s="90"/>
      <c r="EG353" s="90"/>
      <c r="EH353" s="90"/>
      <c r="EI353" s="90"/>
      <c r="EJ353" s="90"/>
      <c r="EK353" s="90"/>
      <c r="EL353" s="90"/>
      <c r="EM353" s="90"/>
      <c r="EN353" s="90"/>
      <c r="EO353" s="90"/>
      <c r="EP353" s="90"/>
      <c r="EQ353" s="90"/>
    </row>
    <row r="354" spans="1:147" s="1" customFormat="1" ht="12.75" x14ac:dyDescent="0.2">
      <c r="A354" s="3"/>
      <c r="B354" s="35"/>
      <c r="C354" s="35"/>
      <c r="D354" s="4"/>
      <c r="G354" s="2"/>
      <c r="H354" s="2"/>
      <c r="I354" s="2"/>
      <c r="L354" s="141"/>
      <c r="M354" s="2"/>
      <c r="N354" s="2"/>
      <c r="O354" s="2"/>
      <c r="P354" s="2"/>
      <c r="Q354" s="16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90"/>
      <c r="CC354" s="90"/>
      <c r="CD354" s="90"/>
      <c r="CE354" s="88"/>
      <c r="CF354" s="166"/>
      <c r="CG354" s="88"/>
      <c r="CH354" s="88"/>
      <c r="CI354" s="88"/>
      <c r="CJ354" s="88"/>
      <c r="CK354" s="88"/>
      <c r="CL354" s="88"/>
      <c r="CM354" s="88"/>
      <c r="CN354" s="88"/>
      <c r="CO354" s="88"/>
      <c r="CP354" s="88"/>
      <c r="CQ354" s="88"/>
      <c r="CR354" s="88"/>
      <c r="CS354" s="88"/>
      <c r="CT354" s="88"/>
      <c r="CU354" s="88"/>
      <c r="CV354" s="88"/>
      <c r="CW354" s="88"/>
      <c r="CX354" s="88"/>
      <c r="CY354" s="88"/>
      <c r="CZ354" s="88"/>
      <c r="DA354" s="88"/>
      <c r="DB354" s="88"/>
      <c r="DC354" s="88"/>
      <c r="DD354" s="88"/>
      <c r="DE354" s="88"/>
      <c r="DF354" s="90"/>
      <c r="DG354" s="90"/>
      <c r="DH354" s="90"/>
      <c r="DI354" s="91"/>
      <c r="DJ354" s="91"/>
      <c r="DK354" s="91"/>
      <c r="DL354" s="91"/>
      <c r="DM354" s="90"/>
      <c r="DN354" s="90"/>
      <c r="DO354" s="90"/>
      <c r="DP354" s="90"/>
      <c r="DQ354" s="90"/>
      <c r="DR354" s="90"/>
      <c r="DS354" s="90"/>
      <c r="DT354" s="90"/>
      <c r="DU354" s="90"/>
      <c r="DV354" s="90"/>
      <c r="DW354" s="90"/>
      <c r="DX354" s="90"/>
      <c r="DY354" s="90"/>
      <c r="DZ354" s="90"/>
      <c r="EA354" s="90"/>
      <c r="EB354" s="90"/>
      <c r="EC354" s="90"/>
      <c r="ED354" s="90"/>
      <c r="EE354" s="90"/>
      <c r="EF354" s="90"/>
      <c r="EG354" s="90"/>
      <c r="EH354" s="90"/>
      <c r="EI354" s="90"/>
      <c r="EJ354" s="90"/>
      <c r="EK354" s="90"/>
      <c r="EL354" s="90"/>
      <c r="EM354" s="90"/>
      <c r="EN354" s="90"/>
      <c r="EO354" s="90"/>
      <c r="EP354" s="90"/>
      <c r="EQ354" s="90"/>
    </row>
    <row r="355" spans="1:147" s="1" customFormat="1" ht="12.75" x14ac:dyDescent="0.2">
      <c r="A355" s="3"/>
      <c r="B355" s="35"/>
      <c r="C355" s="35"/>
      <c r="D355" s="4"/>
      <c r="G355" s="2"/>
      <c r="H355" s="2"/>
      <c r="I355" s="2"/>
      <c r="L355" s="141"/>
      <c r="M355" s="2"/>
      <c r="N355" s="2"/>
      <c r="O355" s="2"/>
      <c r="P355" s="2"/>
      <c r="Q355" s="16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90"/>
      <c r="CC355" s="90"/>
      <c r="CD355" s="90"/>
      <c r="CE355" s="88"/>
      <c r="CF355" s="166"/>
      <c r="CG355" s="88"/>
      <c r="CH355" s="88"/>
      <c r="CI355" s="88"/>
      <c r="CJ355" s="88"/>
      <c r="CK355" s="88"/>
      <c r="CL355" s="88"/>
      <c r="CM355" s="88"/>
      <c r="CN355" s="88"/>
      <c r="CO355" s="88"/>
      <c r="CP355" s="88"/>
      <c r="CQ355" s="88"/>
      <c r="CR355" s="88"/>
      <c r="CS355" s="88"/>
      <c r="CT355" s="88"/>
      <c r="CU355" s="88"/>
      <c r="CV355" s="88"/>
      <c r="CW355" s="88"/>
      <c r="CX355" s="88"/>
      <c r="CY355" s="88"/>
      <c r="CZ355" s="88"/>
      <c r="DA355" s="88"/>
      <c r="DB355" s="88"/>
      <c r="DC355" s="88"/>
      <c r="DD355" s="88"/>
      <c r="DE355" s="88"/>
      <c r="DF355" s="90"/>
      <c r="DG355" s="90"/>
      <c r="DH355" s="90"/>
      <c r="DI355" s="91"/>
      <c r="DJ355" s="91"/>
      <c r="DK355" s="91"/>
      <c r="DL355" s="91"/>
      <c r="DM355" s="90"/>
      <c r="DN355" s="90"/>
      <c r="DO355" s="90"/>
      <c r="DP355" s="90"/>
      <c r="DQ355" s="90"/>
      <c r="DR355" s="90"/>
      <c r="DS355" s="90"/>
      <c r="DT355" s="90"/>
      <c r="DU355" s="90"/>
      <c r="DV355" s="90"/>
      <c r="DW355" s="90"/>
      <c r="DX355" s="90"/>
      <c r="DY355" s="90"/>
      <c r="DZ355" s="90"/>
      <c r="EA355" s="90"/>
      <c r="EB355" s="90"/>
      <c r="EC355" s="90"/>
      <c r="ED355" s="90"/>
      <c r="EE355" s="90"/>
      <c r="EF355" s="90"/>
      <c r="EG355" s="90"/>
      <c r="EH355" s="90"/>
      <c r="EI355" s="90"/>
      <c r="EJ355" s="90"/>
      <c r="EK355" s="90"/>
      <c r="EL355" s="90"/>
      <c r="EM355" s="90"/>
      <c r="EN355" s="90"/>
      <c r="EO355" s="90"/>
      <c r="EP355" s="90"/>
      <c r="EQ355" s="90"/>
    </row>
    <row r="356" spans="1:147" s="1" customFormat="1" ht="12.75" x14ac:dyDescent="0.2">
      <c r="A356" s="3"/>
      <c r="B356" s="35"/>
      <c r="C356" s="35"/>
      <c r="D356" s="4"/>
      <c r="G356" s="2"/>
      <c r="H356" s="2"/>
      <c r="I356" s="2"/>
      <c r="L356" s="141"/>
      <c r="M356" s="2"/>
      <c r="N356" s="2"/>
      <c r="O356" s="2"/>
      <c r="P356" s="2"/>
      <c r="Q356" s="16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90"/>
      <c r="CC356" s="90"/>
      <c r="CD356" s="90"/>
      <c r="CE356" s="88"/>
      <c r="CF356" s="166"/>
      <c r="CG356" s="88"/>
      <c r="CH356" s="88"/>
      <c r="CI356" s="88"/>
      <c r="CJ356" s="88"/>
      <c r="CK356" s="88"/>
      <c r="CL356" s="88"/>
      <c r="CM356" s="88"/>
      <c r="CN356" s="88"/>
      <c r="CO356" s="88"/>
      <c r="CP356" s="88"/>
      <c r="CQ356" s="88"/>
      <c r="CR356" s="88"/>
      <c r="CS356" s="88"/>
      <c r="CT356" s="88"/>
      <c r="CU356" s="88"/>
      <c r="CV356" s="88"/>
      <c r="CW356" s="88"/>
      <c r="CX356" s="88"/>
      <c r="CY356" s="88"/>
      <c r="CZ356" s="88"/>
      <c r="DA356" s="88"/>
      <c r="DB356" s="88"/>
      <c r="DC356" s="88"/>
      <c r="DD356" s="88"/>
      <c r="DE356" s="88"/>
      <c r="DF356" s="90"/>
      <c r="DG356" s="90"/>
      <c r="DH356" s="90"/>
      <c r="DI356" s="91"/>
      <c r="DJ356" s="91"/>
      <c r="DK356" s="91"/>
      <c r="DL356" s="91"/>
      <c r="DM356" s="90"/>
      <c r="DN356" s="90"/>
      <c r="DO356" s="90"/>
      <c r="DP356" s="90"/>
      <c r="DQ356" s="90"/>
      <c r="DR356" s="90"/>
      <c r="DS356" s="90"/>
      <c r="DT356" s="90"/>
      <c r="DU356" s="90"/>
      <c r="DV356" s="90"/>
      <c r="DW356" s="90"/>
      <c r="DX356" s="90"/>
      <c r="DY356" s="90"/>
      <c r="DZ356" s="90"/>
      <c r="EA356" s="90"/>
      <c r="EB356" s="90"/>
      <c r="EC356" s="90"/>
      <c r="ED356" s="90"/>
      <c r="EE356" s="90"/>
      <c r="EF356" s="90"/>
      <c r="EG356" s="90"/>
      <c r="EH356" s="90"/>
      <c r="EI356" s="90"/>
      <c r="EJ356" s="90"/>
      <c r="EK356" s="90"/>
      <c r="EL356" s="90"/>
      <c r="EM356" s="90"/>
      <c r="EN356" s="90"/>
      <c r="EO356" s="90"/>
      <c r="EP356" s="90"/>
      <c r="EQ356" s="90"/>
    </row>
    <row r="357" spans="1:147" s="1" customFormat="1" ht="12.75" x14ac:dyDescent="0.2">
      <c r="A357" s="3"/>
      <c r="B357" s="35"/>
      <c r="C357" s="35"/>
      <c r="D357" s="4"/>
      <c r="G357" s="2"/>
      <c r="H357" s="2"/>
      <c r="I357" s="2"/>
      <c r="L357" s="141"/>
      <c r="M357" s="2"/>
      <c r="N357" s="2"/>
      <c r="O357" s="2"/>
      <c r="P357" s="2"/>
      <c r="Q357" s="16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90"/>
      <c r="CC357" s="90"/>
      <c r="CD357" s="90"/>
      <c r="CE357" s="88"/>
      <c r="CF357" s="166"/>
      <c r="CG357" s="88"/>
      <c r="CH357" s="88"/>
      <c r="CI357" s="88"/>
      <c r="CJ357" s="88"/>
      <c r="CK357" s="88"/>
      <c r="CL357" s="88"/>
      <c r="CM357" s="88"/>
      <c r="CN357" s="88"/>
      <c r="CO357" s="88"/>
      <c r="CP357" s="88"/>
      <c r="CQ357" s="88"/>
      <c r="CR357" s="88"/>
      <c r="CS357" s="88"/>
      <c r="CT357" s="88"/>
      <c r="CU357" s="88"/>
      <c r="CV357" s="88"/>
      <c r="CW357" s="88"/>
      <c r="CX357" s="88"/>
      <c r="CY357" s="88"/>
      <c r="CZ357" s="88"/>
      <c r="DA357" s="88"/>
      <c r="DB357" s="88"/>
      <c r="DC357" s="88"/>
      <c r="DD357" s="88"/>
      <c r="DE357" s="88"/>
      <c r="DF357" s="90"/>
      <c r="DG357" s="90"/>
      <c r="DH357" s="90"/>
      <c r="DI357" s="91"/>
      <c r="DJ357" s="91"/>
      <c r="DK357" s="91"/>
      <c r="DL357" s="91"/>
      <c r="DM357" s="90"/>
      <c r="DN357" s="90"/>
      <c r="DO357" s="90"/>
      <c r="DP357" s="90"/>
      <c r="DQ357" s="90"/>
      <c r="DR357" s="90"/>
      <c r="DS357" s="90"/>
      <c r="DT357" s="90"/>
      <c r="DU357" s="90"/>
      <c r="DV357" s="90"/>
      <c r="DW357" s="90"/>
      <c r="DX357" s="90"/>
      <c r="DY357" s="90"/>
      <c r="DZ357" s="90"/>
      <c r="EA357" s="90"/>
      <c r="EB357" s="90"/>
      <c r="EC357" s="90"/>
      <c r="ED357" s="90"/>
      <c r="EE357" s="90"/>
      <c r="EF357" s="90"/>
      <c r="EG357" s="90"/>
      <c r="EH357" s="90"/>
      <c r="EI357" s="90"/>
      <c r="EJ357" s="90"/>
      <c r="EK357" s="90"/>
      <c r="EL357" s="90"/>
      <c r="EM357" s="90"/>
      <c r="EN357" s="90"/>
      <c r="EO357" s="90"/>
      <c r="EP357" s="90"/>
      <c r="EQ357" s="90"/>
    </row>
    <row r="358" spans="1:147" s="1" customFormat="1" ht="12.75" x14ac:dyDescent="0.2">
      <c r="A358" s="3"/>
      <c r="B358" s="35"/>
      <c r="C358" s="35"/>
      <c r="D358" s="4"/>
      <c r="G358" s="2"/>
      <c r="H358" s="2"/>
      <c r="I358" s="2"/>
      <c r="L358" s="141"/>
      <c r="M358" s="2"/>
      <c r="N358" s="2"/>
      <c r="O358" s="2"/>
      <c r="P358" s="2"/>
      <c r="Q358" s="16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90"/>
      <c r="CC358" s="90"/>
      <c r="CD358" s="90"/>
      <c r="CE358" s="88"/>
      <c r="CF358" s="166"/>
      <c r="CG358" s="88"/>
      <c r="CH358" s="88"/>
      <c r="CI358" s="88"/>
      <c r="CJ358" s="88"/>
      <c r="CK358" s="88"/>
      <c r="CL358" s="88"/>
      <c r="CM358" s="88"/>
      <c r="CN358" s="88"/>
      <c r="CO358" s="88"/>
      <c r="CP358" s="88"/>
      <c r="CQ358" s="88"/>
      <c r="CR358" s="88"/>
      <c r="CS358" s="88"/>
      <c r="CT358" s="88"/>
      <c r="CU358" s="88"/>
      <c r="CV358" s="88"/>
      <c r="CW358" s="88"/>
      <c r="CX358" s="88"/>
      <c r="CY358" s="88"/>
      <c r="CZ358" s="88"/>
      <c r="DA358" s="88"/>
      <c r="DB358" s="88"/>
      <c r="DC358" s="88"/>
      <c r="DD358" s="88"/>
      <c r="DE358" s="88"/>
      <c r="DF358" s="90"/>
      <c r="DG358" s="90"/>
      <c r="DH358" s="90"/>
      <c r="DI358" s="91"/>
      <c r="DJ358" s="91"/>
      <c r="DK358" s="91"/>
      <c r="DL358" s="91"/>
      <c r="DM358" s="90"/>
      <c r="DN358" s="90"/>
      <c r="DO358" s="90"/>
      <c r="DP358" s="90"/>
      <c r="DQ358" s="90"/>
      <c r="DR358" s="90"/>
      <c r="DS358" s="90"/>
      <c r="DT358" s="90"/>
      <c r="DU358" s="90"/>
      <c r="DV358" s="90"/>
      <c r="DW358" s="90"/>
      <c r="DX358" s="90"/>
      <c r="DY358" s="90"/>
      <c r="DZ358" s="90"/>
      <c r="EA358" s="90"/>
      <c r="EB358" s="90"/>
      <c r="EC358" s="90"/>
      <c r="ED358" s="90"/>
      <c r="EE358" s="90"/>
      <c r="EF358" s="90"/>
      <c r="EG358" s="90"/>
      <c r="EH358" s="90"/>
      <c r="EI358" s="90"/>
      <c r="EJ358" s="90"/>
      <c r="EK358" s="90"/>
      <c r="EL358" s="90"/>
      <c r="EM358" s="90"/>
      <c r="EN358" s="90"/>
      <c r="EO358" s="90"/>
      <c r="EP358" s="90"/>
      <c r="EQ358" s="90"/>
    </row>
    <row r="359" spans="1:147" s="1" customFormat="1" ht="12.75" x14ac:dyDescent="0.2">
      <c r="A359" s="3"/>
      <c r="B359" s="35"/>
      <c r="C359" s="35"/>
      <c r="D359" s="4"/>
      <c r="G359" s="2"/>
      <c r="H359" s="2"/>
      <c r="I359" s="2"/>
      <c r="L359" s="141"/>
      <c r="M359" s="2"/>
      <c r="N359" s="2"/>
      <c r="O359" s="2"/>
      <c r="P359" s="2"/>
      <c r="Q359" s="16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90"/>
      <c r="CC359" s="90"/>
      <c r="CD359" s="90"/>
      <c r="CE359" s="88"/>
      <c r="CF359" s="166"/>
      <c r="CG359" s="88"/>
      <c r="CH359" s="88"/>
      <c r="CI359" s="88"/>
      <c r="CJ359" s="88"/>
      <c r="CK359" s="88"/>
      <c r="CL359" s="88"/>
      <c r="CM359" s="88"/>
      <c r="CN359" s="88"/>
      <c r="CO359" s="88"/>
      <c r="CP359" s="88"/>
      <c r="CQ359" s="88"/>
      <c r="CR359" s="88"/>
      <c r="CS359" s="88"/>
      <c r="CT359" s="88"/>
      <c r="CU359" s="88"/>
      <c r="CV359" s="88"/>
      <c r="CW359" s="88"/>
      <c r="CX359" s="88"/>
      <c r="CY359" s="88"/>
      <c r="CZ359" s="88"/>
      <c r="DA359" s="88"/>
      <c r="DB359" s="88"/>
      <c r="DC359" s="88"/>
      <c r="DD359" s="88"/>
      <c r="DE359" s="88"/>
      <c r="DF359" s="90"/>
      <c r="DG359" s="90"/>
      <c r="DH359" s="90"/>
      <c r="DI359" s="91"/>
      <c r="DJ359" s="91"/>
      <c r="DK359" s="91"/>
      <c r="DL359" s="91"/>
      <c r="DM359" s="90"/>
      <c r="DN359" s="90"/>
      <c r="DO359" s="90"/>
      <c r="DP359" s="90"/>
      <c r="DQ359" s="90"/>
      <c r="DR359" s="90"/>
      <c r="DS359" s="90"/>
      <c r="DT359" s="90"/>
      <c r="DU359" s="90"/>
      <c r="DV359" s="90"/>
      <c r="DW359" s="90"/>
      <c r="DX359" s="90"/>
      <c r="DY359" s="90"/>
      <c r="DZ359" s="90"/>
      <c r="EA359" s="90"/>
      <c r="EB359" s="90"/>
      <c r="EC359" s="90"/>
      <c r="ED359" s="90"/>
      <c r="EE359" s="90"/>
      <c r="EF359" s="90"/>
      <c r="EG359" s="90"/>
      <c r="EH359" s="90"/>
      <c r="EI359" s="90"/>
      <c r="EJ359" s="90"/>
      <c r="EK359" s="90"/>
      <c r="EL359" s="90"/>
      <c r="EM359" s="90"/>
      <c r="EN359" s="90"/>
      <c r="EO359" s="90"/>
      <c r="EP359" s="90"/>
      <c r="EQ359" s="90"/>
    </row>
    <row r="360" spans="1:147" s="1" customFormat="1" ht="12.75" x14ac:dyDescent="0.2">
      <c r="A360" s="3"/>
      <c r="B360" s="35"/>
      <c r="C360" s="35"/>
      <c r="D360" s="4"/>
      <c r="G360" s="2"/>
      <c r="H360" s="2"/>
      <c r="I360" s="2"/>
      <c r="L360" s="141"/>
      <c r="M360" s="2"/>
      <c r="N360" s="2"/>
      <c r="O360" s="2"/>
      <c r="P360" s="2"/>
      <c r="Q360" s="16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90"/>
      <c r="CC360" s="90"/>
      <c r="CD360" s="90"/>
      <c r="CE360" s="88"/>
      <c r="CF360" s="166"/>
      <c r="CG360" s="88"/>
      <c r="CH360" s="88"/>
      <c r="CI360" s="88"/>
      <c r="CJ360" s="88"/>
      <c r="CK360" s="88"/>
      <c r="CL360" s="88"/>
      <c r="CM360" s="88"/>
      <c r="CN360" s="88"/>
      <c r="CO360" s="88"/>
      <c r="CP360" s="88"/>
      <c r="CQ360" s="88"/>
      <c r="CR360" s="88"/>
      <c r="CS360" s="88"/>
      <c r="CT360" s="88"/>
      <c r="CU360" s="88"/>
      <c r="CV360" s="88"/>
      <c r="CW360" s="88"/>
      <c r="CX360" s="88"/>
      <c r="CY360" s="88"/>
      <c r="CZ360" s="88"/>
      <c r="DA360" s="88"/>
      <c r="DB360" s="88"/>
      <c r="DC360" s="88"/>
      <c r="DD360" s="88"/>
      <c r="DE360" s="88"/>
      <c r="DF360" s="90"/>
      <c r="DG360" s="90"/>
      <c r="DH360" s="90"/>
      <c r="DI360" s="91"/>
      <c r="DJ360" s="91"/>
      <c r="DK360" s="91"/>
      <c r="DL360" s="91"/>
      <c r="DM360" s="90"/>
      <c r="DN360" s="90"/>
      <c r="DO360" s="90"/>
      <c r="DP360" s="90"/>
      <c r="DQ360" s="90"/>
      <c r="DR360" s="90"/>
      <c r="DS360" s="90"/>
      <c r="DT360" s="90"/>
      <c r="DU360" s="90"/>
      <c r="DV360" s="90"/>
      <c r="DW360" s="90"/>
      <c r="DX360" s="90"/>
      <c r="DY360" s="90"/>
      <c r="DZ360" s="90"/>
      <c r="EA360" s="90"/>
      <c r="EB360" s="90"/>
      <c r="EC360" s="90"/>
      <c r="ED360" s="90"/>
      <c r="EE360" s="90"/>
      <c r="EF360" s="90"/>
      <c r="EG360" s="90"/>
      <c r="EH360" s="90"/>
      <c r="EI360" s="90"/>
      <c r="EJ360" s="90"/>
      <c r="EK360" s="90"/>
      <c r="EL360" s="90"/>
      <c r="EM360" s="90"/>
      <c r="EN360" s="90"/>
      <c r="EO360" s="90"/>
      <c r="EP360" s="90"/>
      <c r="EQ360" s="90"/>
    </row>
    <row r="361" spans="1:147" s="1" customFormat="1" ht="12.75" x14ac:dyDescent="0.2">
      <c r="A361" s="3"/>
      <c r="B361" s="35"/>
      <c r="C361" s="35"/>
      <c r="D361" s="4"/>
      <c r="G361" s="2"/>
      <c r="H361" s="2"/>
      <c r="I361" s="2"/>
      <c r="L361" s="141"/>
      <c r="M361" s="2"/>
      <c r="N361" s="2"/>
      <c r="O361" s="2"/>
      <c r="P361" s="2"/>
      <c r="Q361" s="16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90"/>
      <c r="CC361" s="90"/>
      <c r="CD361" s="90"/>
      <c r="CE361" s="88"/>
      <c r="CF361" s="166"/>
      <c r="CG361" s="88"/>
      <c r="CH361" s="88"/>
      <c r="CI361" s="88"/>
      <c r="CJ361" s="88"/>
      <c r="CK361" s="88"/>
      <c r="CL361" s="88"/>
      <c r="CM361" s="88"/>
      <c r="CN361" s="88"/>
      <c r="CO361" s="88"/>
      <c r="CP361" s="88"/>
      <c r="CQ361" s="88"/>
      <c r="CR361" s="88"/>
      <c r="CS361" s="88"/>
      <c r="CT361" s="88"/>
      <c r="CU361" s="88"/>
      <c r="CV361" s="88"/>
      <c r="CW361" s="88"/>
      <c r="CX361" s="88"/>
      <c r="CY361" s="88"/>
      <c r="CZ361" s="88"/>
      <c r="DA361" s="88"/>
      <c r="DB361" s="88"/>
      <c r="DC361" s="88"/>
      <c r="DD361" s="88"/>
      <c r="DE361" s="88"/>
      <c r="DF361" s="90"/>
      <c r="DG361" s="90"/>
      <c r="DH361" s="90"/>
      <c r="DI361" s="91"/>
      <c r="DJ361" s="91"/>
      <c r="DK361" s="91"/>
      <c r="DL361" s="91"/>
      <c r="DM361" s="90"/>
      <c r="DN361" s="90"/>
      <c r="DO361" s="90"/>
      <c r="DP361" s="90"/>
      <c r="DQ361" s="90"/>
      <c r="DR361" s="90"/>
      <c r="DS361" s="90"/>
      <c r="DT361" s="90"/>
      <c r="DU361" s="90"/>
      <c r="DV361" s="90"/>
      <c r="DW361" s="90"/>
      <c r="DX361" s="90"/>
      <c r="DY361" s="90"/>
      <c r="DZ361" s="90"/>
      <c r="EA361" s="90"/>
      <c r="EB361" s="90"/>
      <c r="EC361" s="90"/>
      <c r="ED361" s="90"/>
      <c r="EE361" s="90"/>
      <c r="EF361" s="90"/>
      <c r="EG361" s="90"/>
      <c r="EH361" s="90"/>
      <c r="EI361" s="90"/>
      <c r="EJ361" s="90"/>
      <c r="EK361" s="90"/>
      <c r="EL361" s="90"/>
      <c r="EM361" s="90"/>
      <c r="EN361" s="90"/>
      <c r="EO361" s="90"/>
      <c r="EP361" s="90"/>
      <c r="EQ361" s="90"/>
    </row>
    <row r="362" spans="1:147" s="1" customFormat="1" ht="12.75" x14ac:dyDescent="0.2">
      <c r="A362" s="3"/>
      <c r="B362" s="35"/>
      <c r="C362" s="35"/>
      <c r="D362" s="4"/>
      <c r="G362" s="2"/>
      <c r="H362" s="2"/>
      <c r="I362" s="2"/>
      <c r="L362" s="141"/>
      <c r="M362" s="2"/>
      <c r="N362" s="2"/>
      <c r="O362" s="2"/>
      <c r="P362" s="2"/>
      <c r="Q362" s="16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90"/>
      <c r="CC362" s="90"/>
      <c r="CD362" s="90"/>
      <c r="CE362" s="88"/>
      <c r="CF362" s="166"/>
      <c r="CG362" s="88"/>
      <c r="CH362" s="88"/>
      <c r="CI362" s="88"/>
      <c r="CJ362" s="88"/>
      <c r="CK362" s="88"/>
      <c r="CL362" s="88"/>
      <c r="CM362" s="88"/>
      <c r="CN362" s="88"/>
      <c r="CO362" s="88"/>
      <c r="CP362" s="88"/>
      <c r="CQ362" s="88"/>
      <c r="CR362" s="88"/>
      <c r="CS362" s="88"/>
      <c r="CT362" s="88"/>
      <c r="CU362" s="88"/>
      <c r="CV362" s="88"/>
      <c r="CW362" s="88"/>
      <c r="CX362" s="88"/>
      <c r="CY362" s="88"/>
      <c r="CZ362" s="88"/>
      <c r="DA362" s="88"/>
      <c r="DB362" s="88"/>
      <c r="DC362" s="88"/>
      <c r="DD362" s="88"/>
      <c r="DE362" s="88"/>
      <c r="DF362" s="90"/>
      <c r="DG362" s="90"/>
      <c r="DH362" s="90"/>
      <c r="DI362" s="91"/>
      <c r="DJ362" s="91"/>
      <c r="DK362" s="91"/>
      <c r="DL362" s="91"/>
      <c r="DM362" s="90"/>
      <c r="DN362" s="90"/>
      <c r="DO362" s="90"/>
      <c r="DP362" s="90"/>
      <c r="DQ362" s="90"/>
      <c r="DR362" s="90"/>
      <c r="DS362" s="90"/>
      <c r="DT362" s="90"/>
      <c r="DU362" s="90"/>
      <c r="DV362" s="90"/>
      <c r="DW362" s="90"/>
      <c r="DX362" s="90"/>
      <c r="DY362" s="90"/>
      <c r="DZ362" s="90"/>
      <c r="EA362" s="90"/>
      <c r="EB362" s="90"/>
      <c r="EC362" s="90"/>
      <c r="ED362" s="90"/>
      <c r="EE362" s="90"/>
      <c r="EF362" s="90"/>
      <c r="EG362" s="90"/>
      <c r="EH362" s="90"/>
      <c r="EI362" s="90"/>
      <c r="EJ362" s="90"/>
      <c r="EK362" s="90"/>
      <c r="EL362" s="90"/>
      <c r="EM362" s="90"/>
      <c r="EN362" s="90"/>
      <c r="EO362" s="90"/>
      <c r="EP362" s="90"/>
      <c r="EQ362" s="90"/>
    </row>
    <row r="363" spans="1:147" s="1" customFormat="1" ht="12.75" x14ac:dyDescent="0.2">
      <c r="A363" s="3"/>
      <c r="B363" s="35"/>
      <c r="C363" s="35"/>
      <c r="D363" s="4"/>
      <c r="G363" s="2"/>
      <c r="H363" s="2"/>
      <c r="I363" s="2"/>
      <c r="L363" s="141"/>
      <c r="M363" s="2"/>
      <c r="N363" s="2"/>
      <c r="O363" s="2"/>
      <c r="P363" s="2"/>
      <c r="Q363" s="16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90"/>
      <c r="CC363" s="90"/>
      <c r="CD363" s="90"/>
      <c r="CE363" s="88"/>
      <c r="CF363" s="166"/>
      <c r="CG363" s="88"/>
      <c r="CH363" s="88"/>
      <c r="CI363" s="88"/>
      <c r="CJ363" s="88"/>
      <c r="CK363" s="88"/>
      <c r="CL363" s="88"/>
      <c r="CM363" s="88"/>
      <c r="CN363" s="88"/>
      <c r="CO363" s="88"/>
      <c r="CP363" s="88"/>
      <c r="CQ363" s="88"/>
      <c r="CR363" s="88"/>
      <c r="CS363" s="88"/>
      <c r="CT363" s="88"/>
      <c r="CU363" s="88"/>
      <c r="CV363" s="88"/>
      <c r="CW363" s="88"/>
      <c r="CX363" s="88"/>
      <c r="CY363" s="88"/>
      <c r="CZ363" s="88"/>
      <c r="DA363" s="88"/>
      <c r="DB363" s="88"/>
      <c r="DC363" s="88"/>
      <c r="DD363" s="88"/>
      <c r="DE363" s="88"/>
      <c r="DF363" s="90"/>
      <c r="DG363" s="90"/>
      <c r="DH363" s="90"/>
      <c r="DI363" s="91"/>
      <c r="DJ363" s="91"/>
      <c r="DK363" s="91"/>
      <c r="DL363" s="91"/>
      <c r="DM363" s="90"/>
      <c r="DN363" s="90"/>
      <c r="DO363" s="90"/>
      <c r="DP363" s="90"/>
      <c r="DQ363" s="90"/>
      <c r="DR363" s="90"/>
      <c r="DS363" s="90"/>
      <c r="DT363" s="90"/>
      <c r="DU363" s="90"/>
      <c r="DV363" s="90"/>
      <c r="DW363" s="90"/>
      <c r="DX363" s="90"/>
      <c r="DY363" s="90"/>
      <c r="DZ363" s="90"/>
      <c r="EA363" s="90"/>
      <c r="EB363" s="90"/>
      <c r="EC363" s="90"/>
      <c r="ED363" s="90"/>
      <c r="EE363" s="90"/>
      <c r="EF363" s="90"/>
      <c r="EG363" s="90"/>
      <c r="EH363" s="90"/>
      <c r="EI363" s="90"/>
      <c r="EJ363" s="90"/>
      <c r="EK363" s="90"/>
      <c r="EL363" s="90"/>
      <c r="EM363" s="90"/>
      <c r="EN363" s="90"/>
      <c r="EO363" s="90"/>
      <c r="EP363" s="90"/>
      <c r="EQ363" s="90"/>
    </row>
    <row r="364" spans="1:147" s="1" customFormat="1" ht="12.75" x14ac:dyDescent="0.2">
      <c r="A364" s="3"/>
      <c r="B364" s="35"/>
      <c r="C364" s="35"/>
      <c r="D364" s="4"/>
      <c r="G364" s="2"/>
      <c r="H364" s="2"/>
      <c r="I364" s="2"/>
      <c r="L364" s="141"/>
      <c r="M364" s="2"/>
      <c r="N364" s="2"/>
      <c r="O364" s="2"/>
      <c r="P364" s="2"/>
      <c r="Q364" s="16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90"/>
      <c r="CC364" s="90"/>
      <c r="CD364" s="90"/>
      <c r="CE364" s="88"/>
      <c r="CF364" s="166"/>
      <c r="CG364" s="88"/>
      <c r="CH364" s="88"/>
      <c r="CI364" s="88"/>
      <c r="CJ364" s="88"/>
      <c r="CK364" s="88"/>
      <c r="CL364" s="88"/>
      <c r="CM364" s="88"/>
      <c r="CN364" s="88"/>
      <c r="CO364" s="88"/>
      <c r="CP364" s="88"/>
      <c r="CQ364" s="88"/>
      <c r="CR364" s="88"/>
      <c r="CS364" s="88"/>
      <c r="CT364" s="88"/>
      <c r="CU364" s="88"/>
      <c r="CV364" s="88"/>
      <c r="CW364" s="88"/>
      <c r="CX364" s="88"/>
      <c r="CY364" s="88"/>
      <c r="CZ364" s="88"/>
      <c r="DA364" s="88"/>
      <c r="DB364" s="88"/>
      <c r="DC364" s="88"/>
      <c r="DD364" s="88"/>
      <c r="DE364" s="88"/>
      <c r="DF364" s="90"/>
      <c r="DG364" s="90"/>
      <c r="DH364" s="90"/>
      <c r="DI364" s="91"/>
      <c r="DJ364" s="91"/>
      <c r="DK364" s="91"/>
      <c r="DL364" s="91"/>
      <c r="DM364" s="90"/>
      <c r="DN364" s="90"/>
      <c r="DO364" s="90"/>
      <c r="DP364" s="90"/>
      <c r="DQ364" s="90"/>
      <c r="DR364" s="90"/>
      <c r="DS364" s="90"/>
      <c r="DT364" s="90"/>
      <c r="DU364" s="90"/>
      <c r="DV364" s="90"/>
      <c r="DW364" s="90"/>
      <c r="DX364" s="90"/>
      <c r="DY364" s="90"/>
      <c r="DZ364" s="90"/>
      <c r="EA364" s="90"/>
      <c r="EB364" s="90"/>
      <c r="EC364" s="90"/>
      <c r="ED364" s="90"/>
      <c r="EE364" s="90"/>
      <c r="EF364" s="90"/>
      <c r="EG364" s="90"/>
      <c r="EH364" s="90"/>
      <c r="EI364" s="90"/>
      <c r="EJ364" s="90"/>
      <c r="EK364" s="90"/>
      <c r="EL364" s="90"/>
      <c r="EM364" s="90"/>
      <c r="EN364" s="90"/>
      <c r="EO364" s="90"/>
      <c r="EP364" s="90"/>
      <c r="EQ364" s="90"/>
    </row>
    <row r="365" spans="1:147" s="1" customFormat="1" ht="12.75" x14ac:dyDescent="0.2">
      <c r="A365" s="3"/>
      <c r="B365" s="35"/>
      <c r="C365" s="35"/>
      <c r="D365" s="4"/>
      <c r="G365" s="2"/>
      <c r="H365" s="2"/>
      <c r="I365" s="2"/>
      <c r="L365" s="141"/>
      <c r="M365" s="2"/>
      <c r="N365" s="2"/>
      <c r="O365" s="2"/>
      <c r="P365" s="2"/>
      <c r="Q365" s="16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90"/>
      <c r="CC365" s="90"/>
      <c r="CD365" s="90"/>
      <c r="CE365" s="88"/>
      <c r="CF365" s="166"/>
      <c r="CG365" s="88"/>
      <c r="CH365" s="88"/>
      <c r="CI365" s="88"/>
      <c r="CJ365" s="88"/>
      <c r="CK365" s="88"/>
      <c r="CL365" s="88"/>
      <c r="CM365" s="88"/>
      <c r="CN365" s="88"/>
      <c r="CO365" s="88"/>
      <c r="CP365" s="88"/>
      <c r="CQ365" s="88"/>
      <c r="CR365" s="88"/>
      <c r="CS365" s="88"/>
      <c r="CT365" s="88"/>
      <c r="CU365" s="88"/>
      <c r="CV365" s="88"/>
      <c r="CW365" s="88"/>
      <c r="CX365" s="88"/>
      <c r="CY365" s="88"/>
      <c r="CZ365" s="88"/>
      <c r="DA365" s="88"/>
      <c r="DB365" s="88"/>
      <c r="DC365" s="88"/>
      <c r="DD365" s="88"/>
      <c r="DE365" s="88"/>
      <c r="DF365" s="90"/>
      <c r="DG365" s="90"/>
      <c r="DH365" s="90"/>
      <c r="DI365" s="91"/>
      <c r="DJ365" s="91"/>
      <c r="DK365" s="91"/>
      <c r="DL365" s="91"/>
      <c r="DM365" s="90"/>
      <c r="DN365" s="90"/>
      <c r="DO365" s="90"/>
      <c r="DP365" s="90"/>
      <c r="DQ365" s="90"/>
      <c r="DR365" s="90"/>
      <c r="DS365" s="90"/>
      <c r="DT365" s="90"/>
      <c r="DU365" s="90"/>
      <c r="DV365" s="90"/>
      <c r="DW365" s="90"/>
      <c r="DX365" s="90"/>
      <c r="DY365" s="90"/>
      <c r="DZ365" s="90"/>
      <c r="EA365" s="90"/>
      <c r="EB365" s="90"/>
      <c r="EC365" s="90"/>
      <c r="ED365" s="90"/>
      <c r="EE365" s="90"/>
      <c r="EF365" s="90"/>
      <c r="EG365" s="90"/>
      <c r="EH365" s="90"/>
      <c r="EI365" s="90"/>
      <c r="EJ365" s="90"/>
      <c r="EK365" s="90"/>
      <c r="EL365" s="90"/>
      <c r="EM365" s="90"/>
      <c r="EN365" s="90"/>
      <c r="EO365" s="90"/>
      <c r="EP365" s="90"/>
      <c r="EQ365" s="90"/>
    </row>
    <row r="366" spans="1:147" s="1" customFormat="1" ht="12.75" x14ac:dyDescent="0.2">
      <c r="A366" s="3"/>
      <c r="B366" s="35"/>
      <c r="C366" s="35"/>
      <c r="D366" s="4"/>
      <c r="G366" s="2"/>
      <c r="H366" s="2"/>
      <c r="I366" s="2"/>
      <c r="L366" s="141"/>
      <c r="M366" s="2"/>
      <c r="N366" s="2"/>
      <c r="O366" s="2"/>
      <c r="P366" s="2"/>
      <c r="Q366" s="16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90"/>
      <c r="CC366" s="90"/>
      <c r="CD366" s="90"/>
      <c r="CE366" s="88"/>
      <c r="CF366" s="166"/>
      <c r="CG366" s="88"/>
      <c r="CH366" s="88"/>
      <c r="CI366" s="88"/>
      <c r="CJ366" s="88"/>
      <c r="CK366" s="88"/>
      <c r="CL366" s="88"/>
      <c r="CM366" s="88"/>
      <c r="CN366" s="88"/>
      <c r="CO366" s="88"/>
      <c r="CP366" s="88"/>
      <c r="CQ366" s="88"/>
      <c r="CR366" s="88"/>
      <c r="CS366" s="88"/>
      <c r="CT366" s="88"/>
      <c r="CU366" s="88"/>
      <c r="CV366" s="88"/>
      <c r="CW366" s="88"/>
      <c r="CX366" s="88"/>
      <c r="CY366" s="88"/>
      <c r="CZ366" s="88"/>
      <c r="DA366" s="88"/>
      <c r="DB366" s="88"/>
      <c r="DC366" s="88"/>
      <c r="DD366" s="88"/>
      <c r="DE366" s="88"/>
      <c r="DF366" s="90"/>
      <c r="DG366" s="90"/>
      <c r="DH366" s="90"/>
      <c r="DI366" s="91"/>
      <c r="DJ366" s="91"/>
      <c r="DK366" s="91"/>
      <c r="DL366" s="91"/>
      <c r="DM366" s="90"/>
      <c r="DN366" s="90"/>
      <c r="DO366" s="90"/>
      <c r="DP366" s="90"/>
      <c r="DQ366" s="90"/>
      <c r="DR366" s="90"/>
      <c r="DS366" s="90"/>
      <c r="DT366" s="90"/>
      <c r="DU366" s="90"/>
      <c r="DV366" s="90"/>
      <c r="DW366" s="90"/>
      <c r="DX366" s="90"/>
      <c r="DY366" s="90"/>
      <c r="DZ366" s="90"/>
      <c r="EA366" s="90"/>
      <c r="EB366" s="90"/>
      <c r="EC366" s="90"/>
      <c r="ED366" s="90"/>
      <c r="EE366" s="90"/>
      <c r="EF366" s="90"/>
      <c r="EG366" s="90"/>
      <c r="EH366" s="90"/>
      <c r="EI366" s="90"/>
      <c r="EJ366" s="90"/>
      <c r="EK366" s="90"/>
      <c r="EL366" s="90"/>
      <c r="EM366" s="90"/>
      <c r="EN366" s="90"/>
      <c r="EO366" s="90"/>
      <c r="EP366" s="90"/>
      <c r="EQ366" s="90"/>
    </row>
    <row r="367" spans="1:147" s="1" customFormat="1" ht="12.75" x14ac:dyDescent="0.2">
      <c r="A367" s="3"/>
      <c r="B367" s="35"/>
      <c r="C367" s="35"/>
      <c r="D367" s="4"/>
      <c r="G367" s="2"/>
      <c r="H367" s="2"/>
      <c r="I367" s="2"/>
      <c r="L367" s="141"/>
      <c r="M367" s="2"/>
      <c r="N367" s="2"/>
      <c r="O367" s="2"/>
      <c r="P367" s="2"/>
      <c r="Q367" s="16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90"/>
      <c r="CC367" s="90"/>
      <c r="CD367" s="90"/>
      <c r="CE367" s="88"/>
      <c r="CF367" s="166"/>
      <c r="CG367" s="88"/>
      <c r="CH367" s="88"/>
      <c r="CI367" s="88"/>
      <c r="CJ367" s="88"/>
      <c r="CK367" s="88"/>
      <c r="CL367" s="88"/>
      <c r="CM367" s="88"/>
      <c r="CN367" s="88"/>
      <c r="CO367" s="88"/>
      <c r="CP367" s="88"/>
      <c r="CQ367" s="88"/>
      <c r="CR367" s="88"/>
      <c r="CS367" s="88"/>
      <c r="CT367" s="88"/>
      <c r="CU367" s="88"/>
      <c r="CV367" s="88"/>
      <c r="CW367" s="88"/>
      <c r="CX367" s="88"/>
      <c r="CY367" s="88"/>
      <c r="CZ367" s="88"/>
      <c r="DA367" s="88"/>
      <c r="DB367" s="88"/>
      <c r="DC367" s="88"/>
      <c r="DD367" s="88"/>
      <c r="DE367" s="88"/>
      <c r="DF367" s="90"/>
      <c r="DG367" s="90"/>
      <c r="DH367" s="90"/>
      <c r="DI367" s="91"/>
      <c r="DJ367" s="91"/>
      <c r="DK367" s="91"/>
      <c r="DL367" s="91"/>
      <c r="DM367" s="90"/>
      <c r="DN367" s="90"/>
      <c r="DO367" s="90"/>
      <c r="DP367" s="90"/>
      <c r="DQ367" s="90"/>
      <c r="DR367" s="90"/>
      <c r="DS367" s="90"/>
      <c r="DT367" s="90"/>
      <c r="DU367" s="90"/>
      <c r="DV367" s="90"/>
      <c r="DW367" s="90"/>
      <c r="DX367" s="90"/>
      <c r="DY367" s="90"/>
      <c r="DZ367" s="90"/>
      <c r="EA367" s="90"/>
      <c r="EB367" s="90"/>
      <c r="EC367" s="90"/>
      <c r="ED367" s="90"/>
      <c r="EE367" s="90"/>
      <c r="EF367" s="90"/>
      <c r="EG367" s="90"/>
      <c r="EH367" s="90"/>
      <c r="EI367" s="90"/>
      <c r="EJ367" s="90"/>
      <c r="EK367" s="90"/>
      <c r="EL367" s="90"/>
      <c r="EM367" s="90"/>
      <c r="EN367" s="90"/>
      <c r="EO367" s="90"/>
      <c r="EP367" s="90"/>
      <c r="EQ367" s="90"/>
    </row>
    <row r="368" spans="1:147" s="1" customFormat="1" ht="12.75" x14ac:dyDescent="0.2">
      <c r="A368" s="3"/>
      <c r="B368" s="35"/>
      <c r="C368" s="35"/>
      <c r="D368" s="4"/>
      <c r="G368" s="2"/>
      <c r="H368" s="2"/>
      <c r="I368" s="2"/>
      <c r="L368" s="141"/>
      <c r="M368" s="2"/>
      <c r="N368" s="2"/>
      <c r="O368" s="2"/>
      <c r="P368" s="2"/>
      <c r="Q368" s="16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90"/>
      <c r="CC368" s="90"/>
      <c r="CD368" s="90"/>
      <c r="CE368" s="88"/>
      <c r="CF368" s="166"/>
      <c r="CG368" s="88"/>
      <c r="CH368" s="88"/>
      <c r="CI368" s="88"/>
      <c r="CJ368" s="88"/>
      <c r="CK368" s="88"/>
      <c r="CL368" s="88"/>
      <c r="CM368" s="88"/>
      <c r="CN368" s="88"/>
      <c r="CO368" s="88"/>
      <c r="CP368" s="88"/>
      <c r="CQ368" s="88"/>
      <c r="CR368" s="88"/>
      <c r="CS368" s="88"/>
      <c r="CT368" s="88"/>
      <c r="CU368" s="88"/>
      <c r="CV368" s="88"/>
      <c r="CW368" s="88"/>
      <c r="CX368" s="88"/>
      <c r="CY368" s="88"/>
      <c r="CZ368" s="88"/>
      <c r="DA368" s="88"/>
      <c r="DB368" s="88"/>
      <c r="DC368" s="88"/>
      <c r="DD368" s="88"/>
      <c r="DE368" s="88"/>
      <c r="DF368" s="90"/>
      <c r="DG368" s="90"/>
      <c r="DH368" s="90"/>
      <c r="DI368" s="91"/>
      <c r="DJ368" s="91"/>
      <c r="DK368" s="91"/>
      <c r="DL368" s="91"/>
      <c r="DM368" s="90"/>
      <c r="DN368" s="90"/>
      <c r="DO368" s="90"/>
      <c r="DP368" s="90"/>
      <c r="DQ368" s="90"/>
      <c r="DR368" s="90"/>
      <c r="DS368" s="90"/>
      <c r="DT368" s="90"/>
      <c r="DU368" s="90"/>
      <c r="DV368" s="90"/>
      <c r="DW368" s="90"/>
      <c r="DX368" s="90"/>
      <c r="DY368" s="90"/>
      <c r="DZ368" s="90"/>
      <c r="EA368" s="90"/>
      <c r="EB368" s="90"/>
      <c r="EC368" s="90"/>
      <c r="ED368" s="90"/>
      <c r="EE368" s="90"/>
      <c r="EF368" s="90"/>
      <c r="EG368" s="90"/>
      <c r="EH368" s="90"/>
      <c r="EI368" s="90"/>
      <c r="EJ368" s="90"/>
      <c r="EK368" s="90"/>
      <c r="EL368" s="90"/>
      <c r="EM368" s="90"/>
      <c r="EN368" s="90"/>
      <c r="EO368" s="90"/>
      <c r="EP368" s="90"/>
      <c r="EQ368" s="90"/>
    </row>
    <row r="369" spans="1:147" s="1" customFormat="1" ht="12.75" x14ac:dyDescent="0.2">
      <c r="A369" s="3"/>
      <c r="B369" s="35"/>
      <c r="C369" s="35"/>
      <c r="D369" s="4"/>
      <c r="G369" s="2"/>
      <c r="H369" s="2"/>
      <c r="I369" s="2"/>
      <c r="L369" s="141"/>
      <c r="M369" s="2"/>
      <c r="N369" s="2"/>
      <c r="O369" s="2"/>
      <c r="P369" s="2"/>
      <c r="Q369" s="16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90"/>
      <c r="CC369" s="90"/>
      <c r="CD369" s="90"/>
      <c r="CE369" s="88"/>
      <c r="CF369" s="166"/>
      <c r="CG369" s="88"/>
      <c r="CH369" s="88"/>
      <c r="CI369" s="88"/>
      <c r="CJ369" s="88"/>
      <c r="CK369" s="88"/>
      <c r="CL369" s="88"/>
      <c r="CM369" s="88"/>
      <c r="CN369" s="88"/>
      <c r="CO369" s="88"/>
      <c r="CP369" s="88"/>
      <c r="CQ369" s="88"/>
      <c r="CR369" s="88"/>
      <c r="CS369" s="88"/>
      <c r="CT369" s="88"/>
      <c r="CU369" s="88"/>
      <c r="CV369" s="88"/>
      <c r="CW369" s="88"/>
      <c r="CX369" s="88"/>
      <c r="CY369" s="88"/>
      <c r="CZ369" s="88"/>
      <c r="DA369" s="88"/>
      <c r="DB369" s="88"/>
      <c r="DC369" s="88"/>
      <c r="DD369" s="88"/>
      <c r="DE369" s="88"/>
      <c r="DF369" s="90"/>
      <c r="DG369" s="90"/>
      <c r="DH369" s="90"/>
      <c r="DI369" s="91"/>
      <c r="DJ369" s="91"/>
      <c r="DK369" s="91"/>
      <c r="DL369" s="91"/>
      <c r="DM369" s="90"/>
      <c r="DN369" s="90"/>
      <c r="DO369" s="90"/>
      <c r="DP369" s="90"/>
      <c r="DQ369" s="90"/>
      <c r="DR369" s="90"/>
      <c r="DS369" s="90"/>
      <c r="DT369" s="90"/>
      <c r="DU369" s="90"/>
      <c r="DV369" s="90"/>
      <c r="DW369" s="90"/>
      <c r="DX369" s="90"/>
      <c r="DY369" s="90"/>
      <c r="DZ369" s="90"/>
      <c r="EA369" s="90"/>
      <c r="EB369" s="90"/>
      <c r="EC369" s="90"/>
      <c r="ED369" s="90"/>
      <c r="EE369" s="90"/>
      <c r="EF369" s="90"/>
      <c r="EG369" s="90"/>
      <c r="EH369" s="90"/>
      <c r="EI369" s="90"/>
      <c r="EJ369" s="90"/>
      <c r="EK369" s="90"/>
      <c r="EL369" s="90"/>
      <c r="EM369" s="90"/>
      <c r="EN369" s="90"/>
      <c r="EO369" s="90"/>
      <c r="EP369" s="90"/>
      <c r="EQ369" s="90"/>
    </row>
    <row r="370" spans="1:147" s="1" customFormat="1" ht="12.75" x14ac:dyDescent="0.2">
      <c r="A370" s="3"/>
      <c r="B370" s="35"/>
      <c r="C370" s="35"/>
      <c r="D370" s="4"/>
      <c r="G370" s="2"/>
      <c r="H370" s="2"/>
      <c r="I370" s="2"/>
      <c r="L370" s="141"/>
      <c r="M370" s="2"/>
      <c r="N370" s="2"/>
      <c r="O370" s="2"/>
      <c r="P370" s="2"/>
      <c r="Q370" s="16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90"/>
      <c r="CC370" s="90"/>
      <c r="CD370" s="90"/>
      <c r="CE370" s="88"/>
      <c r="CF370" s="166"/>
      <c r="CG370" s="88"/>
      <c r="CH370" s="88"/>
      <c r="CI370" s="88"/>
      <c r="CJ370" s="88"/>
      <c r="CK370" s="88"/>
      <c r="CL370" s="88"/>
      <c r="CM370" s="88"/>
      <c r="CN370" s="88"/>
      <c r="CO370" s="88"/>
      <c r="CP370" s="88"/>
      <c r="CQ370" s="88"/>
      <c r="CR370" s="88"/>
      <c r="CS370" s="88"/>
      <c r="CT370" s="88"/>
      <c r="CU370" s="88"/>
      <c r="CV370" s="88"/>
      <c r="CW370" s="88"/>
      <c r="CX370" s="88"/>
      <c r="CY370" s="88"/>
      <c r="CZ370" s="88"/>
      <c r="DA370" s="88"/>
      <c r="DB370" s="88"/>
      <c r="DC370" s="88"/>
      <c r="DD370" s="88"/>
      <c r="DE370" s="88"/>
      <c r="DF370" s="90"/>
      <c r="DG370" s="90"/>
      <c r="DH370" s="90"/>
      <c r="DI370" s="91"/>
      <c r="DJ370" s="91"/>
      <c r="DK370" s="91"/>
      <c r="DL370" s="91"/>
      <c r="DM370" s="90"/>
      <c r="DN370" s="90"/>
      <c r="DO370" s="90"/>
      <c r="DP370" s="90"/>
      <c r="DQ370" s="90"/>
      <c r="DR370" s="90"/>
      <c r="DS370" s="90"/>
      <c r="DT370" s="90"/>
      <c r="DU370" s="90"/>
      <c r="DV370" s="90"/>
      <c r="DW370" s="90"/>
      <c r="DX370" s="90"/>
      <c r="DY370" s="90"/>
      <c r="DZ370" s="90"/>
      <c r="EA370" s="90"/>
      <c r="EB370" s="90"/>
      <c r="EC370" s="90"/>
      <c r="ED370" s="90"/>
      <c r="EE370" s="90"/>
      <c r="EF370" s="90"/>
      <c r="EG370" s="90"/>
      <c r="EH370" s="90"/>
      <c r="EI370" s="90"/>
      <c r="EJ370" s="90"/>
      <c r="EK370" s="90"/>
      <c r="EL370" s="90"/>
      <c r="EM370" s="90"/>
      <c r="EN370" s="90"/>
      <c r="EO370" s="90"/>
      <c r="EP370" s="90"/>
      <c r="EQ370" s="90"/>
    </row>
    <row r="371" spans="1:147" s="1" customFormat="1" ht="12.75" x14ac:dyDescent="0.2">
      <c r="A371" s="3"/>
      <c r="B371" s="35"/>
      <c r="C371" s="35"/>
      <c r="D371" s="4"/>
      <c r="G371" s="2"/>
      <c r="H371" s="2"/>
      <c r="I371" s="2"/>
      <c r="L371" s="141"/>
      <c r="M371" s="2"/>
      <c r="N371" s="2"/>
      <c r="O371" s="2"/>
      <c r="P371" s="2"/>
      <c r="Q371" s="16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90"/>
      <c r="CC371" s="90"/>
      <c r="CD371" s="90"/>
      <c r="CE371" s="88"/>
      <c r="CF371" s="166"/>
      <c r="CG371" s="88"/>
      <c r="CH371" s="88"/>
      <c r="CI371" s="88"/>
      <c r="CJ371" s="88"/>
      <c r="CK371" s="88"/>
      <c r="CL371" s="88"/>
      <c r="CM371" s="88"/>
      <c r="CN371" s="88"/>
      <c r="CO371" s="88"/>
      <c r="CP371" s="88"/>
      <c r="CQ371" s="88"/>
      <c r="CR371" s="88"/>
      <c r="CS371" s="88"/>
      <c r="CT371" s="88"/>
      <c r="CU371" s="88"/>
      <c r="CV371" s="88"/>
      <c r="CW371" s="88"/>
      <c r="CX371" s="88"/>
      <c r="CY371" s="88"/>
      <c r="CZ371" s="88"/>
      <c r="DA371" s="88"/>
      <c r="DB371" s="88"/>
      <c r="DC371" s="88"/>
      <c r="DD371" s="88"/>
      <c r="DE371" s="88"/>
      <c r="DF371" s="90"/>
      <c r="DG371" s="90"/>
      <c r="DH371" s="90"/>
      <c r="DI371" s="91"/>
      <c r="DJ371" s="91"/>
      <c r="DK371" s="91"/>
      <c r="DL371" s="91"/>
      <c r="DM371" s="90"/>
      <c r="DN371" s="90"/>
      <c r="DO371" s="90"/>
      <c r="DP371" s="90"/>
      <c r="DQ371" s="90"/>
      <c r="DR371" s="90"/>
      <c r="DS371" s="90"/>
      <c r="DT371" s="90"/>
      <c r="DU371" s="90"/>
      <c r="DV371" s="90"/>
      <c r="DW371" s="90"/>
      <c r="DX371" s="90"/>
      <c r="DY371" s="90"/>
      <c r="DZ371" s="90"/>
      <c r="EA371" s="90"/>
      <c r="EB371" s="90"/>
      <c r="EC371" s="90"/>
      <c r="ED371" s="90"/>
      <c r="EE371" s="90"/>
      <c r="EF371" s="90"/>
      <c r="EG371" s="90"/>
      <c r="EH371" s="90"/>
      <c r="EI371" s="90"/>
      <c r="EJ371" s="90"/>
      <c r="EK371" s="90"/>
      <c r="EL371" s="90"/>
      <c r="EM371" s="90"/>
      <c r="EN371" s="90"/>
      <c r="EO371" s="90"/>
      <c r="EP371" s="90"/>
      <c r="EQ371" s="90"/>
    </row>
    <row r="372" spans="1:147" s="1" customFormat="1" ht="12.75" x14ac:dyDescent="0.2">
      <c r="A372" s="3"/>
      <c r="B372" s="35"/>
      <c r="C372" s="35"/>
      <c r="D372" s="4"/>
      <c r="G372" s="2"/>
      <c r="H372" s="2"/>
      <c r="I372" s="2"/>
      <c r="L372" s="141"/>
      <c r="M372" s="2"/>
      <c r="N372" s="2"/>
      <c r="O372" s="2"/>
      <c r="P372" s="2"/>
      <c r="Q372" s="16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90"/>
      <c r="CC372" s="90"/>
      <c r="CD372" s="90"/>
      <c r="CE372" s="88"/>
      <c r="CF372" s="166"/>
      <c r="CG372" s="88"/>
      <c r="CH372" s="88"/>
      <c r="CI372" s="88"/>
      <c r="CJ372" s="88"/>
      <c r="CK372" s="88"/>
      <c r="CL372" s="88"/>
      <c r="CM372" s="88"/>
      <c r="CN372" s="88"/>
      <c r="CO372" s="88"/>
      <c r="CP372" s="88"/>
      <c r="CQ372" s="88"/>
      <c r="CR372" s="88"/>
      <c r="CS372" s="88"/>
      <c r="CT372" s="88"/>
      <c r="CU372" s="88"/>
      <c r="CV372" s="88"/>
      <c r="CW372" s="88"/>
      <c r="CX372" s="88"/>
      <c r="CY372" s="88"/>
      <c r="CZ372" s="88"/>
      <c r="DA372" s="88"/>
      <c r="DB372" s="88"/>
      <c r="DC372" s="88"/>
      <c r="DD372" s="88"/>
      <c r="DE372" s="88"/>
      <c r="DF372" s="90"/>
      <c r="DG372" s="90"/>
      <c r="DH372" s="90"/>
      <c r="DI372" s="91"/>
      <c r="DJ372" s="91"/>
      <c r="DK372" s="91"/>
      <c r="DL372" s="91"/>
      <c r="DM372" s="90"/>
      <c r="DN372" s="90"/>
      <c r="DO372" s="90"/>
      <c r="DP372" s="90"/>
      <c r="DQ372" s="90"/>
      <c r="DR372" s="90"/>
      <c r="DS372" s="90"/>
      <c r="DT372" s="90"/>
      <c r="DU372" s="90"/>
      <c r="DV372" s="90"/>
      <c r="DW372" s="90"/>
      <c r="DX372" s="90"/>
      <c r="DY372" s="90"/>
      <c r="DZ372" s="90"/>
      <c r="EA372" s="90"/>
      <c r="EB372" s="90"/>
      <c r="EC372" s="90"/>
      <c r="ED372" s="90"/>
      <c r="EE372" s="90"/>
      <c r="EF372" s="90"/>
      <c r="EG372" s="90"/>
      <c r="EH372" s="90"/>
      <c r="EI372" s="90"/>
      <c r="EJ372" s="90"/>
      <c r="EK372" s="90"/>
      <c r="EL372" s="90"/>
      <c r="EM372" s="90"/>
      <c r="EN372" s="90"/>
      <c r="EO372" s="90"/>
      <c r="EP372" s="90"/>
      <c r="EQ372" s="90"/>
    </row>
    <row r="373" spans="1:147" s="1" customFormat="1" ht="12.75" x14ac:dyDescent="0.2">
      <c r="A373" s="3"/>
      <c r="B373" s="35"/>
      <c r="C373" s="35"/>
      <c r="D373" s="4"/>
      <c r="G373" s="2"/>
      <c r="H373" s="2"/>
      <c r="I373" s="2"/>
      <c r="L373" s="141"/>
      <c r="M373" s="2"/>
      <c r="N373" s="2"/>
      <c r="O373" s="2"/>
      <c r="P373" s="2"/>
      <c r="Q373" s="16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90"/>
      <c r="CC373" s="90"/>
      <c r="CD373" s="90"/>
      <c r="CE373" s="88"/>
      <c r="CF373" s="166"/>
      <c r="CG373" s="88"/>
      <c r="CH373" s="88"/>
      <c r="CI373" s="88"/>
      <c r="CJ373" s="88"/>
      <c r="CK373" s="88"/>
      <c r="CL373" s="88"/>
      <c r="CM373" s="88"/>
      <c r="CN373" s="88"/>
      <c r="CO373" s="88"/>
      <c r="CP373" s="88"/>
      <c r="CQ373" s="88"/>
      <c r="CR373" s="88"/>
      <c r="CS373" s="88"/>
      <c r="CT373" s="88"/>
      <c r="CU373" s="88"/>
      <c r="CV373" s="88"/>
      <c r="CW373" s="88"/>
      <c r="CX373" s="88"/>
      <c r="CY373" s="88"/>
      <c r="CZ373" s="88"/>
      <c r="DA373" s="88"/>
      <c r="DB373" s="88"/>
      <c r="DC373" s="88"/>
      <c r="DD373" s="88"/>
      <c r="DE373" s="88"/>
      <c r="DF373" s="90"/>
      <c r="DG373" s="90"/>
      <c r="DH373" s="90"/>
      <c r="DI373" s="91"/>
      <c r="DJ373" s="91"/>
      <c r="DK373" s="91"/>
      <c r="DL373" s="91"/>
      <c r="DM373" s="90"/>
      <c r="DN373" s="90"/>
      <c r="DO373" s="90"/>
      <c r="DP373" s="90"/>
      <c r="DQ373" s="90"/>
      <c r="DR373" s="90"/>
      <c r="DS373" s="90"/>
      <c r="DT373" s="90"/>
      <c r="DU373" s="90"/>
      <c r="DV373" s="90"/>
      <c r="DW373" s="90"/>
      <c r="DX373" s="90"/>
      <c r="DY373" s="90"/>
      <c r="DZ373" s="90"/>
      <c r="EA373" s="90"/>
      <c r="EB373" s="90"/>
      <c r="EC373" s="90"/>
      <c r="ED373" s="90"/>
      <c r="EE373" s="90"/>
      <c r="EF373" s="90"/>
      <c r="EG373" s="90"/>
      <c r="EH373" s="90"/>
      <c r="EI373" s="90"/>
      <c r="EJ373" s="90"/>
      <c r="EK373" s="90"/>
      <c r="EL373" s="90"/>
      <c r="EM373" s="90"/>
      <c r="EN373" s="90"/>
      <c r="EO373" s="90"/>
      <c r="EP373" s="90"/>
      <c r="EQ373" s="90"/>
    </row>
    <row r="374" spans="1:147" s="1" customFormat="1" ht="12.75" x14ac:dyDescent="0.2">
      <c r="A374" s="3"/>
      <c r="B374" s="35"/>
      <c r="C374" s="35"/>
      <c r="D374" s="4"/>
      <c r="G374" s="2"/>
      <c r="H374" s="2"/>
      <c r="I374" s="2"/>
      <c r="L374" s="141"/>
      <c r="M374" s="2"/>
      <c r="N374" s="2"/>
      <c r="O374" s="2"/>
      <c r="P374" s="2"/>
      <c r="Q374" s="16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90"/>
      <c r="CC374" s="90"/>
      <c r="CD374" s="90"/>
      <c r="CE374" s="88"/>
      <c r="CF374" s="166"/>
      <c r="CG374" s="88"/>
      <c r="CH374" s="88"/>
      <c r="CI374" s="88"/>
      <c r="CJ374" s="88"/>
      <c r="CK374" s="88"/>
      <c r="CL374" s="88"/>
      <c r="CM374" s="88"/>
      <c r="CN374" s="88"/>
      <c r="CO374" s="88"/>
      <c r="CP374" s="88"/>
      <c r="CQ374" s="88"/>
      <c r="CR374" s="88"/>
      <c r="CS374" s="88"/>
      <c r="CT374" s="88"/>
      <c r="CU374" s="88"/>
      <c r="CV374" s="88"/>
      <c r="CW374" s="88"/>
      <c r="CX374" s="88"/>
      <c r="CY374" s="88"/>
      <c r="CZ374" s="88"/>
      <c r="DA374" s="88"/>
      <c r="DB374" s="88"/>
      <c r="DC374" s="88"/>
      <c r="DD374" s="88"/>
      <c r="DE374" s="88"/>
      <c r="DF374" s="90"/>
      <c r="DG374" s="90"/>
      <c r="DH374" s="90"/>
      <c r="DI374" s="91"/>
      <c r="DJ374" s="91"/>
      <c r="DK374" s="91"/>
      <c r="DL374" s="91"/>
      <c r="DM374" s="90"/>
      <c r="DN374" s="90"/>
      <c r="DO374" s="90"/>
      <c r="DP374" s="90"/>
      <c r="DQ374" s="90"/>
      <c r="DR374" s="90"/>
      <c r="DS374" s="90"/>
      <c r="DT374" s="90"/>
      <c r="DU374" s="90"/>
      <c r="DV374" s="90"/>
      <c r="DW374" s="90"/>
      <c r="DX374" s="90"/>
      <c r="DY374" s="90"/>
      <c r="DZ374" s="90"/>
      <c r="EA374" s="90"/>
      <c r="EB374" s="90"/>
      <c r="EC374" s="90"/>
      <c r="ED374" s="90"/>
      <c r="EE374" s="90"/>
      <c r="EF374" s="90"/>
      <c r="EG374" s="90"/>
      <c r="EH374" s="90"/>
      <c r="EI374" s="90"/>
      <c r="EJ374" s="90"/>
      <c r="EK374" s="90"/>
      <c r="EL374" s="90"/>
      <c r="EM374" s="90"/>
      <c r="EN374" s="90"/>
      <c r="EO374" s="90"/>
      <c r="EP374" s="90"/>
      <c r="EQ374" s="90"/>
    </row>
    <row r="375" spans="1:147" s="1" customFormat="1" ht="12.75" x14ac:dyDescent="0.2">
      <c r="A375" s="3"/>
      <c r="B375" s="35"/>
      <c r="C375" s="35"/>
      <c r="D375" s="4"/>
      <c r="G375" s="2"/>
      <c r="H375" s="2"/>
      <c r="I375" s="2"/>
      <c r="L375" s="141"/>
      <c r="M375" s="2"/>
      <c r="N375" s="2"/>
      <c r="O375" s="2"/>
      <c r="P375" s="2"/>
      <c r="Q375" s="16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90"/>
      <c r="CC375" s="90"/>
      <c r="CD375" s="90"/>
      <c r="CE375" s="88"/>
      <c r="CF375" s="166"/>
      <c r="CG375" s="88"/>
      <c r="CH375" s="88"/>
      <c r="CI375" s="88"/>
      <c r="CJ375" s="88"/>
      <c r="CK375" s="88"/>
      <c r="CL375" s="88"/>
      <c r="CM375" s="88"/>
      <c r="CN375" s="88"/>
      <c r="CO375" s="88"/>
      <c r="CP375" s="88"/>
      <c r="CQ375" s="88"/>
      <c r="CR375" s="88"/>
      <c r="CS375" s="88"/>
      <c r="CT375" s="88"/>
      <c r="CU375" s="88"/>
      <c r="CV375" s="88"/>
      <c r="CW375" s="88"/>
      <c r="CX375" s="88"/>
      <c r="CY375" s="88"/>
      <c r="CZ375" s="88"/>
      <c r="DA375" s="88"/>
      <c r="DB375" s="88"/>
      <c r="DC375" s="88"/>
      <c r="DD375" s="88"/>
      <c r="DE375" s="88"/>
      <c r="DF375" s="90"/>
      <c r="DG375" s="90"/>
      <c r="DH375" s="90"/>
      <c r="DI375" s="91"/>
      <c r="DJ375" s="91"/>
      <c r="DK375" s="91"/>
      <c r="DL375" s="91"/>
      <c r="DM375" s="90"/>
      <c r="DN375" s="90"/>
      <c r="DO375" s="90"/>
      <c r="DP375" s="90"/>
      <c r="DQ375" s="90"/>
      <c r="DR375" s="90"/>
      <c r="DS375" s="90"/>
      <c r="DT375" s="90"/>
      <c r="DU375" s="90"/>
      <c r="DV375" s="90"/>
      <c r="DW375" s="90"/>
      <c r="DX375" s="90"/>
      <c r="DY375" s="90"/>
      <c r="DZ375" s="90"/>
      <c r="EA375" s="90"/>
      <c r="EB375" s="90"/>
      <c r="EC375" s="90"/>
      <c r="ED375" s="90"/>
      <c r="EE375" s="90"/>
      <c r="EF375" s="90"/>
      <c r="EG375" s="90"/>
      <c r="EH375" s="90"/>
      <c r="EI375" s="90"/>
      <c r="EJ375" s="90"/>
      <c r="EK375" s="90"/>
      <c r="EL375" s="90"/>
      <c r="EM375" s="90"/>
      <c r="EN375" s="90"/>
      <c r="EO375" s="90"/>
      <c r="EP375" s="90"/>
      <c r="EQ375" s="90"/>
    </row>
    <row r="376" spans="1:147" s="1" customFormat="1" ht="12.75" x14ac:dyDescent="0.2">
      <c r="A376" s="3"/>
      <c r="B376" s="35"/>
      <c r="C376" s="35"/>
      <c r="D376" s="4"/>
      <c r="G376" s="2"/>
      <c r="H376" s="2"/>
      <c r="I376" s="2"/>
      <c r="L376" s="141"/>
      <c r="M376" s="2"/>
      <c r="N376" s="2"/>
      <c r="O376" s="2"/>
      <c r="P376" s="2"/>
      <c r="Q376" s="16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90"/>
      <c r="CC376" s="90"/>
      <c r="CD376" s="90"/>
      <c r="CE376" s="88"/>
      <c r="CF376" s="166"/>
      <c r="CG376" s="88"/>
      <c r="CH376" s="88"/>
      <c r="CI376" s="88"/>
      <c r="CJ376" s="88"/>
      <c r="CK376" s="88"/>
      <c r="CL376" s="88"/>
      <c r="CM376" s="88"/>
      <c r="CN376" s="88"/>
      <c r="CO376" s="88"/>
      <c r="CP376" s="88"/>
      <c r="CQ376" s="88"/>
      <c r="CR376" s="88"/>
      <c r="CS376" s="88"/>
      <c r="CT376" s="88"/>
      <c r="CU376" s="88"/>
      <c r="CV376" s="88"/>
      <c r="CW376" s="88"/>
      <c r="CX376" s="88"/>
      <c r="CY376" s="88"/>
      <c r="CZ376" s="88"/>
      <c r="DA376" s="88"/>
      <c r="DB376" s="88"/>
      <c r="DC376" s="88"/>
      <c r="DD376" s="88"/>
      <c r="DE376" s="88"/>
      <c r="DF376" s="90"/>
      <c r="DG376" s="90"/>
      <c r="DH376" s="90"/>
      <c r="DI376" s="91"/>
      <c r="DJ376" s="91"/>
      <c r="DK376" s="91"/>
      <c r="DL376" s="91"/>
      <c r="DM376" s="90"/>
      <c r="DN376" s="90"/>
      <c r="DO376" s="90"/>
      <c r="DP376" s="90"/>
      <c r="DQ376" s="90"/>
      <c r="DR376" s="90"/>
      <c r="DS376" s="90"/>
      <c r="DT376" s="90"/>
      <c r="DU376" s="90"/>
      <c r="DV376" s="90"/>
      <c r="DW376" s="90"/>
      <c r="DX376" s="90"/>
      <c r="DY376" s="90"/>
      <c r="DZ376" s="90"/>
      <c r="EA376" s="90"/>
      <c r="EB376" s="90"/>
      <c r="EC376" s="90"/>
      <c r="ED376" s="90"/>
      <c r="EE376" s="90"/>
      <c r="EF376" s="90"/>
      <c r="EG376" s="90"/>
      <c r="EH376" s="90"/>
      <c r="EI376" s="90"/>
      <c r="EJ376" s="90"/>
      <c r="EK376" s="90"/>
      <c r="EL376" s="90"/>
      <c r="EM376" s="90"/>
      <c r="EN376" s="90"/>
      <c r="EO376" s="90"/>
      <c r="EP376" s="90"/>
      <c r="EQ376" s="90"/>
    </row>
    <row r="377" spans="1:147" s="1" customFormat="1" ht="12.75" x14ac:dyDescent="0.2">
      <c r="A377" s="3"/>
      <c r="B377" s="35"/>
      <c r="C377" s="35"/>
      <c r="D377" s="4"/>
      <c r="G377" s="2"/>
      <c r="H377" s="2"/>
      <c r="I377" s="2"/>
      <c r="L377" s="141"/>
      <c r="M377" s="2"/>
      <c r="N377" s="2"/>
      <c r="O377" s="2"/>
      <c r="P377" s="2"/>
      <c r="Q377" s="16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90"/>
      <c r="CC377" s="90"/>
      <c r="CD377" s="90"/>
      <c r="CE377" s="88"/>
      <c r="CF377" s="166"/>
      <c r="CG377" s="88"/>
      <c r="CH377" s="88"/>
      <c r="CI377" s="88"/>
      <c r="CJ377" s="88"/>
      <c r="CK377" s="88"/>
      <c r="CL377" s="88"/>
      <c r="CM377" s="88"/>
      <c r="CN377" s="88"/>
      <c r="CO377" s="88"/>
      <c r="CP377" s="88"/>
      <c r="CQ377" s="88"/>
      <c r="CR377" s="88"/>
      <c r="CS377" s="88"/>
      <c r="CT377" s="88"/>
      <c r="CU377" s="88"/>
      <c r="CV377" s="88"/>
      <c r="CW377" s="88"/>
      <c r="CX377" s="88"/>
      <c r="CY377" s="88"/>
      <c r="CZ377" s="88"/>
      <c r="DA377" s="88"/>
      <c r="DB377" s="88"/>
      <c r="DC377" s="88"/>
      <c r="DD377" s="88"/>
      <c r="DE377" s="88"/>
      <c r="DF377" s="90"/>
      <c r="DG377" s="90"/>
      <c r="DH377" s="90"/>
      <c r="DI377" s="91"/>
      <c r="DJ377" s="91"/>
      <c r="DK377" s="91"/>
      <c r="DL377" s="91"/>
      <c r="DM377" s="90"/>
      <c r="DN377" s="90"/>
      <c r="DO377" s="90"/>
      <c r="DP377" s="90"/>
      <c r="DQ377" s="90"/>
      <c r="DR377" s="90"/>
      <c r="DS377" s="90"/>
      <c r="DT377" s="90"/>
      <c r="DU377" s="90"/>
      <c r="DV377" s="90"/>
      <c r="DW377" s="90"/>
      <c r="DX377" s="90"/>
      <c r="DY377" s="90"/>
      <c r="DZ377" s="90"/>
      <c r="EA377" s="90"/>
      <c r="EB377" s="90"/>
      <c r="EC377" s="90"/>
      <c r="ED377" s="90"/>
      <c r="EE377" s="90"/>
      <c r="EF377" s="90"/>
      <c r="EG377" s="90"/>
      <c r="EH377" s="90"/>
      <c r="EI377" s="90"/>
      <c r="EJ377" s="90"/>
      <c r="EK377" s="90"/>
      <c r="EL377" s="90"/>
      <c r="EM377" s="90"/>
      <c r="EN377" s="90"/>
      <c r="EO377" s="90"/>
      <c r="EP377" s="90"/>
      <c r="EQ377" s="90"/>
    </row>
    <row r="378" spans="1:147" s="1" customFormat="1" ht="12.75" x14ac:dyDescent="0.2">
      <c r="A378" s="3"/>
      <c r="B378" s="35"/>
      <c r="C378" s="35"/>
      <c r="D378" s="4"/>
      <c r="G378" s="2"/>
      <c r="H378" s="2"/>
      <c r="I378" s="2"/>
      <c r="L378" s="141"/>
      <c r="M378" s="2"/>
      <c r="N378" s="2"/>
      <c r="O378" s="2"/>
      <c r="P378" s="2"/>
      <c r="Q378" s="16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90"/>
      <c r="CC378" s="90"/>
      <c r="CD378" s="90"/>
      <c r="CE378" s="88"/>
      <c r="CF378" s="166"/>
      <c r="CG378" s="88"/>
      <c r="CH378" s="88"/>
      <c r="CI378" s="88"/>
      <c r="CJ378" s="88"/>
      <c r="CK378" s="88"/>
      <c r="CL378" s="88"/>
      <c r="CM378" s="88"/>
      <c r="CN378" s="88"/>
      <c r="CO378" s="88"/>
      <c r="CP378" s="88"/>
      <c r="CQ378" s="88"/>
      <c r="CR378" s="88"/>
      <c r="CS378" s="88"/>
      <c r="CT378" s="88"/>
      <c r="CU378" s="88"/>
      <c r="CV378" s="88"/>
      <c r="CW378" s="88"/>
      <c r="CX378" s="88"/>
      <c r="CY378" s="88"/>
      <c r="CZ378" s="88"/>
      <c r="DA378" s="88"/>
      <c r="DB378" s="88"/>
      <c r="DC378" s="88"/>
      <c r="DD378" s="88"/>
      <c r="DE378" s="88"/>
      <c r="DF378" s="90"/>
      <c r="DG378" s="90"/>
      <c r="DH378" s="90"/>
      <c r="DI378" s="91"/>
      <c r="DJ378" s="91"/>
      <c r="DK378" s="91"/>
      <c r="DL378" s="91"/>
      <c r="DM378" s="90"/>
      <c r="DN378" s="90"/>
      <c r="DO378" s="90"/>
      <c r="DP378" s="90"/>
      <c r="DQ378" s="90"/>
      <c r="DR378" s="90"/>
      <c r="DS378" s="90"/>
      <c r="DT378" s="90"/>
      <c r="DU378" s="90"/>
      <c r="DV378" s="90"/>
      <c r="DW378" s="90"/>
      <c r="DX378" s="90"/>
      <c r="DY378" s="90"/>
      <c r="DZ378" s="90"/>
      <c r="EA378" s="90"/>
      <c r="EB378" s="90"/>
      <c r="EC378" s="90"/>
      <c r="ED378" s="90"/>
      <c r="EE378" s="90"/>
      <c r="EF378" s="90"/>
      <c r="EG378" s="90"/>
      <c r="EH378" s="90"/>
      <c r="EI378" s="90"/>
      <c r="EJ378" s="90"/>
      <c r="EK378" s="90"/>
      <c r="EL378" s="90"/>
      <c r="EM378" s="90"/>
      <c r="EN378" s="90"/>
      <c r="EO378" s="90"/>
      <c r="EP378" s="90"/>
      <c r="EQ378" s="90"/>
    </row>
    <row r="379" spans="1:147" s="1" customFormat="1" ht="12.75" x14ac:dyDescent="0.2">
      <c r="A379" s="3"/>
      <c r="B379" s="35"/>
      <c r="C379" s="35"/>
      <c r="D379" s="4"/>
      <c r="G379" s="2"/>
      <c r="H379" s="2"/>
      <c r="I379" s="2"/>
      <c r="L379" s="141"/>
      <c r="M379" s="2"/>
      <c r="N379" s="2"/>
      <c r="O379" s="2"/>
      <c r="P379" s="2"/>
      <c r="Q379" s="16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90"/>
      <c r="CC379" s="90"/>
      <c r="CD379" s="90"/>
      <c r="CE379" s="88"/>
      <c r="CF379" s="166"/>
      <c r="CG379" s="88"/>
      <c r="CH379" s="88"/>
      <c r="CI379" s="88"/>
      <c r="CJ379" s="88"/>
      <c r="CK379" s="88"/>
      <c r="CL379" s="88"/>
      <c r="CM379" s="88"/>
      <c r="CN379" s="88"/>
      <c r="CO379" s="88"/>
      <c r="CP379" s="88"/>
      <c r="CQ379" s="88"/>
      <c r="CR379" s="88"/>
      <c r="CS379" s="88"/>
      <c r="CT379" s="88"/>
      <c r="CU379" s="88"/>
      <c r="CV379" s="88"/>
      <c r="CW379" s="88"/>
      <c r="CX379" s="88"/>
      <c r="CY379" s="88"/>
      <c r="CZ379" s="88"/>
      <c r="DA379" s="88"/>
      <c r="DB379" s="88"/>
      <c r="DC379" s="88"/>
      <c r="DD379" s="88"/>
      <c r="DE379" s="88"/>
      <c r="DF379" s="90"/>
      <c r="DG379" s="90"/>
      <c r="DH379" s="90"/>
      <c r="DI379" s="91"/>
      <c r="DJ379" s="91"/>
      <c r="DK379" s="91"/>
      <c r="DL379" s="91"/>
      <c r="DM379" s="90"/>
      <c r="DN379" s="90"/>
      <c r="DO379" s="90"/>
      <c r="DP379" s="90"/>
      <c r="DQ379" s="90"/>
      <c r="DR379" s="90"/>
      <c r="DS379" s="90"/>
      <c r="DT379" s="90"/>
      <c r="DU379" s="90"/>
      <c r="DV379" s="90"/>
      <c r="DW379" s="90"/>
      <c r="DX379" s="90"/>
      <c r="DY379" s="90"/>
      <c r="DZ379" s="90"/>
      <c r="EA379" s="90"/>
      <c r="EB379" s="90"/>
      <c r="EC379" s="90"/>
      <c r="ED379" s="90"/>
      <c r="EE379" s="90"/>
      <c r="EF379" s="90"/>
      <c r="EG379" s="90"/>
      <c r="EH379" s="90"/>
      <c r="EI379" s="90"/>
      <c r="EJ379" s="90"/>
      <c r="EK379" s="90"/>
      <c r="EL379" s="90"/>
      <c r="EM379" s="90"/>
      <c r="EN379" s="90"/>
      <c r="EO379" s="90"/>
      <c r="EP379" s="90"/>
      <c r="EQ379" s="90"/>
    </row>
    <row r="380" spans="1:147" s="1" customFormat="1" ht="12.75" x14ac:dyDescent="0.2">
      <c r="A380" s="3"/>
      <c r="B380" s="35"/>
      <c r="C380" s="35"/>
      <c r="D380" s="4"/>
      <c r="G380" s="2"/>
      <c r="H380" s="2"/>
      <c r="I380" s="2"/>
      <c r="L380" s="141"/>
      <c r="M380" s="2"/>
      <c r="N380" s="2"/>
      <c r="O380" s="2"/>
      <c r="P380" s="2"/>
      <c r="Q380" s="16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90"/>
      <c r="CC380" s="90"/>
      <c r="CD380" s="90"/>
      <c r="CE380" s="88"/>
      <c r="CF380" s="166"/>
      <c r="CG380" s="88"/>
      <c r="CH380" s="88"/>
      <c r="CI380" s="88"/>
      <c r="CJ380" s="88"/>
      <c r="CK380" s="88"/>
      <c r="CL380" s="88"/>
      <c r="CM380" s="88"/>
      <c r="CN380" s="88"/>
      <c r="CO380" s="88"/>
      <c r="CP380" s="88"/>
      <c r="CQ380" s="88"/>
      <c r="CR380" s="88"/>
      <c r="CS380" s="88"/>
      <c r="CT380" s="88"/>
      <c r="CU380" s="88"/>
      <c r="CV380" s="88"/>
      <c r="CW380" s="88"/>
      <c r="CX380" s="88"/>
      <c r="CY380" s="88"/>
      <c r="CZ380" s="88"/>
      <c r="DA380" s="88"/>
      <c r="DB380" s="88"/>
      <c r="DC380" s="88"/>
      <c r="DD380" s="88"/>
      <c r="DE380" s="88"/>
      <c r="DF380" s="90"/>
      <c r="DG380" s="90"/>
      <c r="DH380" s="90"/>
      <c r="DI380" s="91"/>
      <c r="DJ380" s="91"/>
      <c r="DK380" s="91"/>
      <c r="DL380" s="91"/>
      <c r="DM380" s="90"/>
      <c r="DN380" s="90"/>
      <c r="DO380" s="90"/>
      <c r="DP380" s="90"/>
      <c r="DQ380" s="90"/>
      <c r="DR380" s="90"/>
      <c r="DS380" s="90"/>
      <c r="DT380" s="90"/>
      <c r="DU380" s="90"/>
      <c r="DV380" s="90"/>
      <c r="DW380" s="90"/>
      <c r="DX380" s="90"/>
      <c r="DY380" s="90"/>
      <c r="DZ380" s="90"/>
      <c r="EA380" s="90"/>
      <c r="EB380" s="90"/>
      <c r="EC380" s="90"/>
      <c r="ED380" s="90"/>
      <c r="EE380" s="90"/>
      <c r="EF380" s="90"/>
      <c r="EG380" s="90"/>
      <c r="EH380" s="90"/>
      <c r="EI380" s="90"/>
      <c r="EJ380" s="90"/>
      <c r="EK380" s="90"/>
      <c r="EL380" s="90"/>
      <c r="EM380" s="90"/>
      <c r="EN380" s="90"/>
      <c r="EO380" s="90"/>
      <c r="EP380" s="90"/>
      <c r="EQ380" s="90"/>
    </row>
    <row r="381" spans="1:147" s="1" customFormat="1" ht="12.75" x14ac:dyDescent="0.2">
      <c r="A381" s="3"/>
      <c r="B381" s="35"/>
      <c r="C381" s="35"/>
      <c r="D381" s="4"/>
      <c r="G381" s="2"/>
      <c r="H381" s="2"/>
      <c r="I381" s="2"/>
      <c r="L381" s="141"/>
      <c r="M381" s="2"/>
      <c r="N381" s="2"/>
      <c r="O381" s="2"/>
      <c r="P381" s="2"/>
      <c r="Q381" s="16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90"/>
      <c r="CC381" s="90"/>
      <c r="CD381" s="90"/>
      <c r="CE381" s="88"/>
      <c r="CF381" s="166"/>
      <c r="CG381" s="88"/>
      <c r="CH381" s="88"/>
      <c r="CI381" s="88"/>
      <c r="CJ381" s="88"/>
      <c r="CK381" s="88"/>
      <c r="CL381" s="88"/>
      <c r="CM381" s="88"/>
      <c r="CN381" s="88"/>
      <c r="CO381" s="88"/>
      <c r="CP381" s="88"/>
      <c r="CQ381" s="88"/>
      <c r="CR381" s="88"/>
      <c r="CS381" s="88"/>
      <c r="CT381" s="88"/>
      <c r="CU381" s="88"/>
      <c r="CV381" s="88"/>
      <c r="CW381" s="88"/>
      <c r="CX381" s="88"/>
      <c r="CY381" s="88"/>
      <c r="CZ381" s="88"/>
      <c r="DA381" s="88"/>
      <c r="DB381" s="88"/>
      <c r="DC381" s="88"/>
      <c r="DD381" s="88"/>
      <c r="DE381" s="88"/>
      <c r="DF381" s="90"/>
      <c r="DG381" s="90"/>
      <c r="DH381" s="90"/>
      <c r="DI381" s="91"/>
      <c r="DJ381" s="91"/>
      <c r="DK381" s="91"/>
      <c r="DL381" s="91"/>
      <c r="DM381" s="90"/>
      <c r="DN381" s="90"/>
      <c r="DO381" s="90"/>
      <c r="DP381" s="90"/>
      <c r="DQ381" s="90"/>
      <c r="DR381" s="90"/>
      <c r="DS381" s="90"/>
      <c r="DT381" s="90"/>
      <c r="DU381" s="90"/>
      <c r="DV381" s="90"/>
      <c r="DW381" s="90"/>
      <c r="DX381" s="90"/>
      <c r="DY381" s="90"/>
      <c r="DZ381" s="90"/>
      <c r="EA381" s="90"/>
      <c r="EB381" s="90"/>
      <c r="EC381" s="90"/>
      <c r="ED381" s="90"/>
      <c r="EE381" s="90"/>
      <c r="EF381" s="90"/>
      <c r="EG381" s="90"/>
      <c r="EH381" s="90"/>
      <c r="EI381" s="90"/>
      <c r="EJ381" s="90"/>
      <c r="EK381" s="90"/>
      <c r="EL381" s="90"/>
      <c r="EM381" s="90"/>
      <c r="EN381" s="90"/>
      <c r="EO381" s="90"/>
      <c r="EP381" s="90"/>
      <c r="EQ381" s="90"/>
    </row>
    <row r="382" spans="1:147" s="1" customFormat="1" ht="12.75" x14ac:dyDescent="0.2">
      <c r="A382" s="3"/>
      <c r="B382" s="35"/>
      <c r="C382" s="35"/>
      <c r="D382" s="4"/>
      <c r="G382" s="2"/>
      <c r="H382" s="2"/>
      <c r="I382" s="2"/>
      <c r="L382" s="141"/>
      <c r="M382" s="2"/>
      <c r="N382" s="2"/>
      <c r="O382" s="2"/>
      <c r="P382" s="2"/>
      <c r="Q382" s="16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90"/>
      <c r="CC382" s="90"/>
      <c r="CD382" s="90"/>
      <c r="CE382" s="88"/>
      <c r="CF382" s="166"/>
      <c r="CG382" s="88"/>
      <c r="CH382" s="88"/>
      <c r="CI382" s="88"/>
      <c r="CJ382" s="88"/>
      <c r="CK382" s="88"/>
      <c r="CL382" s="88"/>
      <c r="CM382" s="88"/>
      <c r="CN382" s="88"/>
      <c r="CO382" s="88"/>
      <c r="CP382" s="88"/>
      <c r="CQ382" s="88"/>
      <c r="CR382" s="88"/>
      <c r="CS382" s="88"/>
      <c r="CT382" s="88"/>
      <c r="CU382" s="88"/>
      <c r="CV382" s="88"/>
      <c r="CW382" s="88"/>
      <c r="CX382" s="88"/>
      <c r="CY382" s="88"/>
      <c r="CZ382" s="88"/>
      <c r="DA382" s="88"/>
      <c r="DB382" s="88"/>
      <c r="DC382" s="88"/>
      <c r="DD382" s="88"/>
      <c r="DE382" s="88"/>
      <c r="DF382" s="90"/>
      <c r="DG382" s="90"/>
      <c r="DH382" s="90"/>
      <c r="DI382" s="91"/>
      <c r="DJ382" s="91"/>
      <c r="DK382" s="91"/>
      <c r="DL382" s="91"/>
      <c r="DM382" s="90"/>
      <c r="DN382" s="90"/>
      <c r="DO382" s="90"/>
      <c r="DP382" s="90"/>
      <c r="DQ382" s="90"/>
      <c r="DR382" s="90"/>
      <c r="DS382" s="90"/>
      <c r="DT382" s="90"/>
      <c r="DU382" s="90"/>
      <c r="DV382" s="90"/>
      <c r="DW382" s="90"/>
      <c r="DX382" s="90"/>
      <c r="DY382" s="90"/>
      <c r="DZ382" s="90"/>
      <c r="EA382" s="90"/>
      <c r="EB382" s="90"/>
      <c r="EC382" s="90"/>
      <c r="ED382" s="90"/>
      <c r="EE382" s="90"/>
      <c r="EF382" s="90"/>
      <c r="EG382" s="90"/>
      <c r="EH382" s="90"/>
      <c r="EI382" s="90"/>
      <c r="EJ382" s="90"/>
      <c r="EK382" s="90"/>
      <c r="EL382" s="90"/>
      <c r="EM382" s="90"/>
      <c r="EN382" s="90"/>
      <c r="EO382" s="90"/>
      <c r="EP382" s="90"/>
      <c r="EQ382" s="90"/>
    </row>
    <row r="383" spans="1:147" s="1" customFormat="1" ht="12.75" x14ac:dyDescent="0.2">
      <c r="A383" s="3"/>
      <c r="B383" s="35"/>
      <c r="C383" s="35"/>
      <c r="D383" s="4"/>
      <c r="G383" s="2"/>
      <c r="H383" s="2"/>
      <c r="I383" s="2"/>
      <c r="L383" s="141"/>
      <c r="M383" s="2"/>
      <c r="N383" s="2"/>
      <c r="O383" s="2"/>
      <c r="P383" s="2"/>
      <c r="Q383" s="16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90"/>
      <c r="CC383" s="90"/>
      <c r="CD383" s="90"/>
      <c r="CE383" s="88"/>
      <c r="CF383" s="166"/>
      <c r="CG383" s="88"/>
      <c r="CH383" s="88"/>
      <c r="CI383" s="88"/>
      <c r="CJ383" s="88"/>
      <c r="CK383" s="88"/>
      <c r="CL383" s="88"/>
      <c r="CM383" s="88"/>
      <c r="CN383" s="88"/>
      <c r="CO383" s="88"/>
      <c r="CP383" s="88"/>
      <c r="CQ383" s="88"/>
      <c r="CR383" s="88"/>
      <c r="CS383" s="88"/>
      <c r="CT383" s="88"/>
      <c r="CU383" s="88"/>
      <c r="CV383" s="88"/>
      <c r="CW383" s="88"/>
      <c r="CX383" s="88"/>
      <c r="CY383" s="88"/>
      <c r="CZ383" s="88"/>
      <c r="DA383" s="88"/>
      <c r="DB383" s="88"/>
      <c r="DC383" s="88"/>
      <c r="DD383" s="88"/>
      <c r="DE383" s="88"/>
      <c r="DF383" s="90"/>
      <c r="DG383" s="90"/>
      <c r="DH383" s="90"/>
      <c r="DI383" s="91"/>
      <c r="DJ383" s="91"/>
      <c r="DK383" s="91"/>
      <c r="DL383" s="91"/>
      <c r="DM383" s="90"/>
      <c r="DN383" s="90"/>
      <c r="DO383" s="90"/>
      <c r="DP383" s="90"/>
      <c r="DQ383" s="90"/>
      <c r="DR383" s="90"/>
      <c r="DS383" s="90"/>
      <c r="DT383" s="90"/>
      <c r="DU383" s="90"/>
      <c r="DV383" s="90"/>
      <c r="DW383" s="90"/>
      <c r="DX383" s="90"/>
      <c r="DY383" s="90"/>
      <c r="DZ383" s="90"/>
      <c r="EA383" s="90"/>
      <c r="EB383" s="90"/>
      <c r="EC383" s="90"/>
      <c r="ED383" s="90"/>
      <c r="EE383" s="90"/>
      <c r="EF383" s="90"/>
      <c r="EG383" s="90"/>
      <c r="EH383" s="90"/>
      <c r="EI383" s="90"/>
      <c r="EJ383" s="90"/>
      <c r="EK383" s="90"/>
      <c r="EL383" s="90"/>
      <c r="EM383" s="90"/>
      <c r="EN383" s="90"/>
      <c r="EO383" s="90"/>
      <c r="EP383" s="90"/>
      <c r="EQ383" s="90"/>
    </row>
    <row r="384" spans="1:147" s="1" customFormat="1" ht="12.75" x14ac:dyDescent="0.2">
      <c r="A384" s="3"/>
      <c r="B384" s="35"/>
      <c r="C384" s="35"/>
      <c r="D384" s="4"/>
      <c r="G384" s="2"/>
      <c r="H384" s="2"/>
      <c r="I384" s="2"/>
      <c r="L384" s="141"/>
      <c r="M384" s="2"/>
      <c r="N384" s="2"/>
      <c r="O384" s="2"/>
      <c r="P384" s="2"/>
      <c r="Q384" s="16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90"/>
      <c r="CC384" s="90"/>
      <c r="CD384" s="90"/>
      <c r="CE384" s="88"/>
      <c r="CF384" s="166"/>
      <c r="CG384" s="88"/>
      <c r="CH384" s="88"/>
      <c r="CI384" s="88"/>
      <c r="CJ384" s="88"/>
      <c r="CK384" s="88"/>
      <c r="CL384" s="88"/>
      <c r="CM384" s="88"/>
      <c r="CN384" s="88"/>
      <c r="CO384" s="88"/>
      <c r="CP384" s="88"/>
      <c r="CQ384" s="88"/>
      <c r="CR384" s="88"/>
      <c r="CS384" s="88"/>
      <c r="CT384" s="88"/>
      <c r="CU384" s="88"/>
      <c r="CV384" s="88"/>
      <c r="CW384" s="88"/>
      <c r="CX384" s="88"/>
      <c r="CY384" s="88"/>
      <c r="CZ384" s="88"/>
      <c r="DA384" s="88"/>
      <c r="DB384" s="88"/>
      <c r="DC384" s="88"/>
      <c r="DD384" s="88"/>
      <c r="DE384" s="88"/>
      <c r="DF384" s="90"/>
      <c r="DG384" s="90"/>
      <c r="DH384" s="90"/>
      <c r="DI384" s="91"/>
      <c r="DJ384" s="91"/>
      <c r="DK384" s="91"/>
      <c r="DL384" s="91"/>
      <c r="DM384" s="90"/>
      <c r="DN384" s="90"/>
      <c r="DO384" s="90"/>
      <c r="DP384" s="90"/>
      <c r="DQ384" s="90"/>
      <c r="DR384" s="90"/>
      <c r="DS384" s="90"/>
      <c r="DT384" s="90"/>
      <c r="DU384" s="90"/>
      <c r="DV384" s="90"/>
      <c r="DW384" s="90"/>
      <c r="DX384" s="90"/>
      <c r="DY384" s="90"/>
      <c r="DZ384" s="90"/>
      <c r="EA384" s="90"/>
      <c r="EB384" s="90"/>
      <c r="EC384" s="90"/>
      <c r="ED384" s="90"/>
      <c r="EE384" s="90"/>
      <c r="EF384" s="90"/>
      <c r="EG384" s="90"/>
      <c r="EH384" s="90"/>
      <c r="EI384" s="90"/>
      <c r="EJ384" s="90"/>
      <c r="EK384" s="90"/>
      <c r="EL384" s="90"/>
      <c r="EM384" s="90"/>
      <c r="EN384" s="90"/>
      <c r="EO384" s="90"/>
      <c r="EP384" s="90"/>
      <c r="EQ384" s="90"/>
    </row>
    <row r="385" spans="1:147" s="1" customFormat="1" ht="12.75" x14ac:dyDescent="0.2">
      <c r="A385" s="3"/>
      <c r="B385" s="35"/>
      <c r="C385" s="35"/>
      <c r="D385" s="4"/>
      <c r="G385" s="2"/>
      <c r="H385" s="2"/>
      <c r="I385" s="2"/>
      <c r="L385" s="141"/>
      <c r="M385" s="2"/>
      <c r="N385" s="2"/>
      <c r="O385" s="2"/>
      <c r="P385" s="2"/>
      <c r="Q385" s="16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90"/>
      <c r="CC385" s="90"/>
      <c r="CD385" s="90"/>
      <c r="CE385" s="88"/>
      <c r="CF385" s="166"/>
      <c r="CG385" s="88"/>
      <c r="CH385" s="88"/>
      <c r="CI385" s="88"/>
      <c r="CJ385" s="88"/>
      <c r="CK385" s="88"/>
      <c r="CL385" s="88"/>
      <c r="CM385" s="88"/>
      <c r="CN385" s="88"/>
      <c r="CO385" s="88"/>
      <c r="CP385" s="88"/>
      <c r="CQ385" s="88"/>
      <c r="CR385" s="88"/>
      <c r="CS385" s="88"/>
      <c r="CT385" s="88"/>
      <c r="CU385" s="88"/>
      <c r="CV385" s="88"/>
      <c r="CW385" s="88"/>
      <c r="CX385" s="88"/>
      <c r="CY385" s="88"/>
      <c r="CZ385" s="88"/>
      <c r="DA385" s="88"/>
      <c r="DB385" s="88"/>
      <c r="DC385" s="88"/>
      <c r="DD385" s="88"/>
      <c r="DE385" s="88"/>
      <c r="DF385" s="90"/>
      <c r="DG385" s="90"/>
      <c r="DH385" s="90"/>
      <c r="DI385" s="91"/>
      <c r="DJ385" s="91"/>
      <c r="DK385" s="91"/>
      <c r="DL385" s="91"/>
      <c r="DM385" s="90"/>
      <c r="DN385" s="90"/>
      <c r="DO385" s="90"/>
      <c r="DP385" s="90"/>
      <c r="DQ385" s="90"/>
      <c r="DR385" s="90"/>
      <c r="DS385" s="90"/>
      <c r="DT385" s="90"/>
      <c r="DU385" s="90"/>
      <c r="DV385" s="90"/>
      <c r="DW385" s="90"/>
      <c r="DX385" s="90"/>
      <c r="DY385" s="90"/>
      <c r="DZ385" s="90"/>
      <c r="EA385" s="90"/>
      <c r="EB385" s="90"/>
      <c r="EC385" s="90"/>
      <c r="ED385" s="90"/>
      <c r="EE385" s="90"/>
      <c r="EF385" s="90"/>
      <c r="EG385" s="90"/>
      <c r="EH385" s="90"/>
      <c r="EI385" s="90"/>
      <c r="EJ385" s="90"/>
      <c r="EK385" s="90"/>
      <c r="EL385" s="90"/>
      <c r="EM385" s="90"/>
      <c r="EN385" s="90"/>
      <c r="EO385" s="90"/>
      <c r="EP385" s="90"/>
      <c r="EQ385" s="90"/>
    </row>
    <row r="386" spans="1:147" s="1" customFormat="1" ht="12.75" x14ac:dyDescent="0.2">
      <c r="A386" s="3"/>
      <c r="B386" s="35"/>
      <c r="C386" s="35"/>
      <c r="D386" s="4"/>
      <c r="G386" s="2"/>
      <c r="H386" s="2"/>
      <c r="I386" s="2"/>
      <c r="L386" s="141"/>
      <c r="M386" s="2"/>
      <c r="N386" s="2"/>
      <c r="O386" s="2"/>
      <c r="P386" s="2"/>
      <c r="Q386" s="16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90"/>
      <c r="CC386" s="90"/>
      <c r="CD386" s="90"/>
      <c r="CE386" s="88"/>
      <c r="CF386" s="166"/>
      <c r="CG386" s="88"/>
      <c r="CH386" s="88"/>
      <c r="CI386" s="88"/>
      <c r="CJ386" s="88"/>
      <c r="CK386" s="88"/>
      <c r="CL386" s="88"/>
      <c r="CM386" s="88"/>
      <c r="CN386" s="88"/>
      <c r="CO386" s="88"/>
      <c r="CP386" s="88"/>
      <c r="CQ386" s="88"/>
      <c r="CR386" s="88"/>
      <c r="CS386" s="88"/>
      <c r="CT386" s="88"/>
      <c r="CU386" s="88"/>
      <c r="CV386" s="88"/>
      <c r="CW386" s="88"/>
      <c r="CX386" s="88"/>
      <c r="CY386" s="88"/>
      <c r="CZ386" s="88"/>
      <c r="DA386" s="88"/>
      <c r="DB386" s="88"/>
      <c r="DC386" s="88"/>
      <c r="DD386" s="88"/>
      <c r="DE386" s="88"/>
      <c r="DF386" s="90"/>
      <c r="DG386" s="90"/>
      <c r="DH386" s="90"/>
      <c r="DI386" s="91"/>
      <c r="DJ386" s="91"/>
      <c r="DK386" s="91"/>
      <c r="DL386" s="91"/>
      <c r="DM386" s="90"/>
      <c r="DN386" s="90"/>
      <c r="DO386" s="90"/>
      <c r="DP386" s="90"/>
      <c r="DQ386" s="90"/>
      <c r="DR386" s="90"/>
      <c r="DS386" s="90"/>
      <c r="DT386" s="90"/>
      <c r="DU386" s="90"/>
      <c r="DV386" s="90"/>
      <c r="DW386" s="90"/>
      <c r="DX386" s="90"/>
      <c r="DY386" s="90"/>
      <c r="DZ386" s="90"/>
      <c r="EA386" s="90"/>
      <c r="EB386" s="90"/>
      <c r="EC386" s="90"/>
      <c r="ED386" s="90"/>
      <c r="EE386" s="90"/>
      <c r="EF386" s="90"/>
      <c r="EG386" s="90"/>
      <c r="EH386" s="90"/>
      <c r="EI386" s="90"/>
      <c r="EJ386" s="90"/>
      <c r="EK386" s="90"/>
      <c r="EL386" s="90"/>
      <c r="EM386" s="90"/>
      <c r="EN386" s="90"/>
      <c r="EO386" s="90"/>
      <c r="EP386" s="90"/>
      <c r="EQ386" s="90"/>
    </row>
    <row r="387" spans="1:147" s="1" customFormat="1" ht="12.75" x14ac:dyDescent="0.2">
      <c r="A387" s="3"/>
      <c r="B387" s="35"/>
      <c r="C387" s="35"/>
      <c r="D387" s="4"/>
      <c r="G387" s="2"/>
      <c r="H387" s="2"/>
      <c r="I387" s="2"/>
      <c r="L387" s="141"/>
      <c r="M387" s="2"/>
      <c r="N387" s="2"/>
      <c r="O387" s="2"/>
      <c r="P387" s="2"/>
      <c r="Q387" s="16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90"/>
      <c r="CC387" s="90"/>
      <c r="CD387" s="90"/>
      <c r="CE387" s="88"/>
      <c r="CF387" s="166"/>
      <c r="CG387" s="88"/>
      <c r="CH387" s="88"/>
      <c r="CI387" s="88"/>
      <c r="CJ387" s="88"/>
      <c r="CK387" s="88"/>
      <c r="CL387" s="88"/>
      <c r="CM387" s="88"/>
      <c r="CN387" s="88"/>
      <c r="CO387" s="88"/>
      <c r="CP387" s="88"/>
      <c r="CQ387" s="88"/>
      <c r="CR387" s="88"/>
      <c r="CS387" s="88"/>
      <c r="CT387" s="88"/>
      <c r="CU387" s="88"/>
      <c r="CV387" s="88"/>
      <c r="CW387" s="88"/>
      <c r="CX387" s="88"/>
      <c r="CY387" s="88"/>
      <c r="CZ387" s="88"/>
      <c r="DA387" s="88"/>
      <c r="DB387" s="88"/>
      <c r="DC387" s="88"/>
      <c r="DD387" s="88"/>
      <c r="DE387" s="88"/>
      <c r="DF387" s="90"/>
      <c r="DG387" s="90"/>
      <c r="DH387" s="90"/>
      <c r="DI387" s="91"/>
      <c r="DJ387" s="91"/>
      <c r="DK387" s="91"/>
      <c r="DL387" s="91"/>
      <c r="DM387" s="90"/>
      <c r="DN387" s="90"/>
      <c r="DO387" s="90"/>
      <c r="DP387" s="90"/>
      <c r="DQ387" s="90"/>
      <c r="DR387" s="90"/>
      <c r="DS387" s="90"/>
      <c r="DT387" s="90"/>
      <c r="DU387" s="90"/>
      <c r="DV387" s="90"/>
      <c r="DW387" s="90"/>
      <c r="DX387" s="90"/>
      <c r="DY387" s="90"/>
      <c r="DZ387" s="90"/>
      <c r="EA387" s="90"/>
      <c r="EB387" s="90"/>
      <c r="EC387" s="90"/>
      <c r="ED387" s="90"/>
      <c r="EE387" s="90"/>
      <c r="EF387" s="90"/>
      <c r="EG387" s="90"/>
      <c r="EH387" s="90"/>
      <c r="EI387" s="90"/>
      <c r="EJ387" s="90"/>
      <c r="EK387" s="90"/>
      <c r="EL387" s="90"/>
      <c r="EM387" s="90"/>
      <c r="EN387" s="90"/>
      <c r="EO387" s="90"/>
      <c r="EP387" s="90"/>
      <c r="EQ387" s="90"/>
    </row>
    <row r="388" spans="1:147" s="1" customFormat="1" ht="12.75" x14ac:dyDescent="0.2">
      <c r="A388" s="3"/>
      <c r="B388" s="35"/>
      <c r="C388" s="35"/>
      <c r="D388" s="4"/>
      <c r="G388" s="2"/>
      <c r="H388" s="2"/>
      <c r="I388" s="2"/>
      <c r="L388" s="141"/>
      <c r="M388" s="2"/>
      <c r="N388" s="2"/>
      <c r="O388" s="2"/>
      <c r="P388" s="2"/>
      <c r="Q388" s="16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90"/>
      <c r="CC388" s="90"/>
      <c r="CD388" s="90"/>
      <c r="CE388" s="88"/>
      <c r="CF388" s="166"/>
      <c r="CG388" s="88"/>
      <c r="CH388" s="88"/>
      <c r="CI388" s="88"/>
      <c r="CJ388" s="88"/>
      <c r="CK388" s="88"/>
      <c r="CL388" s="88"/>
      <c r="CM388" s="88"/>
      <c r="CN388" s="88"/>
      <c r="CO388" s="88"/>
      <c r="CP388" s="88"/>
      <c r="CQ388" s="88"/>
      <c r="CR388" s="88"/>
      <c r="CS388" s="88"/>
      <c r="CT388" s="88"/>
      <c r="CU388" s="88"/>
      <c r="CV388" s="88"/>
      <c r="CW388" s="88"/>
      <c r="CX388" s="88"/>
      <c r="CY388" s="88"/>
      <c r="CZ388" s="88"/>
      <c r="DA388" s="88"/>
      <c r="DB388" s="88"/>
      <c r="DC388" s="88"/>
      <c r="DD388" s="88"/>
      <c r="DE388" s="88"/>
      <c r="DF388" s="90"/>
      <c r="DG388" s="90"/>
      <c r="DH388" s="90"/>
      <c r="DI388" s="91"/>
      <c r="DJ388" s="91"/>
      <c r="DK388" s="91"/>
      <c r="DL388" s="91"/>
      <c r="DM388" s="90"/>
      <c r="DN388" s="90"/>
      <c r="DO388" s="90"/>
      <c r="DP388" s="90"/>
      <c r="DQ388" s="90"/>
      <c r="DR388" s="90"/>
      <c r="DS388" s="90"/>
      <c r="DT388" s="90"/>
      <c r="DU388" s="90"/>
      <c r="DV388" s="90"/>
      <c r="DW388" s="90"/>
      <c r="DX388" s="90"/>
      <c r="DY388" s="90"/>
      <c r="DZ388" s="90"/>
      <c r="EA388" s="90"/>
      <c r="EB388" s="90"/>
      <c r="EC388" s="90"/>
      <c r="ED388" s="90"/>
      <c r="EE388" s="90"/>
      <c r="EF388" s="90"/>
      <c r="EG388" s="90"/>
      <c r="EH388" s="90"/>
      <c r="EI388" s="90"/>
      <c r="EJ388" s="90"/>
      <c r="EK388" s="90"/>
      <c r="EL388" s="90"/>
      <c r="EM388" s="90"/>
      <c r="EN388" s="90"/>
      <c r="EO388" s="90"/>
      <c r="EP388" s="90"/>
      <c r="EQ388" s="90"/>
    </row>
    <row r="389" spans="1:147" s="1" customFormat="1" ht="12.75" x14ac:dyDescent="0.2">
      <c r="A389" s="3"/>
      <c r="B389" s="35"/>
      <c r="C389" s="35"/>
      <c r="D389" s="4"/>
      <c r="G389" s="2"/>
      <c r="H389" s="2"/>
      <c r="I389" s="2"/>
      <c r="L389" s="141"/>
      <c r="M389" s="2"/>
      <c r="N389" s="2"/>
      <c r="O389" s="2"/>
      <c r="P389" s="2"/>
      <c r="Q389" s="16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90"/>
      <c r="CC389" s="90"/>
      <c r="CD389" s="90"/>
      <c r="CE389" s="88"/>
      <c r="CF389" s="166"/>
      <c r="CG389" s="88"/>
      <c r="CH389" s="88"/>
      <c r="CI389" s="88"/>
      <c r="CJ389" s="88"/>
      <c r="CK389" s="88"/>
      <c r="CL389" s="88"/>
      <c r="CM389" s="88"/>
      <c r="CN389" s="88"/>
      <c r="CO389" s="88"/>
      <c r="CP389" s="88"/>
      <c r="CQ389" s="88"/>
      <c r="CR389" s="88"/>
      <c r="CS389" s="88"/>
      <c r="CT389" s="88"/>
      <c r="CU389" s="88"/>
      <c r="CV389" s="88"/>
      <c r="CW389" s="88"/>
      <c r="CX389" s="88"/>
      <c r="CY389" s="88"/>
      <c r="CZ389" s="88"/>
      <c r="DA389" s="88"/>
      <c r="DB389" s="88"/>
      <c r="DC389" s="88"/>
      <c r="DD389" s="88"/>
      <c r="DE389" s="88"/>
      <c r="DF389" s="90"/>
      <c r="DG389" s="90"/>
      <c r="DH389" s="90"/>
      <c r="DI389" s="91"/>
      <c r="DJ389" s="91"/>
      <c r="DK389" s="91"/>
      <c r="DL389" s="91"/>
      <c r="DM389" s="90"/>
      <c r="DN389" s="90"/>
      <c r="DO389" s="90"/>
      <c r="DP389" s="90"/>
      <c r="DQ389" s="90"/>
      <c r="DR389" s="90"/>
      <c r="DS389" s="90"/>
      <c r="DT389" s="90"/>
      <c r="DU389" s="90"/>
      <c r="DV389" s="90"/>
      <c r="DW389" s="90"/>
      <c r="DX389" s="90"/>
      <c r="DY389" s="90"/>
      <c r="DZ389" s="90"/>
      <c r="EA389" s="90"/>
      <c r="EB389" s="90"/>
      <c r="EC389" s="90"/>
      <c r="ED389" s="90"/>
      <c r="EE389" s="90"/>
      <c r="EF389" s="90"/>
      <c r="EG389" s="90"/>
      <c r="EH389" s="90"/>
      <c r="EI389" s="90"/>
      <c r="EJ389" s="90"/>
      <c r="EK389" s="90"/>
      <c r="EL389" s="90"/>
      <c r="EM389" s="90"/>
      <c r="EN389" s="90"/>
      <c r="EO389" s="90"/>
      <c r="EP389" s="90"/>
      <c r="EQ389" s="90"/>
    </row>
    <row r="390" spans="1:147" s="1" customFormat="1" ht="12.75" x14ac:dyDescent="0.2">
      <c r="A390" s="3"/>
      <c r="B390" s="35"/>
      <c r="C390" s="35"/>
      <c r="D390" s="4"/>
      <c r="G390" s="2"/>
      <c r="H390" s="2"/>
      <c r="I390" s="2"/>
      <c r="L390" s="141"/>
      <c r="M390" s="2"/>
      <c r="N390" s="2"/>
      <c r="O390" s="2"/>
      <c r="P390" s="2"/>
      <c r="Q390" s="16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90"/>
      <c r="CC390" s="90"/>
      <c r="CD390" s="90"/>
      <c r="CE390" s="88"/>
      <c r="CF390" s="166"/>
      <c r="CG390" s="88"/>
      <c r="CH390" s="88"/>
      <c r="CI390" s="88"/>
      <c r="CJ390" s="88"/>
      <c r="CK390" s="88"/>
      <c r="CL390" s="88"/>
      <c r="CM390" s="88"/>
      <c r="CN390" s="88"/>
      <c r="CO390" s="88"/>
      <c r="CP390" s="88"/>
      <c r="CQ390" s="88"/>
      <c r="CR390" s="88"/>
      <c r="CS390" s="88"/>
      <c r="CT390" s="88"/>
      <c r="CU390" s="88"/>
      <c r="CV390" s="88"/>
      <c r="CW390" s="88"/>
      <c r="CX390" s="88"/>
      <c r="CY390" s="88"/>
      <c r="CZ390" s="88"/>
      <c r="DA390" s="88"/>
      <c r="DB390" s="88"/>
      <c r="DC390" s="88"/>
      <c r="DD390" s="88"/>
      <c r="DE390" s="88"/>
      <c r="DF390" s="90"/>
      <c r="DG390" s="90"/>
      <c r="DH390" s="90"/>
      <c r="DI390" s="91"/>
      <c r="DJ390" s="91"/>
      <c r="DK390" s="91"/>
      <c r="DL390" s="91"/>
      <c r="DM390" s="90"/>
      <c r="DN390" s="90"/>
      <c r="DO390" s="90"/>
      <c r="DP390" s="90"/>
      <c r="DQ390" s="90"/>
      <c r="DR390" s="90"/>
      <c r="DS390" s="90"/>
      <c r="DT390" s="90"/>
      <c r="DU390" s="90"/>
      <c r="DV390" s="90"/>
      <c r="DW390" s="90"/>
      <c r="DX390" s="90"/>
      <c r="DY390" s="90"/>
      <c r="DZ390" s="90"/>
      <c r="EA390" s="90"/>
      <c r="EB390" s="90"/>
      <c r="EC390" s="90"/>
      <c r="ED390" s="90"/>
      <c r="EE390" s="90"/>
      <c r="EF390" s="90"/>
      <c r="EG390" s="90"/>
      <c r="EH390" s="90"/>
      <c r="EI390" s="90"/>
      <c r="EJ390" s="90"/>
      <c r="EK390" s="90"/>
      <c r="EL390" s="90"/>
      <c r="EM390" s="90"/>
      <c r="EN390" s="90"/>
      <c r="EO390" s="90"/>
      <c r="EP390" s="90"/>
      <c r="EQ390" s="90"/>
    </row>
    <row r="391" spans="1:147" s="1" customFormat="1" ht="12.75" x14ac:dyDescent="0.2">
      <c r="A391" s="3"/>
      <c r="B391" s="35"/>
      <c r="C391" s="35"/>
      <c r="D391" s="4"/>
      <c r="G391" s="2"/>
      <c r="H391" s="2"/>
      <c r="I391" s="2"/>
      <c r="L391" s="141"/>
      <c r="M391" s="2"/>
      <c r="N391" s="2"/>
      <c r="O391" s="2"/>
      <c r="P391" s="2"/>
      <c r="Q391" s="16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90"/>
      <c r="CC391" s="90"/>
      <c r="CD391" s="90"/>
      <c r="CE391" s="88"/>
      <c r="CF391" s="166"/>
      <c r="CG391" s="88"/>
      <c r="CH391" s="88"/>
      <c r="CI391" s="88"/>
      <c r="CJ391" s="88"/>
      <c r="CK391" s="88"/>
      <c r="CL391" s="88"/>
      <c r="CM391" s="88"/>
      <c r="CN391" s="88"/>
      <c r="CO391" s="88"/>
      <c r="CP391" s="88"/>
      <c r="CQ391" s="88"/>
      <c r="CR391" s="88"/>
      <c r="CS391" s="88"/>
      <c r="CT391" s="88"/>
      <c r="CU391" s="88"/>
      <c r="CV391" s="88"/>
      <c r="CW391" s="88"/>
      <c r="CX391" s="88"/>
      <c r="CY391" s="88"/>
      <c r="CZ391" s="88"/>
      <c r="DA391" s="88"/>
      <c r="DB391" s="88"/>
      <c r="DC391" s="88"/>
      <c r="DD391" s="88"/>
      <c r="DE391" s="88"/>
      <c r="DF391" s="90"/>
      <c r="DG391" s="90"/>
      <c r="DH391" s="90"/>
      <c r="DI391" s="91"/>
      <c r="DJ391" s="91"/>
      <c r="DK391" s="91"/>
      <c r="DL391" s="91"/>
      <c r="DM391" s="90"/>
      <c r="DN391" s="90"/>
      <c r="DO391" s="90"/>
      <c r="DP391" s="90"/>
      <c r="DQ391" s="90"/>
      <c r="DR391" s="90"/>
      <c r="DS391" s="90"/>
      <c r="DT391" s="90"/>
      <c r="DU391" s="90"/>
      <c r="DV391" s="90"/>
      <c r="DW391" s="90"/>
      <c r="DX391" s="90"/>
      <c r="DY391" s="90"/>
      <c r="DZ391" s="90"/>
      <c r="EA391" s="90"/>
      <c r="EB391" s="90"/>
      <c r="EC391" s="90"/>
      <c r="ED391" s="90"/>
      <c r="EE391" s="90"/>
      <c r="EF391" s="90"/>
      <c r="EG391" s="90"/>
      <c r="EH391" s="90"/>
      <c r="EI391" s="90"/>
      <c r="EJ391" s="90"/>
      <c r="EK391" s="90"/>
      <c r="EL391" s="90"/>
      <c r="EM391" s="90"/>
      <c r="EN391" s="90"/>
      <c r="EO391" s="90"/>
      <c r="EP391" s="90"/>
      <c r="EQ391" s="90"/>
    </row>
    <row r="392" spans="1:147" s="1" customFormat="1" ht="12.75" x14ac:dyDescent="0.2">
      <c r="A392" s="3"/>
      <c r="B392" s="35"/>
      <c r="C392" s="35"/>
      <c r="D392" s="4"/>
      <c r="G392" s="2"/>
      <c r="H392" s="2"/>
      <c r="I392" s="2"/>
      <c r="L392" s="141"/>
      <c r="M392" s="2"/>
      <c r="N392" s="2"/>
      <c r="O392" s="2"/>
      <c r="P392" s="2"/>
      <c r="Q392" s="16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90"/>
      <c r="CC392" s="90"/>
      <c r="CD392" s="90"/>
      <c r="CE392" s="88"/>
      <c r="CF392" s="166"/>
      <c r="CG392" s="88"/>
      <c r="CH392" s="88"/>
      <c r="CI392" s="88"/>
      <c r="CJ392" s="88"/>
      <c r="CK392" s="88"/>
      <c r="CL392" s="88"/>
      <c r="CM392" s="88"/>
      <c r="CN392" s="88"/>
      <c r="CO392" s="88"/>
      <c r="CP392" s="88"/>
      <c r="CQ392" s="88"/>
      <c r="CR392" s="88"/>
      <c r="CS392" s="88"/>
      <c r="CT392" s="88"/>
      <c r="CU392" s="88"/>
      <c r="CV392" s="88"/>
      <c r="CW392" s="88"/>
      <c r="CX392" s="88"/>
      <c r="CY392" s="88"/>
      <c r="CZ392" s="88"/>
      <c r="DA392" s="88"/>
      <c r="DB392" s="88"/>
      <c r="DC392" s="88"/>
      <c r="DD392" s="88"/>
      <c r="DE392" s="88"/>
      <c r="DF392" s="90"/>
      <c r="DG392" s="90"/>
      <c r="DH392" s="90"/>
      <c r="DI392" s="91"/>
      <c r="DJ392" s="91"/>
      <c r="DK392" s="91"/>
      <c r="DL392" s="91"/>
      <c r="DM392" s="90"/>
      <c r="DN392" s="90"/>
      <c r="DO392" s="90"/>
      <c r="DP392" s="90"/>
      <c r="DQ392" s="90"/>
      <c r="DR392" s="90"/>
      <c r="DS392" s="90"/>
      <c r="DT392" s="90"/>
      <c r="DU392" s="90"/>
      <c r="DV392" s="90"/>
      <c r="DW392" s="90"/>
      <c r="DX392" s="90"/>
      <c r="DY392" s="90"/>
      <c r="DZ392" s="90"/>
      <c r="EA392" s="90"/>
      <c r="EB392" s="90"/>
      <c r="EC392" s="90"/>
      <c r="ED392" s="90"/>
      <c r="EE392" s="90"/>
      <c r="EF392" s="90"/>
      <c r="EG392" s="90"/>
      <c r="EH392" s="90"/>
      <c r="EI392" s="90"/>
      <c r="EJ392" s="90"/>
      <c r="EK392" s="90"/>
      <c r="EL392" s="90"/>
      <c r="EM392" s="90"/>
      <c r="EN392" s="90"/>
      <c r="EO392" s="90"/>
      <c r="EP392" s="90"/>
      <c r="EQ392" s="90"/>
    </row>
    <row r="393" spans="1:147" s="1" customFormat="1" ht="12.75" x14ac:dyDescent="0.2">
      <c r="A393" s="3"/>
      <c r="B393" s="35"/>
      <c r="C393" s="35"/>
      <c r="D393" s="4"/>
      <c r="G393" s="2"/>
      <c r="H393" s="2"/>
      <c r="I393" s="2"/>
      <c r="L393" s="141"/>
      <c r="M393" s="2"/>
      <c r="N393" s="2"/>
      <c r="O393" s="2"/>
      <c r="P393" s="2"/>
      <c r="Q393" s="16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90"/>
      <c r="CC393" s="90"/>
      <c r="CD393" s="90"/>
      <c r="CE393" s="88"/>
      <c r="CF393" s="166"/>
      <c r="CG393" s="88"/>
      <c r="CH393" s="88"/>
      <c r="CI393" s="88"/>
      <c r="CJ393" s="88"/>
      <c r="CK393" s="88"/>
      <c r="CL393" s="88"/>
      <c r="CM393" s="88"/>
      <c r="CN393" s="88"/>
      <c r="CO393" s="88"/>
      <c r="CP393" s="88"/>
      <c r="CQ393" s="88"/>
      <c r="CR393" s="88"/>
      <c r="CS393" s="88"/>
      <c r="CT393" s="88"/>
      <c r="CU393" s="88"/>
      <c r="CV393" s="88"/>
      <c r="CW393" s="88"/>
      <c r="CX393" s="88"/>
      <c r="CY393" s="88"/>
      <c r="CZ393" s="88"/>
      <c r="DA393" s="88"/>
      <c r="DB393" s="88"/>
      <c r="DC393" s="88"/>
      <c r="DD393" s="88"/>
      <c r="DE393" s="88"/>
      <c r="DF393" s="90"/>
      <c r="DG393" s="90"/>
      <c r="DH393" s="90"/>
      <c r="DI393" s="91"/>
      <c r="DJ393" s="91"/>
      <c r="DK393" s="91"/>
      <c r="DL393" s="91"/>
      <c r="DM393" s="90"/>
      <c r="DN393" s="90"/>
      <c r="DO393" s="90"/>
      <c r="DP393" s="90"/>
      <c r="DQ393" s="90"/>
      <c r="DR393" s="90"/>
      <c r="DS393" s="90"/>
      <c r="DT393" s="90"/>
      <c r="DU393" s="90"/>
      <c r="DV393" s="90"/>
      <c r="DW393" s="90"/>
      <c r="DX393" s="90"/>
      <c r="DY393" s="90"/>
      <c r="DZ393" s="90"/>
      <c r="EA393" s="90"/>
      <c r="EB393" s="90"/>
      <c r="EC393" s="90"/>
      <c r="ED393" s="90"/>
      <c r="EE393" s="90"/>
      <c r="EF393" s="90"/>
      <c r="EG393" s="90"/>
      <c r="EH393" s="90"/>
      <c r="EI393" s="90"/>
      <c r="EJ393" s="90"/>
      <c r="EK393" s="90"/>
      <c r="EL393" s="90"/>
      <c r="EM393" s="90"/>
      <c r="EN393" s="90"/>
      <c r="EO393" s="90"/>
      <c r="EP393" s="90"/>
      <c r="EQ393" s="90"/>
    </row>
    <row r="394" spans="1:147" s="1" customFormat="1" ht="12.75" x14ac:dyDescent="0.2">
      <c r="A394" s="3"/>
      <c r="B394" s="35"/>
      <c r="C394" s="35"/>
      <c r="D394" s="4"/>
      <c r="G394" s="2"/>
      <c r="H394" s="2"/>
      <c r="I394" s="2"/>
      <c r="L394" s="141"/>
      <c r="M394" s="2"/>
      <c r="N394" s="2"/>
      <c r="O394" s="2"/>
      <c r="P394" s="2"/>
      <c r="Q394" s="16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90"/>
      <c r="CC394" s="90"/>
      <c r="CD394" s="90"/>
      <c r="CE394" s="88"/>
      <c r="CF394" s="166"/>
      <c r="CG394" s="88"/>
      <c r="CH394" s="88"/>
      <c r="CI394" s="88"/>
      <c r="CJ394" s="88"/>
      <c r="CK394" s="88"/>
      <c r="CL394" s="88"/>
      <c r="CM394" s="88"/>
      <c r="CN394" s="88"/>
      <c r="CO394" s="88"/>
      <c r="CP394" s="88"/>
      <c r="CQ394" s="88"/>
      <c r="CR394" s="88"/>
      <c r="CS394" s="88"/>
      <c r="CT394" s="88"/>
      <c r="CU394" s="88"/>
      <c r="CV394" s="88"/>
      <c r="CW394" s="88"/>
      <c r="CX394" s="88"/>
      <c r="CY394" s="88"/>
      <c r="CZ394" s="88"/>
      <c r="DA394" s="88"/>
      <c r="DB394" s="88"/>
      <c r="DC394" s="88"/>
      <c r="DD394" s="88"/>
      <c r="DE394" s="88"/>
      <c r="DF394" s="90"/>
      <c r="DG394" s="90"/>
      <c r="DH394" s="90"/>
      <c r="DI394" s="91"/>
      <c r="DJ394" s="91"/>
      <c r="DK394" s="91"/>
      <c r="DL394" s="91"/>
      <c r="DM394" s="90"/>
      <c r="DN394" s="90"/>
      <c r="DO394" s="90"/>
      <c r="DP394" s="90"/>
      <c r="DQ394" s="90"/>
      <c r="DR394" s="90"/>
      <c r="DS394" s="90"/>
      <c r="DT394" s="90"/>
      <c r="DU394" s="90"/>
      <c r="DV394" s="90"/>
      <c r="DW394" s="90"/>
      <c r="DX394" s="90"/>
      <c r="DY394" s="90"/>
      <c r="DZ394" s="90"/>
      <c r="EA394" s="90"/>
      <c r="EB394" s="90"/>
      <c r="EC394" s="90"/>
      <c r="ED394" s="90"/>
      <c r="EE394" s="90"/>
      <c r="EF394" s="90"/>
      <c r="EG394" s="90"/>
      <c r="EH394" s="90"/>
      <c r="EI394" s="90"/>
      <c r="EJ394" s="90"/>
      <c r="EK394" s="90"/>
      <c r="EL394" s="90"/>
      <c r="EM394" s="90"/>
      <c r="EN394" s="90"/>
      <c r="EO394" s="90"/>
      <c r="EP394" s="90"/>
      <c r="EQ394" s="90"/>
    </row>
    <row r="395" spans="1:147" s="1" customFormat="1" ht="12.75" x14ac:dyDescent="0.2">
      <c r="A395" s="3"/>
      <c r="B395" s="35"/>
      <c r="C395" s="35"/>
      <c r="D395" s="4"/>
      <c r="G395" s="2"/>
      <c r="H395" s="2"/>
      <c r="I395" s="2"/>
      <c r="L395" s="141"/>
      <c r="M395" s="2"/>
      <c r="N395" s="2"/>
      <c r="O395" s="2"/>
      <c r="P395" s="2"/>
      <c r="Q395" s="16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90"/>
      <c r="CC395" s="90"/>
      <c r="CD395" s="90"/>
      <c r="CE395" s="88"/>
      <c r="CF395" s="166"/>
      <c r="CG395" s="88"/>
      <c r="CH395" s="88"/>
      <c r="CI395" s="88"/>
      <c r="CJ395" s="88"/>
      <c r="CK395" s="88"/>
      <c r="CL395" s="88"/>
      <c r="CM395" s="88"/>
      <c r="CN395" s="88"/>
      <c r="CO395" s="88"/>
      <c r="CP395" s="88"/>
      <c r="CQ395" s="88"/>
      <c r="CR395" s="88"/>
      <c r="CS395" s="88"/>
      <c r="CT395" s="88"/>
      <c r="CU395" s="88"/>
      <c r="CV395" s="88"/>
      <c r="CW395" s="88"/>
      <c r="CX395" s="88"/>
      <c r="CY395" s="88"/>
      <c r="CZ395" s="88"/>
      <c r="DA395" s="88"/>
      <c r="DB395" s="88"/>
      <c r="DC395" s="88"/>
      <c r="DD395" s="88"/>
      <c r="DE395" s="88"/>
      <c r="DF395" s="90"/>
      <c r="DG395" s="90"/>
      <c r="DH395" s="90"/>
      <c r="DI395" s="91"/>
      <c r="DJ395" s="91"/>
      <c r="DK395" s="91"/>
      <c r="DL395" s="91"/>
      <c r="DM395" s="90"/>
      <c r="DN395" s="90"/>
      <c r="DO395" s="90"/>
      <c r="DP395" s="90"/>
      <c r="DQ395" s="90"/>
      <c r="DR395" s="90"/>
      <c r="DS395" s="90"/>
      <c r="DT395" s="90"/>
      <c r="DU395" s="90"/>
      <c r="DV395" s="90"/>
      <c r="DW395" s="90"/>
      <c r="DX395" s="90"/>
      <c r="DY395" s="90"/>
      <c r="DZ395" s="90"/>
      <c r="EA395" s="90"/>
      <c r="EB395" s="90"/>
      <c r="EC395" s="90"/>
      <c r="ED395" s="90"/>
      <c r="EE395" s="90"/>
      <c r="EF395" s="90"/>
      <c r="EG395" s="90"/>
      <c r="EH395" s="90"/>
      <c r="EI395" s="90"/>
      <c r="EJ395" s="90"/>
      <c r="EK395" s="90"/>
      <c r="EL395" s="90"/>
      <c r="EM395" s="90"/>
      <c r="EN395" s="90"/>
      <c r="EO395" s="90"/>
      <c r="EP395" s="90"/>
      <c r="EQ395" s="90"/>
    </row>
    <row r="396" spans="1:147" s="1" customFormat="1" ht="12.75" x14ac:dyDescent="0.2">
      <c r="A396" s="3"/>
      <c r="B396" s="35"/>
      <c r="C396" s="35"/>
      <c r="D396" s="4"/>
      <c r="G396" s="2"/>
      <c r="H396" s="2"/>
      <c r="I396" s="2"/>
      <c r="L396" s="141"/>
      <c r="M396" s="2"/>
      <c r="N396" s="2"/>
      <c r="O396" s="2"/>
      <c r="P396" s="2"/>
      <c r="Q396" s="16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90"/>
      <c r="CC396" s="90"/>
      <c r="CD396" s="90"/>
      <c r="CE396" s="88"/>
      <c r="CF396" s="166"/>
      <c r="CG396" s="88"/>
      <c r="CH396" s="88"/>
      <c r="CI396" s="88"/>
      <c r="CJ396" s="88"/>
      <c r="CK396" s="88"/>
      <c r="CL396" s="88"/>
      <c r="CM396" s="88"/>
      <c r="CN396" s="88"/>
      <c r="CO396" s="88"/>
      <c r="CP396" s="88"/>
      <c r="CQ396" s="88"/>
      <c r="CR396" s="88"/>
      <c r="CS396" s="88"/>
      <c r="CT396" s="88"/>
      <c r="CU396" s="88"/>
      <c r="CV396" s="88"/>
      <c r="CW396" s="88"/>
      <c r="CX396" s="88"/>
      <c r="CY396" s="88"/>
      <c r="CZ396" s="88"/>
      <c r="DA396" s="88"/>
      <c r="DB396" s="88"/>
      <c r="DC396" s="88"/>
      <c r="DD396" s="88"/>
      <c r="DE396" s="88"/>
      <c r="DF396" s="90"/>
      <c r="DG396" s="90"/>
      <c r="DH396" s="90"/>
      <c r="DI396" s="91"/>
      <c r="DJ396" s="91"/>
      <c r="DK396" s="91"/>
      <c r="DL396" s="91"/>
      <c r="DM396" s="90"/>
      <c r="DN396" s="90"/>
      <c r="DO396" s="90"/>
      <c r="DP396" s="90"/>
      <c r="DQ396" s="90"/>
      <c r="DR396" s="90"/>
      <c r="DS396" s="90"/>
      <c r="DT396" s="90"/>
      <c r="DU396" s="90"/>
      <c r="DV396" s="90"/>
      <c r="DW396" s="90"/>
      <c r="DX396" s="90"/>
      <c r="DY396" s="90"/>
      <c r="DZ396" s="90"/>
      <c r="EA396" s="90"/>
      <c r="EB396" s="90"/>
      <c r="EC396" s="90"/>
      <c r="ED396" s="90"/>
      <c r="EE396" s="90"/>
      <c r="EF396" s="90"/>
      <c r="EG396" s="90"/>
      <c r="EH396" s="90"/>
      <c r="EI396" s="90"/>
      <c r="EJ396" s="90"/>
      <c r="EK396" s="90"/>
      <c r="EL396" s="90"/>
      <c r="EM396" s="90"/>
      <c r="EN396" s="90"/>
      <c r="EO396" s="90"/>
      <c r="EP396" s="90"/>
      <c r="EQ396" s="90"/>
    </row>
    <row r="397" spans="1:147" s="1" customFormat="1" ht="12.75" x14ac:dyDescent="0.2">
      <c r="A397" s="3"/>
      <c r="B397" s="35"/>
      <c r="C397" s="35"/>
      <c r="D397" s="4"/>
      <c r="G397" s="2"/>
      <c r="H397" s="2"/>
      <c r="I397" s="2"/>
      <c r="L397" s="141"/>
      <c r="M397" s="2"/>
      <c r="N397" s="2"/>
      <c r="O397" s="2"/>
      <c r="P397" s="2"/>
      <c r="Q397" s="16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90"/>
      <c r="CC397" s="90"/>
      <c r="CD397" s="90"/>
      <c r="CE397" s="88"/>
      <c r="CF397" s="166"/>
      <c r="CG397" s="88"/>
      <c r="CH397" s="88"/>
      <c r="CI397" s="88"/>
      <c r="CJ397" s="88"/>
      <c r="CK397" s="88"/>
      <c r="CL397" s="88"/>
      <c r="CM397" s="88"/>
      <c r="CN397" s="88"/>
      <c r="CO397" s="88"/>
      <c r="CP397" s="88"/>
      <c r="CQ397" s="88"/>
      <c r="CR397" s="88"/>
      <c r="CS397" s="88"/>
      <c r="CT397" s="88"/>
      <c r="CU397" s="88"/>
      <c r="CV397" s="88"/>
      <c r="CW397" s="88"/>
      <c r="CX397" s="88"/>
      <c r="CY397" s="88"/>
      <c r="CZ397" s="88"/>
      <c r="DA397" s="88"/>
      <c r="DB397" s="88"/>
      <c r="DC397" s="88"/>
      <c r="DD397" s="88"/>
      <c r="DE397" s="88"/>
      <c r="DF397" s="90"/>
      <c r="DG397" s="90"/>
      <c r="DH397" s="90"/>
      <c r="DI397" s="91"/>
      <c r="DJ397" s="91"/>
      <c r="DK397" s="91"/>
      <c r="DL397" s="91"/>
      <c r="DM397" s="90"/>
      <c r="DN397" s="90"/>
      <c r="DO397" s="90"/>
      <c r="DP397" s="90"/>
      <c r="DQ397" s="90"/>
      <c r="DR397" s="90"/>
      <c r="DS397" s="90"/>
      <c r="DT397" s="90"/>
      <c r="DU397" s="90"/>
      <c r="DV397" s="90"/>
      <c r="DW397" s="90"/>
      <c r="DX397" s="90"/>
      <c r="DY397" s="90"/>
      <c r="DZ397" s="90"/>
      <c r="EA397" s="90"/>
      <c r="EB397" s="90"/>
      <c r="EC397" s="90"/>
      <c r="ED397" s="90"/>
      <c r="EE397" s="90"/>
      <c r="EF397" s="90"/>
      <c r="EG397" s="90"/>
      <c r="EH397" s="90"/>
      <c r="EI397" s="90"/>
      <c r="EJ397" s="90"/>
      <c r="EK397" s="90"/>
      <c r="EL397" s="90"/>
      <c r="EM397" s="90"/>
      <c r="EN397" s="90"/>
      <c r="EO397" s="90"/>
      <c r="EP397" s="90"/>
      <c r="EQ397" s="90"/>
    </row>
    <row r="398" spans="1:147" s="1" customFormat="1" ht="12.75" x14ac:dyDescent="0.2">
      <c r="A398" s="3"/>
      <c r="B398" s="35"/>
      <c r="C398" s="35"/>
      <c r="D398" s="4"/>
      <c r="G398" s="2"/>
      <c r="H398" s="2"/>
      <c r="I398" s="2"/>
      <c r="L398" s="141"/>
      <c r="M398" s="2"/>
      <c r="N398" s="2"/>
      <c r="O398" s="2"/>
      <c r="P398" s="2"/>
      <c r="Q398" s="16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90"/>
      <c r="CC398" s="90"/>
      <c r="CD398" s="90"/>
      <c r="CE398" s="88"/>
      <c r="CF398" s="166"/>
      <c r="CG398" s="88"/>
      <c r="CH398" s="88"/>
      <c r="CI398" s="88"/>
      <c r="CJ398" s="88"/>
      <c r="CK398" s="88"/>
      <c r="CL398" s="88"/>
      <c r="CM398" s="88"/>
      <c r="CN398" s="88"/>
      <c r="CO398" s="88"/>
      <c r="CP398" s="88"/>
      <c r="CQ398" s="88"/>
      <c r="CR398" s="88"/>
      <c r="CS398" s="88"/>
      <c r="CT398" s="88"/>
      <c r="CU398" s="88"/>
      <c r="CV398" s="88"/>
      <c r="CW398" s="88"/>
      <c r="CX398" s="88"/>
      <c r="CY398" s="88"/>
      <c r="CZ398" s="88"/>
      <c r="DA398" s="88"/>
      <c r="DB398" s="88"/>
      <c r="DC398" s="88"/>
      <c r="DD398" s="88"/>
      <c r="DE398" s="88"/>
      <c r="DF398" s="90"/>
      <c r="DG398" s="90"/>
      <c r="DH398" s="90"/>
      <c r="DI398" s="91"/>
      <c r="DJ398" s="91"/>
      <c r="DK398" s="91"/>
      <c r="DL398" s="91"/>
      <c r="DM398" s="90"/>
      <c r="DN398" s="90"/>
      <c r="DO398" s="90"/>
      <c r="DP398" s="90"/>
      <c r="DQ398" s="90"/>
      <c r="DR398" s="90"/>
      <c r="DS398" s="90"/>
      <c r="DT398" s="90"/>
      <c r="DU398" s="90"/>
      <c r="DV398" s="90"/>
      <c r="DW398" s="90"/>
      <c r="DX398" s="90"/>
      <c r="DY398" s="90"/>
      <c r="DZ398" s="90"/>
      <c r="EA398" s="90"/>
      <c r="EB398" s="90"/>
      <c r="EC398" s="90"/>
      <c r="ED398" s="90"/>
      <c r="EE398" s="90"/>
      <c r="EF398" s="90"/>
      <c r="EG398" s="90"/>
      <c r="EH398" s="90"/>
      <c r="EI398" s="90"/>
      <c r="EJ398" s="90"/>
      <c r="EK398" s="90"/>
      <c r="EL398" s="90"/>
      <c r="EM398" s="90"/>
      <c r="EN398" s="90"/>
      <c r="EO398" s="90"/>
      <c r="EP398" s="90"/>
      <c r="EQ398" s="90"/>
    </row>
    <row r="399" spans="1:147" s="1" customFormat="1" ht="12.75" x14ac:dyDescent="0.2">
      <c r="A399" s="3"/>
      <c r="B399" s="35"/>
      <c r="C399" s="35"/>
      <c r="D399" s="4"/>
      <c r="G399" s="2"/>
      <c r="H399" s="2"/>
      <c r="I399" s="2"/>
      <c r="L399" s="141"/>
      <c r="M399" s="2"/>
      <c r="N399" s="2"/>
      <c r="O399" s="2"/>
      <c r="P399" s="2"/>
      <c r="Q399" s="16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90"/>
      <c r="CC399" s="90"/>
      <c r="CD399" s="90"/>
      <c r="CE399" s="88"/>
      <c r="CF399" s="166"/>
      <c r="CG399" s="88"/>
      <c r="CH399" s="88"/>
      <c r="CI399" s="88"/>
      <c r="CJ399" s="88"/>
      <c r="CK399" s="88"/>
      <c r="CL399" s="88"/>
      <c r="CM399" s="88"/>
      <c r="CN399" s="88"/>
      <c r="CO399" s="88"/>
      <c r="CP399" s="88"/>
      <c r="CQ399" s="88"/>
      <c r="CR399" s="88"/>
      <c r="CS399" s="88"/>
      <c r="CT399" s="88"/>
      <c r="CU399" s="88"/>
      <c r="CV399" s="88"/>
      <c r="CW399" s="88"/>
      <c r="CX399" s="88"/>
      <c r="CY399" s="88"/>
      <c r="CZ399" s="88"/>
      <c r="DA399" s="88"/>
      <c r="DB399" s="88"/>
      <c r="DC399" s="88"/>
      <c r="DD399" s="88"/>
      <c r="DE399" s="88"/>
      <c r="DF399" s="90"/>
      <c r="DG399" s="90"/>
      <c r="DH399" s="90"/>
      <c r="DI399" s="91"/>
      <c r="DJ399" s="91"/>
      <c r="DK399" s="91"/>
      <c r="DL399" s="91"/>
      <c r="DM399" s="90"/>
      <c r="DN399" s="90"/>
      <c r="DO399" s="90"/>
      <c r="DP399" s="90"/>
      <c r="DQ399" s="90"/>
      <c r="DR399" s="90"/>
      <c r="DS399" s="90"/>
      <c r="DT399" s="90"/>
      <c r="DU399" s="90"/>
      <c r="DV399" s="90"/>
      <c r="DW399" s="90"/>
      <c r="DX399" s="90"/>
      <c r="DY399" s="90"/>
      <c r="DZ399" s="90"/>
      <c r="EA399" s="90"/>
      <c r="EB399" s="90"/>
      <c r="EC399" s="90"/>
      <c r="ED399" s="90"/>
      <c r="EE399" s="90"/>
      <c r="EF399" s="90"/>
      <c r="EG399" s="90"/>
      <c r="EH399" s="90"/>
      <c r="EI399" s="90"/>
      <c r="EJ399" s="90"/>
      <c r="EK399" s="90"/>
      <c r="EL399" s="90"/>
      <c r="EM399" s="90"/>
      <c r="EN399" s="90"/>
      <c r="EO399" s="90"/>
      <c r="EP399" s="90"/>
      <c r="EQ399" s="90"/>
    </row>
    <row r="400" spans="1:147" s="1" customFormat="1" ht="12.75" x14ac:dyDescent="0.2">
      <c r="A400" s="3"/>
      <c r="B400" s="35"/>
      <c r="C400" s="35"/>
      <c r="D400" s="4"/>
      <c r="G400" s="2"/>
      <c r="H400" s="2"/>
      <c r="I400" s="2"/>
      <c r="L400" s="141"/>
      <c r="M400" s="2"/>
      <c r="N400" s="2"/>
      <c r="O400" s="2"/>
      <c r="P400" s="2"/>
      <c r="Q400" s="16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90"/>
      <c r="CC400" s="90"/>
      <c r="CD400" s="90"/>
      <c r="CE400" s="88"/>
      <c r="CF400" s="166"/>
      <c r="CG400" s="88"/>
      <c r="CH400" s="88"/>
      <c r="CI400" s="88"/>
      <c r="CJ400" s="88"/>
      <c r="CK400" s="88"/>
      <c r="CL400" s="88"/>
      <c r="CM400" s="88"/>
      <c r="CN400" s="88"/>
      <c r="CO400" s="88"/>
      <c r="CP400" s="88"/>
      <c r="CQ400" s="88"/>
      <c r="CR400" s="88"/>
      <c r="CS400" s="88"/>
      <c r="CT400" s="88"/>
      <c r="CU400" s="88"/>
      <c r="CV400" s="88"/>
      <c r="CW400" s="88"/>
      <c r="CX400" s="88"/>
      <c r="CY400" s="88"/>
      <c r="CZ400" s="88"/>
      <c r="DA400" s="88"/>
      <c r="DB400" s="88"/>
      <c r="DC400" s="88"/>
      <c r="DD400" s="88"/>
      <c r="DE400" s="88"/>
      <c r="DF400" s="90"/>
      <c r="DG400" s="90"/>
      <c r="DH400" s="90"/>
      <c r="DI400" s="91"/>
      <c r="DJ400" s="91"/>
      <c r="DK400" s="91"/>
      <c r="DL400" s="91"/>
      <c r="DM400" s="90"/>
      <c r="DN400" s="90"/>
      <c r="DO400" s="90"/>
      <c r="DP400" s="90"/>
      <c r="DQ400" s="90"/>
      <c r="DR400" s="90"/>
      <c r="DS400" s="90"/>
      <c r="DT400" s="90"/>
      <c r="DU400" s="90"/>
      <c r="DV400" s="90"/>
      <c r="DW400" s="90"/>
      <c r="DX400" s="90"/>
      <c r="DY400" s="90"/>
      <c r="DZ400" s="90"/>
      <c r="EA400" s="90"/>
      <c r="EB400" s="90"/>
      <c r="EC400" s="90"/>
      <c r="ED400" s="90"/>
      <c r="EE400" s="90"/>
      <c r="EF400" s="90"/>
      <c r="EG400" s="90"/>
      <c r="EH400" s="90"/>
      <c r="EI400" s="90"/>
      <c r="EJ400" s="90"/>
      <c r="EK400" s="90"/>
      <c r="EL400" s="90"/>
      <c r="EM400" s="90"/>
      <c r="EN400" s="90"/>
      <c r="EO400" s="90"/>
      <c r="EP400" s="90"/>
      <c r="EQ400" s="90"/>
    </row>
    <row r="401" spans="1:147" s="1" customFormat="1" ht="12.75" x14ac:dyDescent="0.2">
      <c r="A401" s="3"/>
      <c r="B401" s="35"/>
      <c r="C401" s="35"/>
      <c r="D401" s="4"/>
      <c r="G401" s="2"/>
      <c r="H401" s="2"/>
      <c r="I401" s="2"/>
      <c r="L401" s="141"/>
      <c r="M401" s="2"/>
      <c r="N401" s="2"/>
      <c r="O401" s="2"/>
      <c r="P401" s="2"/>
      <c r="Q401" s="16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90"/>
      <c r="CC401" s="90"/>
      <c r="CD401" s="90"/>
      <c r="CE401" s="88"/>
      <c r="CF401" s="166"/>
      <c r="CG401" s="88"/>
      <c r="CH401" s="88"/>
      <c r="CI401" s="88"/>
      <c r="CJ401" s="88"/>
      <c r="CK401" s="88"/>
      <c r="CL401" s="88"/>
      <c r="CM401" s="88"/>
      <c r="CN401" s="88"/>
      <c r="CO401" s="88"/>
      <c r="CP401" s="88"/>
      <c r="CQ401" s="88"/>
      <c r="CR401" s="88"/>
      <c r="CS401" s="88"/>
      <c r="CT401" s="88"/>
      <c r="CU401" s="88"/>
      <c r="CV401" s="88"/>
      <c r="CW401" s="88"/>
      <c r="CX401" s="88"/>
      <c r="CY401" s="88"/>
      <c r="CZ401" s="88"/>
      <c r="DA401" s="88"/>
      <c r="DB401" s="88"/>
      <c r="DC401" s="88"/>
      <c r="DD401" s="88"/>
      <c r="DE401" s="88"/>
      <c r="DF401" s="90"/>
      <c r="DG401" s="90"/>
      <c r="DH401" s="90"/>
      <c r="DI401" s="91"/>
      <c r="DJ401" s="91"/>
      <c r="DK401" s="91"/>
      <c r="DL401" s="91"/>
      <c r="DM401" s="90"/>
      <c r="DN401" s="90"/>
      <c r="DO401" s="90"/>
      <c r="DP401" s="90"/>
      <c r="DQ401" s="90"/>
      <c r="DR401" s="90"/>
      <c r="DS401" s="90"/>
      <c r="DT401" s="90"/>
      <c r="DU401" s="90"/>
      <c r="DV401" s="90"/>
      <c r="DW401" s="90"/>
      <c r="DX401" s="90"/>
      <c r="DY401" s="90"/>
      <c r="DZ401" s="90"/>
      <c r="EA401" s="90"/>
      <c r="EB401" s="90"/>
      <c r="EC401" s="90"/>
      <c r="ED401" s="90"/>
      <c r="EE401" s="90"/>
      <c r="EF401" s="90"/>
      <c r="EG401" s="90"/>
      <c r="EH401" s="90"/>
      <c r="EI401" s="90"/>
      <c r="EJ401" s="90"/>
      <c r="EK401" s="90"/>
      <c r="EL401" s="90"/>
      <c r="EM401" s="90"/>
      <c r="EN401" s="90"/>
      <c r="EO401" s="90"/>
      <c r="EP401" s="90"/>
      <c r="EQ401" s="90"/>
    </row>
    <row r="402" spans="1:147" s="1" customFormat="1" ht="12.75" x14ac:dyDescent="0.2">
      <c r="A402" s="3"/>
      <c r="B402" s="35"/>
      <c r="C402" s="35"/>
      <c r="D402" s="4"/>
      <c r="G402" s="2"/>
      <c r="H402" s="2"/>
      <c r="I402" s="2"/>
      <c r="L402" s="141"/>
      <c r="M402" s="2"/>
      <c r="N402" s="2"/>
      <c r="O402" s="2"/>
      <c r="P402" s="2"/>
      <c r="Q402" s="16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90"/>
      <c r="CC402" s="90"/>
      <c r="CD402" s="90"/>
      <c r="CE402" s="88"/>
      <c r="CF402" s="166"/>
      <c r="CG402" s="88"/>
      <c r="CH402" s="88"/>
      <c r="CI402" s="88"/>
      <c r="CJ402" s="88"/>
      <c r="CK402" s="88"/>
      <c r="CL402" s="88"/>
      <c r="CM402" s="88"/>
      <c r="CN402" s="88"/>
      <c r="CO402" s="88"/>
      <c r="CP402" s="88"/>
      <c r="CQ402" s="88"/>
      <c r="CR402" s="88"/>
      <c r="CS402" s="88"/>
      <c r="CT402" s="88"/>
      <c r="CU402" s="88"/>
      <c r="CV402" s="88"/>
      <c r="CW402" s="88"/>
      <c r="CX402" s="88"/>
      <c r="CY402" s="88"/>
      <c r="CZ402" s="88"/>
      <c r="DA402" s="88"/>
      <c r="DB402" s="88"/>
      <c r="DC402" s="88"/>
      <c r="DD402" s="88"/>
      <c r="DE402" s="88"/>
      <c r="DF402" s="90"/>
      <c r="DG402" s="90"/>
      <c r="DH402" s="90"/>
      <c r="DI402" s="91"/>
      <c r="DJ402" s="91"/>
      <c r="DK402" s="91"/>
      <c r="DL402" s="91"/>
      <c r="DM402" s="90"/>
      <c r="DN402" s="90"/>
      <c r="DO402" s="90"/>
      <c r="DP402" s="90"/>
      <c r="DQ402" s="90"/>
      <c r="DR402" s="90"/>
      <c r="DS402" s="90"/>
      <c r="DT402" s="90"/>
      <c r="DU402" s="90"/>
      <c r="DV402" s="90"/>
      <c r="DW402" s="90"/>
      <c r="DX402" s="90"/>
      <c r="DY402" s="90"/>
      <c r="DZ402" s="90"/>
      <c r="EA402" s="90"/>
      <c r="EB402" s="90"/>
      <c r="EC402" s="90"/>
      <c r="ED402" s="90"/>
      <c r="EE402" s="90"/>
      <c r="EF402" s="90"/>
      <c r="EG402" s="90"/>
      <c r="EH402" s="90"/>
      <c r="EI402" s="90"/>
      <c r="EJ402" s="90"/>
      <c r="EK402" s="90"/>
      <c r="EL402" s="90"/>
      <c r="EM402" s="90"/>
      <c r="EN402" s="90"/>
      <c r="EO402" s="90"/>
      <c r="EP402" s="90"/>
      <c r="EQ402" s="90"/>
    </row>
    <row r="403" spans="1:147" s="1" customFormat="1" ht="12.75" x14ac:dyDescent="0.2">
      <c r="A403" s="3"/>
      <c r="B403" s="35"/>
      <c r="C403" s="35"/>
      <c r="D403" s="4"/>
      <c r="G403" s="2"/>
      <c r="H403" s="2"/>
      <c r="I403" s="2"/>
      <c r="L403" s="141"/>
      <c r="M403" s="2"/>
      <c r="N403" s="2"/>
      <c r="O403" s="2"/>
      <c r="P403" s="2"/>
      <c r="Q403" s="16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90"/>
      <c r="CC403" s="90"/>
      <c r="CD403" s="90"/>
      <c r="CE403" s="88"/>
      <c r="CF403" s="166"/>
      <c r="CG403" s="88"/>
      <c r="CH403" s="88"/>
      <c r="CI403" s="88"/>
      <c r="CJ403" s="88"/>
      <c r="CK403" s="88"/>
      <c r="CL403" s="88"/>
      <c r="CM403" s="88"/>
      <c r="CN403" s="88"/>
      <c r="CO403" s="88"/>
      <c r="CP403" s="88"/>
      <c r="CQ403" s="88"/>
      <c r="CR403" s="88"/>
      <c r="CS403" s="88"/>
      <c r="CT403" s="88"/>
      <c r="CU403" s="88"/>
      <c r="CV403" s="88"/>
      <c r="CW403" s="88"/>
      <c r="CX403" s="88"/>
      <c r="CY403" s="88"/>
      <c r="CZ403" s="88"/>
      <c r="DA403" s="88"/>
      <c r="DB403" s="88"/>
      <c r="DC403" s="88"/>
      <c r="DD403" s="88"/>
      <c r="DE403" s="88"/>
      <c r="DF403" s="90"/>
      <c r="DG403" s="90"/>
      <c r="DH403" s="90"/>
      <c r="DI403" s="91"/>
      <c r="DJ403" s="91"/>
      <c r="DK403" s="91"/>
      <c r="DL403" s="91"/>
      <c r="DM403" s="90"/>
      <c r="DN403" s="90"/>
      <c r="DO403" s="90"/>
      <c r="DP403" s="90"/>
      <c r="DQ403" s="90"/>
      <c r="DR403" s="90"/>
      <c r="DS403" s="90"/>
      <c r="DT403" s="90"/>
      <c r="DU403" s="90"/>
      <c r="DV403" s="90"/>
      <c r="DW403" s="90"/>
      <c r="DX403" s="90"/>
      <c r="DY403" s="90"/>
      <c r="DZ403" s="90"/>
      <c r="EA403" s="90"/>
      <c r="EB403" s="90"/>
      <c r="EC403" s="90"/>
      <c r="ED403" s="90"/>
      <c r="EE403" s="90"/>
      <c r="EF403" s="90"/>
      <c r="EG403" s="90"/>
      <c r="EH403" s="90"/>
      <c r="EI403" s="90"/>
      <c r="EJ403" s="90"/>
      <c r="EK403" s="90"/>
      <c r="EL403" s="90"/>
      <c r="EM403" s="90"/>
      <c r="EN403" s="90"/>
      <c r="EO403" s="90"/>
      <c r="EP403" s="90"/>
      <c r="EQ403" s="90"/>
    </row>
    <row r="404" spans="1:147" s="1" customFormat="1" ht="12.75" x14ac:dyDescent="0.2">
      <c r="A404" s="3"/>
      <c r="B404" s="35"/>
      <c r="C404" s="35"/>
      <c r="D404" s="4"/>
      <c r="G404" s="2"/>
      <c r="H404" s="2"/>
      <c r="I404" s="2"/>
      <c r="L404" s="141"/>
      <c r="M404" s="2"/>
      <c r="N404" s="2"/>
      <c r="O404" s="2"/>
      <c r="P404" s="2"/>
      <c r="Q404" s="16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90"/>
      <c r="CC404" s="90"/>
      <c r="CD404" s="90"/>
      <c r="CE404" s="88"/>
      <c r="CF404" s="166"/>
      <c r="CG404" s="88"/>
      <c r="CH404" s="88"/>
      <c r="CI404" s="88"/>
      <c r="CJ404" s="88"/>
      <c r="CK404" s="88"/>
      <c r="CL404" s="88"/>
      <c r="CM404" s="88"/>
      <c r="CN404" s="88"/>
      <c r="CO404" s="88"/>
      <c r="CP404" s="88"/>
      <c r="CQ404" s="88"/>
      <c r="CR404" s="88"/>
      <c r="CS404" s="88"/>
      <c r="CT404" s="88"/>
      <c r="CU404" s="88"/>
      <c r="CV404" s="88"/>
      <c r="CW404" s="88"/>
      <c r="CX404" s="88"/>
      <c r="CY404" s="88"/>
      <c r="CZ404" s="88"/>
      <c r="DA404" s="88"/>
      <c r="DB404" s="88"/>
      <c r="DC404" s="88"/>
      <c r="DD404" s="88"/>
      <c r="DE404" s="88"/>
      <c r="DF404" s="90"/>
      <c r="DG404" s="90"/>
      <c r="DH404" s="90"/>
      <c r="DI404" s="91"/>
      <c r="DJ404" s="91"/>
      <c r="DK404" s="91"/>
      <c r="DL404" s="91"/>
      <c r="DM404" s="90"/>
      <c r="DN404" s="90"/>
      <c r="DO404" s="90"/>
      <c r="DP404" s="90"/>
      <c r="DQ404" s="90"/>
      <c r="DR404" s="90"/>
      <c r="DS404" s="90"/>
      <c r="DT404" s="90"/>
      <c r="DU404" s="90"/>
      <c r="DV404" s="90"/>
      <c r="DW404" s="90"/>
      <c r="DX404" s="90"/>
      <c r="DY404" s="90"/>
      <c r="DZ404" s="90"/>
      <c r="EA404" s="90"/>
      <c r="EB404" s="90"/>
      <c r="EC404" s="90"/>
      <c r="ED404" s="90"/>
      <c r="EE404" s="90"/>
      <c r="EF404" s="90"/>
      <c r="EG404" s="90"/>
      <c r="EH404" s="90"/>
      <c r="EI404" s="90"/>
      <c r="EJ404" s="90"/>
      <c r="EK404" s="90"/>
      <c r="EL404" s="90"/>
      <c r="EM404" s="90"/>
      <c r="EN404" s="90"/>
      <c r="EO404" s="90"/>
      <c r="EP404" s="90"/>
      <c r="EQ404" s="90"/>
    </row>
    <row r="405" spans="1:147" s="1" customFormat="1" ht="12.75" x14ac:dyDescent="0.2">
      <c r="A405" s="3"/>
      <c r="B405" s="35"/>
      <c r="C405" s="35"/>
      <c r="D405" s="4"/>
      <c r="G405" s="2"/>
      <c r="H405" s="2"/>
      <c r="I405" s="2"/>
      <c r="L405" s="141"/>
      <c r="M405" s="2"/>
      <c r="N405" s="2"/>
      <c r="O405" s="2"/>
      <c r="P405" s="2"/>
      <c r="Q405" s="16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90"/>
      <c r="CC405" s="90"/>
      <c r="CD405" s="90"/>
      <c r="CE405" s="88"/>
      <c r="CF405" s="166"/>
      <c r="CG405" s="88"/>
      <c r="CH405" s="88"/>
      <c r="CI405" s="88"/>
      <c r="CJ405" s="88"/>
      <c r="CK405" s="88"/>
      <c r="CL405" s="88"/>
      <c r="CM405" s="88"/>
      <c r="CN405" s="88"/>
      <c r="CO405" s="88"/>
      <c r="CP405" s="88"/>
      <c r="CQ405" s="88"/>
      <c r="CR405" s="88"/>
      <c r="CS405" s="88"/>
      <c r="CT405" s="88"/>
      <c r="CU405" s="88"/>
      <c r="CV405" s="88"/>
      <c r="CW405" s="88"/>
      <c r="CX405" s="88"/>
      <c r="CY405" s="88"/>
      <c r="CZ405" s="88"/>
      <c r="DA405" s="88"/>
      <c r="DB405" s="88"/>
      <c r="DC405" s="88"/>
      <c r="DD405" s="88"/>
      <c r="DE405" s="88"/>
      <c r="DF405" s="90"/>
      <c r="DG405" s="90"/>
      <c r="DH405" s="90"/>
      <c r="DI405" s="91"/>
      <c r="DJ405" s="91"/>
      <c r="DK405" s="91"/>
      <c r="DL405" s="91"/>
      <c r="DM405" s="90"/>
      <c r="DN405" s="90"/>
      <c r="DO405" s="90"/>
      <c r="DP405" s="90"/>
      <c r="DQ405" s="90"/>
      <c r="DR405" s="90"/>
      <c r="DS405" s="90"/>
      <c r="DT405" s="90"/>
      <c r="DU405" s="90"/>
      <c r="DV405" s="90"/>
      <c r="DW405" s="90"/>
      <c r="DX405" s="90"/>
      <c r="DY405" s="90"/>
      <c r="DZ405" s="90"/>
      <c r="EA405" s="90"/>
      <c r="EB405" s="90"/>
      <c r="EC405" s="90"/>
      <c r="ED405" s="90"/>
      <c r="EE405" s="90"/>
      <c r="EF405" s="90"/>
      <c r="EG405" s="90"/>
      <c r="EH405" s="90"/>
      <c r="EI405" s="90"/>
      <c r="EJ405" s="90"/>
      <c r="EK405" s="90"/>
      <c r="EL405" s="90"/>
      <c r="EM405" s="90"/>
      <c r="EN405" s="90"/>
      <c r="EO405" s="90"/>
      <c r="EP405" s="90"/>
      <c r="EQ405" s="90"/>
    </row>
    <row r="406" spans="1:147" s="1" customFormat="1" ht="12.75" x14ac:dyDescent="0.2">
      <c r="A406" s="3"/>
      <c r="B406" s="35"/>
      <c r="C406" s="35"/>
      <c r="D406" s="4"/>
      <c r="G406" s="2"/>
      <c r="H406" s="2"/>
      <c r="I406" s="2"/>
      <c r="L406" s="141"/>
      <c r="M406" s="2"/>
      <c r="N406" s="2"/>
      <c r="O406" s="2"/>
      <c r="P406" s="2"/>
      <c r="Q406" s="16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90"/>
      <c r="CC406" s="90"/>
      <c r="CD406" s="90"/>
      <c r="CE406" s="88"/>
      <c r="CF406" s="166"/>
      <c r="CG406" s="88"/>
      <c r="CH406" s="88"/>
      <c r="CI406" s="88"/>
      <c r="CJ406" s="88"/>
      <c r="CK406" s="88"/>
      <c r="CL406" s="88"/>
      <c r="CM406" s="88"/>
      <c r="CN406" s="88"/>
      <c r="CO406" s="88"/>
      <c r="CP406" s="88"/>
      <c r="CQ406" s="88"/>
      <c r="CR406" s="88"/>
      <c r="CS406" s="88"/>
      <c r="CT406" s="88"/>
      <c r="CU406" s="88"/>
      <c r="CV406" s="88"/>
      <c r="CW406" s="88"/>
      <c r="CX406" s="88"/>
      <c r="CY406" s="88"/>
      <c r="CZ406" s="88"/>
      <c r="DA406" s="88"/>
      <c r="DB406" s="88"/>
      <c r="DC406" s="88"/>
      <c r="DD406" s="88"/>
      <c r="DE406" s="88"/>
      <c r="DF406" s="90"/>
      <c r="DG406" s="90"/>
      <c r="DH406" s="90"/>
      <c r="DI406" s="91"/>
      <c r="DJ406" s="91"/>
      <c r="DK406" s="91"/>
      <c r="DL406" s="91"/>
      <c r="DM406" s="90"/>
      <c r="DN406" s="90"/>
      <c r="DO406" s="90"/>
      <c r="DP406" s="90"/>
      <c r="DQ406" s="90"/>
      <c r="DR406" s="90"/>
      <c r="DS406" s="90"/>
      <c r="DT406" s="90"/>
      <c r="DU406" s="90"/>
      <c r="DV406" s="90"/>
      <c r="DW406" s="90"/>
      <c r="DX406" s="90"/>
      <c r="DY406" s="90"/>
      <c r="DZ406" s="90"/>
      <c r="EA406" s="90"/>
      <c r="EB406" s="90"/>
      <c r="EC406" s="90"/>
      <c r="ED406" s="90"/>
      <c r="EE406" s="90"/>
      <c r="EF406" s="90"/>
      <c r="EG406" s="90"/>
      <c r="EH406" s="90"/>
      <c r="EI406" s="90"/>
      <c r="EJ406" s="90"/>
      <c r="EK406" s="90"/>
      <c r="EL406" s="90"/>
      <c r="EM406" s="90"/>
      <c r="EN406" s="90"/>
      <c r="EO406" s="90"/>
      <c r="EP406" s="90"/>
      <c r="EQ406" s="90"/>
    </row>
    <row r="407" spans="1:147" s="1" customFormat="1" ht="12.75" x14ac:dyDescent="0.2">
      <c r="A407" s="3"/>
      <c r="B407" s="35"/>
      <c r="C407" s="35"/>
      <c r="D407" s="4"/>
      <c r="G407" s="2"/>
      <c r="H407" s="2"/>
      <c r="I407" s="2"/>
      <c r="L407" s="141"/>
      <c r="M407" s="2"/>
      <c r="N407" s="2"/>
      <c r="O407" s="2"/>
      <c r="P407" s="2"/>
      <c r="Q407" s="16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90"/>
      <c r="CC407" s="90"/>
      <c r="CD407" s="90"/>
      <c r="CE407" s="88"/>
      <c r="CF407" s="166"/>
      <c r="CG407" s="88"/>
      <c r="CH407" s="88"/>
      <c r="CI407" s="88"/>
      <c r="CJ407" s="88"/>
      <c r="CK407" s="88"/>
      <c r="CL407" s="88"/>
      <c r="CM407" s="88"/>
      <c r="CN407" s="88"/>
      <c r="CO407" s="88"/>
      <c r="CP407" s="88"/>
      <c r="CQ407" s="88"/>
      <c r="CR407" s="88"/>
      <c r="CS407" s="88"/>
      <c r="CT407" s="88"/>
      <c r="CU407" s="88"/>
      <c r="CV407" s="88"/>
      <c r="CW407" s="88"/>
      <c r="CX407" s="88"/>
      <c r="CY407" s="88"/>
      <c r="CZ407" s="88"/>
      <c r="DA407" s="88"/>
      <c r="DB407" s="88"/>
      <c r="DC407" s="88"/>
      <c r="DD407" s="88"/>
      <c r="DE407" s="88"/>
      <c r="DF407" s="90"/>
      <c r="DG407" s="90"/>
      <c r="DH407" s="90"/>
      <c r="DI407" s="91"/>
      <c r="DJ407" s="91"/>
      <c r="DK407" s="91"/>
      <c r="DL407" s="91"/>
      <c r="DM407" s="90"/>
      <c r="DN407" s="90"/>
      <c r="DO407" s="90"/>
      <c r="DP407" s="90"/>
      <c r="DQ407" s="90"/>
      <c r="DR407" s="90"/>
      <c r="DS407" s="90"/>
      <c r="DT407" s="90"/>
      <c r="DU407" s="90"/>
      <c r="DV407" s="90"/>
      <c r="DW407" s="90"/>
      <c r="DX407" s="90"/>
      <c r="DY407" s="90"/>
      <c r="DZ407" s="90"/>
      <c r="EA407" s="90"/>
      <c r="EB407" s="90"/>
      <c r="EC407" s="90"/>
      <c r="ED407" s="90"/>
      <c r="EE407" s="90"/>
      <c r="EF407" s="90"/>
      <c r="EG407" s="90"/>
      <c r="EH407" s="90"/>
      <c r="EI407" s="90"/>
      <c r="EJ407" s="90"/>
      <c r="EK407" s="90"/>
      <c r="EL407" s="90"/>
      <c r="EM407" s="90"/>
      <c r="EN407" s="90"/>
      <c r="EO407" s="90"/>
      <c r="EP407" s="90"/>
      <c r="EQ407" s="90"/>
    </row>
    <row r="408" spans="1:147" s="1" customFormat="1" ht="12.75" x14ac:dyDescent="0.2">
      <c r="A408" s="3"/>
      <c r="B408" s="35"/>
      <c r="C408" s="35"/>
      <c r="D408" s="4"/>
      <c r="G408" s="2"/>
      <c r="H408" s="2"/>
      <c r="I408" s="2"/>
      <c r="L408" s="141"/>
      <c r="M408" s="2"/>
      <c r="N408" s="2"/>
      <c r="O408" s="2"/>
      <c r="P408" s="2"/>
      <c r="Q408" s="16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90"/>
      <c r="CC408" s="90"/>
      <c r="CD408" s="90"/>
      <c r="CE408" s="88"/>
      <c r="CF408" s="166"/>
      <c r="CG408" s="88"/>
      <c r="CH408" s="88"/>
      <c r="CI408" s="88"/>
      <c r="CJ408" s="88"/>
      <c r="CK408" s="88"/>
      <c r="CL408" s="88"/>
      <c r="CM408" s="88"/>
      <c r="CN408" s="88"/>
      <c r="CO408" s="88"/>
      <c r="CP408" s="88"/>
      <c r="CQ408" s="88"/>
      <c r="CR408" s="88"/>
      <c r="CS408" s="88"/>
      <c r="CT408" s="88"/>
      <c r="CU408" s="88"/>
      <c r="CV408" s="88"/>
      <c r="CW408" s="88"/>
      <c r="CX408" s="88"/>
      <c r="CY408" s="88"/>
      <c r="CZ408" s="88"/>
      <c r="DA408" s="88"/>
      <c r="DB408" s="88"/>
      <c r="DC408" s="88"/>
      <c r="DD408" s="88"/>
      <c r="DE408" s="88"/>
      <c r="DF408" s="90"/>
      <c r="DG408" s="90"/>
      <c r="DH408" s="90"/>
      <c r="DI408" s="91"/>
      <c r="DJ408" s="91"/>
      <c r="DK408" s="91"/>
      <c r="DL408" s="91"/>
      <c r="DM408" s="90"/>
      <c r="DN408" s="90"/>
      <c r="DO408" s="90"/>
      <c r="DP408" s="90"/>
      <c r="DQ408" s="90"/>
      <c r="DR408" s="90"/>
      <c r="DS408" s="90"/>
      <c r="DT408" s="90"/>
      <c r="DU408" s="90"/>
      <c r="DV408" s="90"/>
      <c r="DW408" s="90"/>
      <c r="DX408" s="90"/>
      <c r="DY408" s="90"/>
      <c r="DZ408" s="90"/>
      <c r="EA408" s="90"/>
      <c r="EB408" s="90"/>
      <c r="EC408" s="90"/>
      <c r="ED408" s="90"/>
      <c r="EE408" s="90"/>
      <c r="EF408" s="90"/>
      <c r="EG408" s="90"/>
      <c r="EH408" s="90"/>
      <c r="EI408" s="90"/>
      <c r="EJ408" s="90"/>
      <c r="EK408" s="90"/>
      <c r="EL408" s="90"/>
      <c r="EM408" s="90"/>
      <c r="EN408" s="90"/>
      <c r="EO408" s="90"/>
      <c r="EP408" s="90"/>
      <c r="EQ408" s="90"/>
    </row>
    <row r="409" spans="1:147" s="1" customFormat="1" ht="12.75" x14ac:dyDescent="0.2">
      <c r="A409" s="3"/>
      <c r="B409" s="35"/>
      <c r="C409" s="35"/>
      <c r="D409" s="4"/>
      <c r="G409" s="2"/>
      <c r="H409" s="2"/>
      <c r="I409" s="2"/>
      <c r="L409" s="141"/>
      <c r="M409" s="2"/>
      <c r="N409" s="2"/>
      <c r="O409" s="2"/>
      <c r="P409" s="2"/>
      <c r="Q409" s="16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90"/>
      <c r="CC409" s="90"/>
      <c r="CD409" s="90"/>
      <c r="CE409" s="88"/>
      <c r="CF409" s="166"/>
      <c r="CG409" s="88"/>
      <c r="CH409" s="88"/>
      <c r="CI409" s="88"/>
      <c r="CJ409" s="88"/>
      <c r="CK409" s="88"/>
      <c r="CL409" s="88"/>
      <c r="CM409" s="88"/>
      <c r="CN409" s="88"/>
      <c r="CO409" s="88"/>
      <c r="CP409" s="88"/>
      <c r="CQ409" s="88"/>
      <c r="CR409" s="88"/>
      <c r="CS409" s="88"/>
      <c r="CT409" s="88"/>
      <c r="CU409" s="88"/>
      <c r="CV409" s="88"/>
      <c r="CW409" s="88"/>
      <c r="CX409" s="88"/>
      <c r="CY409" s="88"/>
      <c r="CZ409" s="88"/>
      <c r="DA409" s="88"/>
      <c r="DB409" s="88"/>
      <c r="DC409" s="88"/>
      <c r="DD409" s="88"/>
      <c r="DE409" s="88"/>
      <c r="DF409" s="90"/>
      <c r="DG409" s="90"/>
      <c r="DH409" s="90"/>
      <c r="DI409" s="91"/>
      <c r="DJ409" s="91"/>
      <c r="DK409" s="91"/>
      <c r="DL409" s="91"/>
      <c r="DM409" s="90"/>
      <c r="DN409" s="90"/>
      <c r="DO409" s="90"/>
      <c r="DP409" s="90"/>
      <c r="DQ409" s="90"/>
      <c r="DR409" s="90"/>
      <c r="DS409" s="90"/>
      <c r="DT409" s="90"/>
      <c r="DU409" s="90"/>
      <c r="DV409" s="90"/>
      <c r="DW409" s="90"/>
      <c r="DX409" s="90"/>
      <c r="DY409" s="90"/>
      <c r="DZ409" s="90"/>
      <c r="EA409" s="90"/>
      <c r="EB409" s="90"/>
      <c r="EC409" s="90"/>
      <c r="ED409" s="90"/>
      <c r="EE409" s="90"/>
      <c r="EF409" s="90"/>
      <c r="EG409" s="90"/>
      <c r="EH409" s="90"/>
      <c r="EI409" s="90"/>
      <c r="EJ409" s="90"/>
      <c r="EK409" s="90"/>
      <c r="EL409" s="90"/>
      <c r="EM409" s="90"/>
      <c r="EN409" s="90"/>
      <c r="EO409" s="90"/>
      <c r="EP409" s="90"/>
      <c r="EQ409" s="90"/>
    </row>
    <row r="410" spans="1:147" s="1" customFormat="1" ht="12.75" x14ac:dyDescent="0.2">
      <c r="A410" s="3"/>
      <c r="B410" s="35"/>
      <c r="C410" s="35"/>
      <c r="D410" s="4"/>
      <c r="G410" s="2"/>
      <c r="H410" s="2"/>
      <c r="I410" s="2"/>
      <c r="L410" s="141"/>
      <c r="M410" s="2"/>
      <c r="N410" s="2"/>
      <c r="O410" s="2"/>
      <c r="P410" s="2"/>
      <c r="Q410" s="16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90"/>
      <c r="CC410" s="90"/>
      <c r="CD410" s="90"/>
      <c r="CE410" s="88"/>
      <c r="CF410" s="166"/>
      <c r="CG410" s="88"/>
      <c r="CH410" s="88"/>
      <c r="CI410" s="88"/>
      <c r="CJ410" s="88"/>
      <c r="CK410" s="88"/>
      <c r="CL410" s="88"/>
      <c r="CM410" s="88"/>
      <c r="CN410" s="88"/>
      <c r="CO410" s="88"/>
      <c r="CP410" s="88"/>
      <c r="CQ410" s="88"/>
      <c r="CR410" s="88"/>
      <c r="CS410" s="88"/>
      <c r="CT410" s="88"/>
      <c r="CU410" s="88"/>
      <c r="CV410" s="88"/>
      <c r="CW410" s="88"/>
      <c r="CX410" s="88"/>
      <c r="CY410" s="88"/>
      <c r="CZ410" s="88"/>
      <c r="DA410" s="88"/>
      <c r="DB410" s="88"/>
      <c r="DC410" s="88"/>
      <c r="DD410" s="88"/>
      <c r="DE410" s="88"/>
      <c r="DF410" s="90"/>
      <c r="DG410" s="90"/>
      <c r="DH410" s="90"/>
      <c r="DI410" s="91"/>
      <c r="DJ410" s="91"/>
      <c r="DK410" s="91"/>
      <c r="DL410" s="91"/>
      <c r="DM410" s="90"/>
      <c r="DN410" s="90"/>
      <c r="DO410" s="90"/>
      <c r="DP410" s="90"/>
      <c r="DQ410" s="90"/>
      <c r="DR410" s="90"/>
      <c r="DS410" s="90"/>
      <c r="DT410" s="90"/>
      <c r="DU410" s="90"/>
      <c r="DV410" s="90"/>
      <c r="DW410" s="90"/>
      <c r="DX410" s="90"/>
      <c r="DY410" s="90"/>
      <c r="DZ410" s="90"/>
      <c r="EA410" s="90"/>
      <c r="EB410" s="90"/>
      <c r="EC410" s="90"/>
      <c r="ED410" s="90"/>
      <c r="EE410" s="90"/>
      <c r="EF410" s="90"/>
      <c r="EG410" s="90"/>
      <c r="EH410" s="90"/>
      <c r="EI410" s="90"/>
      <c r="EJ410" s="90"/>
      <c r="EK410" s="90"/>
      <c r="EL410" s="90"/>
      <c r="EM410" s="90"/>
      <c r="EN410" s="90"/>
      <c r="EO410" s="90"/>
      <c r="EP410" s="90"/>
      <c r="EQ410" s="90"/>
    </row>
    <row r="411" spans="1:147" s="1" customFormat="1" ht="12.75" x14ac:dyDescent="0.2">
      <c r="A411" s="3"/>
      <c r="B411" s="35"/>
      <c r="C411" s="35"/>
      <c r="D411" s="4"/>
      <c r="G411" s="2"/>
      <c r="H411" s="2"/>
      <c r="I411" s="2"/>
      <c r="L411" s="141"/>
      <c r="M411" s="2"/>
      <c r="N411" s="2"/>
      <c r="O411" s="2"/>
      <c r="P411" s="2"/>
      <c r="Q411" s="16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90"/>
      <c r="CC411" s="90"/>
      <c r="CD411" s="90"/>
      <c r="CE411" s="88"/>
      <c r="CF411" s="166"/>
      <c r="CG411" s="88"/>
      <c r="CH411" s="88"/>
      <c r="CI411" s="88"/>
      <c r="CJ411" s="88"/>
      <c r="CK411" s="88"/>
      <c r="CL411" s="88"/>
      <c r="CM411" s="88"/>
      <c r="CN411" s="88"/>
      <c r="CO411" s="88"/>
      <c r="CP411" s="88"/>
      <c r="CQ411" s="88"/>
      <c r="CR411" s="88"/>
      <c r="CS411" s="88"/>
      <c r="CT411" s="88"/>
      <c r="CU411" s="88"/>
      <c r="CV411" s="88"/>
      <c r="CW411" s="88"/>
      <c r="CX411" s="88"/>
      <c r="CY411" s="88"/>
      <c r="CZ411" s="88"/>
      <c r="DA411" s="88"/>
      <c r="DB411" s="88"/>
      <c r="DC411" s="88"/>
      <c r="DD411" s="88"/>
      <c r="DE411" s="88"/>
      <c r="DF411" s="90"/>
      <c r="DG411" s="90"/>
      <c r="DH411" s="90"/>
      <c r="DI411" s="91"/>
      <c r="DJ411" s="91"/>
      <c r="DK411" s="91"/>
      <c r="DL411" s="91"/>
      <c r="DM411" s="90"/>
      <c r="DN411" s="90"/>
      <c r="DO411" s="90"/>
      <c r="DP411" s="90"/>
      <c r="DQ411" s="90"/>
      <c r="DR411" s="90"/>
      <c r="DS411" s="90"/>
      <c r="DT411" s="90"/>
      <c r="DU411" s="90"/>
      <c r="DV411" s="90"/>
      <c r="DW411" s="90"/>
      <c r="DX411" s="90"/>
      <c r="DY411" s="90"/>
      <c r="DZ411" s="90"/>
      <c r="EA411" s="90"/>
      <c r="EB411" s="90"/>
      <c r="EC411" s="90"/>
      <c r="ED411" s="90"/>
      <c r="EE411" s="90"/>
      <c r="EF411" s="90"/>
      <c r="EG411" s="90"/>
      <c r="EH411" s="90"/>
      <c r="EI411" s="90"/>
      <c r="EJ411" s="90"/>
      <c r="EK411" s="90"/>
      <c r="EL411" s="90"/>
      <c r="EM411" s="90"/>
      <c r="EN411" s="90"/>
      <c r="EO411" s="90"/>
      <c r="EP411" s="90"/>
      <c r="EQ411" s="90"/>
    </row>
    <row r="412" spans="1:147" s="1" customFormat="1" ht="12.75" x14ac:dyDescent="0.2">
      <c r="A412" s="3"/>
      <c r="B412" s="35"/>
      <c r="C412" s="35"/>
      <c r="D412" s="4"/>
      <c r="G412" s="2"/>
      <c r="H412" s="2"/>
      <c r="I412" s="2"/>
      <c r="L412" s="141"/>
      <c r="M412" s="2"/>
      <c r="N412" s="2"/>
      <c r="O412" s="2"/>
      <c r="P412" s="2"/>
      <c r="Q412" s="16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90"/>
      <c r="CC412" s="90"/>
      <c r="CD412" s="90"/>
      <c r="CE412" s="88"/>
      <c r="CF412" s="166"/>
      <c r="CG412" s="88"/>
      <c r="CH412" s="88"/>
      <c r="CI412" s="88"/>
      <c r="CJ412" s="88"/>
      <c r="CK412" s="88"/>
      <c r="CL412" s="88"/>
      <c r="CM412" s="88"/>
      <c r="CN412" s="88"/>
      <c r="CO412" s="88"/>
      <c r="CP412" s="88"/>
      <c r="CQ412" s="88"/>
      <c r="CR412" s="88"/>
      <c r="CS412" s="88"/>
      <c r="CT412" s="88"/>
      <c r="CU412" s="88"/>
      <c r="CV412" s="88"/>
      <c r="CW412" s="88"/>
      <c r="CX412" s="88"/>
      <c r="CY412" s="88"/>
      <c r="CZ412" s="88"/>
      <c r="DA412" s="88"/>
      <c r="DB412" s="88"/>
      <c r="DC412" s="88"/>
      <c r="DD412" s="88"/>
      <c r="DE412" s="88"/>
      <c r="DF412" s="90"/>
      <c r="DG412" s="90"/>
      <c r="DH412" s="90"/>
      <c r="DI412" s="91"/>
      <c r="DJ412" s="91"/>
      <c r="DK412" s="91"/>
      <c r="DL412" s="91"/>
      <c r="DM412" s="90"/>
      <c r="DN412" s="90"/>
      <c r="DO412" s="90"/>
      <c r="DP412" s="90"/>
      <c r="DQ412" s="90"/>
      <c r="DR412" s="90"/>
      <c r="DS412" s="90"/>
      <c r="DT412" s="90"/>
      <c r="DU412" s="90"/>
      <c r="DV412" s="90"/>
      <c r="DW412" s="90"/>
      <c r="DX412" s="90"/>
      <c r="DY412" s="90"/>
      <c r="DZ412" s="90"/>
      <c r="EA412" s="90"/>
      <c r="EB412" s="90"/>
      <c r="EC412" s="90"/>
      <c r="ED412" s="90"/>
      <c r="EE412" s="90"/>
      <c r="EF412" s="90"/>
      <c r="EG412" s="90"/>
      <c r="EH412" s="90"/>
      <c r="EI412" s="90"/>
      <c r="EJ412" s="90"/>
      <c r="EK412" s="90"/>
      <c r="EL412" s="90"/>
      <c r="EM412" s="90"/>
      <c r="EN412" s="90"/>
      <c r="EO412" s="90"/>
      <c r="EP412" s="90"/>
      <c r="EQ412" s="90"/>
    </row>
    <row r="413" spans="1:147" s="1" customFormat="1" ht="12.75" x14ac:dyDescent="0.2">
      <c r="A413" s="3"/>
      <c r="B413" s="35"/>
      <c r="C413" s="35"/>
      <c r="D413" s="4"/>
      <c r="G413" s="2"/>
      <c r="H413" s="2"/>
      <c r="I413" s="2"/>
      <c r="L413" s="141"/>
      <c r="M413" s="2"/>
      <c r="N413" s="2"/>
      <c r="O413" s="2"/>
      <c r="P413" s="2"/>
      <c r="Q413" s="16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90"/>
      <c r="CC413" s="90"/>
      <c r="CD413" s="90"/>
      <c r="CE413" s="88"/>
      <c r="CF413" s="166"/>
      <c r="CG413" s="88"/>
      <c r="CH413" s="88"/>
      <c r="CI413" s="88"/>
      <c r="CJ413" s="88"/>
      <c r="CK413" s="88"/>
      <c r="CL413" s="88"/>
      <c r="CM413" s="88"/>
      <c r="CN413" s="88"/>
      <c r="CO413" s="88"/>
      <c r="CP413" s="88"/>
      <c r="CQ413" s="88"/>
      <c r="CR413" s="88"/>
      <c r="CS413" s="88"/>
      <c r="CT413" s="88"/>
      <c r="CU413" s="88"/>
      <c r="CV413" s="88"/>
      <c r="CW413" s="88"/>
      <c r="CX413" s="88"/>
      <c r="CY413" s="88"/>
      <c r="CZ413" s="88"/>
      <c r="DA413" s="88"/>
      <c r="DB413" s="88"/>
      <c r="DC413" s="88"/>
      <c r="DD413" s="88"/>
      <c r="DE413" s="88"/>
      <c r="DF413" s="90"/>
      <c r="DG413" s="90"/>
      <c r="DH413" s="90"/>
      <c r="DI413" s="91"/>
      <c r="DJ413" s="91"/>
      <c r="DK413" s="91"/>
      <c r="DL413" s="91"/>
      <c r="DM413" s="90"/>
      <c r="DN413" s="90"/>
      <c r="DO413" s="90"/>
      <c r="DP413" s="90"/>
      <c r="DQ413" s="90"/>
      <c r="DR413" s="90"/>
      <c r="DS413" s="90"/>
      <c r="DT413" s="90"/>
      <c r="DU413" s="90"/>
      <c r="DV413" s="90"/>
      <c r="DW413" s="90"/>
      <c r="DX413" s="90"/>
      <c r="DY413" s="90"/>
      <c r="DZ413" s="90"/>
      <c r="EA413" s="90"/>
      <c r="EB413" s="90"/>
      <c r="EC413" s="90"/>
      <c r="ED413" s="90"/>
      <c r="EE413" s="90"/>
      <c r="EF413" s="90"/>
      <c r="EG413" s="90"/>
      <c r="EH413" s="90"/>
      <c r="EI413" s="90"/>
      <c r="EJ413" s="90"/>
      <c r="EK413" s="90"/>
      <c r="EL413" s="90"/>
      <c r="EM413" s="90"/>
      <c r="EN413" s="90"/>
      <c r="EO413" s="90"/>
      <c r="EP413" s="90"/>
      <c r="EQ413" s="90"/>
    </row>
    <row r="414" spans="1:147" s="1" customFormat="1" ht="12.75" x14ac:dyDescent="0.2">
      <c r="A414" s="3"/>
      <c r="B414" s="35"/>
      <c r="C414" s="35"/>
      <c r="D414" s="4"/>
      <c r="G414" s="2"/>
      <c r="H414" s="2"/>
      <c r="I414" s="2"/>
      <c r="L414" s="141"/>
      <c r="M414" s="2"/>
      <c r="N414" s="2"/>
      <c r="O414" s="2"/>
      <c r="P414" s="2"/>
      <c r="Q414" s="16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90"/>
      <c r="CC414" s="90"/>
      <c r="CD414" s="90"/>
      <c r="CE414" s="88"/>
      <c r="CF414" s="166"/>
      <c r="CG414" s="88"/>
      <c r="CH414" s="88"/>
      <c r="CI414" s="88"/>
      <c r="CJ414" s="88"/>
      <c r="CK414" s="88"/>
      <c r="CL414" s="88"/>
      <c r="CM414" s="88"/>
      <c r="CN414" s="88"/>
      <c r="CO414" s="88"/>
      <c r="CP414" s="88"/>
      <c r="CQ414" s="88"/>
      <c r="CR414" s="88"/>
      <c r="CS414" s="88"/>
      <c r="CT414" s="88"/>
      <c r="CU414" s="88"/>
      <c r="CV414" s="88"/>
      <c r="CW414" s="88"/>
      <c r="CX414" s="88"/>
      <c r="CY414" s="88"/>
      <c r="CZ414" s="88"/>
      <c r="DA414" s="88"/>
      <c r="DB414" s="88"/>
      <c r="DC414" s="88"/>
      <c r="DD414" s="88"/>
      <c r="DE414" s="88"/>
      <c r="DF414" s="90"/>
      <c r="DG414" s="90"/>
      <c r="DH414" s="90"/>
      <c r="DI414" s="91"/>
      <c r="DJ414" s="91"/>
      <c r="DK414" s="91"/>
      <c r="DL414" s="91"/>
      <c r="DM414" s="90"/>
      <c r="DN414" s="90"/>
      <c r="DO414" s="90"/>
      <c r="DP414" s="90"/>
      <c r="DQ414" s="90"/>
      <c r="DR414" s="90"/>
      <c r="DS414" s="90"/>
      <c r="DT414" s="90"/>
      <c r="DU414" s="90"/>
      <c r="DV414" s="90"/>
      <c r="DW414" s="90"/>
      <c r="DX414" s="90"/>
      <c r="DY414" s="90"/>
      <c r="DZ414" s="90"/>
      <c r="EA414" s="90"/>
      <c r="EB414" s="90"/>
      <c r="EC414" s="90"/>
      <c r="ED414" s="90"/>
      <c r="EE414" s="90"/>
      <c r="EF414" s="90"/>
      <c r="EG414" s="90"/>
      <c r="EH414" s="90"/>
      <c r="EI414" s="77"/>
      <c r="EJ414" s="77"/>
      <c r="EK414" s="77"/>
      <c r="EL414" s="77"/>
      <c r="EM414" s="77"/>
      <c r="EN414" s="77"/>
      <c r="EO414" s="77"/>
      <c r="EP414" s="77"/>
      <c r="EQ414" s="77"/>
    </row>
    <row r="415" spans="1:147" s="1" customFormat="1" ht="12.75" x14ac:dyDescent="0.2">
      <c r="A415" s="3"/>
      <c r="B415" s="35"/>
      <c r="C415" s="35"/>
      <c r="D415" s="4"/>
      <c r="G415" s="2"/>
      <c r="H415" s="2"/>
      <c r="I415" s="2"/>
      <c r="L415" s="141"/>
      <c r="M415" s="2"/>
      <c r="N415" s="2"/>
      <c r="O415" s="2"/>
      <c r="P415" s="2"/>
      <c r="Q415" s="16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90"/>
      <c r="CC415" s="90"/>
      <c r="CD415" s="90"/>
      <c r="CE415" s="88"/>
      <c r="CF415" s="166"/>
      <c r="CG415" s="88"/>
      <c r="CH415" s="88"/>
      <c r="CI415" s="88"/>
      <c r="CJ415" s="88"/>
      <c r="CK415" s="88"/>
      <c r="CL415" s="88"/>
      <c r="CM415" s="88"/>
      <c r="CN415" s="88"/>
      <c r="CO415" s="88"/>
      <c r="CP415" s="88"/>
      <c r="CQ415" s="88"/>
      <c r="CR415" s="88"/>
      <c r="CS415" s="88"/>
      <c r="CT415" s="88"/>
      <c r="CU415" s="88"/>
      <c r="CV415" s="88"/>
      <c r="CW415" s="88"/>
      <c r="CX415" s="88"/>
      <c r="CY415" s="88"/>
      <c r="CZ415" s="88"/>
      <c r="DA415" s="88"/>
      <c r="DB415" s="88"/>
      <c r="DC415" s="88"/>
      <c r="DD415" s="88"/>
      <c r="DE415" s="88"/>
      <c r="DF415" s="90"/>
      <c r="DG415" s="90"/>
      <c r="DH415" s="90"/>
      <c r="DI415" s="91"/>
      <c r="DJ415" s="91"/>
      <c r="DK415" s="91"/>
      <c r="DL415" s="91"/>
      <c r="DM415" s="90"/>
      <c r="DN415" s="90"/>
      <c r="DO415" s="90"/>
      <c r="DP415" s="90"/>
      <c r="DQ415" s="90"/>
      <c r="DR415" s="90"/>
      <c r="DS415" s="90"/>
      <c r="DT415" s="90"/>
      <c r="DU415" s="90"/>
      <c r="DV415" s="90"/>
      <c r="DW415" s="90"/>
      <c r="DX415" s="90"/>
      <c r="DY415" s="90"/>
      <c r="DZ415" s="90"/>
      <c r="EA415" s="90"/>
      <c r="EB415" s="90"/>
      <c r="EC415" s="90"/>
      <c r="ED415" s="90"/>
      <c r="EE415" s="90"/>
      <c r="EF415" s="90"/>
      <c r="EG415" s="90"/>
      <c r="EH415" s="90"/>
      <c r="EI415" s="77"/>
      <c r="EJ415" s="77"/>
      <c r="EK415" s="77"/>
      <c r="EL415" s="77"/>
      <c r="EM415" s="77"/>
      <c r="EN415" s="77"/>
      <c r="EO415" s="77"/>
      <c r="EP415" s="77"/>
      <c r="EQ415" s="77"/>
    </row>
    <row r="416" spans="1:147" s="1" customFormat="1" ht="12.75" x14ac:dyDescent="0.2">
      <c r="A416" s="3"/>
      <c r="B416" s="35"/>
      <c r="C416" s="35"/>
      <c r="D416" s="4"/>
      <c r="G416" s="2"/>
      <c r="H416" s="2"/>
      <c r="I416" s="2"/>
      <c r="L416" s="141"/>
      <c r="M416" s="2"/>
      <c r="N416" s="2"/>
      <c r="O416" s="2"/>
      <c r="P416" s="2"/>
      <c r="Q416" s="16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90"/>
      <c r="CC416" s="90"/>
      <c r="CD416" s="90"/>
      <c r="CE416" s="88"/>
      <c r="CF416" s="166"/>
      <c r="CG416" s="88"/>
      <c r="CH416" s="88"/>
      <c r="CI416" s="88"/>
      <c r="CJ416" s="88"/>
      <c r="CK416" s="88"/>
      <c r="CL416" s="88"/>
      <c r="CM416" s="88"/>
      <c r="CN416" s="88"/>
      <c r="CO416" s="88"/>
      <c r="CP416" s="88"/>
      <c r="CQ416" s="88"/>
      <c r="CR416" s="88"/>
      <c r="CS416" s="88"/>
      <c r="CT416" s="88"/>
      <c r="CU416" s="88"/>
      <c r="CV416" s="88"/>
      <c r="CW416" s="88"/>
      <c r="CX416" s="88"/>
      <c r="CY416" s="88"/>
      <c r="CZ416" s="88"/>
      <c r="DA416" s="88"/>
      <c r="DB416" s="88"/>
      <c r="DC416" s="88"/>
      <c r="DD416" s="88"/>
      <c r="DE416" s="88"/>
      <c r="DF416" s="90"/>
      <c r="DG416" s="90"/>
      <c r="DH416" s="90"/>
      <c r="DI416" s="91"/>
      <c r="DJ416" s="91"/>
      <c r="DK416" s="91"/>
      <c r="DL416" s="91"/>
      <c r="DM416" s="90"/>
      <c r="DN416" s="90"/>
      <c r="DO416" s="90"/>
      <c r="DP416" s="90"/>
      <c r="DQ416" s="90"/>
      <c r="DR416" s="90"/>
      <c r="DS416" s="90"/>
      <c r="DT416" s="90"/>
      <c r="DU416" s="90"/>
      <c r="DV416" s="90"/>
      <c r="DW416" s="90"/>
      <c r="DX416" s="90"/>
      <c r="DY416" s="90"/>
      <c r="DZ416" s="90"/>
      <c r="EA416" s="90"/>
      <c r="EB416" s="90"/>
      <c r="EC416" s="90"/>
      <c r="ED416" s="90"/>
      <c r="EE416" s="90"/>
      <c r="EF416" s="90"/>
      <c r="EG416" s="90"/>
      <c r="EH416" s="90"/>
      <c r="EI416" s="77"/>
      <c r="EJ416" s="77"/>
      <c r="EK416" s="77"/>
      <c r="EL416" s="77"/>
      <c r="EM416" s="77"/>
      <c r="EN416" s="77"/>
      <c r="EO416" s="77"/>
      <c r="EP416" s="77"/>
      <c r="EQ416" s="77"/>
    </row>
    <row r="417" spans="1:147" s="1" customFormat="1" ht="12.75" x14ac:dyDescent="0.2">
      <c r="A417" s="3"/>
      <c r="B417" s="35"/>
      <c r="C417" s="35"/>
      <c r="D417" s="4"/>
      <c r="G417" s="2"/>
      <c r="H417" s="2"/>
      <c r="I417" s="2"/>
      <c r="L417" s="141"/>
      <c r="M417" s="2"/>
      <c r="N417" s="2"/>
      <c r="O417" s="2"/>
      <c r="P417" s="2"/>
      <c r="Q417" s="16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90"/>
      <c r="CC417" s="90"/>
      <c r="CD417" s="90"/>
      <c r="CE417" s="88"/>
      <c r="CF417" s="166"/>
      <c r="CG417" s="88"/>
      <c r="CH417" s="88"/>
      <c r="CI417" s="88"/>
      <c r="CJ417" s="88"/>
      <c r="CK417" s="88"/>
      <c r="CL417" s="88"/>
      <c r="CM417" s="88"/>
      <c r="CN417" s="88"/>
      <c r="CO417" s="88"/>
      <c r="CP417" s="88"/>
      <c r="CQ417" s="88"/>
      <c r="CR417" s="88"/>
      <c r="CS417" s="88"/>
      <c r="CT417" s="88"/>
      <c r="CU417" s="88"/>
      <c r="CV417" s="88"/>
      <c r="CW417" s="88"/>
      <c r="CX417" s="88"/>
      <c r="CY417" s="88"/>
      <c r="CZ417" s="88"/>
      <c r="DA417" s="88"/>
      <c r="DB417" s="88"/>
      <c r="DC417" s="88"/>
      <c r="DD417" s="88"/>
      <c r="DE417" s="88"/>
      <c r="DF417" s="90"/>
      <c r="DG417" s="90"/>
      <c r="DH417" s="90"/>
      <c r="DI417" s="91"/>
      <c r="DJ417" s="91"/>
      <c r="DK417" s="91"/>
      <c r="DL417" s="91"/>
      <c r="DM417" s="90"/>
      <c r="DN417" s="90"/>
      <c r="DO417" s="90"/>
      <c r="DP417" s="90"/>
      <c r="DQ417" s="90"/>
      <c r="DR417" s="90"/>
      <c r="DS417" s="90"/>
      <c r="DT417" s="90"/>
      <c r="DU417" s="90"/>
      <c r="DV417" s="90"/>
      <c r="DW417" s="90"/>
      <c r="DX417" s="90"/>
      <c r="DY417" s="90"/>
      <c r="DZ417" s="90"/>
      <c r="EA417" s="90"/>
      <c r="EB417" s="90"/>
      <c r="EC417" s="90"/>
      <c r="ED417" s="90"/>
      <c r="EE417" s="90"/>
      <c r="EF417" s="90"/>
      <c r="EG417" s="90"/>
      <c r="EH417" s="90"/>
      <c r="EI417" s="77"/>
      <c r="EJ417" s="77"/>
      <c r="EK417" s="77"/>
      <c r="EL417" s="77"/>
      <c r="EM417" s="77"/>
      <c r="EN417" s="77"/>
      <c r="EO417" s="77"/>
      <c r="EP417" s="77"/>
      <c r="EQ417" s="77"/>
    </row>
    <row r="418" spans="1:147" s="1" customFormat="1" ht="12.75" x14ac:dyDescent="0.2">
      <c r="A418" s="3"/>
      <c r="B418" s="35"/>
      <c r="C418" s="35"/>
      <c r="D418" s="4"/>
      <c r="G418" s="2"/>
      <c r="H418" s="2"/>
      <c r="I418" s="2"/>
      <c r="L418" s="141"/>
      <c r="M418" s="2"/>
      <c r="N418" s="2"/>
      <c r="O418" s="2"/>
      <c r="P418" s="2"/>
      <c r="Q418" s="16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90"/>
      <c r="CC418" s="90"/>
      <c r="CD418" s="90"/>
      <c r="CE418" s="88"/>
      <c r="CF418" s="166"/>
      <c r="CG418" s="88"/>
      <c r="CH418" s="88"/>
      <c r="CI418" s="88"/>
      <c r="CJ418" s="88"/>
      <c r="CK418" s="88"/>
      <c r="CL418" s="88"/>
      <c r="CM418" s="88"/>
      <c r="CN418" s="88"/>
      <c r="CO418" s="88"/>
      <c r="CP418" s="88"/>
      <c r="CQ418" s="88"/>
      <c r="CR418" s="88"/>
      <c r="CS418" s="88"/>
      <c r="CT418" s="88"/>
      <c r="CU418" s="88"/>
      <c r="CV418" s="88"/>
      <c r="CW418" s="88"/>
      <c r="CX418" s="88"/>
      <c r="CY418" s="88"/>
      <c r="CZ418" s="88"/>
      <c r="DA418" s="88"/>
      <c r="DB418" s="88"/>
      <c r="DC418" s="88"/>
      <c r="DD418" s="88"/>
      <c r="DE418" s="88"/>
      <c r="DF418" s="90"/>
      <c r="DG418" s="90"/>
      <c r="DH418" s="90"/>
      <c r="DI418" s="91"/>
      <c r="DJ418" s="91"/>
      <c r="DK418" s="91"/>
      <c r="DL418" s="91"/>
      <c r="DM418" s="90"/>
      <c r="DN418" s="90"/>
      <c r="DO418" s="90"/>
      <c r="DP418" s="90"/>
      <c r="DQ418" s="90"/>
      <c r="DR418" s="90"/>
      <c r="DS418" s="90"/>
      <c r="DT418" s="90"/>
      <c r="DU418" s="90"/>
      <c r="DV418" s="90"/>
      <c r="DW418" s="90"/>
      <c r="DX418" s="90"/>
      <c r="DY418" s="90"/>
      <c r="DZ418" s="90"/>
      <c r="EA418" s="90"/>
      <c r="EB418" s="90"/>
      <c r="EC418" s="90"/>
      <c r="ED418" s="90"/>
      <c r="EE418" s="90"/>
      <c r="EF418" s="90"/>
      <c r="EG418" s="90"/>
      <c r="EH418" s="90"/>
      <c r="EI418" s="77"/>
      <c r="EJ418" s="77"/>
      <c r="EK418" s="77"/>
      <c r="EL418" s="77"/>
      <c r="EM418" s="77"/>
      <c r="EN418" s="77"/>
      <c r="EO418" s="77"/>
      <c r="EP418" s="77"/>
      <c r="EQ418" s="77"/>
    </row>
    <row r="419" spans="1:147" s="1" customFormat="1" ht="12.75" x14ac:dyDescent="0.2">
      <c r="A419" s="3"/>
      <c r="B419" s="35"/>
      <c r="C419" s="35"/>
      <c r="D419" s="4"/>
      <c r="G419" s="2"/>
      <c r="H419" s="2"/>
      <c r="I419" s="2"/>
      <c r="L419" s="141"/>
      <c r="M419" s="2"/>
      <c r="N419" s="2"/>
      <c r="O419" s="2"/>
      <c r="P419" s="2"/>
      <c r="Q419" s="16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90"/>
      <c r="CC419" s="90"/>
      <c r="CD419" s="90"/>
      <c r="CE419" s="88"/>
      <c r="CF419" s="166"/>
      <c r="CG419" s="88"/>
      <c r="CH419" s="88"/>
      <c r="CI419" s="88"/>
      <c r="CJ419" s="88"/>
      <c r="CK419" s="88"/>
      <c r="CL419" s="88"/>
      <c r="CM419" s="88"/>
      <c r="CN419" s="88"/>
      <c r="CO419" s="88"/>
      <c r="CP419" s="88"/>
      <c r="CQ419" s="88"/>
      <c r="CR419" s="88"/>
      <c r="CS419" s="88"/>
      <c r="CT419" s="88"/>
      <c r="CU419" s="88"/>
      <c r="CV419" s="88"/>
      <c r="CW419" s="88"/>
      <c r="CX419" s="88"/>
      <c r="CY419" s="88"/>
      <c r="CZ419" s="88"/>
      <c r="DA419" s="88"/>
      <c r="DB419" s="88"/>
      <c r="DC419" s="88"/>
      <c r="DD419" s="88"/>
      <c r="DE419" s="88"/>
      <c r="DF419" s="90"/>
      <c r="DG419" s="90"/>
      <c r="DH419" s="90"/>
      <c r="DI419" s="91"/>
      <c r="DJ419" s="91"/>
      <c r="DK419" s="91"/>
      <c r="DL419" s="91"/>
      <c r="DM419" s="90"/>
      <c r="DN419" s="90"/>
      <c r="DO419" s="90"/>
      <c r="DP419" s="90"/>
      <c r="DQ419" s="90"/>
      <c r="DR419" s="90"/>
      <c r="DS419" s="90"/>
      <c r="DT419" s="90"/>
      <c r="DU419" s="90"/>
      <c r="DV419" s="90"/>
      <c r="DW419" s="90"/>
      <c r="DX419" s="90"/>
      <c r="DY419" s="90"/>
      <c r="DZ419" s="90"/>
      <c r="EA419" s="90"/>
      <c r="EB419" s="90"/>
      <c r="EC419" s="90"/>
      <c r="ED419" s="90"/>
      <c r="EE419" s="90"/>
      <c r="EF419" s="90"/>
      <c r="EG419" s="90"/>
      <c r="EH419" s="90"/>
      <c r="EI419" s="77"/>
      <c r="EJ419" s="77"/>
      <c r="EK419" s="77"/>
      <c r="EL419" s="77"/>
      <c r="EM419" s="77"/>
      <c r="EN419" s="77"/>
      <c r="EO419" s="77"/>
      <c r="EP419" s="77"/>
      <c r="EQ419" s="77"/>
    </row>
    <row r="420" spans="1:147" s="1" customFormat="1" ht="12.75" x14ac:dyDescent="0.2">
      <c r="A420" s="3"/>
      <c r="B420" s="35"/>
      <c r="C420" s="35"/>
      <c r="D420" s="4"/>
      <c r="G420" s="2"/>
      <c r="H420" s="2"/>
      <c r="I420" s="2"/>
      <c r="L420" s="141"/>
      <c r="M420" s="2"/>
      <c r="N420" s="2"/>
      <c r="O420" s="2"/>
      <c r="P420" s="2"/>
      <c r="Q420" s="16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90"/>
      <c r="CC420" s="90"/>
      <c r="CD420" s="90"/>
      <c r="CE420" s="88"/>
      <c r="CF420" s="166"/>
      <c r="CG420" s="88"/>
      <c r="CH420" s="88"/>
      <c r="CI420" s="88"/>
      <c r="CJ420" s="88"/>
      <c r="CK420" s="88"/>
      <c r="CL420" s="88"/>
      <c r="CM420" s="88"/>
      <c r="CN420" s="88"/>
      <c r="CO420" s="88"/>
      <c r="CP420" s="88"/>
      <c r="CQ420" s="88"/>
      <c r="CR420" s="88"/>
      <c r="CS420" s="88"/>
      <c r="CT420" s="88"/>
      <c r="CU420" s="88"/>
      <c r="CV420" s="88"/>
      <c r="CW420" s="88"/>
      <c r="CX420" s="88"/>
      <c r="CY420" s="88"/>
      <c r="CZ420" s="88"/>
      <c r="DA420" s="88"/>
      <c r="DB420" s="88"/>
      <c r="DC420" s="88"/>
      <c r="DD420" s="88"/>
      <c r="DE420" s="88"/>
      <c r="DF420" s="90"/>
      <c r="DG420" s="90"/>
      <c r="DH420" s="90"/>
      <c r="DI420" s="91"/>
      <c r="DJ420" s="91"/>
      <c r="DK420" s="91"/>
      <c r="DL420" s="91"/>
      <c r="DM420" s="90"/>
      <c r="DN420" s="90"/>
      <c r="DO420" s="90"/>
      <c r="DP420" s="90"/>
      <c r="DQ420" s="90"/>
      <c r="DR420" s="90"/>
      <c r="DS420" s="90"/>
      <c r="DT420" s="90"/>
      <c r="DU420" s="90"/>
      <c r="DV420" s="90"/>
      <c r="DW420" s="90"/>
      <c r="DX420" s="90"/>
      <c r="DY420" s="90"/>
      <c r="DZ420" s="90"/>
      <c r="EA420" s="90"/>
      <c r="EB420" s="90"/>
      <c r="EC420" s="90"/>
      <c r="ED420" s="90"/>
      <c r="EE420" s="90"/>
      <c r="EF420" s="90"/>
      <c r="EG420" s="90"/>
      <c r="EH420" s="90"/>
      <c r="EI420" s="77"/>
      <c r="EJ420" s="77"/>
      <c r="EK420" s="77"/>
      <c r="EL420" s="77"/>
      <c r="EM420" s="77"/>
      <c r="EN420" s="77"/>
      <c r="EO420" s="77"/>
      <c r="EP420" s="77"/>
      <c r="EQ420" s="77"/>
    </row>
    <row r="421" spans="1:147" s="1" customFormat="1" ht="12.75" x14ac:dyDescent="0.2">
      <c r="A421" s="3"/>
      <c r="B421" s="35"/>
      <c r="C421" s="35"/>
      <c r="D421" s="4"/>
      <c r="G421" s="2"/>
      <c r="H421" s="2"/>
      <c r="I421" s="2"/>
      <c r="L421" s="141"/>
      <c r="M421" s="2"/>
      <c r="N421" s="2"/>
      <c r="O421" s="2"/>
      <c r="P421" s="2"/>
      <c r="Q421" s="16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90"/>
      <c r="CC421" s="90"/>
      <c r="CD421" s="90"/>
      <c r="CE421" s="88"/>
      <c r="CF421" s="166"/>
      <c r="CG421" s="88"/>
      <c r="CH421" s="88"/>
      <c r="CI421" s="88"/>
      <c r="CJ421" s="88"/>
      <c r="CK421" s="88"/>
      <c r="CL421" s="88"/>
      <c r="CM421" s="88"/>
      <c r="CN421" s="88"/>
      <c r="CO421" s="88"/>
      <c r="CP421" s="88"/>
      <c r="CQ421" s="88"/>
      <c r="CR421" s="88"/>
      <c r="CS421" s="88"/>
      <c r="CT421" s="88"/>
      <c r="CU421" s="88"/>
      <c r="CV421" s="88"/>
      <c r="CW421" s="88"/>
      <c r="CX421" s="88"/>
      <c r="CY421" s="88"/>
      <c r="CZ421" s="88"/>
      <c r="DA421" s="88"/>
      <c r="DB421" s="88"/>
      <c r="DC421" s="88"/>
      <c r="DD421" s="88"/>
      <c r="DE421" s="88"/>
      <c r="DF421" s="90"/>
      <c r="DG421" s="90"/>
      <c r="DH421" s="90"/>
      <c r="DI421" s="91"/>
      <c r="DJ421" s="91"/>
      <c r="DK421" s="91"/>
      <c r="DL421" s="91"/>
      <c r="DM421" s="90"/>
      <c r="DN421" s="90"/>
      <c r="DO421" s="90"/>
      <c r="DP421" s="90"/>
      <c r="DQ421" s="90"/>
      <c r="DR421" s="90"/>
      <c r="DS421" s="90"/>
      <c r="DT421" s="90"/>
      <c r="DU421" s="90"/>
      <c r="DV421" s="90"/>
      <c r="DW421" s="90"/>
      <c r="DX421" s="90"/>
      <c r="DY421" s="90"/>
      <c r="DZ421" s="90"/>
      <c r="EA421" s="90"/>
      <c r="EB421" s="90"/>
      <c r="EC421" s="90"/>
      <c r="ED421" s="90"/>
      <c r="EE421" s="90"/>
      <c r="EF421" s="90"/>
      <c r="EG421" s="90"/>
      <c r="EH421" s="90"/>
      <c r="EI421" s="77"/>
      <c r="EJ421" s="77"/>
      <c r="EK421" s="77"/>
      <c r="EL421" s="77"/>
      <c r="EM421" s="77"/>
      <c r="EN421" s="77"/>
      <c r="EO421" s="77"/>
      <c r="EP421" s="77"/>
      <c r="EQ421" s="77"/>
    </row>
    <row r="422" spans="1:147" s="1" customFormat="1" ht="12.75" x14ac:dyDescent="0.2">
      <c r="A422" s="3"/>
      <c r="B422" s="35"/>
      <c r="C422" s="35"/>
      <c r="D422" s="4"/>
      <c r="G422" s="2"/>
      <c r="H422" s="2"/>
      <c r="I422" s="2"/>
      <c r="L422" s="141"/>
      <c r="M422" s="2"/>
      <c r="N422" s="2"/>
      <c r="O422" s="2"/>
      <c r="P422" s="2"/>
      <c r="Q422" s="16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90"/>
      <c r="CC422" s="90"/>
      <c r="CD422" s="90"/>
      <c r="CE422" s="88"/>
      <c r="CF422" s="166"/>
      <c r="CG422" s="88"/>
      <c r="CH422" s="88"/>
      <c r="CI422" s="88"/>
      <c r="CJ422" s="88"/>
      <c r="CK422" s="88"/>
      <c r="CL422" s="88"/>
      <c r="CM422" s="88"/>
      <c r="CN422" s="88"/>
      <c r="CO422" s="88"/>
      <c r="CP422" s="88"/>
      <c r="CQ422" s="88"/>
      <c r="CR422" s="88"/>
      <c r="CS422" s="88"/>
      <c r="CT422" s="88"/>
      <c r="CU422" s="88"/>
      <c r="CV422" s="88"/>
      <c r="CW422" s="88"/>
      <c r="CX422" s="88"/>
      <c r="CY422" s="88"/>
      <c r="CZ422" s="88"/>
      <c r="DA422" s="88"/>
      <c r="DB422" s="88"/>
      <c r="DC422" s="88"/>
      <c r="DD422" s="88"/>
      <c r="DE422" s="88"/>
      <c r="DF422" s="90"/>
      <c r="DG422" s="90"/>
      <c r="DH422" s="90"/>
      <c r="DI422" s="91"/>
      <c r="DJ422" s="91"/>
      <c r="DK422" s="91"/>
      <c r="DL422" s="91"/>
      <c r="DM422" s="90"/>
      <c r="DN422" s="90"/>
      <c r="DO422" s="90"/>
      <c r="DP422" s="90"/>
      <c r="DQ422" s="90"/>
      <c r="DR422" s="90"/>
      <c r="DS422" s="90"/>
      <c r="DT422" s="90"/>
      <c r="DU422" s="90"/>
      <c r="DV422" s="90"/>
      <c r="DW422" s="90"/>
      <c r="DX422" s="90"/>
      <c r="DY422" s="90"/>
      <c r="DZ422" s="90"/>
      <c r="EA422" s="90"/>
      <c r="EB422" s="90"/>
      <c r="EC422" s="90"/>
      <c r="ED422" s="90"/>
      <c r="EE422" s="90"/>
      <c r="EF422" s="90"/>
      <c r="EG422" s="90"/>
      <c r="EH422" s="90"/>
      <c r="EI422" s="77"/>
      <c r="EJ422" s="77"/>
      <c r="EK422" s="77"/>
      <c r="EL422" s="77"/>
      <c r="EM422" s="77"/>
      <c r="EN422" s="77"/>
      <c r="EO422" s="77"/>
      <c r="EP422" s="77"/>
      <c r="EQ422" s="77"/>
    </row>
    <row r="423" spans="1:147" s="1" customFormat="1" ht="12.75" x14ac:dyDescent="0.2">
      <c r="A423" s="3"/>
      <c r="B423" s="35"/>
      <c r="C423" s="35"/>
      <c r="D423" s="4"/>
      <c r="G423" s="2"/>
      <c r="H423" s="2"/>
      <c r="I423" s="2"/>
      <c r="L423" s="141"/>
      <c r="M423" s="2"/>
      <c r="N423" s="2"/>
      <c r="O423" s="2"/>
      <c r="P423" s="2"/>
      <c r="Q423" s="16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90"/>
      <c r="CC423" s="90"/>
      <c r="CD423" s="90"/>
      <c r="CE423" s="88"/>
      <c r="CF423" s="166"/>
      <c r="CG423" s="88"/>
      <c r="CH423" s="88"/>
      <c r="CI423" s="88"/>
      <c r="CJ423" s="88"/>
      <c r="CK423" s="88"/>
      <c r="CL423" s="88"/>
      <c r="CM423" s="88"/>
      <c r="CN423" s="88"/>
      <c r="CO423" s="88"/>
      <c r="CP423" s="88"/>
      <c r="CQ423" s="88"/>
      <c r="CR423" s="88"/>
      <c r="CS423" s="88"/>
      <c r="CT423" s="88"/>
      <c r="CU423" s="88"/>
      <c r="CV423" s="88"/>
      <c r="CW423" s="88"/>
      <c r="CX423" s="88"/>
      <c r="CY423" s="88"/>
      <c r="CZ423" s="88"/>
      <c r="DA423" s="88"/>
      <c r="DB423" s="88"/>
      <c r="DC423" s="88"/>
      <c r="DD423" s="88"/>
      <c r="DE423" s="88"/>
      <c r="DF423" s="90"/>
      <c r="DG423" s="90"/>
      <c r="DH423" s="90"/>
      <c r="DI423" s="91"/>
      <c r="DJ423" s="91"/>
      <c r="DK423" s="91"/>
      <c r="DL423" s="91"/>
      <c r="DM423" s="90"/>
      <c r="DN423" s="90"/>
      <c r="DO423" s="90"/>
      <c r="DP423" s="90"/>
      <c r="DQ423" s="90"/>
      <c r="DR423" s="90"/>
      <c r="DS423" s="90"/>
      <c r="DT423" s="90"/>
      <c r="DU423" s="90"/>
      <c r="DV423" s="90"/>
      <c r="DW423" s="90"/>
      <c r="DX423" s="90"/>
      <c r="DY423" s="90"/>
      <c r="DZ423" s="90"/>
      <c r="EA423" s="90"/>
      <c r="EB423" s="90"/>
      <c r="EC423" s="90"/>
      <c r="ED423" s="90"/>
      <c r="EE423" s="90"/>
      <c r="EF423" s="90"/>
      <c r="EG423" s="90"/>
      <c r="EH423" s="90"/>
      <c r="EI423" s="77"/>
      <c r="EJ423" s="77"/>
      <c r="EK423" s="77"/>
      <c r="EL423" s="77"/>
      <c r="EM423" s="77"/>
      <c r="EN423" s="77"/>
      <c r="EO423" s="77"/>
      <c r="EP423" s="77"/>
      <c r="EQ423" s="77"/>
    </row>
    <row r="424" spans="1:147" s="1" customFormat="1" ht="12.75" x14ac:dyDescent="0.2">
      <c r="A424" s="3"/>
      <c r="B424" s="35"/>
      <c r="C424" s="35"/>
      <c r="D424" s="4"/>
      <c r="G424" s="2"/>
      <c r="H424" s="2"/>
      <c r="I424" s="2"/>
      <c r="L424" s="141"/>
      <c r="M424" s="2"/>
      <c r="N424" s="2"/>
      <c r="O424" s="2"/>
      <c r="P424" s="2"/>
      <c r="Q424" s="16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90"/>
      <c r="CC424" s="90"/>
      <c r="CD424" s="90"/>
      <c r="CE424" s="88"/>
      <c r="CF424" s="166"/>
      <c r="CG424" s="88"/>
      <c r="CH424" s="88"/>
      <c r="CI424" s="88"/>
      <c r="CJ424" s="88"/>
      <c r="CK424" s="88"/>
      <c r="CL424" s="88"/>
      <c r="CM424" s="88"/>
      <c r="CN424" s="88"/>
      <c r="CO424" s="88"/>
      <c r="CP424" s="88"/>
      <c r="CQ424" s="88"/>
      <c r="CR424" s="88"/>
      <c r="CS424" s="88"/>
      <c r="CT424" s="88"/>
      <c r="CU424" s="88"/>
      <c r="CV424" s="88"/>
      <c r="CW424" s="88"/>
      <c r="CX424" s="88"/>
      <c r="CY424" s="88"/>
      <c r="CZ424" s="88"/>
      <c r="DA424" s="88"/>
      <c r="DB424" s="88"/>
      <c r="DC424" s="88"/>
      <c r="DD424" s="88"/>
      <c r="DE424" s="88"/>
      <c r="DF424" s="90"/>
      <c r="DG424" s="90"/>
      <c r="DH424" s="90"/>
      <c r="DI424" s="91"/>
      <c r="DJ424" s="91"/>
      <c r="DK424" s="91"/>
      <c r="DL424" s="91"/>
      <c r="DM424" s="90"/>
      <c r="DN424" s="90"/>
      <c r="DO424" s="90"/>
      <c r="DP424" s="90"/>
      <c r="DQ424" s="90"/>
      <c r="DR424" s="90"/>
      <c r="DS424" s="90"/>
      <c r="DT424" s="90"/>
      <c r="DU424" s="90"/>
      <c r="DV424" s="90"/>
      <c r="DW424" s="90"/>
      <c r="DX424" s="90"/>
      <c r="DY424" s="90"/>
      <c r="DZ424" s="90"/>
      <c r="EA424" s="90"/>
      <c r="EB424" s="90"/>
      <c r="EC424" s="90"/>
      <c r="ED424" s="90"/>
      <c r="EE424" s="90"/>
      <c r="EF424" s="90"/>
      <c r="EG424" s="90"/>
      <c r="EH424" s="90"/>
      <c r="EI424" s="77"/>
      <c r="EJ424" s="77"/>
      <c r="EK424" s="77"/>
      <c r="EL424" s="77"/>
      <c r="EM424" s="77"/>
      <c r="EN424" s="77"/>
      <c r="EO424" s="77"/>
      <c r="EP424" s="77"/>
      <c r="EQ424" s="77"/>
    </row>
    <row r="425" spans="1:147" s="1" customFormat="1" ht="12.75" x14ac:dyDescent="0.2">
      <c r="A425" s="3"/>
      <c r="B425" s="35"/>
      <c r="C425" s="35"/>
      <c r="D425" s="4"/>
      <c r="G425" s="2"/>
      <c r="H425" s="2"/>
      <c r="I425" s="2"/>
      <c r="L425" s="141"/>
      <c r="M425" s="2"/>
      <c r="N425" s="2"/>
      <c r="O425" s="2"/>
      <c r="P425" s="2"/>
      <c r="Q425" s="16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90"/>
      <c r="CC425" s="90"/>
      <c r="CD425" s="90"/>
      <c r="CE425" s="88"/>
      <c r="CF425" s="166"/>
      <c r="CG425" s="88"/>
      <c r="CH425" s="88"/>
      <c r="CI425" s="88"/>
      <c r="CJ425" s="88"/>
      <c r="CK425" s="88"/>
      <c r="CL425" s="88"/>
      <c r="CM425" s="88"/>
      <c r="CN425" s="88"/>
      <c r="CO425" s="88"/>
      <c r="CP425" s="88"/>
      <c r="CQ425" s="88"/>
      <c r="CR425" s="88"/>
      <c r="CS425" s="88"/>
      <c r="CT425" s="88"/>
      <c r="CU425" s="88"/>
      <c r="CV425" s="88"/>
      <c r="CW425" s="88"/>
      <c r="CX425" s="88"/>
      <c r="CY425" s="88"/>
      <c r="CZ425" s="88"/>
      <c r="DA425" s="88"/>
      <c r="DB425" s="88"/>
      <c r="DC425" s="88"/>
      <c r="DD425" s="88"/>
      <c r="DE425" s="88"/>
      <c r="DF425" s="90"/>
      <c r="DG425" s="90"/>
      <c r="DH425" s="90"/>
      <c r="DI425" s="91"/>
      <c r="DJ425" s="91"/>
      <c r="DK425" s="91"/>
      <c r="DL425" s="91"/>
      <c r="DM425" s="90"/>
      <c r="DN425" s="90"/>
      <c r="DO425" s="90"/>
      <c r="DP425" s="90"/>
      <c r="DQ425" s="90"/>
      <c r="DR425" s="90"/>
      <c r="DS425" s="90"/>
      <c r="DT425" s="90"/>
      <c r="DU425" s="90"/>
      <c r="DV425" s="90"/>
      <c r="DW425" s="90"/>
      <c r="DX425" s="90"/>
      <c r="DY425" s="90"/>
      <c r="DZ425" s="90"/>
      <c r="EA425" s="90"/>
      <c r="EB425" s="90"/>
      <c r="EC425" s="90"/>
      <c r="ED425" s="90"/>
      <c r="EE425" s="90"/>
      <c r="EF425" s="90"/>
      <c r="EG425" s="90"/>
      <c r="EH425" s="90"/>
      <c r="EI425" s="77"/>
      <c r="EJ425" s="77"/>
      <c r="EK425" s="77"/>
      <c r="EL425" s="77"/>
      <c r="EM425" s="77"/>
      <c r="EN425" s="77"/>
      <c r="EO425" s="77"/>
      <c r="EP425" s="77"/>
      <c r="EQ425" s="77"/>
    </row>
    <row r="426" spans="1:147" s="1" customFormat="1" ht="12.75" x14ac:dyDescent="0.2">
      <c r="A426" s="3"/>
      <c r="B426" s="35"/>
      <c r="C426" s="35"/>
      <c r="D426" s="4"/>
      <c r="G426" s="2"/>
      <c r="H426" s="2"/>
      <c r="I426" s="2"/>
      <c r="L426" s="141"/>
      <c r="M426" s="2"/>
      <c r="N426" s="2"/>
      <c r="O426" s="2"/>
      <c r="P426" s="2"/>
      <c r="Q426" s="16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90"/>
      <c r="CC426" s="90"/>
      <c r="CD426" s="90"/>
      <c r="CE426" s="88"/>
      <c r="CF426" s="166"/>
      <c r="CG426" s="88"/>
      <c r="CH426" s="88"/>
      <c r="CI426" s="88"/>
      <c r="CJ426" s="88"/>
      <c r="CK426" s="88"/>
      <c r="CL426" s="88"/>
      <c r="CM426" s="88"/>
      <c r="CN426" s="88"/>
      <c r="CO426" s="88"/>
      <c r="CP426" s="88"/>
      <c r="CQ426" s="88"/>
      <c r="CR426" s="88"/>
      <c r="CS426" s="88"/>
      <c r="CT426" s="88"/>
      <c r="CU426" s="88"/>
      <c r="CV426" s="88"/>
      <c r="CW426" s="88"/>
      <c r="CX426" s="88"/>
      <c r="CY426" s="88"/>
      <c r="CZ426" s="88"/>
      <c r="DA426" s="88"/>
      <c r="DB426" s="88"/>
      <c r="DC426" s="88"/>
      <c r="DD426" s="88"/>
      <c r="DE426" s="88"/>
      <c r="DF426" s="90"/>
      <c r="DG426" s="90"/>
      <c r="DH426" s="90"/>
      <c r="DI426" s="91"/>
      <c r="DJ426" s="91"/>
      <c r="DK426" s="91"/>
      <c r="DL426" s="91"/>
      <c r="DM426" s="90"/>
      <c r="DN426" s="90"/>
      <c r="DO426" s="90"/>
      <c r="DP426" s="90"/>
      <c r="DQ426" s="90"/>
      <c r="DR426" s="90"/>
      <c r="DS426" s="90"/>
      <c r="DT426" s="90"/>
      <c r="DU426" s="90"/>
      <c r="DV426" s="90"/>
      <c r="DW426" s="90"/>
      <c r="DX426" s="90"/>
      <c r="DY426" s="90"/>
      <c r="DZ426" s="90"/>
      <c r="EA426" s="90"/>
      <c r="EB426" s="90"/>
      <c r="EC426" s="90"/>
      <c r="ED426" s="90"/>
      <c r="EE426" s="90"/>
      <c r="EF426" s="90"/>
      <c r="EG426" s="90"/>
      <c r="EH426" s="90"/>
      <c r="EI426" s="77"/>
      <c r="EJ426" s="77"/>
      <c r="EK426" s="77"/>
      <c r="EL426" s="77"/>
      <c r="EM426" s="77"/>
      <c r="EN426" s="77"/>
      <c r="EO426" s="77"/>
      <c r="EP426" s="77"/>
      <c r="EQ426" s="77"/>
    </row>
    <row r="427" spans="1:147" s="1" customFormat="1" ht="12.75" x14ac:dyDescent="0.2">
      <c r="A427" s="3"/>
      <c r="B427" s="35"/>
      <c r="C427" s="35"/>
      <c r="D427" s="4"/>
      <c r="G427" s="2"/>
      <c r="H427" s="2"/>
      <c r="I427" s="2"/>
      <c r="L427" s="141"/>
      <c r="M427" s="2"/>
      <c r="N427" s="2"/>
      <c r="O427" s="2"/>
      <c r="P427" s="2"/>
      <c r="Q427" s="16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90"/>
      <c r="CC427" s="90"/>
      <c r="CD427" s="90"/>
      <c r="CE427" s="88"/>
      <c r="CF427" s="166"/>
      <c r="CG427" s="88"/>
      <c r="CH427" s="88"/>
      <c r="CI427" s="88"/>
      <c r="CJ427" s="88"/>
      <c r="CK427" s="88"/>
      <c r="CL427" s="88"/>
      <c r="CM427" s="88"/>
      <c r="CN427" s="88"/>
      <c r="CO427" s="88"/>
      <c r="CP427" s="88"/>
      <c r="CQ427" s="88"/>
      <c r="CR427" s="88"/>
      <c r="CS427" s="88"/>
      <c r="CT427" s="88"/>
      <c r="CU427" s="88"/>
      <c r="CV427" s="88"/>
      <c r="CW427" s="88"/>
      <c r="CX427" s="88"/>
      <c r="CY427" s="88"/>
      <c r="CZ427" s="88"/>
      <c r="DA427" s="88"/>
      <c r="DB427" s="88"/>
      <c r="DC427" s="88"/>
      <c r="DD427" s="88"/>
      <c r="DE427" s="88"/>
      <c r="DF427" s="90"/>
      <c r="DG427" s="90"/>
      <c r="DH427" s="90"/>
      <c r="DI427" s="91"/>
      <c r="DJ427" s="91"/>
      <c r="DK427" s="91"/>
      <c r="DL427" s="91"/>
      <c r="DM427" s="90"/>
      <c r="DN427" s="90"/>
      <c r="DO427" s="90"/>
      <c r="DP427" s="90"/>
      <c r="DQ427" s="90"/>
      <c r="DR427" s="90"/>
      <c r="DS427" s="90"/>
      <c r="DT427" s="90"/>
      <c r="DU427" s="90"/>
      <c r="DV427" s="90"/>
      <c r="DW427" s="90"/>
      <c r="DX427" s="90"/>
      <c r="DY427" s="90"/>
      <c r="DZ427" s="90"/>
      <c r="EA427" s="90"/>
      <c r="EB427" s="90"/>
      <c r="EC427" s="90"/>
      <c r="ED427" s="90"/>
      <c r="EE427" s="90"/>
      <c r="EF427" s="90"/>
      <c r="EG427" s="90"/>
      <c r="EH427" s="90"/>
      <c r="EI427" s="77"/>
      <c r="EJ427" s="77"/>
      <c r="EK427" s="77"/>
      <c r="EL427" s="77"/>
      <c r="EM427" s="77"/>
      <c r="EN427" s="77"/>
      <c r="EO427" s="77"/>
      <c r="EP427" s="77"/>
      <c r="EQ427" s="77"/>
    </row>
    <row r="428" spans="1:147" s="1" customFormat="1" ht="12.75" x14ac:dyDescent="0.2">
      <c r="A428" s="3"/>
      <c r="B428" s="35"/>
      <c r="C428" s="35"/>
      <c r="D428" s="4"/>
      <c r="G428" s="2"/>
      <c r="H428" s="2"/>
      <c r="I428" s="2"/>
      <c r="L428" s="141"/>
      <c r="M428" s="2"/>
      <c r="N428" s="2"/>
      <c r="O428" s="2"/>
      <c r="P428" s="2"/>
      <c r="Q428" s="16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90"/>
      <c r="CC428" s="90"/>
      <c r="CD428" s="90"/>
      <c r="CE428" s="88"/>
      <c r="CF428" s="166"/>
      <c r="CG428" s="88"/>
      <c r="CH428" s="88"/>
      <c r="CI428" s="88"/>
      <c r="CJ428" s="88"/>
      <c r="CK428" s="88"/>
      <c r="CL428" s="88"/>
      <c r="CM428" s="88"/>
      <c r="CN428" s="88"/>
      <c r="CO428" s="88"/>
      <c r="CP428" s="88"/>
      <c r="CQ428" s="88"/>
      <c r="CR428" s="88"/>
      <c r="CS428" s="88"/>
      <c r="CT428" s="88"/>
      <c r="CU428" s="88"/>
      <c r="CV428" s="88"/>
      <c r="CW428" s="88"/>
      <c r="CX428" s="88"/>
      <c r="CY428" s="88"/>
      <c r="CZ428" s="88"/>
      <c r="DA428" s="88"/>
      <c r="DB428" s="88"/>
      <c r="DC428" s="88"/>
      <c r="DD428" s="88"/>
      <c r="DE428" s="88"/>
      <c r="DF428" s="90"/>
      <c r="DG428" s="90"/>
      <c r="DH428" s="90"/>
      <c r="DI428" s="91"/>
      <c r="DJ428" s="91"/>
      <c r="DK428" s="91"/>
      <c r="DL428" s="91"/>
      <c r="DM428" s="90"/>
      <c r="DN428" s="90"/>
      <c r="DO428" s="90"/>
      <c r="DP428" s="90"/>
      <c r="DQ428" s="90"/>
      <c r="DR428" s="90"/>
      <c r="DS428" s="90"/>
      <c r="DT428" s="90"/>
      <c r="DU428" s="90"/>
      <c r="DV428" s="90"/>
      <c r="DW428" s="90"/>
      <c r="DX428" s="90"/>
      <c r="DY428" s="90"/>
      <c r="DZ428" s="90"/>
      <c r="EA428" s="90"/>
      <c r="EB428" s="90"/>
      <c r="EC428" s="90"/>
      <c r="ED428" s="90"/>
      <c r="EE428" s="90"/>
      <c r="EF428" s="90"/>
      <c r="EG428" s="90"/>
      <c r="EH428" s="90"/>
      <c r="EI428" s="77"/>
      <c r="EJ428" s="77"/>
      <c r="EK428" s="77"/>
      <c r="EL428" s="77"/>
      <c r="EM428" s="77"/>
      <c r="EN428" s="77"/>
      <c r="EO428" s="77"/>
      <c r="EP428" s="77"/>
      <c r="EQ428" s="77"/>
    </row>
    <row r="429" spans="1:147" s="1" customFormat="1" ht="12.75" x14ac:dyDescent="0.2">
      <c r="A429" s="3"/>
      <c r="B429" s="35"/>
      <c r="C429" s="35"/>
      <c r="D429" s="4"/>
      <c r="G429" s="2"/>
      <c r="H429" s="2"/>
      <c r="I429" s="2"/>
      <c r="L429" s="141"/>
      <c r="M429" s="2"/>
      <c r="N429" s="2"/>
      <c r="O429" s="2"/>
      <c r="P429" s="2"/>
      <c r="Q429" s="16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90"/>
      <c r="CC429" s="90"/>
      <c r="CD429" s="90"/>
      <c r="CE429" s="88"/>
      <c r="CF429" s="166"/>
      <c r="CG429" s="88"/>
      <c r="CH429" s="88"/>
      <c r="CI429" s="88"/>
      <c r="CJ429" s="88"/>
      <c r="CK429" s="88"/>
      <c r="CL429" s="88"/>
      <c r="CM429" s="88"/>
      <c r="CN429" s="88"/>
      <c r="CO429" s="88"/>
      <c r="CP429" s="88"/>
      <c r="CQ429" s="88"/>
      <c r="CR429" s="88"/>
      <c r="CS429" s="88"/>
      <c r="CT429" s="88"/>
      <c r="CU429" s="88"/>
      <c r="CV429" s="88"/>
      <c r="CW429" s="88"/>
      <c r="CX429" s="88"/>
      <c r="CY429" s="88"/>
      <c r="CZ429" s="88"/>
      <c r="DA429" s="88"/>
      <c r="DB429" s="88"/>
      <c r="DC429" s="88"/>
      <c r="DD429" s="88"/>
      <c r="DE429" s="88"/>
      <c r="DF429" s="90"/>
      <c r="DG429" s="90"/>
      <c r="DH429" s="90"/>
      <c r="DI429" s="91"/>
      <c r="DJ429" s="91"/>
      <c r="DK429" s="91"/>
      <c r="DL429" s="91"/>
      <c r="DM429" s="90"/>
      <c r="DN429" s="90"/>
      <c r="DO429" s="90"/>
      <c r="DP429" s="90"/>
      <c r="DQ429" s="90"/>
      <c r="DR429" s="90"/>
      <c r="DS429" s="90"/>
      <c r="DT429" s="90"/>
      <c r="DU429" s="90"/>
      <c r="DV429" s="90"/>
      <c r="DW429" s="90"/>
      <c r="DX429" s="90"/>
      <c r="DY429" s="90"/>
      <c r="DZ429" s="90"/>
      <c r="EA429" s="90"/>
      <c r="EB429" s="90"/>
      <c r="EC429" s="90"/>
      <c r="ED429" s="90"/>
      <c r="EE429" s="90"/>
      <c r="EF429" s="90"/>
      <c r="EG429" s="90"/>
      <c r="EH429" s="90"/>
      <c r="EI429" s="77"/>
      <c r="EJ429" s="77"/>
      <c r="EK429" s="77"/>
      <c r="EL429" s="77"/>
      <c r="EM429" s="77"/>
      <c r="EN429" s="77"/>
      <c r="EO429" s="77"/>
      <c r="EP429" s="77"/>
      <c r="EQ429" s="77"/>
    </row>
    <row r="430" spans="1:147" s="1" customFormat="1" ht="12.75" x14ac:dyDescent="0.2">
      <c r="A430" s="3"/>
      <c r="B430" s="35"/>
      <c r="C430" s="35"/>
      <c r="D430" s="4"/>
      <c r="G430" s="2"/>
      <c r="H430" s="2"/>
      <c r="I430" s="2"/>
      <c r="L430" s="141"/>
      <c r="M430" s="2"/>
      <c r="N430" s="2"/>
      <c r="O430" s="2"/>
      <c r="P430" s="2"/>
      <c r="Q430" s="16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90"/>
      <c r="CC430" s="90"/>
      <c r="CD430" s="90"/>
      <c r="CE430" s="88"/>
      <c r="CF430" s="166"/>
      <c r="CG430" s="88"/>
      <c r="CH430" s="88"/>
      <c r="CI430" s="88"/>
      <c r="CJ430" s="88"/>
      <c r="CK430" s="88"/>
      <c r="CL430" s="88"/>
      <c r="CM430" s="88"/>
      <c r="CN430" s="88"/>
      <c r="CO430" s="88"/>
      <c r="CP430" s="88"/>
      <c r="CQ430" s="88"/>
      <c r="CR430" s="88"/>
      <c r="CS430" s="88"/>
      <c r="CT430" s="88"/>
      <c r="CU430" s="88"/>
      <c r="CV430" s="88"/>
      <c r="CW430" s="88"/>
      <c r="CX430" s="88"/>
      <c r="CY430" s="88"/>
      <c r="CZ430" s="88"/>
      <c r="DA430" s="88"/>
      <c r="DB430" s="88"/>
      <c r="DC430" s="88"/>
      <c r="DD430" s="88"/>
      <c r="DE430" s="88"/>
      <c r="DF430" s="90"/>
      <c r="DG430" s="90"/>
      <c r="DH430" s="90"/>
      <c r="DI430" s="91"/>
      <c r="DJ430" s="91"/>
      <c r="DK430" s="91"/>
      <c r="DL430" s="91"/>
      <c r="DM430" s="90"/>
      <c r="DN430" s="90"/>
      <c r="DO430" s="90"/>
      <c r="DP430" s="90"/>
      <c r="DQ430" s="90"/>
      <c r="DR430" s="90"/>
      <c r="DS430" s="90"/>
      <c r="DT430" s="90"/>
      <c r="DU430" s="90"/>
      <c r="DV430" s="90"/>
      <c r="DW430" s="90"/>
      <c r="DX430" s="90"/>
      <c r="DY430" s="90"/>
      <c r="DZ430" s="90"/>
      <c r="EA430" s="90"/>
      <c r="EB430" s="90"/>
      <c r="EC430" s="90"/>
      <c r="ED430" s="90"/>
      <c r="EE430" s="90"/>
      <c r="EF430" s="90"/>
      <c r="EG430" s="90"/>
      <c r="EH430" s="90"/>
      <c r="EI430" s="77"/>
      <c r="EJ430" s="77"/>
      <c r="EK430" s="77"/>
      <c r="EL430" s="77"/>
      <c r="EM430" s="77"/>
      <c r="EN430" s="77"/>
      <c r="EO430" s="77"/>
      <c r="EP430" s="77"/>
      <c r="EQ430" s="77"/>
    </row>
    <row r="431" spans="1:147" s="1" customFormat="1" ht="12.75" x14ac:dyDescent="0.2">
      <c r="A431" s="3"/>
      <c r="B431" s="35"/>
      <c r="C431" s="35"/>
      <c r="D431" s="4"/>
      <c r="G431" s="2"/>
      <c r="H431" s="2"/>
      <c r="I431" s="2"/>
      <c r="L431" s="141"/>
      <c r="M431" s="2"/>
      <c r="N431" s="2"/>
      <c r="O431" s="2"/>
      <c r="P431" s="2"/>
      <c r="Q431" s="16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90"/>
      <c r="CC431" s="90"/>
      <c r="CD431" s="90"/>
      <c r="CE431" s="88"/>
      <c r="CF431" s="166"/>
      <c r="CG431" s="88"/>
      <c r="CH431" s="88"/>
      <c r="CI431" s="88"/>
      <c r="CJ431" s="88"/>
      <c r="CK431" s="88"/>
      <c r="CL431" s="88"/>
      <c r="CM431" s="88"/>
      <c r="CN431" s="88"/>
      <c r="CO431" s="88"/>
      <c r="CP431" s="88"/>
      <c r="CQ431" s="88"/>
      <c r="CR431" s="88"/>
      <c r="CS431" s="88"/>
      <c r="CT431" s="88"/>
      <c r="CU431" s="88"/>
      <c r="CV431" s="88"/>
      <c r="CW431" s="88"/>
      <c r="CX431" s="88"/>
      <c r="CY431" s="88"/>
      <c r="CZ431" s="88"/>
      <c r="DA431" s="88"/>
      <c r="DB431" s="88"/>
      <c r="DC431" s="88"/>
      <c r="DD431" s="88"/>
      <c r="DE431" s="88"/>
      <c r="DF431" s="90"/>
      <c r="DG431" s="90"/>
      <c r="DH431" s="90"/>
      <c r="DI431" s="91"/>
      <c r="DJ431" s="91"/>
      <c r="DK431" s="91"/>
      <c r="DL431" s="91"/>
      <c r="DM431" s="90"/>
      <c r="DN431" s="90"/>
      <c r="DO431" s="90"/>
      <c r="DP431" s="90"/>
      <c r="DQ431" s="90"/>
      <c r="DR431" s="90"/>
      <c r="DS431" s="90"/>
      <c r="DT431" s="90"/>
      <c r="DU431" s="90"/>
      <c r="DV431" s="90"/>
      <c r="DW431" s="90"/>
      <c r="DX431" s="90"/>
      <c r="DY431" s="90"/>
      <c r="DZ431" s="90"/>
      <c r="EA431" s="90"/>
      <c r="EB431" s="90"/>
      <c r="EC431" s="90"/>
      <c r="ED431" s="90"/>
      <c r="EE431" s="90"/>
      <c r="EF431" s="90"/>
      <c r="EG431" s="90"/>
      <c r="EH431" s="90"/>
      <c r="EI431" s="77"/>
      <c r="EJ431" s="77"/>
      <c r="EK431" s="77"/>
      <c r="EL431" s="77"/>
      <c r="EM431" s="77"/>
      <c r="EN431" s="77"/>
      <c r="EO431" s="77"/>
      <c r="EP431" s="77"/>
      <c r="EQ431" s="77"/>
    </row>
    <row r="432" spans="1:147" s="1" customFormat="1" ht="12.75" x14ac:dyDescent="0.2">
      <c r="A432" s="3"/>
      <c r="B432" s="35"/>
      <c r="C432" s="35"/>
      <c r="D432" s="4"/>
      <c r="G432" s="2"/>
      <c r="H432" s="2"/>
      <c r="I432" s="2"/>
      <c r="L432" s="141"/>
      <c r="M432" s="2"/>
      <c r="N432" s="2"/>
      <c r="O432" s="2"/>
      <c r="P432" s="2"/>
      <c r="Q432" s="16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90"/>
      <c r="CC432" s="90"/>
      <c r="CD432" s="90"/>
      <c r="CE432" s="88"/>
      <c r="CF432" s="166"/>
      <c r="CG432" s="88"/>
      <c r="CH432" s="88"/>
      <c r="CI432" s="88"/>
      <c r="CJ432" s="88"/>
      <c r="CK432" s="88"/>
      <c r="CL432" s="88"/>
      <c r="CM432" s="88"/>
      <c r="CN432" s="88"/>
      <c r="CO432" s="88"/>
      <c r="CP432" s="88"/>
      <c r="CQ432" s="88"/>
      <c r="CR432" s="88"/>
      <c r="CS432" s="88"/>
      <c r="CT432" s="88"/>
      <c r="CU432" s="88"/>
      <c r="CV432" s="88"/>
      <c r="CW432" s="88"/>
      <c r="CX432" s="88"/>
      <c r="CY432" s="88"/>
      <c r="CZ432" s="88"/>
      <c r="DA432" s="88"/>
      <c r="DB432" s="88"/>
      <c r="DC432" s="88"/>
      <c r="DD432" s="88"/>
      <c r="DE432" s="88"/>
      <c r="DF432" s="90"/>
      <c r="DG432" s="90"/>
      <c r="DH432" s="90"/>
      <c r="DI432" s="91"/>
      <c r="DJ432" s="91"/>
      <c r="DK432" s="91"/>
      <c r="DL432" s="91"/>
      <c r="DM432" s="90"/>
      <c r="DN432" s="90"/>
      <c r="DO432" s="90"/>
      <c r="DP432" s="90"/>
      <c r="DQ432" s="90"/>
      <c r="DR432" s="90"/>
      <c r="DS432" s="90"/>
      <c r="DT432" s="90"/>
      <c r="DU432" s="90"/>
      <c r="DV432" s="90"/>
      <c r="DW432" s="90"/>
      <c r="DX432" s="90"/>
      <c r="DY432" s="90"/>
      <c r="DZ432" s="90"/>
      <c r="EA432" s="90"/>
      <c r="EB432" s="90"/>
      <c r="EC432" s="90"/>
      <c r="ED432" s="90"/>
      <c r="EE432" s="90"/>
      <c r="EF432" s="90"/>
      <c r="EG432" s="90"/>
      <c r="EH432" s="90"/>
      <c r="EI432" s="77"/>
      <c r="EJ432" s="77"/>
      <c r="EK432" s="77"/>
      <c r="EL432" s="77"/>
      <c r="EM432" s="77"/>
      <c r="EN432" s="77"/>
      <c r="EO432" s="77"/>
      <c r="EP432" s="77"/>
      <c r="EQ432" s="77"/>
    </row>
    <row r="433" spans="1:147" s="1" customFormat="1" ht="12.75" x14ac:dyDescent="0.2">
      <c r="A433" s="3"/>
      <c r="B433" s="35"/>
      <c r="C433" s="35"/>
      <c r="D433" s="4"/>
      <c r="G433" s="2"/>
      <c r="H433" s="2"/>
      <c r="I433" s="2"/>
      <c r="L433" s="141"/>
      <c r="M433" s="2"/>
      <c r="N433" s="2"/>
      <c r="O433" s="2"/>
      <c r="P433" s="2"/>
      <c r="Q433" s="16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90"/>
      <c r="CC433" s="90"/>
      <c r="CD433" s="90"/>
      <c r="CE433" s="88"/>
      <c r="CF433" s="166"/>
      <c r="CG433" s="88"/>
      <c r="CH433" s="88"/>
      <c r="CI433" s="88"/>
      <c r="CJ433" s="88"/>
      <c r="CK433" s="88"/>
      <c r="CL433" s="88"/>
      <c r="CM433" s="88"/>
      <c r="CN433" s="88"/>
      <c r="CO433" s="88"/>
      <c r="CP433" s="88"/>
      <c r="CQ433" s="88"/>
      <c r="CR433" s="88"/>
      <c r="CS433" s="88"/>
      <c r="CT433" s="88"/>
      <c r="CU433" s="88"/>
      <c r="CV433" s="88"/>
      <c r="CW433" s="88"/>
      <c r="CX433" s="88"/>
      <c r="CY433" s="88"/>
      <c r="CZ433" s="88"/>
      <c r="DA433" s="88"/>
      <c r="DB433" s="88"/>
      <c r="DC433" s="88"/>
      <c r="DD433" s="88"/>
      <c r="DE433" s="88"/>
      <c r="DF433" s="90"/>
      <c r="DG433" s="90"/>
      <c r="DH433" s="90"/>
      <c r="DI433" s="91"/>
      <c r="DJ433" s="91"/>
      <c r="DK433" s="91"/>
      <c r="DL433" s="91"/>
      <c r="DM433" s="90"/>
      <c r="DN433" s="90"/>
      <c r="DO433" s="90"/>
      <c r="DP433" s="90"/>
      <c r="DQ433" s="90"/>
      <c r="DR433" s="90"/>
      <c r="DS433" s="90"/>
      <c r="DT433" s="90"/>
      <c r="DU433" s="90"/>
      <c r="DV433" s="90"/>
      <c r="DW433" s="90"/>
      <c r="DX433" s="90"/>
      <c r="DY433" s="90"/>
      <c r="DZ433" s="90"/>
      <c r="EA433" s="90"/>
      <c r="EB433" s="90"/>
      <c r="EC433" s="90"/>
      <c r="ED433" s="90"/>
      <c r="EE433" s="90"/>
      <c r="EF433" s="90"/>
      <c r="EG433" s="90"/>
      <c r="EH433" s="90"/>
      <c r="EI433" s="77"/>
      <c r="EJ433" s="77"/>
      <c r="EK433" s="77"/>
      <c r="EL433" s="77"/>
      <c r="EM433" s="77"/>
      <c r="EN433" s="77"/>
      <c r="EO433" s="77"/>
      <c r="EP433" s="77"/>
      <c r="EQ433" s="77"/>
    </row>
    <row r="434" spans="1:147" s="1" customFormat="1" ht="12.75" x14ac:dyDescent="0.2">
      <c r="A434" s="3"/>
      <c r="B434" s="35"/>
      <c r="C434" s="35"/>
      <c r="D434" s="4"/>
      <c r="G434" s="2"/>
      <c r="H434" s="2"/>
      <c r="I434" s="2"/>
      <c r="L434" s="141"/>
      <c r="M434" s="2"/>
      <c r="N434" s="2"/>
      <c r="O434" s="2"/>
      <c r="P434" s="2"/>
      <c r="Q434" s="16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90"/>
      <c r="CC434" s="90"/>
      <c r="CD434" s="90"/>
      <c r="CE434" s="88"/>
      <c r="CF434" s="166"/>
      <c r="CG434" s="88"/>
      <c r="CH434" s="88"/>
      <c r="CI434" s="88"/>
      <c r="CJ434" s="88"/>
      <c r="CK434" s="88"/>
      <c r="CL434" s="88"/>
      <c r="CM434" s="88"/>
      <c r="CN434" s="88"/>
      <c r="CO434" s="88"/>
      <c r="CP434" s="88"/>
      <c r="CQ434" s="88"/>
      <c r="CR434" s="88"/>
      <c r="CS434" s="88"/>
      <c r="CT434" s="88"/>
      <c r="CU434" s="88"/>
      <c r="CV434" s="88"/>
      <c r="CW434" s="88"/>
      <c r="CX434" s="88"/>
      <c r="CY434" s="88"/>
      <c r="CZ434" s="88"/>
      <c r="DA434" s="88"/>
      <c r="DB434" s="88"/>
      <c r="DC434" s="88"/>
      <c r="DD434" s="88"/>
      <c r="DE434" s="88"/>
      <c r="DF434" s="90"/>
      <c r="DG434" s="90"/>
      <c r="DH434" s="90"/>
      <c r="DI434" s="91"/>
      <c r="DJ434" s="91"/>
      <c r="DK434" s="91"/>
      <c r="DL434" s="91"/>
      <c r="DM434" s="90"/>
      <c r="DN434" s="90"/>
      <c r="DO434" s="90"/>
      <c r="DP434" s="90"/>
      <c r="DQ434" s="90"/>
      <c r="DR434" s="90"/>
      <c r="DS434" s="90"/>
      <c r="DT434" s="90"/>
      <c r="DU434" s="90"/>
      <c r="DV434" s="90"/>
      <c r="DW434" s="90"/>
      <c r="DX434" s="90"/>
      <c r="DY434" s="90"/>
      <c r="DZ434" s="90"/>
      <c r="EA434" s="90"/>
      <c r="EB434" s="90"/>
      <c r="EC434" s="90"/>
      <c r="ED434" s="90"/>
      <c r="EE434" s="90"/>
      <c r="EF434" s="90"/>
      <c r="EG434" s="90"/>
      <c r="EH434" s="90"/>
      <c r="EI434" s="77"/>
      <c r="EJ434" s="77"/>
      <c r="EK434" s="77"/>
      <c r="EL434" s="77"/>
      <c r="EM434" s="77"/>
      <c r="EN434" s="77"/>
      <c r="EO434" s="77"/>
      <c r="EP434" s="77"/>
      <c r="EQ434" s="77"/>
    </row>
    <row r="435" spans="1:147" s="1" customFormat="1" ht="12.75" x14ac:dyDescent="0.2">
      <c r="A435" s="3"/>
      <c r="B435" s="35"/>
      <c r="C435" s="35"/>
      <c r="D435" s="4"/>
      <c r="G435" s="2"/>
      <c r="H435" s="2"/>
      <c r="I435" s="2"/>
      <c r="L435" s="141"/>
      <c r="M435" s="2"/>
      <c r="N435" s="2"/>
      <c r="O435" s="2"/>
      <c r="P435" s="2"/>
      <c r="Q435" s="16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90"/>
      <c r="CC435" s="90"/>
      <c r="CD435" s="90"/>
      <c r="CE435" s="88"/>
      <c r="CF435" s="166"/>
      <c r="CG435" s="88"/>
      <c r="CH435" s="88"/>
      <c r="CI435" s="88"/>
      <c r="CJ435" s="88"/>
      <c r="CK435" s="88"/>
      <c r="CL435" s="88"/>
      <c r="CM435" s="88"/>
      <c r="CN435" s="88"/>
      <c r="CO435" s="88"/>
      <c r="CP435" s="88"/>
      <c r="CQ435" s="88"/>
      <c r="CR435" s="88"/>
      <c r="CS435" s="88"/>
      <c r="CT435" s="88"/>
      <c r="CU435" s="88"/>
      <c r="CV435" s="88"/>
      <c r="CW435" s="88"/>
      <c r="CX435" s="88"/>
      <c r="CY435" s="88"/>
      <c r="CZ435" s="88"/>
      <c r="DA435" s="88"/>
      <c r="DB435" s="88"/>
      <c r="DC435" s="88"/>
      <c r="DD435" s="88"/>
      <c r="DE435" s="88"/>
      <c r="DF435" s="90"/>
      <c r="DG435" s="90"/>
      <c r="DH435" s="90"/>
      <c r="DI435" s="91"/>
      <c r="DJ435" s="91"/>
      <c r="DK435" s="91"/>
      <c r="DL435" s="91"/>
      <c r="DM435" s="90"/>
      <c r="DN435" s="90"/>
      <c r="DO435" s="90"/>
      <c r="DP435" s="90"/>
      <c r="DQ435" s="90"/>
      <c r="DR435" s="90"/>
      <c r="DS435" s="90"/>
      <c r="DT435" s="90"/>
      <c r="DU435" s="90"/>
      <c r="DV435" s="90"/>
      <c r="DW435" s="90"/>
      <c r="DX435" s="90"/>
      <c r="DY435" s="90"/>
      <c r="DZ435" s="90"/>
      <c r="EA435" s="90"/>
      <c r="EB435" s="90"/>
      <c r="EC435" s="90"/>
      <c r="ED435" s="90"/>
      <c r="EE435" s="90"/>
      <c r="EF435" s="90"/>
      <c r="EG435" s="90"/>
      <c r="EH435" s="90"/>
      <c r="EI435" s="77"/>
      <c r="EJ435" s="77"/>
      <c r="EK435" s="77"/>
      <c r="EL435" s="77"/>
      <c r="EM435" s="77"/>
      <c r="EN435" s="77"/>
      <c r="EO435" s="77"/>
      <c r="EP435" s="77"/>
      <c r="EQ435" s="77"/>
    </row>
    <row r="436" spans="1:147" s="1" customFormat="1" ht="12.75" x14ac:dyDescent="0.2">
      <c r="A436" s="3"/>
      <c r="B436" s="35"/>
      <c r="C436" s="35"/>
      <c r="D436" s="4"/>
      <c r="G436" s="2"/>
      <c r="H436" s="2"/>
      <c r="I436" s="2"/>
      <c r="L436" s="141"/>
      <c r="M436" s="2"/>
      <c r="N436" s="2"/>
      <c r="O436" s="2"/>
      <c r="P436" s="2"/>
      <c r="Q436" s="16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90"/>
      <c r="CC436" s="90"/>
      <c r="CD436" s="90"/>
      <c r="CE436" s="88"/>
      <c r="CF436" s="166"/>
      <c r="CG436" s="88"/>
      <c r="CH436" s="88"/>
      <c r="CI436" s="88"/>
      <c r="CJ436" s="88"/>
      <c r="CK436" s="88"/>
      <c r="CL436" s="88"/>
      <c r="CM436" s="88"/>
      <c r="CN436" s="88"/>
      <c r="CO436" s="88"/>
      <c r="CP436" s="88"/>
      <c r="CQ436" s="88"/>
      <c r="CR436" s="88"/>
      <c r="CS436" s="88"/>
      <c r="CT436" s="88"/>
      <c r="CU436" s="88"/>
      <c r="CV436" s="88"/>
      <c r="CW436" s="88"/>
      <c r="CX436" s="88"/>
      <c r="CY436" s="88"/>
      <c r="CZ436" s="88"/>
      <c r="DA436" s="88"/>
      <c r="DB436" s="88"/>
      <c r="DC436" s="88"/>
      <c r="DD436" s="88"/>
      <c r="DE436" s="88"/>
      <c r="DF436" s="90"/>
      <c r="DG436" s="90"/>
      <c r="DH436" s="90"/>
      <c r="DI436" s="91"/>
      <c r="DJ436" s="91"/>
      <c r="DK436" s="91"/>
      <c r="DL436" s="91"/>
      <c r="DM436" s="90"/>
      <c r="DN436" s="90"/>
      <c r="DO436" s="90"/>
      <c r="DP436" s="90"/>
      <c r="DQ436" s="90"/>
      <c r="DR436" s="90"/>
      <c r="DS436" s="90"/>
      <c r="DT436" s="90"/>
      <c r="DU436" s="90"/>
      <c r="DV436" s="90"/>
      <c r="DW436" s="90"/>
      <c r="DX436" s="90"/>
      <c r="DY436" s="90"/>
      <c r="DZ436" s="90"/>
      <c r="EA436" s="90"/>
      <c r="EB436" s="90"/>
      <c r="EC436" s="90"/>
      <c r="ED436" s="90"/>
      <c r="EE436" s="90"/>
      <c r="EF436" s="90"/>
      <c r="EG436" s="90"/>
      <c r="EH436" s="90"/>
      <c r="EI436" s="77"/>
      <c r="EJ436" s="77"/>
      <c r="EK436" s="77"/>
      <c r="EL436" s="77"/>
      <c r="EM436" s="77"/>
      <c r="EN436" s="77"/>
      <c r="EO436" s="77"/>
      <c r="EP436" s="77"/>
      <c r="EQ436" s="77"/>
    </row>
    <row r="437" spans="1:147" s="1" customFormat="1" ht="12.75" x14ac:dyDescent="0.2">
      <c r="A437" s="3"/>
      <c r="B437" s="35"/>
      <c r="C437" s="35"/>
      <c r="D437" s="4"/>
      <c r="G437" s="2"/>
      <c r="H437" s="2"/>
      <c r="I437" s="2"/>
      <c r="L437" s="141"/>
      <c r="M437" s="2"/>
      <c r="N437" s="2"/>
      <c r="O437" s="2"/>
      <c r="P437" s="2"/>
      <c r="Q437" s="16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90"/>
      <c r="CC437" s="90"/>
      <c r="CD437" s="90"/>
      <c r="CE437" s="88"/>
      <c r="CF437" s="166"/>
      <c r="CG437" s="88"/>
      <c r="CH437" s="88"/>
      <c r="CI437" s="88"/>
      <c r="CJ437" s="88"/>
      <c r="CK437" s="88"/>
      <c r="CL437" s="88"/>
      <c r="CM437" s="88"/>
      <c r="CN437" s="88"/>
      <c r="CO437" s="88"/>
      <c r="CP437" s="88"/>
      <c r="CQ437" s="88"/>
      <c r="CR437" s="88"/>
      <c r="CS437" s="88"/>
      <c r="CT437" s="88"/>
      <c r="CU437" s="88"/>
      <c r="CV437" s="88"/>
      <c r="CW437" s="88"/>
      <c r="CX437" s="88"/>
      <c r="CY437" s="88"/>
      <c r="CZ437" s="88"/>
      <c r="DA437" s="88"/>
      <c r="DB437" s="88"/>
      <c r="DC437" s="88"/>
      <c r="DD437" s="88"/>
      <c r="DE437" s="88"/>
      <c r="DF437" s="90"/>
      <c r="DG437" s="90"/>
      <c r="DH437" s="90"/>
      <c r="DI437" s="91"/>
      <c r="DJ437" s="91"/>
      <c r="DK437" s="91"/>
      <c r="DL437" s="91"/>
      <c r="DM437" s="90"/>
      <c r="DN437" s="90"/>
      <c r="DO437" s="90"/>
      <c r="DP437" s="90"/>
      <c r="DQ437" s="90"/>
      <c r="DR437" s="90"/>
      <c r="DS437" s="90"/>
      <c r="DT437" s="90"/>
      <c r="DU437" s="90"/>
      <c r="DV437" s="90"/>
      <c r="DW437" s="90"/>
      <c r="DX437" s="90"/>
      <c r="DY437" s="90"/>
      <c r="DZ437" s="90"/>
      <c r="EA437" s="90"/>
      <c r="EB437" s="90"/>
      <c r="EC437" s="90"/>
      <c r="ED437" s="90"/>
      <c r="EE437" s="90"/>
      <c r="EF437" s="90"/>
      <c r="EG437" s="90"/>
      <c r="EH437" s="90"/>
      <c r="EI437" s="77"/>
      <c r="EJ437" s="77"/>
      <c r="EK437" s="77"/>
      <c r="EL437" s="77"/>
      <c r="EM437" s="77"/>
      <c r="EN437" s="77"/>
      <c r="EO437" s="77"/>
      <c r="EP437" s="77"/>
      <c r="EQ437" s="77"/>
    </row>
    <row r="438" spans="1:147" s="1" customFormat="1" ht="12.75" x14ac:dyDescent="0.2">
      <c r="A438" s="3"/>
      <c r="B438" s="35"/>
      <c r="C438" s="35"/>
      <c r="D438" s="4"/>
      <c r="G438" s="2"/>
      <c r="H438" s="2"/>
      <c r="I438" s="2"/>
      <c r="L438" s="141"/>
      <c r="M438" s="2"/>
      <c r="N438" s="2"/>
      <c r="O438" s="2"/>
      <c r="P438" s="2"/>
      <c r="Q438" s="16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90"/>
      <c r="CC438" s="90"/>
      <c r="CD438" s="90"/>
      <c r="CE438" s="88"/>
      <c r="CF438" s="166"/>
      <c r="CG438" s="88"/>
      <c r="CH438" s="88"/>
      <c r="CI438" s="88"/>
      <c r="CJ438" s="88"/>
      <c r="CK438" s="88"/>
      <c r="CL438" s="88"/>
      <c r="CM438" s="88"/>
      <c r="CN438" s="88"/>
      <c r="CO438" s="88"/>
      <c r="CP438" s="88"/>
      <c r="CQ438" s="88"/>
      <c r="CR438" s="88"/>
      <c r="CS438" s="88"/>
      <c r="CT438" s="88"/>
      <c r="CU438" s="88"/>
      <c r="CV438" s="88"/>
      <c r="CW438" s="88"/>
      <c r="CX438" s="88"/>
      <c r="CY438" s="88"/>
      <c r="CZ438" s="88"/>
      <c r="DA438" s="88"/>
      <c r="DB438" s="88"/>
      <c r="DC438" s="88"/>
      <c r="DD438" s="88"/>
      <c r="DE438" s="88"/>
      <c r="DF438" s="90"/>
      <c r="DG438" s="90"/>
      <c r="DH438" s="90"/>
      <c r="DI438" s="91"/>
      <c r="DJ438" s="91"/>
      <c r="DK438" s="91"/>
      <c r="DL438" s="91"/>
      <c r="DM438" s="90"/>
      <c r="DN438" s="90"/>
      <c r="DO438" s="90"/>
      <c r="DP438" s="90"/>
      <c r="DQ438" s="90"/>
      <c r="DR438" s="90"/>
      <c r="DS438" s="90"/>
      <c r="DT438" s="90"/>
      <c r="DU438" s="90"/>
      <c r="DV438" s="90"/>
      <c r="DW438" s="90"/>
      <c r="DX438" s="90"/>
      <c r="DY438" s="90"/>
      <c r="DZ438" s="90"/>
      <c r="EA438" s="90"/>
      <c r="EB438" s="90"/>
      <c r="EC438" s="90"/>
      <c r="ED438" s="90"/>
      <c r="EE438" s="90"/>
      <c r="EF438" s="90"/>
      <c r="EG438" s="90"/>
      <c r="EH438" s="90"/>
      <c r="EI438" s="77"/>
      <c r="EJ438" s="77"/>
      <c r="EK438" s="77"/>
      <c r="EL438" s="77"/>
      <c r="EM438" s="77"/>
      <c r="EN438" s="77"/>
      <c r="EO438" s="77"/>
      <c r="EP438" s="77"/>
      <c r="EQ438" s="77"/>
    </row>
    <row r="439" spans="1:147" s="1" customFormat="1" ht="12.75" x14ac:dyDescent="0.2">
      <c r="A439" s="3"/>
      <c r="B439" s="35"/>
      <c r="C439" s="35"/>
      <c r="D439" s="4"/>
      <c r="G439" s="2"/>
      <c r="H439" s="2"/>
      <c r="I439" s="2"/>
      <c r="L439" s="141"/>
      <c r="M439" s="2"/>
      <c r="N439" s="2"/>
      <c r="O439" s="2"/>
      <c r="P439" s="2"/>
      <c r="Q439" s="16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90"/>
      <c r="CC439" s="90"/>
      <c r="CD439" s="90"/>
      <c r="CE439" s="88"/>
      <c r="CF439" s="166"/>
      <c r="CG439" s="88"/>
      <c r="CH439" s="88"/>
      <c r="CI439" s="88"/>
      <c r="CJ439" s="88"/>
      <c r="CK439" s="88"/>
      <c r="CL439" s="88"/>
      <c r="CM439" s="88"/>
      <c r="CN439" s="88"/>
      <c r="CO439" s="88"/>
      <c r="CP439" s="88"/>
      <c r="CQ439" s="88"/>
      <c r="CR439" s="88"/>
      <c r="CS439" s="88"/>
      <c r="CT439" s="88"/>
      <c r="CU439" s="88"/>
      <c r="CV439" s="88"/>
      <c r="CW439" s="88"/>
      <c r="CX439" s="88"/>
      <c r="CY439" s="88"/>
      <c r="CZ439" s="88"/>
      <c r="DA439" s="88"/>
      <c r="DB439" s="88"/>
      <c r="DC439" s="88"/>
      <c r="DD439" s="88"/>
      <c r="DE439" s="88"/>
      <c r="DF439" s="90"/>
      <c r="DG439" s="90"/>
      <c r="DH439" s="90"/>
      <c r="DI439" s="91"/>
      <c r="DJ439" s="91"/>
      <c r="DK439" s="91"/>
      <c r="DL439" s="91"/>
      <c r="DM439" s="90"/>
      <c r="DN439" s="90"/>
      <c r="DO439" s="90"/>
      <c r="DP439" s="90"/>
      <c r="DQ439" s="90"/>
      <c r="DR439" s="90"/>
      <c r="DS439" s="90"/>
      <c r="DT439" s="90"/>
      <c r="DU439" s="90"/>
      <c r="DV439" s="90"/>
      <c r="DW439" s="90"/>
      <c r="DX439" s="90"/>
      <c r="DY439" s="90"/>
      <c r="DZ439" s="90"/>
      <c r="EA439" s="90"/>
      <c r="EB439" s="90"/>
      <c r="EC439" s="90"/>
      <c r="ED439" s="90"/>
      <c r="EE439" s="90"/>
      <c r="EF439" s="90"/>
      <c r="EG439" s="90"/>
      <c r="EH439" s="90"/>
      <c r="EI439" s="77"/>
      <c r="EJ439" s="77"/>
      <c r="EK439" s="77"/>
      <c r="EL439" s="77"/>
      <c r="EM439" s="77"/>
      <c r="EN439" s="77"/>
      <c r="EO439" s="77"/>
      <c r="EP439" s="77"/>
      <c r="EQ439" s="77"/>
    </row>
    <row r="440" spans="1:147" s="1" customFormat="1" ht="12.75" x14ac:dyDescent="0.2">
      <c r="A440" s="3"/>
      <c r="B440" s="35"/>
      <c r="C440" s="35"/>
      <c r="D440" s="4"/>
      <c r="G440" s="2"/>
      <c r="H440" s="2"/>
      <c r="I440" s="2"/>
      <c r="L440" s="141"/>
      <c r="M440" s="2"/>
      <c r="N440" s="2"/>
      <c r="O440" s="2"/>
      <c r="P440" s="2"/>
      <c r="Q440" s="16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90"/>
      <c r="CC440" s="90"/>
      <c r="CD440" s="90"/>
      <c r="CE440" s="88"/>
      <c r="CF440" s="166"/>
      <c r="CG440" s="88"/>
      <c r="CH440" s="88"/>
      <c r="CI440" s="88"/>
      <c r="CJ440" s="88"/>
      <c r="CK440" s="88"/>
      <c r="CL440" s="88"/>
      <c r="CM440" s="88"/>
      <c r="CN440" s="88"/>
      <c r="CO440" s="88"/>
      <c r="CP440" s="88"/>
      <c r="CQ440" s="88"/>
      <c r="CR440" s="88"/>
      <c r="CS440" s="88"/>
      <c r="CT440" s="88"/>
      <c r="CU440" s="88"/>
      <c r="CV440" s="88"/>
      <c r="CW440" s="88"/>
      <c r="CX440" s="88"/>
      <c r="CY440" s="88"/>
      <c r="CZ440" s="88"/>
      <c r="DA440" s="88"/>
      <c r="DB440" s="88"/>
      <c r="DC440" s="88"/>
      <c r="DD440" s="88"/>
      <c r="DE440" s="88"/>
      <c r="DF440" s="90"/>
      <c r="DG440" s="90"/>
      <c r="DH440" s="90"/>
      <c r="DI440" s="91"/>
      <c r="DJ440" s="91"/>
      <c r="DK440" s="91"/>
      <c r="DL440" s="91"/>
      <c r="DM440" s="90"/>
      <c r="DN440" s="90"/>
      <c r="DO440" s="90"/>
      <c r="DP440" s="90"/>
      <c r="DQ440" s="90"/>
      <c r="DR440" s="90"/>
      <c r="DS440" s="90"/>
      <c r="DT440" s="90"/>
      <c r="DU440" s="90"/>
      <c r="DV440" s="90"/>
      <c r="DW440" s="90"/>
      <c r="DX440" s="90"/>
      <c r="DY440" s="90"/>
      <c r="DZ440" s="90"/>
      <c r="EA440" s="90"/>
      <c r="EB440" s="90"/>
      <c r="EC440" s="90"/>
      <c r="ED440" s="90"/>
      <c r="EE440" s="90"/>
      <c r="EF440" s="90"/>
      <c r="EG440" s="90"/>
      <c r="EH440" s="90"/>
      <c r="EI440" s="77"/>
      <c r="EJ440" s="77"/>
      <c r="EK440" s="77"/>
      <c r="EL440" s="77"/>
      <c r="EM440" s="77"/>
      <c r="EN440" s="77"/>
      <c r="EO440" s="77"/>
      <c r="EP440" s="77"/>
      <c r="EQ440" s="77"/>
    </row>
    <row r="441" spans="1:147" s="1" customFormat="1" ht="12.75" x14ac:dyDescent="0.2">
      <c r="A441" s="3"/>
      <c r="B441" s="35"/>
      <c r="C441" s="35"/>
      <c r="D441" s="4"/>
      <c r="G441" s="2"/>
      <c r="H441" s="2"/>
      <c r="I441" s="2"/>
      <c r="L441" s="141"/>
      <c r="M441" s="2"/>
      <c r="N441" s="2"/>
      <c r="O441" s="2"/>
      <c r="P441" s="2"/>
      <c r="Q441" s="16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90"/>
      <c r="CC441" s="90"/>
      <c r="CD441" s="90"/>
      <c r="CE441" s="88"/>
      <c r="CF441" s="166"/>
      <c r="CG441" s="88"/>
      <c r="CH441" s="88"/>
      <c r="CI441" s="88"/>
      <c r="CJ441" s="88"/>
      <c r="CK441" s="88"/>
      <c r="CL441" s="88"/>
      <c r="CM441" s="88"/>
      <c r="CN441" s="88"/>
      <c r="CO441" s="88"/>
      <c r="CP441" s="88"/>
      <c r="CQ441" s="88"/>
      <c r="CR441" s="88"/>
      <c r="CS441" s="88"/>
      <c r="CT441" s="88"/>
      <c r="CU441" s="88"/>
      <c r="CV441" s="88"/>
      <c r="CW441" s="88"/>
      <c r="CX441" s="88"/>
      <c r="CY441" s="88"/>
      <c r="CZ441" s="88"/>
      <c r="DA441" s="88"/>
      <c r="DB441" s="88"/>
      <c r="DC441" s="88"/>
      <c r="DD441" s="88"/>
      <c r="DE441" s="88"/>
      <c r="DF441" s="90"/>
      <c r="DG441" s="90"/>
      <c r="DH441" s="90"/>
      <c r="DI441" s="91"/>
      <c r="DJ441" s="91"/>
      <c r="DK441" s="91"/>
      <c r="DL441" s="91"/>
      <c r="DM441" s="90"/>
      <c r="DN441" s="90"/>
      <c r="DO441" s="90"/>
      <c r="DP441" s="90"/>
      <c r="DQ441" s="90"/>
      <c r="DR441" s="90"/>
      <c r="DS441" s="90"/>
      <c r="DT441" s="90"/>
      <c r="DU441" s="90"/>
      <c r="DV441" s="90"/>
      <c r="DW441" s="90"/>
      <c r="DX441" s="90"/>
      <c r="DY441" s="90"/>
      <c r="DZ441" s="90"/>
      <c r="EA441" s="90"/>
      <c r="EB441" s="90"/>
      <c r="EC441" s="90"/>
      <c r="ED441" s="90"/>
      <c r="EE441" s="90"/>
      <c r="EF441" s="90"/>
      <c r="EG441" s="90"/>
      <c r="EH441" s="90"/>
      <c r="EI441" s="77"/>
      <c r="EJ441" s="77"/>
      <c r="EK441" s="77"/>
      <c r="EL441" s="77"/>
      <c r="EM441" s="77"/>
      <c r="EN441" s="77"/>
      <c r="EO441" s="77"/>
      <c r="EP441" s="77"/>
      <c r="EQ441" s="77"/>
    </row>
    <row r="442" spans="1:147" s="1" customFormat="1" ht="12.75" x14ac:dyDescent="0.2">
      <c r="A442" s="3"/>
      <c r="B442" s="35"/>
      <c r="C442" s="35"/>
      <c r="D442" s="4"/>
      <c r="G442" s="2"/>
      <c r="H442" s="2"/>
      <c r="I442" s="2"/>
      <c r="L442" s="141"/>
      <c r="M442" s="2"/>
      <c r="N442" s="2"/>
      <c r="O442" s="2"/>
      <c r="P442" s="2"/>
      <c r="Q442" s="16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90"/>
      <c r="CC442" s="90"/>
      <c r="CD442" s="90"/>
      <c r="CE442" s="88"/>
      <c r="CF442" s="166"/>
      <c r="CG442" s="88"/>
      <c r="CH442" s="88"/>
      <c r="CI442" s="88"/>
      <c r="CJ442" s="88"/>
      <c r="CK442" s="88"/>
      <c r="CL442" s="88"/>
      <c r="CM442" s="88"/>
      <c r="CN442" s="88"/>
      <c r="CO442" s="88"/>
      <c r="CP442" s="88"/>
      <c r="CQ442" s="88"/>
      <c r="CR442" s="88"/>
      <c r="CS442" s="88"/>
      <c r="CT442" s="88"/>
      <c r="CU442" s="88"/>
      <c r="CV442" s="88"/>
      <c r="CW442" s="88"/>
      <c r="CX442" s="88"/>
      <c r="CY442" s="88"/>
      <c r="CZ442" s="88"/>
      <c r="DA442" s="88"/>
      <c r="DB442" s="88"/>
      <c r="DC442" s="88"/>
      <c r="DD442" s="88"/>
      <c r="DE442" s="88"/>
      <c r="DF442" s="90"/>
      <c r="DG442" s="90"/>
      <c r="DH442" s="90"/>
      <c r="DI442" s="91"/>
      <c r="DJ442" s="91"/>
      <c r="DK442" s="91"/>
      <c r="DL442" s="91"/>
      <c r="DM442" s="90"/>
      <c r="DN442" s="90"/>
      <c r="DO442" s="90"/>
      <c r="DP442" s="90"/>
      <c r="DQ442" s="90"/>
      <c r="DR442" s="90"/>
      <c r="DS442" s="90"/>
      <c r="DT442" s="90"/>
      <c r="DU442" s="90"/>
      <c r="DV442" s="90"/>
      <c r="DW442" s="90"/>
      <c r="DX442" s="90"/>
      <c r="DY442" s="90"/>
      <c r="DZ442" s="90"/>
      <c r="EA442" s="90"/>
      <c r="EB442" s="90"/>
      <c r="EC442" s="90"/>
      <c r="ED442" s="90"/>
      <c r="EE442" s="90"/>
      <c r="EF442" s="90"/>
      <c r="EG442" s="90"/>
      <c r="EH442" s="90"/>
      <c r="EI442" s="77"/>
      <c r="EJ442" s="77"/>
      <c r="EK442" s="77"/>
      <c r="EL442" s="77"/>
      <c r="EM442" s="77"/>
      <c r="EN442" s="77"/>
      <c r="EO442" s="77"/>
      <c r="EP442" s="77"/>
      <c r="EQ442" s="77"/>
    </row>
    <row r="443" spans="1:147" s="1" customFormat="1" ht="12.75" x14ac:dyDescent="0.2">
      <c r="A443" s="3"/>
      <c r="B443" s="35"/>
      <c r="C443" s="35"/>
      <c r="D443" s="4"/>
      <c r="G443" s="2"/>
      <c r="H443" s="2"/>
      <c r="I443" s="2"/>
      <c r="L443" s="141"/>
      <c r="M443" s="2"/>
      <c r="N443" s="2"/>
      <c r="O443" s="2"/>
      <c r="P443" s="2"/>
      <c r="Q443" s="16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90"/>
      <c r="CC443" s="90"/>
      <c r="CD443" s="90"/>
      <c r="CE443" s="88"/>
      <c r="CF443" s="166"/>
      <c r="CG443" s="88"/>
      <c r="CH443" s="88"/>
      <c r="CI443" s="88"/>
      <c r="CJ443" s="88"/>
      <c r="CK443" s="88"/>
      <c r="CL443" s="88"/>
      <c r="CM443" s="88"/>
      <c r="CN443" s="88"/>
      <c r="CO443" s="88"/>
      <c r="CP443" s="88"/>
      <c r="CQ443" s="88"/>
      <c r="CR443" s="88"/>
      <c r="CS443" s="88"/>
      <c r="CT443" s="88"/>
      <c r="CU443" s="88"/>
      <c r="CV443" s="88"/>
      <c r="CW443" s="88"/>
      <c r="CX443" s="88"/>
      <c r="CY443" s="88"/>
      <c r="CZ443" s="88"/>
      <c r="DA443" s="88"/>
      <c r="DB443" s="88"/>
      <c r="DC443" s="88"/>
      <c r="DD443" s="88"/>
      <c r="DE443" s="88"/>
      <c r="DF443" s="90"/>
      <c r="DG443" s="90"/>
      <c r="DH443" s="90"/>
      <c r="DI443" s="91"/>
      <c r="DJ443" s="91"/>
      <c r="DK443" s="91"/>
      <c r="DL443" s="91"/>
      <c r="DM443" s="90"/>
      <c r="DN443" s="90"/>
      <c r="DO443" s="90"/>
      <c r="DP443" s="90"/>
      <c r="DQ443" s="90"/>
      <c r="DR443" s="90"/>
      <c r="DS443" s="90"/>
      <c r="DT443" s="90"/>
      <c r="DU443" s="90"/>
      <c r="DV443" s="90"/>
      <c r="DW443" s="90"/>
      <c r="DX443" s="90"/>
      <c r="DY443" s="90"/>
      <c r="DZ443" s="90"/>
      <c r="EA443" s="90"/>
      <c r="EB443" s="90"/>
      <c r="EC443" s="90"/>
      <c r="ED443" s="90"/>
      <c r="EE443" s="90"/>
      <c r="EF443" s="90"/>
      <c r="EG443" s="90"/>
      <c r="EH443" s="90"/>
      <c r="EI443" s="77"/>
      <c r="EJ443" s="77"/>
      <c r="EK443" s="77"/>
      <c r="EL443" s="77"/>
      <c r="EM443" s="77"/>
      <c r="EN443" s="77"/>
      <c r="EO443" s="77"/>
      <c r="EP443" s="77"/>
      <c r="EQ443" s="77"/>
    </row>
    <row r="444" spans="1:147" s="1" customFormat="1" ht="12.75" x14ac:dyDescent="0.2">
      <c r="A444" s="3"/>
      <c r="B444" s="35"/>
      <c r="C444" s="35"/>
      <c r="D444" s="4"/>
      <c r="G444" s="2"/>
      <c r="H444" s="2"/>
      <c r="I444" s="2"/>
      <c r="L444" s="141"/>
      <c r="M444" s="2"/>
      <c r="N444" s="2"/>
      <c r="O444" s="2"/>
      <c r="P444" s="2"/>
      <c r="Q444" s="16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90"/>
      <c r="CC444" s="90"/>
      <c r="CD444" s="90"/>
      <c r="CE444" s="88"/>
      <c r="CF444" s="166"/>
      <c r="CG444" s="88"/>
      <c r="CH444" s="88"/>
      <c r="CI444" s="88"/>
      <c r="CJ444" s="88"/>
      <c r="CK444" s="88"/>
      <c r="CL444" s="88"/>
      <c r="CM444" s="88"/>
      <c r="CN444" s="88"/>
      <c r="CO444" s="88"/>
      <c r="CP444" s="88"/>
      <c r="CQ444" s="88"/>
      <c r="CR444" s="88"/>
      <c r="CS444" s="88"/>
      <c r="CT444" s="88"/>
      <c r="CU444" s="88"/>
      <c r="CV444" s="88"/>
      <c r="CW444" s="88"/>
      <c r="CX444" s="88"/>
      <c r="CY444" s="88"/>
      <c r="CZ444" s="88"/>
      <c r="DA444" s="88"/>
      <c r="DB444" s="88"/>
      <c r="DC444" s="88"/>
      <c r="DD444" s="88"/>
      <c r="DE444" s="88"/>
      <c r="DF444" s="90"/>
      <c r="DG444" s="90"/>
      <c r="DH444" s="90"/>
      <c r="DI444" s="91"/>
      <c r="DJ444" s="91"/>
      <c r="DK444" s="91"/>
      <c r="DL444" s="91"/>
      <c r="DM444" s="90"/>
      <c r="DN444" s="90"/>
      <c r="DO444" s="90"/>
      <c r="DP444" s="90"/>
      <c r="DQ444" s="90"/>
      <c r="DR444" s="90"/>
      <c r="DS444" s="90"/>
      <c r="DT444" s="90"/>
      <c r="DU444" s="90"/>
      <c r="DV444" s="90"/>
      <c r="DW444" s="90"/>
      <c r="DX444" s="90"/>
      <c r="DY444" s="90"/>
      <c r="DZ444" s="90"/>
      <c r="EA444" s="90"/>
      <c r="EB444" s="90"/>
      <c r="EC444" s="90"/>
      <c r="ED444" s="90"/>
      <c r="EE444" s="90"/>
      <c r="EF444" s="90"/>
      <c r="EG444" s="90"/>
      <c r="EH444" s="90"/>
      <c r="EI444" s="77"/>
      <c r="EJ444" s="77"/>
      <c r="EK444" s="77"/>
      <c r="EL444" s="77"/>
      <c r="EM444" s="77"/>
      <c r="EN444" s="77"/>
      <c r="EO444" s="77"/>
      <c r="EP444" s="77"/>
      <c r="EQ444" s="77"/>
    </row>
    <row r="445" spans="1:147" s="1" customFormat="1" ht="12.75" x14ac:dyDescent="0.2">
      <c r="A445" s="3"/>
      <c r="B445" s="35"/>
      <c r="C445" s="35"/>
      <c r="D445" s="4"/>
      <c r="G445" s="2"/>
      <c r="H445" s="2"/>
      <c r="I445" s="2"/>
      <c r="L445" s="141"/>
      <c r="M445" s="2"/>
      <c r="N445" s="2"/>
      <c r="O445" s="2"/>
      <c r="P445" s="2"/>
      <c r="Q445" s="16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90"/>
      <c r="CC445" s="90"/>
      <c r="CD445" s="90"/>
      <c r="CE445" s="88"/>
      <c r="CF445" s="166"/>
      <c r="CG445" s="88"/>
      <c r="CH445" s="88"/>
      <c r="CI445" s="88"/>
      <c r="CJ445" s="88"/>
      <c r="CK445" s="88"/>
      <c r="CL445" s="88"/>
      <c r="CM445" s="88"/>
      <c r="CN445" s="88"/>
      <c r="CO445" s="88"/>
      <c r="CP445" s="88"/>
      <c r="CQ445" s="88"/>
      <c r="CR445" s="88"/>
      <c r="CS445" s="88"/>
      <c r="CT445" s="88"/>
      <c r="CU445" s="88"/>
      <c r="CV445" s="88"/>
      <c r="CW445" s="88"/>
      <c r="CX445" s="88"/>
      <c r="CY445" s="88"/>
      <c r="CZ445" s="88"/>
      <c r="DA445" s="88"/>
      <c r="DB445" s="88"/>
      <c r="DC445" s="88"/>
      <c r="DD445" s="88"/>
      <c r="DE445" s="88"/>
      <c r="DF445" s="90"/>
      <c r="DG445" s="90"/>
      <c r="DH445" s="90"/>
      <c r="DI445" s="91"/>
      <c r="DJ445" s="91"/>
      <c r="DK445" s="91"/>
      <c r="DL445" s="91"/>
      <c r="DM445" s="90"/>
      <c r="DN445" s="90"/>
      <c r="DO445" s="90"/>
      <c r="DP445" s="90"/>
      <c r="DQ445" s="90"/>
      <c r="DR445" s="90"/>
      <c r="DS445" s="90"/>
      <c r="DT445" s="90"/>
      <c r="DU445" s="90"/>
      <c r="DV445" s="90"/>
      <c r="DW445" s="90"/>
      <c r="DX445" s="90"/>
      <c r="DY445" s="90"/>
      <c r="DZ445" s="90"/>
      <c r="EA445" s="90"/>
      <c r="EB445" s="90"/>
      <c r="EC445" s="90"/>
      <c r="ED445" s="90"/>
      <c r="EE445" s="90"/>
      <c r="EF445" s="90"/>
      <c r="EG445" s="90"/>
      <c r="EH445" s="90"/>
      <c r="EI445" s="77"/>
      <c r="EJ445" s="77"/>
      <c r="EK445" s="77"/>
      <c r="EL445" s="77"/>
      <c r="EM445" s="77"/>
      <c r="EN445" s="77"/>
      <c r="EO445" s="77"/>
      <c r="EP445" s="77"/>
      <c r="EQ445" s="77"/>
    </row>
    <row r="446" spans="1:147" s="1" customFormat="1" ht="12.75" x14ac:dyDescent="0.2">
      <c r="A446" s="3"/>
      <c r="B446" s="35"/>
      <c r="C446" s="35"/>
      <c r="D446" s="4"/>
      <c r="G446" s="2"/>
      <c r="H446" s="2"/>
      <c r="I446" s="2"/>
      <c r="L446" s="141"/>
      <c r="M446" s="2"/>
      <c r="N446" s="2"/>
      <c r="O446" s="2"/>
      <c r="P446" s="2"/>
      <c r="Q446" s="16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90"/>
      <c r="CC446" s="90"/>
      <c r="CD446" s="90"/>
      <c r="CE446" s="88"/>
      <c r="CF446" s="166"/>
      <c r="CG446" s="88"/>
      <c r="CH446" s="88"/>
      <c r="CI446" s="88"/>
      <c r="CJ446" s="88"/>
      <c r="CK446" s="88"/>
      <c r="CL446" s="88"/>
      <c r="CM446" s="88"/>
      <c r="CN446" s="88"/>
      <c r="CO446" s="88"/>
      <c r="CP446" s="88"/>
      <c r="CQ446" s="88"/>
      <c r="CR446" s="88"/>
      <c r="CS446" s="88"/>
      <c r="CT446" s="88"/>
      <c r="CU446" s="88"/>
      <c r="CV446" s="88"/>
      <c r="CW446" s="88"/>
      <c r="CX446" s="88"/>
      <c r="CY446" s="88"/>
      <c r="CZ446" s="88"/>
      <c r="DA446" s="88"/>
      <c r="DB446" s="88"/>
      <c r="DC446" s="88"/>
      <c r="DD446" s="88"/>
      <c r="DE446" s="88"/>
      <c r="DF446" s="90"/>
      <c r="DG446" s="90"/>
      <c r="DH446" s="90"/>
      <c r="DI446" s="91"/>
      <c r="DJ446" s="91"/>
      <c r="DK446" s="91"/>
      <c r="DL446" s="91"/>
      <c r="DM446" s="90"/>
      <c r="DN446" s="90"/>
      <c r="DO446" s="90"/>
      <c r="DP446" s="90"/>
      <c r="DQ446" s="90"/>
      <c r="DR446" s="90"/>
      <c r="DS446" s="90"/>
      <c r="DT446" s="90"/>
      <c r="DU446" s="90"/>
      <c r="DV446" s="90"/>
      <c r="DW446" s="90"/>
      <c r="DX446" s="90"/>
      <c r="DY446" s="90"/>
      <c r="DZ446" s="90"/>
      <c r="EA446" s="90"/>
      <c r="EB446" s="90"/>
      <c r="EC446" s="90"/>
      <c r="ED446" s="90"/>
      <c r="EE446" s="90"/>
      <c r="EF446" s="90"/>
      <c r="EG446" s="90"/>
      <c r="EH446" s="90"/>
      <c r="EI446" s="77"/>
      <c r="EJ446" s="77"/>
      <c r="EK446" s="77"/>
      <c r="EL446" s="77"/>
      <c r="EM446" s="77"/>
      <c r="EN446" s="77"/>
      <c r="EO446" s="77"/>
      <c r="EP446" s="77"/>
      <c r="EQ446" s="77"/>
    </row>
    <row r="447" spans="1:147" s="1" customFormat="1" ht="12.75" x14ac:dyDescent="0.2">
      <c r="A447" s="3"/>
      <c r="B447" s="35"/>
      <c r="C447" s="35"/>
      <c r="D447" s="4"/>
      <c r="G447" s="2"/>
      <c r="H447" s="2"/>
      <c r="I447" s="2"/>
      <c r="L447" s="141"/>
      <c r="M447" s="2"/>
      <c r="N447" s="2"/>
      <c r="O447" s="2"/>
      <c r="P447" s="2"/>
      <c r="Q447" s="16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90"/>
      <c r="CC447" s="90"/>
      <c r="CD447" s="90"/>
      <c r="CE447" s="88"/>
      <c r="CF447" s="166"/>
      <c r="CG447" s="88"/>
      <c r="CH447" s="88"/>
      <c r="CI447" s="88"/>
      <c r="CJ447" s="88"/>
      <c r="CK447" s="88"/>
      <c r="CL447" s="88"/>
      <c r="CM447" s="88"/>
      <c r="CN447" s="88"/>
      <c r="CO447" s="88"/>
      <c r="CP447" s="88"/>
      <c r="CQ447" s="88"/>
      <c r="CR447" s="88"/>
      <c r="CS447" s="88"/>
      <c r="CT447" s="88"/>
      <c r="CU447" s="88"/>
      <c r="CV447" s="88"/>
      <c r="CW447" s="88"/>
      <c r="CX447" s="88"/>
      <c r="CY447" s="88"/>
      <c r="CZ447" s="88"/>
      <c r="DA447" s="88"/>
      <c r="DB447" s="88"/>
      <c r="DC447" s="88"/>
      <c r="DD447" s="88"/>
      <c r="DE447" s="88"/>
      <c r="DF447" s="90"/>
      <c r="DG447" s="90"/>
      <c r="DH447" s="90"/>
      <c r="DI447" s="91"/>
      <c r="DJ447" s="91"/>
      <c r="DK447" s="91"/>
      <c r="DL447" s="91"/>
      <c r="DM447" s="90"/>
      <c r="DN447" s="90"/>
      <c r="DO447" s="90"/>
      <c r="DP447" s="90"/>
      <c r="DQ447" s="90"/>
      <c r="DR447" s="90"/>
      <c r="DS447" s="90"/>
      <c r="DT447" s="90"/>
      <c r="DU447" s="90"/>
      <c r="DV447" s="90"/>
      <c r="DW447" s="90"/>
      <c r="DX447" s="90"/>
      <c r="DY447" s="90"/>
      <c r="DZ447" s="90"/>
      <c r="EA447" s="90"/>
      <c r="EB447" s="90"/>
      <c r="EC447" s="90"/>
      <c r="ED447" s="90"/>
      <c r="EE447" s="90"/>
      <c r="EF447" s="90"/>
      <c r="EG447" s="90"/>
      <c r="EH447" s="90"/>
      <c r="EI447" s="77"/>
      <c r="EJ447" s="77"/>
      <c r="EK447" s="77"/>
      <c r="EL447" s="77"/>
      <c r="EM447" s="77"/>
      <c r="EN447" s="77"/>
      <c r="EO447" s="77"/>
      <c r="EP447" s="77"/>
      <c r="EQ447" s="77"/>
    </row>
    <row r="448" spans="1:147" s="1" customFormat="1" ht="12.75" x14ac:dyDescent="0.2">
      <c r="A448" s="3"/>
      <c r="B448" s="35"/>
      <c r="C448" s="35"/>
      <c r="D448" s="4"/>
      <c r="G448" s="2"/>
      <c r="H448" s="2"/>
      <c r="I448" s="2"/>
      <c r="L448" s="141"/>
      <c r="M448" s="2"/>
      <c r="N448" s="2"/>
      <c r="O448" s="2"/>
      <c r="P448" s="2"/>
      <c r="Q448" s="16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90"/>
      <c r="CC448" s="90"/>
      <c r="CD448" s="90"/>
      <c r="CE448" s="88"/>
      <c r="CF448" s="166"/>
      <c r="CG448" s="88"/>
      <c r="CH448" s="88"/>
      <c r="CI448" s="88"/>
      <c r="CJ448" s="88"/>
      <c r="CK448" s="88"/>
      <c r="CL448" s="88"/>
      <c r="CM448" s="88"/>
      <c r="CN448" s="88"/>
      <c r="CO448" s="88"/>
      <c r="CP448" s="88"/>
      <c r="CQ448" s="88"/>
      <c r="CR448" s="88"/>
      <c r="CS448" s="88"/>
      <c r="CT448" s="88"/>
      <c r="CU448" s="88"/>
      <c r="CV448" s="88"/>
      <c r="CW448" s="88"/>
      <c r="CX448" s="88"/>
      <c r="CY448" s="88"/>
      <c r="CZ448" s="88"/>
      <c r="DA448" s="88"/>
      <c r="DB448" s="88"/>
      <c r="DC448" s="88"/>
      <c r="DD448" s="88"/>
      <c r="DE448" s="88"/>
      <c r="DF448" s="90"/>
      <c r="DG448" s="90"/>
      <c r="DH448" s="90"/>
      <c r="DI448" s="91"/>
      <c r="DJ448" s="91"/>
      <c r="DK448" s="91"/>
      <c r="DL448" s="91"/>
      <c r="DM448" s="90"/>
      <c r="DN448" s="90"/>
      <c r="DO448" s="90"/>
      <c r="DP448" s="90"/>
      <c r="DQ448" s="90"/>
      <c r="DR448" s="90"/>
      <c r="DS448" s="90"/>
      <c r="DT448" s="90"/>
      <c r="DU448" s="90"/>
      <c r="DV448" s="90"/>
      <c r="DW448" s="90"/>
      <c r="DX448" s="90"/>
      <c r="DY448" s="90"/>
      <c r="DZ448" s="90"/>
      <c r="EA448" s="90"/>
      <c r="EB448" s="90"/>
      <c r="EC448" s="90"/>
      <c r="ED448" s="90"/>
      <c r="EE448" s="90"/>
      <c r="EF448" s="90"/>
      <c r="EG448" s="90"/>
      <c r="EH448" s="90"/>
      <c r="EI448" s="77"/>
      <c r="EJ448" s="77"/>
      <c r="EK448" s="77"/>
      <c r="EL448" s="77"/>
      <c r="EM448" s="77"/>
      <c r="EN448" s="77"/>
      <c r="EO448" s="77"/>
      <c r="EP448" s="77"/>
      <c r="EQ448" s="77"/>
    </row>
    <row r="449" spans="1:147" s="1" customFormat="1" ht="12.75" x14ac:dyDescent="0.2">
      <c r="A449" s="3"/>
      <c r="B449" s="35"/>
      <c r="C449" s="35"/>
      <c r="D449" s="4"/>
      <c r="G449" s="2"/>
      <c r="H449" s="2"/>
      <c r="I449" s="2"/>
      <c r="L449" s="141"/>
      <c r="M449" s="2"/>
      <c r="N449" s="2"/>
      <c r="O449" s="2"/>
      <c r="P449" s="2"/>
      <c r="Q449" s="16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90"/>
      <c r="CC449" s="90"/>
      <c r="CD449" s="90"/>
      <c r="CE449" s="88"/>
      <c r="CF449" s="166"/>
      <c r="CG449" s="88"/>
      <c r="CH449" s="88"/>
      <c r="CI449" s="88"/>
      <c r="CJ449" s="88"/>
      <c r="CK449" s="88"/>
      <c r="CL449" s="88"/>
      <c r="CM449" s="88"/>
      <c r="CN449" s="88"/>
      <c r="CO449" s="88"/>
      <c r="CP449" s="88"/>
      <c r="CQ449" s="88"/>
      <c r="CR449" s="88"/>
      <c r="CS449" s="88"/>
      <c r="CT449" s="88"/>
      <c r="CU449" s="88"/>
      <c r="CV449" s="88"/>
      <c r="CW449" s="88"/>
      <c r="CX449" s="88"/>
      <c r="CY449" s="88"/>
      <c r="CZ449" s="88"/>
      <c r="DA449" s="88"/>
      <c r="DB449" s="88"/>
      <c r="DC449" s="88"/>
      <c r="DD449" s="88"/>
      <c r="DE449" s="88"/>
      <c r="DF449" s="90"/>
      <c r="DG449" s="90"/>
      <c r="DH449" s="90"/>
      <c r="DI449" s="91"/>
      <c r="DJ449" s="91"/>
      <c r="DK449" s="91"/>
      <c r="DL449" s="91"/>
      <c r="DM449" s="90"/>
      <c r="DN449" s="90"/>
      <c r="DO449" s="90"/>
      <c r="DP449" s="90"/>
      <c r="DQ449" s="90"/>
      <c r="DR449" s="90"/>
      <c r="DS449" s="90"/>
      <c r="DT449" s="90"/>
      <c r="DU449" s="90"/>
      <c r="DV449" s="90"/>
      <c r="DW449" s="90"/>
      <c r="DX449" s="90"/>
      <c r="DY449" s="90"/>
      <c r="DZ449" s="90"/>
      <c r="EA449" s="90"/>
      <c r="EB449" s="90"/>
      <c r="EC449" s="90"/>
      <c r="ED449" s="90"/>
      <c r="EE449" s="90"/>
      <c r="EF449" s="90"/>
      <c r="EG449" s="90"/>
      <c r="EH449" s="90"/>
      <c r="EI449" s="77"/>
      <c r="EJ449" s="77"/>
      <c r="EK449" s="77"/>
      <c r="EL449" s="77"/>
      <c r="EM449" s="77"/>
      <c r="EN449" s="77"/>
      <c r="EO449" s="77"/>
      <c r="EP449" s="77"/>
      <c r="EQ449" s="77"/>
    </row>
    <row r="450" spans="1:147" s="1" customFormat="1" ht="12.75" x14ac:dyDescent="0.2">
      <c r="A450" s="3"/>
      <c r="B450" s="35"/>
      <c r="C450" s="35"/>
      <c r="D450" s="4"/>
      <c r="G450" s="2"/>
      <c r="H450" s="2"/>
      <c r="I450" s="2"/>
      <c r="L450" s="141"/>
      <c r="M450" s="2"/>
      <c r="N450" s="2"/>
      <c r="O450" s="2"/>
      <c r="P450" s="2"/>
      <c r="Q450" s="16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90"/>
      <c r="CC450" s="90"/>
      <c r="CD450" s="90"/>
      <c r="CE450" s="88"/>
      <c r="CF450" s="166"/>
      <c r="CG450" s="88"/>
      <c r="CH450" s="88"/>
      <c r="CI450" s="88"/>
      <c r="CJ450" s="88"/>
      <c r="CK450" s="88"/>
      <c r="CL450" s="88"/>
      <c r="CM450" s="88"/>
      <c r="CN450" s="88"/>
      <c r="CO450" s="88"/>
      <c r="CP450" s="88"/>
      <c r="CQ450" s="88"/>
      <c r="CR450" s="88"/>
      <c r="CS450" s="88"/>
      <c r="CT450" s="88"/>
      <c r="CU450" s="88"/>
      <c r="CV450" s="88"/>
      <c r="CW450" s="88"/>
      <c r="CX450" s="88"/>
      <c r="CY450" s="88"/>
      <c r="CZ450" s="88"/>
      <c r="DA450" s="88"/>
      <c r="DB450" s="88"/>
      <c r="DC450" s="88"/>
      <c r="DD450" s="88"/>
      <c r="DE450" s="88"/>
      <c r="DF450" s="90"/>
      <c r="DG450" s="90"/>
      <c r="DH450" s="90"/>
      <c r="DI450" s="91"/>
      <c r="DJ450" s="91"/>
      <c r="DK450" s="91"/>
      <c r="DL450" s="91"/>
      <c r="DM450" s="90"/>
      <c r="DN450" s="90"/>
      <c r="DO450" s="90"/>
      <c r="DP450" s="90"/>
      <c r="DQ450" s="90"/>
      <c r="DR450" s="90"/>
      <c r="DS450" s="90"/>
      <c r="DT450" s="90"/>
      <c r="DU450" s="90"/>
      <c r="DV450" s="90"/>
      <c r="DW450" s="90"/>
      <c r="DX450" s="90"/>
      <c r="DY450" s="90"/>
      <c r="DZ450" s="90"/>
      <c r="EA450" s="90"/>
      <c r="EB450" s="90"/>
      <c r="EC450" s="90"/>
      <c r="ED450" s="90"/>
      <c r="EE450" s="90"/>
      <c r="EF450" s="90"/>
      <c r="EG450" s="90"/>
      <c r="EH450" s="90"/>
      <c r="EI450" s="77"/>
      <c r="EJ450" s="77"/>
      <c r="EK450" s="77"/>
      <c r="EL450" s="77"/>
      <c r="EM450" s="77"/>
      <c r="EN450" s="77"/>
      <c r="EO450" s="77"/>
      <c r="EP450" s="77"/>
      <c r="EQ450" s="77"/>
    </row>
    <row r="451" spans="1:147" s="1" customFormat="1" ht="12.75" x14ac:dyDescent="0.2">
      <c r="A451" s="3"/>
      <c r="B451" s="35"/>
      <c r="C451" s="35"/>
      <c r="D451" s="4"/>
      <c r="G451" s="2"/>
      <c r="H451" s="2"/>
      <c r="I451" s="2"/>
      <c r="L451" s="141"/>
      <c r="M451" s="2"/>
      <c r="N451" s="2"/>
      <c r="O451" s="2"/>
      <c r="P451" s="2"/>
      <c r="Q451" s="16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90"/>
      <c r="CC451" s="90"/>
      <c r="CD451" s="90"/>
      <c r="CE451" s="88"/>
      <c r="CF451" s="166"/>
      <c r="CG451" s="88"/>
      <c r="CH451" s="88"/>
      <c r="CI451" s="88"/>
      <c r="CJ451" s="88"/>
      <c r="CK451" s="88"/>
      <c r="CL451" s="88"/>
      <c r="CM451" s="88"/>
      <c r="CN451" s="88"/>
      <c r="CO451" s="88"/>
      <c r="CP451" s="88"/>
      <c r="CQ451" s="88"/>
      <c r="CR451" s="88"/>
      <c r="CS451" s="88"/>
      <c r="CT451" s="88"/>
      <c r="CU451" s="88"/>
      <c r="CV451" s="88"/>
      <c r="CW451" s="88"/>
      <c r="CX451" s="88"/>
      <c r="CY451" s="88"/>
      <c r="CZ451" s="88"/>
      <c r="DA451" s="88"/>
      <c r="DB451" s="88"/>
      <c r="DC451" s="88"/>
      <c r="DD451" s="88"/>
      <c r="DE451" s="88"/>
      <c r="DF451" s="90"/>
      <c r="DG451" s="90"/>
      <c r="DH451" s="90"/>
      <c r="DI451" s="91"/>
      <c r="DJ451" s="91"/>
      <c r="DK451" s="91"/>
      <c r="DL451" s="91"/>
      <c r="DM451" s="90"/>
      <c r="DN451" s="90"/>
      <c r="DO451" s="90"/>
      <c r="DP451" s="90"/>
      <c r="DQ451" s="90"/>
      <c r="DR451" s="90"/>
      <c r="DS451" s="90"/>
      <c r="DT451" s="90"/>
      <c r="DU451" s="90"/>
      <c r="DV451" s="90"/>
      <c r="DW451" s="90"/>
      <c r="DX451" s="90"/>
      <c r="DY451" s="90"/>
      <c r="DZ451" s="90"/>
      <c r="EA451" s="90"/>
      <c r="EB451" s="90"/>
      <c r="EC451" s="90"/>
      <c r="ED451" s="90"/>
      <c r="EE451" s="90"/>
      <c r="EF451" s="90"/>
      <c r="EG451" s="90"/>
      <c r="EH451" s="90"/>
      <c r="EI451" s="77"/>
      <c r="EJ451" s="77"/>
      <c r="EK451" s="77"/>
      <c r="EL451" s="77"/>
      <c r="EM451" s="77"/>
      <c r="EN451" s="77"/>
      <c r="EO451" s="77"/>
      <c r="EP451" s="77"/>
      <c r="EQ451" s="77"/>
    </row>
    <row r="452" spans="1:147" s="1" customFormat="1" ht="12.75" x14ac:dyDescent="0.2">
      <c r="A452" s="3"/>
      <c r="B452" s="35"/>
      <c r="C452" s="35"/>
      <c r="D452" s="4"/>
      <c r="G452" s="2"/>
      <c r="H452" s="2"/>
      <c r="I452" s="2"/>
      <c r="L452" s="141"/>
      <c r="M452" s="2"/>
      <c r="N452" s="2"/>
      <c r="O452" s="2"/>
      <c r="P452" s="2"/>
      <c r="Q452" s="16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90"/>
      <c r="CC452" s="90"/>
      <c r="CD452" s="90"/>
      <c r="CE452" s="88"/>
      <c r="CF452" s="166"/>
      <c r="CG452" s="88"/>
      <c r="CH452" s="88"/>
      <c r="CI452" s="88"/>
      <c r="CJ452" s="88"/>
      <c r="CK452" s="88"/>
      <c r="CL452" s="88"/>
      <c r="CM452" s="88"/>
      <c r="CN452" s="88"/>
      <c r="CO452" s="88"/>
      <c r="CP452" s="88"/>
      <c r="CQ452" s="88"/>
      <c r="CR452" s="88"/>
      <c r="CS452" s="88"/>
      <c r="CT452" s="88"/>
      <c r="CU452" s="88"/>
      <c r="CV452" s="88"/>
      <c r="CW452" s="88"/>
      <c r="CX452" s="88"/>
      <c r="CY452" s="88"/>
      <c r="CZ452" s="88"/>
      <c r="DA452" s="88"/>
      <c r="DB452" s="88"/>
      <c r="DC452" s="88"/>
      <c r="DD452" s="88"/>
      <c r="DE452" s="88"/>
      <c r="DF452" s="90"/>
      <c r="DG452" s="90"/>
      <c r="DH452" s="90"/>
      <c r="DI452" s="91"/>
      <c r="DJ452" s="91"/>
      <c r="DK452" s="91"/>
      <c r="DL452" s="91"/>
      <c r="DM452" s="90"/>
      <c r="DN452" s="90"/>
      <c r="DO452" s="90"/>
      <c r="DP452" s="90"/>
      <c r="DQ452" s="90"/>
      <c r="DR452" s="90"/>
      <c r="DS452" s="90"/>
      <c r="DT452" s="90"/>
      <c r="DU452" s="90"/>
      <c r="DV452" s="90"/>
      <c r="DW452" s="90"/>
      <c r="DX452" s="90"/>
      <c r="DY452" s="90"/>
      <c r="DZ452" s="90"/>
      <c r="EA452" s="90"/>
      <c r="EB452" s="90"/>
      <c r="EC452" s="90"/>
      <c r="ED452" s="90"/>
      <c r="EE452" s="90"/>
      <c r="EF452" s="90"/>
      <c r="EG452" s="90"/>
      <c r="EH452" s="90"/>
      <c r="EI452" s="77"/>
      <c r="EJ452" s="77"/>
      <c r="EK452" s="77"/>
      <c r="EL452" s="77"/>
      <c r="EM452" s="77"/>
      <c r="EN452" s="77"/>
      <c r="EO452" s="77"/>
      <c r="EP452" s="77"/>
      <c r="EQ452" s="77"/>
    </row>
    <row r="453" spans="1:147" s="1" customFormat="1" ht="12.75" x14ac:dyDescent="0.2">
      <c r="A453" s="3"/>
      <c r="B453" s="35"/>
      <c r="C453" s="35"/>
      <c r="D453" s="4"/>
      <c r="G453" s="2"/>
      <c r="H453" s="2"/>
      <c r="I453" s="2"/>
      <c r="L453" s="141"/>
      <c r="M453" s="2"/>
      <c r="N453" s="2"/>
      <c r="O453" s="2"/>
      <c r="P453" s="2"/>
      <c r="Q453" s="16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90"/>
      <c r="CC453" s="90"/>
      <c r="CD453" s="90"/>
      <c r="CE453" s="88"/>
      <c r="CF453" s="166"/>
      <c r="CG453" s="88"/>
      <c r="CH453" s="88"/>
      <c r="CI453" s="88"/>
      <c r="CJ453" s="88"/>
      <c r="CK453" s="88"/>
      <c r="CL453" s="88"/>
      <c r="CM453" s="88"/>
      <c r="CN453" s="88"/>
      <c r="CO453" s="88"/>
      <c r="CP453" s="88"/>
      <c r="CQ453" s="88"/>
      <c r="CR453" s="88"/>
      <c r="CS453" s="88"/>
      <c r="CT453" s="88"/>
      <c r="CU453" s="88"/>
      <c r="CV453" s="88"/>
      <c r="CW453" s="88"/>
      <c r="CX453" s="88"/>
      <c r="CY453" s="88"/>
      <c r="CZ453" s="88"/>
      <c r="DA453" s="88"/>
      <c r="DB453" s="88"/>
      <c r="DC453" s="88"/>
      <c r="DD453" s="88"/>
      <c r="DE453" s="88"/>
      <c r="DF453" s="90"/>
      <c r="DG453" s="90"/>
      <c r="DH453" s="90"/>
      <c r="DI453" s="91"/>
      <c r="DJ453" s="91"/>
      <c r="DK453" s="91"/>
      <c r="DL453" s="91"/>
      <c r="DM453" s="90"/>
      <c r="DN453" s="90"/>
      <c r="DO453" s="90"/>
      <c r="DP453" s="90"/>
      <c r="DQ453" s="90"/>
      <c r="DR453" s="90"/>
      <c r="DS453" s="90"/>
      <c r="DT453" s="90"/>
      <c r="DU453" s="90"/>
      <c r="DV453" s="90"/>
      <c r="DW453" s="90"/>
      <c r="DX453" s="90"/>
      <c r="DY453" s="90"/>
      <c r="DZ453" s="90"/>
      <c r="EA453" s="90"/>
      <c r="EB453" s="90"/>
      <c r="EC453" s="90"/>
      <c r="ED453" s="90"/>
      <c r="EE453" s="90"/>
      <c r="EF453" s="90"/>
      <c r="EG453" s="90"/>
      <c r="EH453" s="90"/>
      <c r="EI453" s="77"/>
      <c r="EJ453" s="77"/>
      <c r="EK453" s="77"/>
      <c r="EL453" s="77"/>
      <c r="EM453" s="77"/>
      <c r="EN453" s="77"/>
      <c r="EO453" s="77"/>
      <c r="EP453" s="77"/>
      <c r="EQ453" s="77"/>
    </row>
    <row r="454" spans="1:147" s="1" customFormat="1" ht="12.75" x14ac:dyDescent="0.2">
      <c r="A454" s="3"/>
      <c r="B454" s="35"/>
      <c r="C454" s="35"/>
      <c r="D454" s="4"/>
      <c r="G454" s="2"/>
      <c r="H454" s="2"/>
      <c r="I454" s="2"/>
      <c r="L454" s="141"/>
      <c r="M454" s="2"/>
      <c r="N454" s="2"/>
      <c r="O454" s="2"/>
      <c r="P454" s="2"/>
      <c r="Q454" s="16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90"/>
      <c r="CC454" s="90"/>
      <c r="CD454" s="90"/>
      <c r="CE454" s="88"/>
      <c r="CF454" s="166"/>
      <c r="CG454" s="88"/>
      <c r="CH454" s="88"/>
      <c r="CI454" s="88"/>
      <c r="CJ454" s="88"/>
      <c r="CK454" s="88"/>
      <c r="CL454" s="88"/>
      <c r="CM454" s="88"/>
      <c r="CN454" s="88"/>
      <c r="CO454" s="88"/>
      <c r="CP454" s="88"/>
      <c r="CQ454" s="88"/>
      <c r="CR454" s="88"/>
      <c r="CS454" s="88"/>
      <c r="CT454" s="88"/>
      <c r="CU454" s="88"/>
      <c r="CV454" s="88"/>
      <c r="CW454" s="88"/>
      <c r="CX454" s="88"/>
      <c r="CY454" s="88"/>
      <c r="CZ454" s="88"/>
      <c r="DA454" s="88"/>
      <c r="DB454" s="88"/>
      <c r="DC454" s="88"/>
      <c r="DD454" s="88"/>
      <c r="DE454" s="88"/>
      <c r="DF454" s="90"/>
      <c r="DG454" s="90"/>
      <c r="DH454" s="90"/>
      <c r="DI454" s="91"/>
      <c r="DJ454" s="91"/>
      <c r="DK454" s="91"/>
      <c r="DL454" s="91"/>
      <c r="DM454" s="90"/>
      <c r="DN454" s="90"/>
      <c r="DO454" s="90"/>
      <c r="DP454" s="90"/>
      <c r="DQ454" s="90"/>
      <c r="DR454" s="90"/>
      <c r="DS454" s="90"/>
      <c r="DT454" s="90"/>
      <c r="DU454" s="90"/>
      <c r="DV454" s="90"/>
      <c r="DW454" s="90"/>
      <c r="DX454" s="90"/>
      <c r="DY454" s="90"/>
      <c r="DZ454" s="90"/>
      <c r="EA454" s="90"/>
      <c r="EB454" s="90"/>
      <c r="EC454" s="90"/>
      <c r="ED454" s="90"/>
      <c r="EE454" s="90"/>
      <c r="EF454" s="90"/>
      <c r="EG454" s="90"/>
      <c r="EH454" s="90"/>
      <c r="EI454" s="77"/>
      <c r="EJ454" s="77"/>
      <c r="EK454" s="77"/>
      <c r="EL454" s="77"/>
      <c r="EM454" s="77"/>
      <c r="EN454" s="77"/>
      <c r="EO454" s="77"/>
      <c r="EP454" s="77"/>
      <c r="EQ454" s="77"/>
    </row>
    <row r="455" spans="1:147" s="1" customFormat="1" ht="12.75" x14ac:dyDescent="0.2">
      <c r="A455" s="3"/>
      <c r="B455" s="35"/>
      <c r="C455" s="35"/>
      <c r="D455" s="4"/>
      <c r="G455" s="2"/>
      <c r="H455" s="2"/>
      <c r="I455" s="2"/>
      <c r="L455" s="141"/>
      <c r="M455" s="2"/>
      <c r="N455" s="2"/>
      <c r="O455" s="2"/>
      <c r="P455" s="2"/>
      <c r="Q455" s="16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90"/>
      <c r="CC455" s="90"/>
      <c r="CD455" s="90"/>
      <c r="CE455" s="88"/>
      <c r="CF455" s="166"/>
      <c r="CG455" s="88"/>
      <c r="CH455" s="88"/>
      <c r="CI455" s="88"/>
      <c r="CJ455" s="88"/>
      <c r="CK455" s="88"/>
      <c r="CL455" s="88"/>
      <c r="CM455" s="88"/>
      <c r="CN455" s="88"/>
      <c r="CO455" s="88"/>
      <c r="CP455" s="88"/>
      <c r="CQ455" s="88"/>
      <c r="CR455" s="88"/>
      <c r="CS455" s="88"/>
      <c r="CT455" s="88"/>
      <c r="CU455" s="88"/>
      <c r="CV455" s="88"/>
      <c r="CW455" s="88"/>
      <c r="CX455" s="88"/>
      <c r="CY455" s="88"/>
      <c r="CZ455" s="88"/>
      <c r="DA455" s="88"/>
      <c r="DB455" s="88"/>
      <c r="DC455" s="88"/>
      <c r="DD455" s="88"/>
      <c r="DE455" s="88"/>
      <c r="DF455" s="90"/>
      <c r="DG455" s="90"/>
      <c r="DH455" s="90"/>
      <c r="DI455" s="91"/>
      <c r="DJ455" s="91"/>
      <c r="DK455" s="91"/>
      <c r="DL455" s="91"/>
      <c r="DM455" s="90"/>
      <c r="DN455" s="90"/>
      <c r="DO455" s="90"/>
      <c r="DP455" s="90"/>
      <c r="DQ455" s="90"/>
      <c r="DR455" s="90"/>
      <c r="DS455" s="90"/>
      <c r="DT455" s="90"/>
      <c r="DU455" s="90"/>
      <c r="DV455" s="90"/>
      <c r="DW455" s="90"/>
      <c r="DX455" s="90"/>
      <c r="DY455" s="90"/>
      <c r="DZ455" s="90"/>
      <c r="EA455" s="90"/>
      <c r="EB455" s="90"/>
      <c r="EC455" s="90"/>
      <c r="ED455" s="90"/>
      <c r="EE455" s="90"/>
      <c r="EF455" s="90"/>
      <c r="EG455" s="90"/>
      <c r="EH455" s="90"/>
      <c r="EI455" s="77"/>
      <c r="EJ455" s="77"/>
      <c r="EK455" s="77"/>
      <c r="EL455" s="77"/>
      <c r="EM455" s="77"/>
      <c r="EN455" s="77"/>
      <c r="EO455" s="77"/>
      <c r="EP455" s="77"/>
      <c r="EQ455" s="77"/>
    </row>
    <row r="456" spans="1:147" s="1" customFormat="1" ht="12.75" x14ac:dyDescent="0.2">
      <c r="A456" s="3"/>
      <c r="B456" s="35"/>
      <c r="C456" s="35"/>
      <c r="D456" s="4"/>
      <c r="G456" s="2"/>
      <c r="H456" s="2"/>
      <c r="I456" s="2"/>
      <c r="L456" s="141"/>
      <c r="M456" s="2"/>
      <c r="N456" s="2"/>
      <c r="O456" s="2"/>
      <c r="P456" s="2"/>
      <c r="Q456" s="16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90"/>
      <c r="CC456" s="90"/>
      <c r="CD456" s="90"/>
      <c r="CE456" s="88"/>
      <c r="CF456" s="166"/>
      <c r="CG456" s="88"/>
      <c r="CH456" s="88"/>
      <c r="CI456" s="88"/>
      <c r="CJ456" s="88"/>
      <c r="CK456" s="88"/>
      <c r="CL456" s="88"/>
      <c r="CM456" s="88"/>
      <c r="CN456" s="88"/>
      <c r="CO456" s="88"/>
      <c r="CP456" s="88"/>
      <c r="CQ456" s="88"/>
      <c r="CR456" s="88"/>
      <c r="CS456" s="88"/>
      <c r="CT456" s="88"/>
      <c r="CU456" s="88"/>
      <c r="CV456" s="88"/>
      <c r="CW456" s="88"/>
      <c r="CX456" s="88"/>
      <c r="CY456" s="88"/>
      <c r="CZ456" s="88"/>
      <c r="DA456" s="88"/>
      <c r="DB456" s="88"/>
      <c r="DC456" s="88"/>
      <c r="DD456" s="88"/>
      <c r="DE456" s="88"/>
      <c r="DF456" s="90"/>
      <c r="DG456" s="90"/>
      <c r="DH456" s="90"/>
      <c r="DI456" s="91"/>
      <c r="DJ456" s="91"/>
      <c r="DK456" s="91"/>
      <c r="DL456" s="91"/>
      <c r="DM456" s="90"/>
      <c r="DN456" s="90"/>
      <c r="DO456" s="90"/>
      <c r="DP456" s="90"/>
      <c r="DQ456" s="90"/>
      <c r="DR456" s="90"/>
      <c r="DS456" s="90"/>
      <c r="DT456" s="90"/>
      <c r="DU456" s="90"/>
      <c r="DV456" s="90"/>
      <c r="DW456" s="90"/>
      <c r="DX456" s="90"/>
      <c r="DY456" s="90"/>
      <c r="DZ456" s="90"/>
      <c r="EA456" s="90"/>
      <c r="EB456" s="90"/>
      <c r="EC456" s="90"/>
      <c r="ED456" s="90"/>
      <c r="EE456" s="90"/>
      <c r="EF456" s="90"/>
      <c r="EG456" s="90"/>
      <c r="EH456" s="90"/>
      <c r="EI456" s="77"/>
      <c r="EJ456" s="77"/>
      <c r="EK456" s="77"/>
      <c r="EL456" s="77"/>
      <c r="EM456" s="77"/>
      <c r="EN456" s="77"/>
      <c r="EO456" s="77"/>
      <c r="EP456" s="77"/>
      <c r="EQ456" s="77"/>
    </row>
    <row r="457" spans="1:147" s="1" customFormat="1" ht="12.75" x14ac:dyDescent="0.2">
      <c r="A457" s="3"/>
      <c r="B457" s="35"/>
      <c r="C457" s="35"/>
      <c r="D457" s="4"/>
      <c r="G457" s="2"/>
      <c r="H457" s="2"/>
      <c r="I457" s="2"/>
      <c r="L457" s="141"/>
      <c r="M457" s="2"/>
      <c r="N457" s="2"/>
      <c r="O457" s="2"/>
      <c r="P457" s="2"/>
      <c r="Q457" s="16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90"/>
      <c r="CC457" s="90"/>
      <c r="CD457" s="90"/>
      <c r="CE457" s="88"/>
      <c r="CF457" s="166"/>
      <c r="CG457" s="88"/>
      <c r="CH457" s="88"/>
      <c r="CI457" s="88"/>
      <c r="CJ457" s="88"/>
      <c r="CK457" s="88"/>
      <c r="CL457" s="88"/>
      <c r="CM457" s="88"/>
      <c r="CN457" s="88"/>
      <c r="CO457" s="88"/>
      <c r="CP457" s="88"/>
      <c r="CQ457" s="88"/>
      <c r="CR457" s="88"/>
      <c r="CS457" s="88"/>
      <c r="CT457" s="88"/>
      <c r="CU457" s="88"/>
      <c r="CV457" s="88"/>
      <c r="CW457" s="88"/>
      <c r="CX457" s="88"/>
      <c r="CY457" s="88"/>
      <c r="CZ457" s="88"/>
      <c r="DA457" s="88"/>
      <c r="DB457" s="88"/>
      <c r="DC457" s="88"/>
      <c r="DD457" s="88"/>
      <c r="DE457" s="88"/>
      <c r="DF457" s="90"/>
      <c r="DG457" s="90"/>
      <c r="DH457" s="90"/>
      <c r="DI457" s="91"/>
      <c r="DJ457" s="91"/>
      <c r="DK457" s="91"/>
      <c r="DL457" s="91"/>
      <c r="DM457" s="90"/>
      <c r="DN457" s="90"/>
      <c r="DO457" s="90"/>
      <c r="DP457" s="90"/>
      <c r="DQ457" s="90"/>
      <c r="DR457" s="90"/>
      <c r="DS457" s="90"/>
      <c r="DT457" s="90"/>
      <c r="DU457" s="90"/>
      <c r="DV457" s="90"/>
      <c r="DW457" s="90"/>
      <c r="DX457" s="90"/>
      <c r="DY457" s="90"/>
      <c r="DZ457" s="90"/>
      <c r="EA457" s="90"/>
      <c r="EB457" s="90"/>
      <c r="EC457" s="90"/>
      <c r="ED457" s="90"/>
      <c r="EE457" s="90"/>
      <c r="EF457" s="90"/>
      <c r="EG457" s="90"/>
      <c r="EH457" s="90"/>
      <c r="EI457" s="77"/>
      <c r="EJ457" s="77"/>
      <c r="EK457" s="77"/>
      <c r="EL457" s="77"/>
      <c r="EM457" s="77"/>
      <c r="EN457" s="77"/>
      <c r="EO457" s="77"/>
      <c r="EP457" s="77"/>
      <c r="EQ457" s="77"/>
    </row>
    <row r="458" spans="1:147" s="1" customFormat="1" ht="12.75" x14ac:dyDescent="0.2">
      <c r="A458" s="3"/>
      <c r="B458" s="35"/>
      <c r="C458" s="35"/>
      <c r="D458" s="4"/>
      <c r="G458" s="2"/>
      <c r="H458" s="2"/>
      <c r="I458" s="2"/>
      <c r="L458" s="141"/>
      <c r="M458" s="2"/>
      <c r="N458" s="2"/>
      <c r="O458" s="2"/>
      <c r="P458" s="2"/>
      <c r="Q458" s="16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90"/>
      <c r="CC458" s="90"/>
      <c r="CD458" s="90"/>
      <c r="CE458" s="88"/>
      <c r="CF458" s="166"/>
      <c r="CG458" s="88"/>
      <c r="CH458" s="88"/>
      <c r="CI458" s="88"/>
      <c r="CJ458" s="88"/>
      <c r="CK458" s="88"/>
      <c r="CL458" s="88"/>
      <c r="CM458" s="88"/>
      <c r="CN458" s="88"/>
      <c r="CO458" s="88"/>
      <c r="CP458" s="88"/>
      <c r="CQ458" s="88"/>
      <c r="CR458" s="88"/>
      <c r="CS458" s="88"/>
      <c r="CT458" s="88"/>
      <c r="CU458" s="88"/>
      <c r="CV458" s="88"/>
      <c r="CW458" s="88"/>
      <c r="CX458" s="88"/>
      <c r="CY458" s="88"/>
      <c r="CZ458" s="88"/>
      <c r="DA458" s="88"/>
      <c r="DB458" s="88"/>
      <c r="DC458" s="88"/>
      <c r="DD458" s="88"/>
      <c r="DE458" s="88"/>
      <c r="DF458" s="90"/>
      <c r="DG458" s="90"/>
      <c r="DH458" s="90"/>
      <c r="DI458" s="91"/>
      <c r="DJ458" s="91"/>
      <c r="DK458" s="91"/>
      <c r="DL458" s="91"/>
      <c r="DM458" s="90"/>
      <c r="DN458" s="90"/>
      <c r="DO458" s="90"/>
      <c r="DP458" s="90"/>
      <c r="DQ458" s="90"/>
      <c r="DR458" s="90"/>
      <c r="DS458" s="90"/>
      <c r="DT458" s="90"/>
      <c r="DU458" s="90"/>
      <c r="DV458" s="90"/>
      <c r="DW458" s="90"/>
      <c r="DX458" s="90"/>
      <c r="DY458" s="90"/>
      <c r="DZ458" s="90"/>
      <c r="EA458" s="90"/>
      <c r="EB458" s="90"/>
      <c r="EC458" s="90"/>
      <c r="ED458" s="90"/>
      <c r="EE458" s="90"/>
      <c r="EF458" s="90"/>
      <c r="EG458" s="90"/>
      <c r="EH458" s="90"/>
      <c r="EI458" s="77"/>
      <c r="EJ458" s="77"/>
      <c r="EK458" s="77"/>
      <c r="EL458" s="77"/>
      <c r="EM458" s="77"/>
      <c r="EN458" s="77"/>
      <c r="EO458" s="77"/>
      <c r="EP458" s="77"/>
      <c r="EQ458" s="77"/>
    </row>
    <row r="459" spans="1:147" s="1" customFormat="1" ht="12.75" x14ac:dyDescent="0.2">
      <c r="A459" s="3"/>
      <c r="B459" s="35"/>
      <c r="C459" s="35"/>
      <c r="D459" s="4"/>
      <c r="G459" s="2"/>
      <c r="H459" s="2"/>
      <c r="I459" s="2"/>
      <c r="L459" s="141"/>
      <c r="M459" s="2"/>
      <c r="N459" s="2"/>
      <c r="O459" s="2"/>
      <c r="P459" s="2"/>
      <c r="Q459" s="16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90"/>
      <c r="CC459" s="90"/>
      <c r="CD459" s="90"/>
      <c r="CE459" s="88"/>
      <c r="CF459" s="166"/>
      <c r="CG459" s="88"/>
      <c r="CH459" s="88"/>
      <c r="CI459" s="88"/>
      <c r="CJ459" s="88"/>
      <c r="CK459" s="88"/>
      <c r="CL459" s="88"/>
      <c r="CM459" s="88"/>
      <c r="CN459" s="88"/>
      <c r="CO459" s="88"/>
      <c r="CP459" s="88"/>
      <c r="CQ459" s="88"/>
      <c r="CR459" s="88"/>
      <c r="CS459" s="88"/>
      <c r="CT459" s="88"/>
      <c r="CU459" s="88"/>
      <c r="CV459" s="88"/>
      <c r="CW459" s="88"/>
      <c r="CX459" s="88"/>
      <c r="CY459" s="88"/>
      <c r="CZ459" s="88"/>
      <c r="DA459" s="88"/>
      <c r="DB459" s="88"/>
      <c r="DC459" s="88"/>
      <c r="DD459" s="88"/>
      <c r="DE459" s="88"/>
      <c r="DF459" s="90"/>
      <c r="DG459" s="90"/>
      <c r="DH459" s="90"/>
      <c r="DI459" s="91"/>
      <c r="DJ459" s="91"/>
      <c r="DK459" s="91"/>
      <c r="DL459" s="91"/>
      <c r="DM459" s="90"/>
      <c r="DN459" s="90"/>
      <c r="DO459" s="90"/>
      <c r="DP459" s="90"/>
      <c r="DQ459" s="90"/>
      <c r="DR459" s="90"/>
      <c r="DS459" s="90"/>
      <c r="DT459" s="90"/>
      <c r="DU459" s="90"/>
      <c r="DV459" s="90"/>
      <c r="DW459" s="90"/>
      <c r="DX459" s="90"/>
      <c r="DY459" s="90"/>
      <c r="DZ459" s="90"/>
      <c r="EA459" s="90"/>
      <c r="EB459" s="90"/>
      <c r="EC459" s="90"/>
      <c r="ED459" s="90"/>
      <c r="EE459" s="90"/>
      <c r="EF459" s="90"/>
      <c r="EG459" s="90"/>
      <c r="EH459" s="90"/>
      <c r="EI459" s="77"/>
      <c r="EJ459" s="77"/>
      <c r="EK459" s="77"/>
      <c r="EL459" s="77"/>
      <c r="EM459" s="77"/>
      <c r="EN459" s="77"/>
      <c r="EO459" s="77"/>
      <c r="EP459" s="77"/>
      <c r="EQ459" s="77"/>
    </row>
    <row r="460" spans="1:147" s="1" customFormat="1" ht="12.75" x14ac:dyDescent="0.2">
      <c r="A460" s="3"/>
      <c r="B460" s="35"/>
      <c r="C460" s="35"/>
      <c r="D460" s="4"/>
      <c r="G460" s="2"/>
      <c r="H460" s="2"/>
      <c r="I460" s="2"/>
      <c r="L460" s="141"/>
      <c r="M460" s="2"/>
      <c r="N460" s="2"/>
      <c r="O460" s="2"/>
      <c r="P460" s="2"/>
      <c r="Q460" s="16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90"/>
      <c r="CC460" s="90"/>
      <c r="CD460" s="90"/>
      <c r="CE460" s="88"/>
      <c r="CF460" s="166"/>
      <c r="CG460" s="88"/>
      <c r="CH460" s="88"/>
      <c r="CI460" s="88"/>
      <c r="CJ460" s="88"/>
      <c r="CK460" s="88"/>
      <c r="CL460" s="88"/>
      <c r="CM460" s="88"/>
      <c r="CN460" s="88"/>
      <c r="CO460" s="88"/>
      <c r="CP460" s="88"/>
      <c r="CQ460" s="88"/>
      <c r="CR460" s="88"/>
      <c r="CS460" s="88"/>
      <c r="CT460" s="88"/>
      <c r="CU460" s="88"/>
      <c r="CV460" s="88"/>
      <c r="CW460" s="88"/>
      <c r="CX460" s="88"/>
      <c r="CY460" s="88"/>
      <c r="CZ460" s="88"/>
      <c r="DA460" s="88"/>
      <c r="DB460" s="88"/>
      <c r="DC460" s="88"/>
      <c r="DD460" s="88"/>
      <c r="DE460" s="88"/>
      <c r="DF460" s="90"/>
      <c r="DG460" s="90"/>
      <c r="DH460" s="90"/>
      <c r="DI460" s="91"/>
      <c r="DJ460" s="91"/>
      <c r="DK460" s="91"/>
      <c r="DL460" s="91"/>
      <c r="DM460" s="90"/>
      <c r="DN460" s="90"/>
      <c r="DO460" s="90"/>
      <c r="DP460" s="90"/>
      <c r="DQ460" s="90"/>
      <c r="DR460" s="90"/>
      <c r="DS460" s="90"/>
      <c r="DT460" s="90"/>
      <c r="DU460" s="90"/>
      <c r="DV460" s="90"/>
      <c r="DW460" s="90"/>
      <c r="DX460" s="90"/>
      <c r="DY460" s="90"/>
      <c r="DZ460" s="90"/>
      <c r="EA460" s="90"/>
      <c r="EB460" s="90"/>
      <c r="EC460" s="90"/>
      <c r="ED460" s="90"/>
      <c r="EE460" s="90"/>
      <c r="EF460" s="90"/>
      <c r="EG460" s="90"/>
      <c r="EH460" s="90"/>
      <c r="EI460" s="77"/>
      <c r="EJ460" s="77"/>
      <c r="EK460" s="77"/>
      <c r="EL460" s="77"/>
      <c r="EM460" s="77"/>
      <c r="EN460" s="77"/>
      <c r="EO460" s="77"/>
      <c r="EP460" s="77"/>
      <c r="EQ460" s="77"/>
    </row>
    <row r="461" spans="1:147" s="1" customFormat="1" ht="12.75" x14ac:dyDescent="0.2">
      <c r="A461" s="3"/>
      <c r="B461" s="35"/>
      <c r="C461" s="35"/>
      <c r="D461" s="4"/>
      <c r="G461" s="2"/>
      <c r="H461" s="2"/>
      <c r="I461" s="2"/>
      <c r="L461" s="141"/>
      <c r="M461" s="2"/>
      <c r="N461" s="2"/>
      <c r="O461" s="2"/>
      <c r="P461" s="2"/>
      <c r="Q461" s="16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90"/>
      <c r="CC461" s="90"/>
      <c r="CD461" s="90"/>
      <c r="CE461" s="88"/>
      <c r="CF461" s="166"/>
      <c r="CG461" s="88"/>
      <c r="CH461" s="88"/>
      <c r="CI461" s="88"/>
      <c r="CJ461" s="88"/>
      <c r="CK461" s="88"/>
      <c r="CL461" s="88"/>
      <c r="CM461" s="88"/>
      <c r="CN461" s="88"/>
      <c r="CO461" s="88"/>
      <c r="CP461" s="88"/>
      <c r="CQ461" s="88"/>
      <c r="CR461" s="88"/>
      <c r="CS461" s="88"/>
      <c r="CT461" s="88"/>
      <c r="CU461" s="88"/>
      <c r="CV461" s="88"/>
      <c r="CW461" s="88"/>
      <c r="CX461" s="88"/>
      <c r="CY461" s="88"/>
      <c r="CZ461" s="88"/>
      <c r="DA461" s="88"/>
      <c r="DB461" s="88"/>
      <c r="DC461" s="88"/>
      <c r="DD461" s="88"/>
      <c r="DE461" s="88"/>
      <c r="DF461" s="90"/>
      <c r="DG461" s="90"/>
      <c r="DH461" s="90"/>
      <c r="DI461" s="91"/>
      <c r="DJ461" s="91"/>
      <c r="DK461" s="91"/>
      <c r="DL461" s="91"/>
      <c r="DM461" s="90"/>
      <c r="DN461" s="90"/>
      <c r="DO461" s="90"/>
      <c r="DP461" s="90"/>
      <c r="DQ461" s="90"/>
      <c r="DR461" s="90"/>
      <c r="DS461" s="90"/>
      <c r="DT461" s="90"/>
      <c r="DU461" s="90"/>
      <c r="DV461" s="90"/>
      <c r="DW461" s="90"/>
      <c r="DX461" s="90"/>
      <c r="DY461" s="90"/>
      <c r="DZ461" s="90"/>
      <c r="EA461" s="90"/>
      <c r="EB461" s="90"/>
      <c r="EC461" s="90"/>
      <c r="ED461" s="90"/>
      <c r="EE461" s="90"/>
      <c r="EF461" s="90"/>
      <c r="EG461" s="90"/>
      <c r="EH461" s="90"/>
      <c r="EI461" s="77"/>
      <c r="EJ461" s="77"/>
      <c r="EK461" s="77"/>
      <c r="EL461" s="77"/>
      <c r="EM461" s="77"/>
      <c r="EN461" s="77"/>
      <c r="EO461" s="77"/>
      <c r="EP461" s="77"/>
      <c r="EQ461" s="77"/>
    </row>
    <row r="462" spans="1:147" s="1" customFormat="1" ht="12.75" x14ac:dyDescent="0.2">
      <c r="A462" s="3"/>
      <c r="B462" s="35"/>
      <c r="C462" s="35"/>
      <c r="D462" s="4"/>
      <c r="G462" s="2"/>
      <c r="H462" s="2"/>
      <c r="I462" s="2"/>
      <c r="L462" s="141"/>
      <c r="M462" s="2"/>
      <c r="N462" s="2"/>
      <c r="O462" s="2"/>
      <c r="P462" s="2"/>
      <c r="Q462" s="16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90"/>
      <c r="CC462" s="90"/>
      <c r="CD462" s="90"/>
      <c r="CE462" s="88"/>
      <c r="CF462" s="166"/>
      <c r="CG462" s="88"/>
      <c r="CH462" s="88"/>
      <c r="CI462" s="88"/>
      <c r="CJ462" s="88"/>
      <c r="CK462" s="88"/>
      <c r="CL462" s="88"/>
      <c r="CM462" s="88"/>
      <c r="CN462" s="88"/>
      <c r="CO462" s="88"/>
      <c r="CP462" s="88"/>
      <c r="CQ462" s="88"/>
      <c r="CR462" s="88"/>
      <c r="CS462" s="88"/>
      <c r="CT462" s="88"/>
      <c r="CU462" s="88"/>
      <c r="CV462" s="88"/>
      <c r="CW462" s="88"/>
      <c r="CX462" s="88"/>
      <c r="CY462" s="88"/>
      <c r="CZ462" s="88"/>
      <c r="DA462" s="88"/>
      <c r="DB462" s="88"/>
      <c r="DC462" s="88"/>
      <c r="DD462" s="88"/>
      <c r="DE462" s="88"/>
      <c r="DF462" s="90"/>
      <c r="DG462" s="90"/>
      <c r="DH462" s="90"/>
      <c r="DI462" s="91"/>
      <c r="DJ462" s="91"/>
      <c r="DK462" s="91"/>
      <c r="DL462" s="91"/>
      <c r="DM462" s="90"/>
      <c r="DN462" s="90"/>
      <c r="DO462" s="90"/>
      <c r="DP462" s="90"/>
      <c r="DQ462" s="90"/>
      <c r="DR462" s="90"/>
      <c r="DS462" s="90"/>
      <c r="DT462" s="90"/>
      <c r="DU462" s="90"/>
      <c r="DV462" s="90"/>
      <c r="DW462" s="90"/>
      <c r="DX462" s="90"/>
      <c r="DY462" s="90"/>
      <c r="DZ462" s="90"/>
      <c r="EA462" s="90"/>
      <c r="EB462" s="90"/>
      <c r="EC462" s="90"/>
      <c r="ED462" s="90"/>
      <c r="EE462" s="90"/>
      <c r="EF462" s="90"/>
      <c r="EG462" s="90"/>
      <c r="EH462" s="90"/>
      <c r="EI462" s="77"/>
      <c r="EJ462" s="77"/>
      <c r="EK462" s="77"/>
      <c r="EL462" s="77"/>
      <c r="EM462" s="77"/>
      <c r="EN462" s="77"/>
      <c r="EO462" s="77"/>
      <c r="EP462" s="77"/>
      <c r="EQ462" s="77"/>
    </row>
    <row r="463" spans="1:147" s="1" customFormat="1" ht="12.75" x14ac:dyDescent="0.2">
      <c r="A463" s="3"/>
      <c r="B463" s="35"/>
      <c r="C463" s="35"/>
      <c r="D463" s="4"/>
      <c r="G463" s="2"/>
      <c r="H463" s="2"/>
      <c r="I463" s="2"/>
      <c r="L463" s="141"/>
      <c r="M463" s="2"/>
      <c r="N463" s="2"/>
      <c r="O463" s="2"/>
      <c r="P463" s="2"/>
      <c r="Q463" s="16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90"/>
      <c r="CC463" s="90"/>
      <c r="CD463" s="90"/>
      <c r="CE463" s="88"/>
      <c r="CF463" s="166"/>
      <c r="CG463" s="88"/>
      <c r="CH463" s="88"/>
      <c r="CI463" s="88"/>
      <c r="CJ463" s="88"/>
      <c r="CK463" s="88"/>
      <c r="CL463" s="88"/>
      <c r="CM463" s="88"/>
      <c r="CN463" s="88"/>
      <c r="CO463" s="88"/>
      <c r="CP463" s="88"/>
      <c r="CQ463" s="88"/>
      <c r="CR463" s="88"/>
      <c r="CS463" s="88"/>
      <c r="CT463" s="88"/>
      <c r="CU463" s="88"/>
      <c r="CV463" s="88"/>
      <c r="CW463" s="88"/>
      <c r="CX463" s="88"/>
      <c r="CY463" s="88"/>
      <c r="CZ463" s="88"/>
      <c r="DA463" s="88"/>
      <c r="DB463" s="88"/>
      <c r="DC463" s="88"/>
      <c r="DD463" s="88"/>
      <c r="DE463" s="88"/>
      <c r="DF463" s="90"/>
      <c r="DG463" s="90"/>
      <c r="DH463" s="90"/>
      <c r="DI463" s="91"/>
      <c r="DJ463" s="91"/>
      <c r="DK463" s="91"/>
      <c r="DL463" s="91"/>
      <c r="DM463" s="90"/>
      <c r="DN463" s="90"/>
      <c r="DO463" s="90"/>
      <c r="DP463" s="90"/>
      <c r="DQ463" s="90"/>
      <c r="DR463" s="90"/>
      <c r="DS463" s="90"/>
      <c r="DT463" s="90"/>
      <c r="DU463" s="90"/>
      <c r="DV463" s="90"/>
      <c r="DW463" s="90"/>
      <c r="DX463" s="90"/>
      <c r="DY463" s="90"/>
      <c r="DZ463" s="90"/>
      <c r="EA463" s="90"/>
      <c r="EB463" s="90"/>
      <c r="EC463" s="90"/>
      <c r="ED463" s="90"/>
      <c r="EE463" s="90"/>
      <c r="EF463" s="90"/>
      <c r="EG463" s="90"/>
      <c r="EH463" s="90"/>
      <c r="EI463" s="77"/>
      <c r="EJ463" s="77"/>
      <c r="EK463" s="77"/>
      <c r="EL463" s="77"/>
      <c r="EM463" s="77"/>
      <c r="EN463" s="77"/>
      <c r="EO463" s="77"/>
      <c r="EP463" s="77"/>
      <c r="EQ463" s="77"/>
    </row>
    <row r="464" spans="1:147" s="1" customFormat="1" ht="12.75" x14ac:dyDescent="0.2">
      <c r="A464" s="3"/>
      <c r="B464" s="35"/>
      <c r="C464" s="35"/>
      <c r="D464" s="4"/>
      <c r="G464" s="2"/>
      <c r="H464" s="2"/>
      <c r="I464" s="2"/>
      <c r="L464" s="141"/>
      <c r="M464" s="2"/>
      <c r="N464" s="2"/>
      <c r="O464" s="2"/>
      <c r="P464" s="2"/>
      <c r="Q464" s="16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90"/>
      <c r="CC464" s="90"/>
      <c r="CD464" s="90"/>
      <c r="CE464" s="88"/>
      <c r="CF464" s="166"/>
      <c r="CG464" s="88"/>
      <c r="CH464" s="88"/>
      <c r="CI464" s="88"/>
      <c r="CJ464" s="88"/>
      <c r="CK464" s="88"/>
      <c r="CL464" s="88"/>
      <c r="CM464" s="88"/>
      <c r="CN464" s="88"/>
      <c r="CO464" s="88"/>
      <c r="CP464" s="88"/>
      <c r="CQ464" s="88"/>
      <c r="CR464" s="88"/>
      <c r="CS464" s="88"/>
      <c r="CT464" s="88"/>
      <c r="CU464" s="88"/>
      <c r="CV464" s="88"/>
      <c r="CW464" s="88"/>
      <c r="CX464" s="88"/>
      <c r="CY464" s="88"/>
      <c r="CZ464" s="88"/>
      <c r="DA464" s="88"/>
      <c r="DB464" s="88"/>
      <c r="DC464" s="88"/>
      <c r="DD464" s="88"/>
      <c r="DE464" s="88"/>
      <c r="DF464" s="90"/>
      <c r="DG464" s="90"/>
      <c r="DH464" s="90"/>
      <c r="DI464" s="91"/>
      <c r="DJ464" s="91"/>
      <c r="DK464" s="91"/>
      <c r="DL464" s="91"/>
      <c r="DM464" s="90"/>
      <c r="DN464" s="90"/>
      <c r="DO464" s="90"/>
      <c r="DP464" s="90"/>
      <c r="DQ464" s="90"/>
      <c r="DR464" s="90"/>
      <c r="DS464" s="90"/>
      <c r="DT464" s="90"/>
      <c r="DU464" s="90"/>
      <c r="DV464" s="90"/>
      <c r="DW464" s="90"/>
      <c r="DX464" s="90"/>
      <c r="DY464" s="90"/>
      <c r="DZ464" s="90"/>
      <c r="EA464" s="90"/>
      <c r="EB464" s="90"/>
      <c r="EC464" s="90"/>
      <c r="ED464" s="90"/>
      <c r="EE464" s="90"/>
      <c r="EF464" s="90"/>
      <c r="EG464" s="90"/>
      <c r="EH464" s="90"/>
      <c r="EI464" s="77"/>
      <c r="EJ464" s="77"/>
      <c r="EK464" s="77"/>
      <c r="EL464" s="77"/>
      <c r="EM464" s="77"/>
      <c r="EN464" s="77"/>
      <c r="EO464" s="77"/>
      <c r="EP464" s="77"/>
      <c r="EQ464" s="77"/>
    </row>
    <row r="465" spans="1:147" s="1" customFormat="1" ht="12.75" x14ac:dyDescent="0.2">
      <c r="A465" s="3"/>
      <c r="B465" s="35"/>
      <c r="C465" s="35"/>
      <c r="D465" s="4"/>
      <c r="G465" s="2"/>
      <c r="H465" s="2"/>
      <c r="I465" s="2"/>
      <c r="L465" s="141"/>
      <c r="M465" s="2"/>
      <c r="N465" s="2"/>
      <c r="O465" s="2"/>
      <c r="P465" s="2"/>
      <c r="Q465" s="16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90"/>
      <c r="CC465" s="90"/>
      <c r="CD465" s="90"/>
      <c r="CE465" s="88"/>
      <c r="CF465" s="166"/>
      <c r="CG465" s="88"/>
      <c r="CH465" s="88"/>
      <c r="CI465" s="88"/>
      <c r="CJ465" s="88"/>
      <c r="CK465" s="88"/>
      <c r="CL465" s="88"/>
      <c r="CM465" s="88"/>
      <c r="CN465" s="88"/>
      <c r="CO465" s="88"/>
      <c r="CP465" s="88"/>
      <c r="CQ465" s="88"/>
      <c r="CR465" s="88"/>
      <c r="CS465" s="88"/>
      <c r="CT465" s="88"/>
      <c r="CU465" s="88"/>
      <c r="CV465" s="88"/>
      <c r="CW465" s="88"/>
      <c r="CX465" s="88"/>
      <c r="CY465" s="88"/>
      <c r="CZ465" s="88"/>
      <c r="DA465" s="88"/>
      <c r="DB465" s="88"/>
      <c r="DC465" s="88"/>
      <c r="DD465" s="88"/>
      <c r="DE465" s="88"/>
      <c r="DF465" s="90"/>
      <c r="DG465" s="90"/>
      <c r="DH465" s="90"/>
      <c r="DI465" s="91"/>
      <c r="DJ465" s="91"/>
      <c r="DK465" s="91"/>
      <c r="DL465" s="91"/>
      <c r="DM465" s="90"/>
      <c r="DN465" s="90"/>
      <c r="DO465" s="90"/>
      <c r="DP465" s="90"/>
      <c r="DQ465" s="90"/>
      <c r="DR465" s="90"/>
      <c r="DS465" s="90"/>
      <c r="DT465" s="90"/>
      <c r="DU465" s="90"/>
      <c r="DV465" s="90"/>
      <c r="DW465" s="90"/>
      <c r="DX465" s="90"/>
      <c r="DY465" s="90"/>
      <c r="DZ465" s="90"/>
      <c r="EA465" s="90"/>
      <c r="EB465" s="90"/>
      <c r="EC465" s="90"/>
      <c r="ED465" s="90"/>
      <c r="EE465" s="90"/>
      <c r="EF465" s="90"/>
      <c r="EG465" s="90"/>
      <c r="EH465" s="90"/>
      <c r="EI465" s="77"/>
      <c r="EJ465" s="77"/>
      <c r="EK465" s="77"/>
      <c r="EL465" s="77"/>
      <c r="EM465" s="77"/>
      <c r="EN465" s="77"/>
      <c r="EO465" s="77"/>
      <c r="EP465" s="77"/>
      <c r="EQ465" s="77"/>
    </row>
    <row r="466" spans="1:147" s="1" customFormat="1" ht="12.75" x14ac:dyDescent="0.2">
      <c r="A466" s="3"/>
      <c r="B466" s="35"/>
      <c r="C466" s="35"/>
      <c r="D466" s="4"/>
      <c r="G466" s="2"/>
      <c r="H466" s="2"/>
      <c r="I466" s="2"/>
      <c r="L466" s="141"/>
      <c r="M466" s="2"/>
      <c r="N466" s="2"/>
      <c r="O466" s="2"/>
      <c r="P466" s="2"/>
      <c r="Q466" s="16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90"/>
      <c r="CC466" s="90"/>
      <c r="CD466" s="90"/>
      <c r="CE466" s="88"/>
      <c r="CF466" s="166"/>
      <c r="CG466" s="88"/>
      <c r="CH466" s="88"/>
      <c r="CI466" s="88"/>
      <c r="CJ466" s="88"/>
      <c r="CK466" s="88"/>
      <c r="CL466" s="88"/>
      <c r="CM466" s="88"/>
      <c r="CN466" s="88"/>
      <c r="CO466" s="88"/>
      <c r="CP466" s="88"/>
      <c r="CQ466" s="88"/>
      <c r="CR466" s="88"/>
      <c r="CS466" s="88"/>
      <c r="CT466" s="88"/>
      <c r="CU466" s="88"/>
      <c r="CV466" s="88"/>
      <c r="CW466" s="88"/>
      <c r="CX466" s="88"/>
      <c r="CY466" s="88"/>
      <c r="CZ466" s="88"/>
      <c r="DA466" s="88"/>
      <c r="DB466" s="88"/>
      <c r="DC466" s="88"/>
      <c r="DD466" s="88"/>
      <c r="DE466" s="88"/>
      <c r="DF466" s="90"/>
      <c r="DG466" s="90"/>
      <c r="DH466" s="90"/>
      <c r="DI466" s="91"/>
      <c r="DJ466" s="91"/>
      <c r="DK466" s="91"/>
      <c r="DL466" s="91"/>
      <c r="DM466" s="90"/>
      <c r="DN466" s="90"/>
      <c r="DO466" s="90"/>
      <c r="DP466" s="90"/>
      <c r="DQ466" s="90"/>
      <c r="DR466" s="90"/>
      <c r="DS466" s="90"/>
      <c r="DT466" s="90"/>
      <c r="DU466" s="90"/>
      <c r="DV466" s="90"/>
      <c r="DW466" s="90"/>
      <c r="DX466" s="90"/>
      <c r="DY466" s="90"/>
      <c r="DZ466" s="90"/>
      <c r="EA466" s="90"/>
      <c r="EB466" s="90"/>
      <c r="EC466" s="90"/>
      <c r="ED466" s="90"/>
      <c r="EE466" s="90"/>
      <c r="EF466" s="90"/>
      <c r="EG466" s="90"/>
      <c r="EH466" s="90"/>
      <c r="EI466" s="77"/>
      <c r="EJ466" s="77"/>
      <c r="EK466" s="77"/>
      <c r="EL466" s="77"/>
      <c r="EM466" s="77"/>
      <c r="EN466" s="77"/>
      <c r="EO466" s="77"/>
      <c r="EP466" s="77"/>
      <c r="EQ466" s="77"/>
    </row>
    <row r="467" spans="1:147" s="1" customFormat="1" ht="12.75" x14ac:dyDescent="0.2">
      <c r="A467" s="3"/>
      <c r="B467" s="35"/>
      <c r="C467" s="35"/>
      <c r="D467" s="4"/>
      <c r="G467" s="2"/>
      <c r="H467" s="2"/>
      <c r="I467" s="2"/>
      <c r="L467" s="141"/>
      <c r="M467" s="2"/>
      <c r="N467" s="2"/>
      <c r="O467" s="2"/>
      <c r="P467" s="2"/>
      <c r="Q467" s="16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90"/>
      <c r="CC467" s="90"/>
      <c r="CD467" s="90"/>
      <c r="CE467" s="88"/>
      <c r="CF467" s="166"/>
      <c r="CG467" s="88"/>
      <c r="CH467" s="88"/>
      <c r="CI467" s="88"/>
      <c r="CJ467" s="88"/>
      <c r="CK467" s="88"/>
      <c r="CL467" s="88"/>
      <c r="CM467" s="88"/>
      <c r="CN467" s="88"/>
      <c r="CO467" s="88"/>
      <c r="CP467" s="88"/>
      <c r="CQ467" s="88"/>
      <c r="CR467" s="88"/>
      <c r="CS467" s="88"/>
      <c r="CT467" s="88"/>
      <c r="CU467" s="88"/>
      <c r="CV467" s="88"/>
      <c r="CW467" s="88"/>
      <c r="CX467" s="88"/>
      <c r="CY467" s="88"/>
      <c r="CZ467" s="88"/>
      <c r="DA467" s="88"/>
      <c r="DB467" s="88"/>
      <c r="DC467" s="88"/>
      <c r="DD467" s="88"/>
      <c r="DE467" s="88"/>
      <c r="DF467" s="90"/>
      <c r="DG467" s="90"/>
      <c r="DH467" s="90"/>
      <c r="DI467" s="91"/>
      <c r="DJ467" s="91"/>
      <c r="DK467" s="91"/>
      <c r="DL467" s="91"/>
      <c r="DM467" s="90"/>
      <c r="DN467" s="90"/>
      <c r="DO467" s="90"/>
      <c r="DP467" s="90"/>
      <c r="DQ467" s="90"/>
      <c r="DR467" s="90"/>
      <c r="DS467" s="90"/>
      <c r="DT467" s="90"/>
      <c r="DU467" s="90"/>
      <c r="DV467" s="90"/>
      <c r="DW467" s="90"/>
      <c r="DX467" s="90"/>
      <c r="DY467" s="90"/>
      <c r="DZ467" s="90"/>
      <c r="EA467" s="90"/>
      <c r="EB467" s="90"/>
      <c r="EC467" s="90"/>
      <c r="ED467" s="90"/>
      <c r="EE467" s="90"/>
      <c r="EF467" s="90"/>
      <c r="EG467" s="90"/>
      <c r="EH467" s="90"/>
      <c r="EI467" s="77"/>
      <c r="EJ467" s="77"/>
      <c r="EK467" s="77"/>
      <c r="EL467" s="77"/>
      <c r="EM467" s="77"/>
      <c r="EN467" s="77"/>
      <c r="EO467" s="77"/>
      <c r="EP467" s="77"/>
      <c r="EQ467" s="77"/>
    </row>
    <row r="468" spans="1:147" s="1" customFormat="1" ht="12.75" x14ac:dyDescent="0.2">
      <c r="A468" s="3"/>
      <c r="B468" s="35"/>
      <c r="C468" s="35"/>
      <c r="D468" s="4"/>
      <c r="G468" s="2"/>
      <c r="H468" s="2"/>
      <c r="I468" s="2"/>
      <c r="L468" s="141"/>
      <c r="M468" s="2"/>
      <c r="N468" s="2"/>
      <c r="O468" s="2"/>
      <c r="P468" s="2"/>
      <c r="Q468" s="16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90"/>
      <c r="CC468" s="90"/>
      <c r="CD468" s="90"/>
      <c r="CE468" s="88"/>
      <c r="CF468" s="166"/>
      <c r="CG468" s="88"/>
      <c r="CH468" s="88"/>
      <c r="CI468" s="88"/>
      <c r="CJ468" s="88"/>
      <c r="CK468" s="88"/>
      <c r="CL468" s="88"/>
      <c r="CM468" s="88"/>
      <c r="CN468" s="88"/>
      <c r="CO468" s="88"/>
      <c r="CP468" s="88"/>
      <c r="CQ468" s="88"/>
      <c r="CR468" s="88"/>
      <c r="CS468" s="88"/>
      <c r="CT468" s="88"/>
      <c r="CU468" s="88"/>
      <c r="CV468" s="88"/>
      <c r="CW468" s="88"/>
      <c r="CX468" s="88"/>
      <c r="CY468" s="88"/>
      <c r="CZ468" s="88"/>
      <c r="DA468" s="88"/>
      <c r="DB468" s="88"/>
      <c r="DC468" s="88"/>
      <c r="DD468" s="88"/>
      <c r="DE468" s="88"/>
      <c r="DF468" s="90"/>
      <c r="DG468" s="90"/>
      <c r="DH468" s="90"/>
      <c r="DI468" s="91"/>
      <c r="DJ468" s="91"/>
      <c r="DK468" s="91"/>
      <c r="DL468" s="91"/>
      <c r="DM468" s="90"/>
      <c r="DN468" s="90"/>
      <c r="DO468" s="90"/>
      <c r="DP468" s="90"/>
      <c r="DQ468" s="90"/>
      <c r="DR468" s="90"/>
      <c r="DS468" s="90"/>
      <c r="DT468" s="90"/>
      <c r="DU468" s="90"/>
      <c r="DV468" s="90"/>
      <c r="DW468" s="90"/>
      <c r="DX468" s="90"/>
      <c r="DY468" s="90"/>
      <c r="DZ468" s="90"/>
      <c r="EA468" s="90"/>
      <c r="EB468" s="90"/>
      <c r="EC468" s="90"/>
      <c r="ED468" s="90"/>
      <c r="EE468" s="90"/>
      <c r="EF468" s="90"/>
      <c r="EG468" s="90"/>
      <c r="EH468" s="90"/>
      <c r="EI468" s="77"/>
      <c r="EJ468" s="77"/>
      <c r="EK468" s="77"/>
      <c r="EL468" s="77"/>
      <c r="EM468" s="77"/>
      <c r="EN468" s="77"/>
      <c r="EO468" s="77"/>
      <c r="EP468" s="77"/>
      <c r="EQ468" s="77"/>
    </row>
    <row r="469" spans="1:147" s="1" customFormat="1" ht="12.75" x14ac:dyDescent="0.2">
      <c r="A469" s="3"/>
      <c r="B469" s="35"/>
      <c r="C469" s="35"/>
      <c r="D469" s="4"/>
      <c r="G469" s="2"/>
      <c r="H469" s="2"/>
      <c r="I469" s="2"/>
      <c r="L469" s="141"/>
      <c r="M469" s="2"/>
      <c r="N469" s="2"/>
      <c r="O469" s="2"/>
      <c r="P469" s="2"/>
      <c r="Q469" s="16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90"/>
      <c r="CC469" s="90"/>
      <c r="CD469" s="90"/>
      <c r="CE469" s="88"/>
      <c r="CF469" s="166"/>
      <c r="CG469" s="88"/>
      <c r="CH469" s="88"/>
      <c r="CI469" s="88"/>
      <c r="CJ469" s="88"/>
      <c r="CK469" s="88"/>
      <c r="CL469" s="88"/>
      <c r="CM469" s="88"/>
      <c r="CN469" s="88"/>
      <c r="CO469" s="88"/>
      <c r="CP469" s="88"/>
      <c r="CQ469" s="88"/>
      <c r="CR469" s="88"/>
      <c r="CS469" s="88"/>
      <c r="CT469" s="88"/>
      <c r="CU469" s="88"/>
      <c r="CV469" s="88"/>
      <c r="CW469" s="88"/>
      <c r="CX469" s="88"/>
      <c r="CY469" s="88"/>
      <c r="CZ469" s="88"/>
      <c r="DA469" s="88"/>
      <c r="DB469" s="88"/>
      <c r="DC469" s="88"/>
      <c r="DD469" s="88"/>
      <c r="DE469" s="88"/>
      <c r="DF469" s="90"/>
      <c r="DG469" s="90"/>
      <c r="DH469" s="90"/>
      <c r="DI469" s="91"/>
      <c r="DJ469" s="91"/>
      <c r="DK469" s="91"/>
      <c r="DL469" s="91"/>
      <c r="DM469" s="90"/>
      <c r="DN469" s="90"/>
      <c r="DO469" s="90"/>
      <c r="DP469" s="90"/>
      <c r="DQ469" s="90"/>
      <c r="DR469" s="90"/>
      <c r="DS469" s="90"/>
      <c r="DT469" s="90"/>
      <c r="DU469" s="90"/>
      <c r="DV469" s="90"/>
      <c r="DW469" s="90"/>
      <c r="DX469" s="90"/>
      <c r="DY469" s="90"/>
      <c r="DZ469" s="90"/>
      <c r="EA469" s="90"/>
      <c r="EB469" s="90"/>
      <c r="EC469" s="90"/>
      <c r="ED469" s="90"/>
      <c r="EE469" s="90"/>
      <c r="EF469" s="90"/>
      <c r="EG469" s="90"/>
      <c r="EH469" s="90"/>
      <c r="EI469" s="77"/>
      <c r="EJ469" s="77"/>
      <c r="EK469" s="77"/>
      <c r="EL469" s="77"/>
      <c r="EM469" s="77"/>
      <c r="EN469" s="77"/>
      <c r="EO469" s="77"/>
      <c r="EP469" s="77"/>
      <c r="EQ469" s="77"/>
    </row>
    <row r="470" spans="1:147" s="1" customFormat="1" ht="12.75" x14ac:dyDescent="0.2">
      <c r="A470" s="3"/>
      <c r="B470" s="35"/>
      <c r="C470" s="35"/>
      <c r="D470" s="4"/>
      <c r="G470" s="2"/>
      <c r="H470" s="2"/>
      <c r="I470" s="2"/>
      <c r="L470" s="141"/>
      <c r="M470" s="2"/>
      <c r="N470" s="2"/>
      <c r="O470" s="2"/>
      <c r="P470" s="2"/>
      <c r="Q470" s="16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90"/>
      <c r="CC470" s="90"/>
      <c r="CD470" s="90"/>
      <c r="CE470" s="88"/>
      <c r="CF470" s="166"/>
      <c r="CG470" s="88"/>
      <c r="CH470" s="88"/>
      <c r="CI470" s="88"/>
      <c r="CJ470" s="88"/>
      <c r="CK470" s="88"/>
      <c r="CL470" s="88"/>
      <c r="CM470" s="88"/>
      <c r="CN470" s="88"/>
      <c r="CO470" s="88"/>
      <c r="CP470" s="88"/>
      <c r="CQ470" s="88"/>
      <c r="CR470" s="88"/>
      <c r="CS470" s="88"/>
      <c r="CT470" s="88"/>
      <c r="CU470" s="88"/>
      <c r="CV470" s="88"/>
      <c r="CW470" s="88"/>
      <c r="CX470" s="88"/>
      <c r="CY470" s="88"/>
      <c r="CZ470" s="88"/>
      <c r="DA470" s="88"/>
      <c r="DB470" s="88"/>
      <c r="DC470" s="88"/>
      <c r="DD470" s="88"/>
      <c r="DE470" s="88"/>
      <c r="DF470" s="90"/>
      <c r="DG470" s="90"/>
      <c r="DH470" s="90"/>
      <c r="DI470" s="91"/>
      <c r="DJ470" s="91"/>
      <c r="DK470" s="91"/>
      <c r="DL470" s="91"/>
      <c r="DM470" s="90"/>
      <c r="DN470" s="90"/>
      <c r="DO470" s="90"/>
      <c r="DP470" s="90"/>
      <c r="DQ470" s="90"/>
      <c r="DR470" s="90"/>
      <c r="DS470" s="90"/>
      <c r="DT470" s="90"/>
      <c r="DU470" s="90"/>
      <c r="DV470" s="90"/>
      <c r="DW470" s="90"/>
      <c r="DX470" s="90"/>
      <c r="DY470" s="90"/>
      <c r="DZ470" s="90"/>
      <c r="EA470" s="90"/>
      <c r="EB470" s="90"/>
      <c r="EC470" s="90"/>
      <c r="ED470" s="90"/>
      <c r="EE470" s="90"/>
      <c r="EF470" s="90"/>
      <c r="EG470" s="90"/>
      <c r="EH470" s="90"/>
      <c r="EI470" s="77"/>
      <c r="EJ470" s="77"/>
      <c r="EK470" s="77"/>
      <c r="EL470" s="77"/>
      <c r="EM470" s="77"/>
      <c r="EN470" s="77"/>
      <c r="EO470" s="77"/>
      <c r="EP470" s="77"/>
      <c r="EQ470" s="77"/>
    </row>
    <row r="471" spans="1:147" s="1" customFormat="1" ht="12.75" x14ac:dyDescent="0.2">
      <c r="A471" s="3"/>
      <c r="B471" s="35"/>
      <c r="C471" s="35"/>
      <c r="D471" s="4"/>
      <c r="G471" s="2"/>
      <c r="H471" s="2"/>
      <c r="I471" s="2"/>
      <c r="L471" s="141"/>
      <c r="M471" s="2"/>
      <c r="N471" s="2"/>
      <c r="O471" s="2"/>
      <c r="P471" s="2"/>
      <c r="Q471" s="16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90"/>
      <c r="CC471" s="90"/>
      <c r="CD471" s="90"/>
      <c r="CE471" s="88"/>
      <c r="CF471" s="166"/>
      <c r="CG471" s="88"/>
      <c r="CH471" s="88"/>
      <c r="CI471" s="88"/>
      <c r="CJ471" s="88"/>
      <c r="CK471" s="88"/>
      <c r="CL471" s="88"/>
      <c r="CM471" s="88"/>
      <c r="CN471" s="88"/>
      <c r="CO471" s="88"/>
      <c r="CP471" s="88"/>
      <c r="CQ471" s="88"/>
      <c r="CR471" s="88"/>
      <c r="CS471" s="88"/>
      <c r="CT471" s="88"/>
      <c r="CU471" s="88"/>
      <c r="CV471" s="88"/>
      <c r="CW471" s="88"/>
      <c r="CX471" s="88"/>
      <c r="CY471" s="88"/>
      <c r="CZ471" s="88"/>
      <c r="DA471" s="88"/>
      <c r="DB471" s="88"/>
      <c r="DC471" s="88"/>
      <c r="DD471" s="88"/>
      <c r="DE471" s="88"/>
      <c r="DF471" s="90"/>
      <c r="DG471" s="90"/>
      <c r="DH471" s="90"/>
      <c r="DI471" s="91"/>
      <c r="DJ471" s="91"/>
      <c r="DK471" s="91"/>
      <c r="DL471" s="91"/>
      <c r="DM471" s="90"/>
      <c r="DN471" s="90"/>
      <c r="DO471" s="90"/>
      <c r="DP471" s="90"/>
      <c r="DQ471" s="90"/>
      <c r="DR471" s="90"/>
      <c r="DS471" s="90"/>
      <c r="DT471" s="90"/>
      <c r="DU471" s="90"/>
      <c r="DV471" s="90"/>
      <c r="DW471" s="90"/>
      <c r="DX471" s="90"/>
      <c r="DY471" s="90"/>
      <c r="DZ471" s="90"/>
      <c r="EA471" s="90"/>
      <c r="EB471" s="90"/>
      <c r="EC471" s="90"/>
      <c r="ED471" s="90"/>
      <c r="EE471" s="90"/>
      <c r="EF471" s="90"/>
      <c r="EG471" s="90"/>
      <c r="EH471" s="90"/>
      <c r="EI471" s="77"/>
      <c r="EJ471" s="77"/>
      <c r="EK471" s="77"/>
      <c r="EL471" s="77"/>
      <c r="EM471" s="77"/>
      <c r="EN471" s="77"/>
      <c r="EO471" s="77"/>
      <c r="EP471" s="77"/>
      <c r="EQ471" s="77"/>
    </row>
    <row r="472" spans="1:147" s="1" customFormat="1" ht="12.75" x14ac:dyDescent="0.2">
      <c r="A472" s="3"/>
      <c r="B472" s="35"/>
      <c r="C472" s="35"/>
      <c r="D472" s="4"/>
      <c r="G472" s="2"/>
      <c r="H472" s="2"/>
      <c r="I472" s="2"/>
      <c r="L472" s="141"/>
      <c r="M472" s="2"/>
      <c r="N472" s="2"/>
      <c r="O472" s="2"/>
      <c r="P472" s="2"/>
      <c r="Q472" s="16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90"/>
      <c r="CC472" s="90"/>
      <c r="CD472" s="90"/>
      <c r="CE472" s="88"/>
      <c r="CF472" s="166"/>
      <c r="CG472" s="88"/>
      <c r="CH472" s="88"/>
      <c r="CI472" s="88"/>
      <c r="CJ472" s="88"/>
      <c r="CK472" s="88"/>
      <c r="CL472" s="88"/>
      <c r="CM472" s="88"/>
      <c r="CN472" s="88"/>
      <c r="CO472" s="88"/>
      <c r="CP472" s="88"/>
      <c r="CQ472" s="88"/>
      <c r="CR472" s="88"/>
      <c r="CS472" s="88"/>
      <c r="CT472" s="88"/>
      <c r="CU472" s="88"/>
      <c r="CV472" s="88"/>
      <c r="CW472" s="88"/>
      <c r="CX472" s="88"/>
      <c r="CY472" s="88"/>
      <c r="CZ472" s="88"/>
      <c r="DA472" s="88"/>
      <c r="DB472" s="88"/>
      <c r="DC472" s="88"/>
      <c r="DD472" s="88"/>
      <c r="DE472" s="88"/>
      <c r="DF472" s="90"/>
      <c r="DG472" s="90"/>
      <c r="DH472" s="90"/>
      <c r="DI472" s="91"/>
      <c r="DJ472" s="91"/>
      <c r="DK472" s="91"/>
      <c r="DL472" s="91"/>
      <c r="DM472" s="90"/>
      <c r="DN472" s="90"/>
      <c r="DO472" s="90"/>
      <c r="DP472" s="90"/>
      <c r="DQ472" s="90"/>
      <c r="DR472" s="90"/>
      <c r="DS472" s="90"/>
      <c r="DT472" s="90"/>
      <c r="DU472" s="90"/>
      <c r="DV472" s="90"/>
      <c r="DW472" s="90"/>
      <c r="DX472" s="90"/>
      <c r="DY472" s="90"/>
      <c r="DZ472" s="90"/>
      <c r="EA472" s="90"/>
      <c r="EB472" s="90"/>
      <c r="EC472" s="90"/>
      <c r="ED472" s="90"/>
      <c r="EE472" s="90"/>
      <c r="EF472" s="90"/>
      <c r="EG472" s="90"/>
      <c r="EH472" s="90"/>
      <c r="EI472" s="77"/>
      <c r="EJ472" s="77"/>
      <c r="EK472" s="77"/>
      <c r="EL472" s="77"/>
      <c r="EM472" s="77"/>
      <c r="EN472" s="77"/>
      <c r="EO472" s="77"/>
      <c r="EP472" s="77"/>
      <c r="EQ472" s="77"/>
    </row>
    <row r="473" spans="1:147" s="1" customFormat="1" ht="12.75" x14ac:dyDescent="0.2">
      <c r="A473" s="3"/>
      <c r="B473" s="35"/>
      <c r="C473" s="35"/>
      <c r="D473" s="4"/>
      <c r="G473" s="2"/>
      <c r="H473" s="2"/>
      <c r="I473" s="2"/>
      <c r="L473" s="141"/>
      <c r="M473" s="2"/>
      <c r="N473" s="2"/>
      <c r="O473" s="2"/>
      <c r="P473" s="2"/>
      <c r="Q473" s="16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90"/>
      <c r="CC473" s="90"/>
      <c r="CD473" s="90"/>
      <c r="CE473" s="88"/>
      <c r="CF473" s="166"/>
      <c r="CG473" s="88"/>
      <c r="CH473" s="88"/>
      <c r="CI473" s="88"/>
      <c r="CJ473" s="88"/>
      <c r="CK473" s="88"/>
      <c r="CL473" s="88"/>
      <c r="CM473" s="88"/>
      <c r="CN473" s="88"/>
      <c r="CO473" s="88"/>
      <c r="CP473" s="88"/>
      <c r="CQ473" s="88"/>
      <c r="CR473" s="88"/>
      <c r="CS473" s="88"/>
      <c r="CT473" s="88"/>
      <c r="CU473" s="88"/>
      <c r="CV473" s="88"/>
      <c r="CW473" s="88"/>
      <c r="CX473" s="88"/>
      <c r="CY473" s="88"/>
      <c r="CZ473" s="88"/>
      <c r="DA473" s="88"/>
      <c r="DB473" s="88"/>
      <c r="DC473" s="88"/>
      <c r="DD473" s="88"/>
      <c r="DE473" s="88"/>
      <c r="DF473" s="90"/>
      <c r="DG473" s="90"/>
      <c r="DH473" s="90"/>
      <c r="DI473" s="91"/>
      <c r="DJ473" s="91"/>
      <c r="DK473" s="91"/>
      <c r="DL473" s="91"/>
      <c r="DM473" s="90"/>
      <c r="DN473" s="90"/>
      <c r="DO473" s="90"/>
      <c r="DP473" s="90"/>
      <c r="DQ473" s="90"/>
      <c r="DR473" s="90"/>
      <c r="DS473" s="90"/>
      <c r="DT473" s="90"/>
      <c r="DU473" s="90"/>
      <c r="DV473" s="90"/>
      <c r="DW473" s="90"/>
      <c r="DX473" s="90"/>
      <c r="DY473" s="90"/>
      <c r="DZ473" s="90"/>
      <c r="EA473" s="90"/>
      <c r="EB473" s="90"/>
      <c r="EC473" s="90"/>
      <c r="ED473" s="90"/>
      <c r="EE473" s="90"/>
      <c r="EF473" s="90"/>
      <c r="EG473" s="90"/>
      <c r="EH473" s="90"/>
      <c r="EI473" s="77"/>
      <c r="EJ473" s="77"/>
      <c r="EK473" s="77"/>
      <c r="EL473" s="77"/>
      <c r="EM473" s="77"/>
      <c r="EN473" s="77"/>
      <c r="EO473" s="77"/>
      <c r="EP473" s="77"/>
      <c r="EQ473" s="77"/>
    </row>
    <row r="474" spans="1:147" s="1" customFormat="1" ht="12.75" x14ac:dyDescent="0.2">
      <c r="A474" s="3"/>
      <c r="B474" s="35"/>
      <c r="C474" s="35"/>
      <c r="D474" s="4"/>
      <c r="G474" s="2"/>
      <c r="H474" s="2"/>
      <c r="I474" s="2"/>
      <c r="L474" s="141"/>
      <c r="M474" s="2"/>
      <c r="N474" s="2"/>
      <c r="O474" s="2"/>
      <c r="P474" s="2"/>
      <c r="Q474" s="16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90"/>
      <c r="CC474" s="90"/>
      <c r="CD474" s="90"/>
      <c r="CE474" s="88"/>
      <c r="CF474" s="166"/>
      <c r="CG474" s="88"/>
      <c r="CH474" s="88"/>
      <c r="CI474" s="88"/>
      <c r="CJ474" s="88"/>
      <c r="CK474" s="88"/>
      <c r="CL474" s="88"/>
      <c r="CM474" s="88"/>
      <c r="CN474" s="88"/>
      <c r="CO474" s="88"/>
      <c r="CP474" s="88"/>
      <c r="CQ474" s="88"/>
      <c r="CR474" s="88"/>
      <c r="CS474" s="88"/>
      <c r="CT474" s="88"/>
      <c r="CU474" s="88"/>
      <c r="CV474" s="88"/>
      <c r="CW474" s="88"/>
      <c r="CX474" s="88"/>
      <c r="CY474" s="88"/>
      <c r="CZ474" s="88"/>
      <c r="DA474" s="88"/>
      <c r="DB474" s="88"/>
      <c r="DC474" s="88"/>
      <c r="DD474" s="88"/>
      <c r="DE474" s="88"/>
      <c r="DF474" s="90"/>
      <c r="DG474" s="90"/>
      <c r="DH474" s="90"/>
      <c r="DI474" s="91"/>
      <c r="DJ474" s="91"/>
      <c r="DK474" s="91"/>
      <c r="DL474" s="91"/>
      <c r="DM474" s="90"/>
      <c r="DN474" s="90"/>
      <c r="DO474" s="90"/>
      <c r="DP474" s="90"/>
      <c r="DQ474" s="90"/>
      <c r="DR474" s="90"/>
      <c r="DS474" s="90"/>
      <c r="DT474" s="90"/>
      <c r="DU474" s="90"/>
      <c r="DV474" s="90"/>
      <c r="DW474" s="90"/>
      <c r="DX474" s="90"/>
      <c r="DY474" s="90"/>
      <c r="DZ474" s="90"/>
      <c r="EA474" s="90"/>
      <c r="EB474" s="90"/>
      <c r="EC474" s="90"/>
      <c r="ED474" s="90"/>
      <c r="EE474" s="90"/>
      <c r="EF474" s="90"/>
      <c r="EG474" s="90"/>
      <c r="EH474" s="90"/>
      <c r="EI474" s="77"/>
      <c r="EJ474" s="77"/>
      <c r="EK474" s="77"/>
      <c r="EL474" s="77"/>
      <c r="EM474" s="77"/>
      <c r="EN474" s="77"/>
      <c r="EO474" s="77"/>
      <c r="EP474" s="77"/>
      <c r="EQ474" s="77"/>
    </row>
    <row r="475" spans="1:147" s="1" customFormat="1" ht="12.75" x14ac:dyDescent="0.2">
      <c r="A475" s="3"/>
      <c r="B475" s="35"/>
      <c r="C475" s="35"/>
      <c r="D475" s="4"/>
      <c r="G475" s="2"/>
      <c r="H475" s="2"/>
      <c r="I475" s="2"/>
      <c r="L475" s="141"/>
      <c r="M475" s="2"/>
      <c r="N475" s="2"/>
      <c r="O475" s="2"/>
      <c r="P475" s="2"/>
      <c r="Q475" s="16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90"/>
      <c r="CC475" s="90"/>
      <c r="CD475" s="90"/>
      <c r="CE475" s="88"/>
      <c r="CF475" s="166"/>
      <c r="CG475" s="88"/>
      <c r="CH475" s="88"/>
      <c r="CI475" s="88"/>
      <c r="CJ475" s="88"/>
      <c r="CK475" s="88"/>
      <c r="CL475" s="88"/>
      <c r="CM475" s="88"/>
      <c r="CN475" s="88"/>
      <c r="CO475" s="88"/>
      <c r="CP475" s="88"/>
      <c r="CQ475" s="88"/>
      <c r="CR475" s="88"/>
      <c r="CS475" s="88"/>
      <c r="CT475" s="88"/>
      <c r="CU475" s="88"/>
      <c r="CV475" s="88"/>
      <c r="CW475" s="88"/>
      <c r="CX475" s="88"/>
      <c r="CY475" s="88"/>
      <c r="CZ475" s="88"/>
      <c r="DA475" s="88"/>
      <c r="DB475" s="88"/>
      <c r="DC475" s="88"/>
      <c r="DD475" s="88"/>
      <c r="DE475" s="88"/>
      <c r="DF475" s="90"/>
      <c r="DG475" s="90"/>
      <c r="DH475" s="90"/>
      <c r="DI475" s="91"/>
      <c r="DJ475" s="91"/>
      <c r="DK475" s="91"/>
      <c r="DL475" s="91"/>
      <c r="DM475" s="90"/>
      <c r="DN475" s="90"/>
      <c r="DO475" s="90"/>
      <c r="DP475" s="90"/>
      <c r="DQ475" s="90"/>
      <c r="DR475" s="90"/>
      <c r="DS475" s="90"/>
      <c r="DT475" s="90"/>
      <c r="DU475" s="90"/>
      <c r="DV475" s="90"/>
      <c r="DW475" s="90"/>
      <c r="DX475" s="90"/>
      <c r="DY475" s="90"/>
      <c r="DZ475" s="90"/>
      <c r="EA475" s="90"/>
      <c r="EB475" s="90"/>
      <c r="EC475" s="90"/>
      <c r="ED475" s="90"/>
      <c r="EE475" s="90"/>
      <c r="EF475" s="90"/>
      <c r="EG475" s="90"/>
      <c r="EH475" s="90"/>
      <c r="EI475" s="77"/>
      <c r="EJ475" s="77"/>
      <c r="EK475" s="77"/>
      <c r="EL475" s="77"/>
      <c r="EM475" s="77"/>
      <c r="EN475" s="77"/>
      <c r="EO475" s="77"/>
      <c r="EP475" s="77"/>
      <c r="EQ475" s="77"/>
    </row>
    <row r="476" spans="1:147" s="1" customFormat="1" ht="12.75" x14ac:dyDescent="0.2">
      <c r="A476" s="3"/>
      <c r="B476" s="35"/>
      <c r="C476" s="35"/>
      <c r="D476" s="4"/>
      <c r="G476" s="2"/>
      <c r="H476" s="2"/>
      <c r="I476" s="2"/>
      <c r="L476" s="141"/>
      <c r="M476" s="2"/>
      <c r="N476" s="2"/>
      <c r="O476" s="2"/>
      <c r="P476" s="2"/>
      <c r="Q476" s="16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90"/>
      <c r="CC476" s="90"/>
      <c r="CD476" s="90"/>
      <c r="CE476" s="88"/>
      <c r="CF476" s="166"/>
      <c r="CG476" s="88"/>
      <c r="CH476" s="88"/>
      <c r="CI476" s="88"/>
      <c r="CJ476" s="88"/>
      <c r="CK476" s="88"/>
      <c r="CL476" s="88"/>
      <c r="CM476" s="88"/>
      <c r="CN476" s="88"/>
      <c r="CO476" s="88"/>
      <c r="CP476" s="88"/>
      <c r="CQ476" s="88"/>
      <c r="CR476" s="88"/>
      <c r="CS476" s="88"/>
      <c r="CT476" s="88"/>
      <c r="CU476" s="88"/>
      <c r="CV476" s="88"/>
      <c r="CW476" s="88"/>
      <c r="CX476" s="88"/>
      <c r="CY476" s="88"/>
      <c r="CZ476" s="88"/>
      <c r="DA476" s="88"/>
      <c r="DB476" s="88"/>
      <c r="DC476" s="88"/>
      <c r="DD476" s="88"/>
      <c r="DE476" s="88"/>
      <c r="DF476" s="90"/>
      <c r="DG476" s="90"/>
      <c r="DH476" s="90"/>
      <c r="DI476" s="91"/>
      <c r="DJ476" s="91"/>
      <c r="DK476" s="91"/>
      <c r="DL476" s="91"/>
      <c r="DM476" s="90"/>
      <c r="DN476" s="90"/>
      <c r="DO476" s="90"/>
      <c r="DP476" s="90"/>
      <c r="DQ476" s="90"/>
      <c r="DR476" s="90"/>
      <c r="DS476" s="90"/>
      <c r="DT476" s="90"/>
      <c r="DU476" s="90"/>
      <c r="DV476" s="90"/>
      <c r="DW476" s="90"/>
      <c r="DX476" s="90"/>
      <c r="DY476" s="90"/>
      <c r="DZ476" s="90"/>
      <c r="EA476" s="90"/>
      <c r="EB476" s="90"/>
      <c r="EC476" s="90"/>
      <c r="ED476" s="90"/>
      <c r="EE476" s="90"/>
      <c r="EF476" s="90"/>
      <c r="EG476" s="90"/>
      <c r="EH476" s="90"/>
      <c r="EI476" s="77"/>
      <c r="EJ476" s="77"/>
      <c r="EK476" s="77"/>
      <c r="EL476" s="77"/>
      <c r="EM476" s="77"/>
      <c r="EN476" s="77"/>
      <c r="EO476" s="77"/>
      <c r="EP476" s="77"/>
      <c r="EQ476" s="77"/>
    </row>
    <row r="477" spans="1:147" s="1" customFormat="1" ht="12.75" x14ac:dyDescent="0.2">
      <c r="A477" s="3"/>
      <c r="B477" s="35"/>
      <c r="C477" s="35"/>
      <c r="D477" s="4"/>
      <c r="G477" s="2"/>
      <c r="H477" s="2"/>
      <c r="I477" s="2"/>
      <c r="L477" s="141"/>
      <c r="M477" s="2"/>
      <c r="N477" s="2"/>
      <c r="O477" s="2"/>
      <c r="P477" s="2"/>
      <c r="Q477" s="16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90"/>
      <c r="CC477" s="90"/>
      <c r="CD477" s="90"/>
      <c r="CE477" s="88"/>
      <c r="CF477" s="166"/>
      <c r="CG477" s="88"/>
      <c r="CH477" s="88"/>
      <c r="CI477" s="88"/>
      <c r="CJ477" s="88"/>
      <c r="CK477" s="88"/>
      <c r="CL477" s="88"/>
      <c r="CM477" s="88"/>
      <c r="CN477" s="88"/>
      <c r="CO477" s="88"/>
      <c r="CP477" s="88"/>
      <c r="CQ477" s="88"/>
      <c r="CR477" s="88"/>
      <c r="CS477" s="88"/>
      <c r="CT477" s="88"/>
      <c r="CU477" s="88"/>
      <c r="CV477" s="88"/>
      <c r="CW477" s="88"/>
      <c r="CX477" s="88"/>
      <c r="CY477" s="88"/>
      <c r="CZ477" s="88"/>
      <c r="DA477" s="88"/>
      <c r="DB477" s="88"/>
      <c r="DC477" s="88"/>
      <c r="DD477" s="88"/>
      <c r="DE477" s="88"/>
      <c r="DF477" s="90"/>
      <c r="DG477" s="90"/>
      <c r="DH477" s="90"/>
      <c r="DI477" s="91"/>
      <c r="DJ477" s="91"/>
      <c r="DK477" s="91"/>
      <c r="DL477" s="91"/>
      <c r="DM477" s="90"/>
      <c r="DN477" s="90"/>
      <c r="DO477" s="90"/>
      <c r="DP477" s="90"/>
      <c r="DQ477" s="90"/>
      <c r="DR477" s="90"/>
      <c r="DS477" s="90"/>
      <c r="DT477" s="90"/>
      <c r="DU477" s="90"/>
      <c r="DV477" s="90"/>
      <c r="DW477" s="90"/>
      <c r="DX477" s="90"/>
      <c r="DY477" s="90"/>
      <c r="DZ477" s="90"/>
      <c r="EA477" s="90"/>
      <c r="EB477" s="90"/>
      <c r="EC477" s="90"/>
      <c r="ED477" s="90"/>
      <c r="EE477" s="90"/>
      <c r="EF477" s="90"/>
      <c r="EG477" s="90"/>
      <c r="EH477" s="90"/>
      <c r="EI477" s="77"/>
      <c r="EJ477" s="77"/>
      <c r="EK477" s="77"/>
      <c r="EL477" s="77"/>
      <c r="EM477" s="77"/>
      <c r="EN477" s="77"/>
      <c r="EO477" s="77"/>
      <c r="EP477" s="77"/>
      <c r="EQ477" s="77"/>
    </row>
    <row r="478" spans="1:147" s="1" customFormat="1" ht="12.75" x14ac:dyDescent="0.2">
      <c r="A478" s="3"/>
      <c r="B478" s="35"/>
      <c r="C478" s="35"/>
      <c r="D478" s="4"/>
      <c r="G478" s="2"/>
      <c r="H478" s="2"/>
      <c r="I478" s="2"/>
      <c r="L478" s="141"/>
      <c r="M478" s="2"/>
      <c r="N478" s="2"/>
      <c r="O478" s="2"/>
      <c r="P478" s="2"/>
      <c r="Q478" s="16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90"/>
      <c r="CC478" s="90"/>
      <c r="CD478" s="90"/>
      <c r="CE478" s="88"/>
      <c r="CF478" s="166"/>
      <c r="CG478" s="88"/>
      <c r="CH478" s="88"/>
      <c r="CI478" s="88"/>
      <c r="CJ478" s="88"/>
      <c r="CK478" s="88"/>
      <c r="CL478" s="88"/>
      <c r="CM478" s="88"/>
      <c r="CN478" s="88"/>
      <c r="CO478" s="88"/>
      <c r="CP478" s="88"/>
      <c r="CQ478" s="88"/>
      <c r="CR478" s="88"/>
      <c r="CS478" s="88"/>
      <c r="CT478" s="88"/>
      <c r="CU478" s="88"/>
      <c r="CV478" s="88"/>
      <c r="CW478" s="88"/>
      <c r="CX478" s="88"/>
      <c r="CY478" s="88"/>
      <c r="CZ478" s="88"/>
      <c r="DA478" s="88"/>
      <c r="DB478" s="88"/>
      <c r="DC478" s="88"/>
      <c r="DD478" s="88"/>
      <c r="DE478" s="88"/>
      <c r="DF478" s="90"/>
      <c r="DG478" s="90"/>
      <c r="DH478" s="90"/>
      <c r="DI478" s="91"/>
      <c r="DJ478" s="91"/>
      <c r="DK478" s="91"/>
      <c r="DL478" s="91"/>
      <c r="DM478" s="90"/>
      <c r="DN478" s="90"/>
      <c r="DO478" s="90"/>
      <c r="DP478" s="90"/>
      <c r="DQ478" s="90"/>
      <c r="DR478" s="90"/>
      <c r="DS478" s="90"/>
      <c r="DT478" s="90"/>
      <c r="DU478" s="90"/>
      <c r="DV478" s="90"/>
      <c r="DW478" s="90"/>
      <c r="DX478" s="90"/>
      <c r="DY478" s="90"/>
      <c r="DZ478" s="90"/>
      <c r="EA478" s="90"/>
      <c r="EB478" s="90"/>
      <c r="EC478" s="90"/>
      <c r="ED478" s="90"/>
      <c r="EE478" s="90"/>
      <c r="EF478" s="90"/>
      <c r="EG478" s="90"/>
      <c r="EH478" s="90"/>
      <c r="EI478" s="77"/>
      <c r="EJ478" s="77"/>
      <c r="EK478" s="77"/>
      <c r="EL478" s="77"/>
      <c r="EM478" s="77"/>
      <c r="EN478" s="77"/>
      <c r="EO478" s="77"/>
      <c r="EP478" s="77"/>
      <c r="EQ478" s="77"/>
    </row>
    <row r="479" spans="1:147" s="1" customFormat="1" ht="12.75" x14ac:dyDescent="0.2">
      <c r="A479" s="3"/>
      <c r="B479" s="35"/>
      <c r="C479" s="35"/>
      <c r="D479" s="4"/>
      <c r="G479" s="2"/>
      <c r="H479" s="2"/>
      <c r="I479" s="2"/>
      <c r="L479" s="141"/>
      <c r="M479" s="2"/>
      <c r="N479" s="2"/>
      <c r="O479" s="2"/>
      <c r="P479" s="2"/>
      <c r="Q479" s="16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90"/>
      <c r="CC479" s="90"/>
      <c r="CD479" s="90"/>
      <c r="CE479" s="88"/>
      <c r="CF479" s="166"/>
      <c r="CG479" s="88"/>
      <c r="CH479" s="88"/>
      <c r="CI479" s="88"/>
      <c r="CJ479" s="88"/>
      <c r="CK479" s="88"/>
      <c r="CL479" s="88"/>
      <c r="CM479" s="88"/>
      <c r="CN479" s="88"/>
      <c r="CO479" s="88"/>
      <c r="CP479" s="88"/>
      <c r="CQ479" s="88"/>
      <c r="CR479" s="88"/>
      <c r="CS479" s="88"/>
      <c r="CT479" s="88"/>
      <c r="CU479" s="88"/>
      <c r="CV479" s="88"/>
      <c r="CW479" s="88"/>
      <c r="CX479" s="88"/>
      <c r="CY479" s="88"/>
      <c r="CZ479" s="88"/>
      <c r="DA479" s="88"/>
      <c r="DB479" s="88"/>
      <c r="DC479" s="88"/>
      <c r="DD479" s="88"/>
      <c r="DE479" s="88"/>
      <c r="DF479" s="90"/>
      <c r="DG479" s="90"/>
      <c r="DH479" s="90"/>
      <c r="DI479" s="91"/>
      <c r="DJ479" s="91"/>
      <c r="DK479" s="91"/>
      <c r="DL479" s="91"/>
      <c r="DM479" s="90"/>
      <c r="DN479" s="90"/>
      <c r="DO479" s="90"/>
      <c r="DP479" s="90"/>
      <c r="DQ479" s="90"/>
      <c r="DR479" s="90"/>
      <c r="DS479" s="90"/>
      <c r="DT479" s="90"/>
      <c r="DU479" s="90"/>
      <c r="DV479" s="90"/>
      <c r="DW479" s="90"/>
      <c r="DX479" s="90"/>
      <c r="DY479" s="90"/>
      <c r="DZ479" s="90"/>
      <c r="EA479" s="90"/>
      <c r="EB479" s="90"/>
      <c r="EC479" s="90"/>
      <c r="ED479" s="90"/>
      <c r="EE479" s="90"/>
      <c r="EF479" s="90"/>
      <c r="EG479" s="90"/>
      <c r="EH479" s="90"/>
      <c r="EI479" s="77"/>
      <c r="EJ479" s="77"/>
      <c r="EK479" s="77"/>
      <c r="EL479" s="77"/>
      <c r="EM479" s="77"/>
      <c r="EN479" s="77"/>
      <c r="EO479" s="77"/>
      <c r="EP479" s="77"/>
      <c r="EQ479" s="77"/>
    </row>
    <row r="480" spans="1:147" s="1" customFormat="1" ht="12.75" x14ac:dyDescent="0.2">
      <c r="A480" s="3"/>
      <c r="B480" s="35"/>
      <c r="C480" s="35"/>
      <c r="D480" s="4"/>
      <c r="G480" s="2"/>
      <c r="H480" s="2"/>
      <c r="I480" s="2"/>
      <c r="L480" s="141"/>
      <c r="M480" s="2"/>
      <c r="N480" s="2"/>
      <c r="O480" s="2"/>
      <c r="P480" s="2"/>
      <c r="Q480" s="16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90"/>
      <c r="CC480" s="90"/>
      <c r="CD480" s="90"/>
      <c r="CE480" s="88"/>
      <c r="CF480" s="166"/>
      <c r="CG480" s="88"/>
      <c r="CH480" s="88"/>
      <c r="CI480" s="88"/>
      <c r="CJ480" s="88"/>
      <c r="CK480" s="88"/>
      <c r="CL480" s="88"/>
      <c r="CM480" s="88"/>
      <c r="CN480" s="88"/>
      <c r="CO480" s="88"/>
      <c r="CP480" s="88"/>
      <c r="CQ480" s="88"/>
      <c r="CR480" s="88"/>
      <c r="CS480" s="88"/>
      <c r="CT480" s="88"/>
      <c r="CU480" s="88"/>
      <c r="CV480" s="88"/>
      <c r="CW480" s="88"/>
      <c r="CX480" s="88"/>
      <c r="CY480" s="88"/>
      <c r="CZ480" s="88"/>
      <c r="DA480" s="88"/>
      <c r="DB480" s="88"/>
      <c r="DC480" s="88"/>
      <c r="DD480" s="88"/>
      <c r="DE480" s="88"/>
      <c r="DF480" s="90"/>
      <c r="DG480" s="90"/>
      <c r="DH480" s="90"/>
      <c r="DI480" s="91"/>
      <c r="DJ480" s="91"/>
      <c r="DK480" s="91"/>
      <c r="DL480" s="91"/>
      <c r="DM480" s="90"/>
      <c r="DN480" s="90"/>
      <c r="DO480" s="90"/>
      <c r="DP480" s="90"/>
      <c r="DQ480" s="90"/>
      <c r="DR480" s="90"/>
      <c r="DS480" s="90"/>
      <c r="DT480" s="90"/>
      <c r="DU480" s="90"/>
      <c r="DV480" s="90"/>
      <c r="DW480" s="90"/>
      <c r="DX480" s="90"/>
      <c r="DY480" s="90"/>
      <c r="DZ480" s="90"/>
      <c r="EA480" s="90"/>
      <c r="EB480" s="90"/>
      <c r="EC480" s="90"/>
      <c r="ED480" s="90"/>
      <c r="EE480" s="90"/>
      <c r="EF480" s="90"/>
      <c r="EG480" s="90"/>
      <c r="EH480" s="90"/>
      <c r="EI480" s="77"/>
      <c r="EJ480" s="77"/>
      <c r="EK480" s="77"/>
      <c r="EL480" s="77"/>
      <c r="EM480" s="77"/>
      <c r="EN480" s="77"/>
      <c r="EO480" s="77"/>
      <c r="EP480" s="77"/>
      <c r="EQ480" s="77"/>
    </row>
    <row r="481" spans="1:147" s="1" customFormat="1" ht="12.75" x14ac:dyDescent="0.2">
      <c r="A481" s="3"/>
      <c r="B481" s="35"/>
      <c r="C481" s="35"/>
      <c r="D481" s="4"/>
      <c r="G481" s="2"/>
      <c r="H481" s="2"/>
      <c r="I481" s="2"/>
      <c r="L481" s="141"/>
      <c r="M481" s="2"/>
      <c r="N481" s="2"/>
      <c r="O481" s="2"/>
      <c r="P481" s="2"/>
      <c r="Q481" s="16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90"/>
      <c r="CC481" s="90"/>
      <c r="CD481" s="90"/>
      <c r="CE481" s="88"/>
      <c r="CF481" s="166"/>
      <c r="CG481" s="88"/>
      <c r="CH481" s="88"/>
      <c r="CI481" s="88"/>
      <c r="CJ481" s="88"/>
      <c r="CK481" s="88"/>
      <c r="CL481" s="88"/>
      <c r="CM481" s="88"/>
      <c r="CN481" s="88"/>
      <c r="CO481" s="88"/>
      <c r="CP481" s="88"/>
      <c r="CQ481" s="88"/>
      <c r="CR481" s="88"/>
      <c r="CS481" s="88"/>
      <c r="CT481" s="88"/>
      <c r="CU481" s="88"/>
      <c r="CV481" s="88"/>
      <c r="CW481" s="88"/>
      <c r="CX481" s="88"/>
      <c r="CY481" s="88"/>
      <c r="CZ481" s="88"/>
      <c r="DA481" s="88"/>
      <c r="DB481" s="88"/>
      <c r="DC481" s="88"/>
      <c r="DD481" s="88"/>
      <c r="DE481" s="88"/>
      <c r="DF481" s="90"/>
      <c r="DG481" s="90"/>
      <c r="DH481" s="90"/>
      <c r="DI481" s="91"/>
      <c r="DJ481" s="91"/>
      <c r="DK481" s="91"/>
      <c r="DL481" s="91"/>
      <c r="DM481" s="90"/>
      <c r="DN481" s="90"/>
      <c r="DO481" s="90"/>
      <c r="DP481" s="90"/>
      <c r="DQ481" s="90"/>
      <c r="DR481" s="90"/>
      <c r="DS481" s="90"/>
      <c r="DT481" s="90"/>
      <c r="DU481" s="90"/>
      <c r="DV481" s="90"/>
      <c r="DW481" s="90"/>
      <c r="DX481" s="90"/>
      <c r="DY481" s="90"/>
      <c r="DZ481" s="90"/>
      <c r="EA481" s="90"/>
      <c r="EB481" s="90"/>
      <c r="EC481" s="90"/>
      <c r="ED481" s="90"/>
      <c r="EE481" s="90"/>
      <c r="EF481" s="90"/>
      <c r="EG481" s="90"/>
      <c r="EH481" s="90"/>
      <c r="EI481" s="77"/>
      <c r="EJ481" s="77"/>
      <c r="EK481" s="77"/>
      <c r="EL481" s="77"/>
      <c r="EM481" s="77"/>
      <c r="EN481" s="77"/>
      <c r="EO481" s="77"/>
      <c r="EP481" s="77"/>
      <c r="EQ481" s="77"/>
    </row>
    <row r="482" spans="1:147" s="1" customFormat="1" ht="12.75" x14ac:dyDescent="0.2">
      <c r="A482" s="3"/>
      <c r="B482" s="35"/>
      <c r="C482" s="35"/>
      <c r="D482" s="4"/>
      <c r="G482" s="2"/>
      <c r="H482" s="2"/>
      <c r="I482" s="2"/>
      <c r="L482" s="141"/>
      <c r="M482" s="2"/>
      <c r="N482" s="2"/>
      <c r="O482" s="2"/>
      <c r="P482" s="2"/>
      <c r="Q482" s="16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90"/>
      <c r="CC482" s="90"/>
      <c r="CD482" s="90"/>
      <c r="CE482" s="88"/>
      <c r="CF482" s="166"/>
      <c r="CG482" s="88"/>
      <c r="CH482" s="88"/>
      <c r="CI482" s="88"/>
      <c r="CJ482" s="88"/>
      <c r="CK482" s="88"/>
      <c r="CL482" s="88"/>
      <c r="CM482" s="88"/>
      <c r="CN482" s="88"/>
      <c r="CO482" s="88"/>
      <c r="CP482" s="88"/>
      <c r="CQ482" s="88"/>
      <c r="CR482" s="88"/>
      <c r="CS482" s="88"/>
      <c r="CT482" s="88"/>
      <c r="CU482" s="88"/>
      <c r="CV482" s="88"/>
      <c r="CW482" s="88"/>
      <c r="CX482" s="88"/>
      <c r="CY482" s="88"/>
      <c r="CZ482" s="88"/>
      <c r="DA482" s="88"/>
      <c r="DB482" s="88"/>
      <c r="DC482" s="88"/>
      <c r="DD482" s="88"/>
      <c r="DE482" s="88"/>
      <c r="DF482" s="90"/>
      <c r="DG482" s="90"/>
      <c r="DH482" s="90"/>
      <c r="DI482" s="91"/>
      <c r="DJ482" s="91"/>
      <c r="DK482" s="91"/>
      <c r="DL482" s="91"/>
      <c r="DM482" s="90"/>
      <c r="DN482" s="90"/>
      <c r="DO482" s="90"/>
      <c r="DP482" s="90"/>
      <c r="DQ482" s="90"/>
      <c r="DR482" s="90"/>
      <c r="DS482" s="90"/>
      <c r="DT482" s="90"/>
      <c r="DU482" s="90"/>
      <c r="DV482" s="90"/>
      <c r="DW482" s="90"/>
      <c r="DX482" s="90"/>
      <c r="DY482" s="90"/>
      <c r="DZ482" s="90"/>
      <c r="EA482" s="90"/>
      <c r="EB482" s="90"/>
      <c r="EC482" s="90"/>
      <c r="ED482" s="90"/>
      <c r="EE482" s="90"/>
      <c r="EF482" s="90"/>
      <c r="EG482" s="90"/>
      <c r="EH482" s="90"/>
      <c r="EI482" s="77"/>
      <c r="EJ482" s="77"/>
      <c r="EK482" s="77"/>
      <c r="EL482" s="77"/>
      <c r="EM482" s="77"/>
      <c r="EN482" s="77"/>
      <c r="EO482" s="77"/>
      <c r="EP482" s="77"/>
      <c r="EQ482" s="77"/>
    </row>
    <row r="483" spans="1:147" s="1" customFormat="1" ht="12.75" x14ac:dyDescent="0.2">
      <c r="A483" s="3"/>
      <c r="B483" s="35"/>
      <c r="C483" s="35"/>
      <c r="D483" s="4"/>
      <c r="G483" s="2"/>
      <c r="H483" s="2"/>
      <c r="I483" s="2"/>
      <c r="L483" s="141"/>
      <c r="M483" s="2"/>
      <c r="N483" s="2"/>
      <c r="O483" s="2"/>
      <c r="P483" s="2"/>
      <c r="Q483" s="16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90"/>
      <c r="CC483" s="90"/>
      <c r="CD483" s="90"/>
      <c r="CE483" s="88"/>
      <c r="CF483" s="166"/>
      <c r="CG483" s="88"/>
      <c r="CH483" s="88"/>
      <c r="CI483" s="88"/>
      <c r="CJ483" s="88"/>
      <c r="CK483" s="88"/>
      <c r="CL483" s="88"/>
      <c r="CM483" s="88"/>
      <c r="CN483" s="88"/>
      <c r="CO483" s="88"/>
      <c r="CP483" s="88"/>
      <c r="CQ483" s="88"/>
      <c r="CR483" s="88"/>
      <c r="CS483" s="88"/>
      <c r="CT483" s="88"/>
      <c r="CU483" s="88"/>
      <c r="CV483" s="88"/>
      <c r="CW483" s="88"/>
      <c r="CX483" s="88"/>
      <c r="CY483" s="88"/>
      <c r="CZ483" s="88"/>
      <c r="DA483" s="88"/>
      <c r="DB483" s="88"/>
      <c r="DC483" s="88"/>
      <c r="DD483" s="88"/>
      <c r="DE483" s="88"/>
      <c r="DF483" s="90"/>
      <c r="DG483" s="90"/>
      <c r="DH483" s="90"/>
      <c r="DI483" s="91"/>
      <c r="DJ483" s="91"/>
      <c r="DK483" s="91"/>
      <c r="DL483" s="91"/>
      <c r="DM483" s="90"/>
      <c r="DN483" s="90"/>
      <c r="DO483" s="90"/>
      <c r="DP483" s="90"/>
      <c r="DQ483" s="90"/>
      <c r="DR483" s="90"/>
      <c r="DS483" s="90"/>
      <c r="DT483" s="90"/>
      <c r="DU483" s="90"/>
      <c r="DV483" s="90"/>
      <c r="DW483" s="90"/>
      <c r="DX483" s="90"/>
      <c r="DY483" s="90"/>
      <c r="DZ483" s="90"/>
      <c r="EA483" s="90"/>
      <c r="EB483" s="90"/>
      <c r="EC483" s="90"/>
      <c r="ED483" s="90"/>
      <c r="EE483" s="90"/>
      <c r="EF483" s="90"/>
      <c r="EG483" s="90"/>
      <c r="EH483" s="90"/>
      <c r="EI483" s="77"/>
      <c r="EJ483" s="77"/>
      <c r="EK483" s="77"/>
      <c r="EL483" s="77"/>
      <c r="EM483" s="77"/>
      <c r="EN483" s="77"/>
      <c r="EO483" s="77"/>
      <c r="EP483" s="77"/>
      <c r="EQ483" s="77"/>
    </row>
    <row r="484" spans="1:147" s="1" customFormat="1" ht="12.75" x14ac:dyDescent="0.2">
      <c r="A484" s="3"/>
      <c r="B484" s="35"/>
      <c r="C484" s="35"/>
      <c r="D484" s="4"/>
      <c r="G484" s="2"/>
      <c r="H484" s="2"/>
      <c r="I484" s="2"/>
      <c r="L484" s="141"/>
      <c r="M484" s="2"/>
      <c r="N484" s="2"/>
      <c r="O484" s="2"/>
      <c r="P484" s="2"/>
      <c r="Q484" s="16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90"/>
      <c r="CC484" s="90"/>
      <c r="CD484" s="90"/>
      <c r="CE484" s="88"/>
      <c r="CF484" s="166"/>
      <c r="CG484" s="88"/>
      <c r="CH484" s="88"/>
      <c r="CI484" s="88"/>
      <c r="CJ484" s="88"/>
      <c r="CK484" s="88"/>
      <c r="CL484" s="88"/>
      <c r="CM484" s="88"/>
      <c r="CN484" s="88"/>
      <c r="CO484" s="88"/>
      <c r="CP484" s="88"/>
      <c r="CQ484" s="88"/>
      <c r="CR484" s="88"/>
      <c r="CS484" s="88"/>
      <c r="CT484" s="88"/>
      <c r="CU484" s="88"/>
      <c r="CV484" s="88"/>
      <c r="CW484" s="88"/>
      <c r="CX484" s="88"/>
      <c r="CY484" s="88"/>
      <c r="CZ484" s="88"/>
      <c r="DA484" s="88"/>
      <c r="DB484" s="88"/>
      <c r="DC484" s="88"/>
      <c r="DD484" s="88"/>
      <c r="DE484" s="88"/>
      <c r="DF484" s="90"/>
      <c r="DG484" s="90"/>
      <c r="DH484" s="90"/>
      <c r="DI484" s="91"/>
      <c r="DJ484" s="91"/>
      <c r="DK484" s="91"/>
      <c r="DL484" s="91"/>
      <c r="DM484" s="90"/>
      <c r="DN484" s="90"/>
      <c r="DO484" s="90"/>
      <c r="DP484" s="90"/>
      <c r="DQ484" s="90"/>
      <c r="DR484" s="90"/>
      <c r="DS484" s="90"/>
      <c r="DT484" s="90"/>
      <c r="DU484" s="90"/>
      <c r="DV484" s="90"/>
      <c r="DW484" s="90"/>
      <c r="DX484" s="90"/>
      <c r="DY484" s="90"/>
      <c r="DZ484" s="90"/>
      <c r="EA484" s="90"/>
      <c r="EB484" s="90"/>
      <c r="EC484" s="90"/>
      <c r="ED484" s="90"/>
      <c r="EE484" s="90"/>
      <c r="EF484" s="90"/>
      <c r="EG484" s="90"/>
      <c r="EH484" s="90"/>
      <c r="EI484" s="77"/>
      <c r="EJ484" s="77"/>
      <c r="EK484" s="77"/>
      <c r="EL484" s="77"/>
      <c r="EM484" s="77"/>
      <c r="EN484" s="77"/>
      <c r="EO484" s="77"/>
      <c r="EP484" s="77"/>
      <c r="EQ484" s="77"/>
    </row>
    <row r="485" spans="1:147" s="1" customFormat="1" ht="12.75" x14ac:dyDescent="0.2">
      <c r="A485" s="3"/>
      <c r="B485" s="35"/>
      <c r="C485" s="35"/>
      <c r="D485" s="4"/>
      <c r="G485" s="2"/>
      <c r="H485" s="2"/>
      <c r="I485" s="2"/>
      <c r="L485" s="141"/>
      <c r="M485" s="2"/>
      <c r="N485" s="2"/>
      <c r="O485" s="2"/>
      <c r="P485" s="2"/>
      <c r="Q485" s="16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90"/>
      <c r="CC485" s="90"/>
      <c r="CD485" s="90"/>
      <c r="CE485" s="88"/>
      <c r="CF485" s="166"/>
      <c r="CG485" s="88"/>
      <c r="CH485" s="88"/>
      <c r="CI485" s="88"/>
      <c r="CJ485" s="88"/>
      <c r="CK485" s="88"/>
      <c r="CL485" s="88"/>
      <c r="CM485" s="88"/>
      <c r="CN485" s="88"/>
      <c r="CO485" s="88"/>
      <c r="CP485" s="88"/>
      <c r="CQ485" s="88"/>
      <c r="CR485" s="88"/>
      <c r="CS485" s="88"/>
      <c r="CT485" s="88"/>
      <c r="CU485" s="88"/>
      <c r="CV485" s="88"/>
      <c r="CW485" s="88"/>
      <c r="CX485" s="88"/>
      <c r="CY485" s="88"/>
      <c r="CZ485" s="88"/>
      <c r="DA485" s="88"/>
      <c r="DB485" s="88"/>
      <c r="DC485" s="88"/>
      <c r="DD485" s="88"/>
      <c r="DE485" s="88"/>
      <c r="DF485" s="90"/>
      <c r="DG485" s="90"/>
      <c r="DH485" s="90"/>
      <c r="DI485" s="91"/>
      <c r="DJ485" s="91"/>
      <c r="DK485" s="91"/>
      <c r="DL485" s="91"/>
      <c r="DM485" s="90"/>
      <c r="DN485" s="90"/>
      <c r="DO485" s="90"/>
      <c r="DP485" s="90"/>
      <c r="DQ485" s="90"/>
      <c r="DR485" s="90"/>
      <c r="DS485" s="90"/>
      <c r="DT485" s="90"/>
      <c r="DU485" s="90"/>
      <c r="DV485" s="90"/>
      <c r="DW485" s="90"/>
      <c r="DX485" s="90"/>
      <c r="DY485" s="90"/>
      <c r="DZ485" s="90"/>
      <c r="EA485" s="90"/>
      <c r="EB485" s="90"/>
      <c r="EC485" s="90"/>
      <c r="ED485" s="90"/>
      <c r="EE485" s="90"/>
      <c r="EF485" s="90"/>
      <c r="EG485" s="90"/>
      <c r="EH485" s="90"/>
      <c r="EI485" s="77"/>
      <c r="EJ485" s="77"/>
      <c r="EK485" s="77"/>
      <c r="EL485" s="77"/>
      <c r="EM485" s="77"/>
      <c r="EN485" s="77"/>
      <c r="EO485" s="77"/>
      <c r="EP485" s="77"/>
      <c r="EQ485" s="77"/>
    </row>
    <row r="486" spans="1:147" s="1" customFormat="1" ht="12.75" x14ac:dyDescent="0.2">
      <c r="A486" s="3"/>
      <c r="B486" s="35"/>
      <c r="C486" s="35"/>
      <c r="D486" s="4"/>
      <c r="G486" s="2"/>
      <c r="H486" s="2"/>
      <c r="I486" s="2"/>
      <c r="L486" s="141"/>
      <c r="M486" s="2"/>
      <c r="N486" s="2"/>
      <c r="O486" s="2"/>
      <c r="P486" s="2"/>
      <c r="Q486" s="16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90"/>
      <c r="CC486" s="90"/>
      <c r="CD486" s="90"/>
      <c r="CE486" s="88"/>
      <c r="CF486" s="166"/>
      <c r="CG486" s="88"/>
      <c r="CH486" s="88"/>
      <c r="CI486" s="88"/>
      <c r="CJ486" s="88"/>
      <c r="CK486" s="88"/>
      <c r="CL486" s="88"/>
      <c r="CM486" s="88"/>
      <c r="CN486" s="88"/>
      <c r="CO486" s="88"/>
      <c r="CP486" s="88"/>
      <c r="CQ486" s="88"/>
      <c r="CR486" s="88"/>
      <c r="CS486" s="88"/>
      <c r="CT486" s="88"/>
      <c r="CU486" s="88"/>
      <c r="CV486" s="88"/>
      <c r="CW486" s="88"/>
      <c r="CX486" s="88"/>
      <c r="CY486" s="88"/>
      <c r="CZ486" s="88"/>
      <c r="DA486" s="88"/>
      <c r="DB486" s="88"/>
      <c r="DC486" s="88"/>
      <c r="DD486" s="88"/>
      <c r="DE486" s="88"/>
      <c r="DF486" s="90"/>
      <c r="DG486" s="90"/>
      <c r="DH486" s="90"/>
      <c r="DI486" s="91"/>
      <c r="DJ486" s="91"/>
      <c r="DK486" s="91"/>
      <c r="DL486" s="91"/>
      <c r="DM486" s="90"/>
      <c r="DN486" s="90"/>
      <c r="DO486" s="90"/>
      <c r="DP486" s="90"/>
      <c r="DQ486" s="90"/>
      <c r="DR486" s="90"/>
      <c r="DS486" s="90"/>
      <c r="DT486" s="90"/>
      <c r="DU486" s="90"/>
      <c r="DV486" s="90"/>
      <c r="DW486" s="90"/>
      <c r="DX486" s="90"/>
      <c r="DY486" s="90"/>
      <c r="DZ486" s="90"/>
      <c r="EA486" s="90"/>
      <c r="EB486" s="90"/>
      <c r="EC486" s="90"/>
      <c r="ED486" s="90"/>
      <c r="EE486" s="90"/>
      <c r="EF486" s="90"/>
      <c r="EG486" s="90"/>
      <c r="EH486" s="90"/>
      <c r="EI486" s="77"/>
      <c r="EJ486" s="77"/>
      <c r="EK486" s="77"/>
      <c r="EL486" s="77"/>
      <c r="EM486" s="77"/>
      <c r="EN486" s="77"/>
      <c r="EO486" s="77"/>
      <c r="EP486" s="77"/>
      <c r="EQ486" s="77"/>
    </row>
    <row r="487" spans="1:147" s="1" customFormat="1" ht="12.75" x14ac:dyDescent="0.2">
      <c r="A487" s="3"/>
      <c r="B487" s="35"/>
      <c r="C487" s="35"/>
      <c r="D487" s="4"/>
      <c r="G487" s="2"/>
      <c r="H487" s="2"/>
      <c r="I487" s="2"/>
      <c r="L487" s="141"/>
      <c r="M487" s="2"/>
      <c r="N487" s="2"/>
      <c r="O487" s="2"/>
      <c r="P487" s="2"/>
      <c r="Q487" s="16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90"/>
      <c r="CC487" s="90"/>
      <c r="CD487" s="90"/>
      <c r="CE487" s="88"/>
      <c r="CF487" s="166"/>
      <c r="CG487" s="88"/>
      <c r="CH487" s="88"/>
      <c r="CI487" s="88"/>
      <c r="CJ487" s="88"/>
      <c r="CK487" s="88"/>
      <c r="CL487" s="88"/>
      <c r="CM487" s="88"/>
      <c r="CN487" s="88"/>
      <c r="CO487" s="88"/>
      <c r="CP487" s="88"/>
      <c r="CQ487" s="88"/>
      <c r="CR487" s="88"/>
      <c r="CS487" s="88"/>
      <c r="CT487" s="88"/>
      <c r="CU487" s="88"/>
      <c r="CV487" s="88"/>
      <c r="CW487" s="88"/>
      <c r="CX487" s="88"/>
      <c r="CY487" s="88"/>
      <c r="CZ487" s="88"/>
      <c r="DA487" s="88"/>
      <c r="DB487" s="88"/>
      <c r="DC487" s="88"/>
      <c r="DD487" s="88"/>
      <c r="DE487" s="88"/>
      <c r="DF487" s="90"/>
      <c r="DG487" s="90"/>
      <c r="DH487" s="90"/>
      <c r="DI487" s="91"/>
      <c r="DJ487" s="91"/>
      <c r="DK487" s="91"/>
      <c r="DL487" s="91"/>
      <c r="DM487" s="90"/>
      <c r="DN487" s="90"/>
      <c r="DO487" s="90"/>
      <c r="DP487" s="90"/>
      <c r="DQ487" s="90"/>
      <c r="DR487" s="90"/>
      <c r="DS487" s="90"/>
      <c r="DT487" s="90"/>
      <c r="DU487" s="90"/>
      <c r="DV487" s="90"/>
      <c r="DW487" s="90"/>
      <c r="DX487" s="90"/>
      <c r="DY487" s="90"/>
      <c r="DZ487" s="90"/>
      <c r="EA487" s="90"/>
      <c r="EB487" s="90"/>
      <c r="EC487" s="90"/>
      <c r="ED487" s="90"/>
      <c r="EE487" s="90"/>
      <c r="EF487" s="90"/>
      <c r="EG487" s="90"/>
      <c r="EH487" s="90"/>
      <c r="EI487" s="77"/>
      <c r="EJ487" s="77"/>
      <c r="EK487" s="77"/>
      <c r="EL487" s="77"/>
      <c r="EM487" s="77"/>
      <c r="EN487" s="77"/>
      <c r="EO487" s="77"/>
      <c r="EP487" s="77"/>
      <c r="EQ487" s="77"/>
    </row>
    <row r="488" spans="1:147" s="1" customFormat="1" ht="12.75" x14ac:dyDescent="0.2">
      <c r="A488" s="3"/>
      <c r="B488" s="35"/>
      <c r="C488" s="35"/>
      <c r="D488" s="4"/>
      <c r="G488" s="2"/>
      <c r="H488" s="2"/>
      <c r="I488" s="2"/>
      <c r="L488" s="141"/>
      <c r="M488" s="2"/>
      <c r="N488" s="2"/>
      <c r="O488" s="2"/>
      <c r="P488" s="2"/>
      <c r="Q488" s="16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90"/>
      <c r="CC488" s="90"/>
      <c r="CD488" s="90"/>
      <c r="CE488" s="88"/>
      <c r="CF488" s="166"/>
      <c r="CG488" s="88"/>
      <c r="CH488" s="88"/>
      <c r="CI488" s="88"/>
      <c r="CJ488" s="88"/>
      <c r="CK488" s="88"/>
      <c r="CL488" s="88"/>
      <c r="CM488" s="88"/>
      <c r="CN488" s="88"/>
      <c r="CO488" s="88"/>
      <c r="CP488" s="88"/>
      <c r="CQ488" s="88"/>
      <c r="CR488" s="88"/>
      <c r="CS488" s="88"/>
      <c r="CT488" s="88"/>
      <c r="CU488" s="88"/>
      <c r="CV488" s="88"/>
      <c r="CW488" s="88"/>
      <c r="CX488" s="88"/>
      <c r="CY488" s="88"/>
      <c r="CZ488" s="88"/>
      <c r="DA488" s="88"/>
      <c r="DB488" s="88"/>
      <c r="DC488" s="88"/>
      <c r="DD488" s="88"/>
      <c r="DE488" s="88"/>
      <c r="DF488" s="90"/>
      <c r="DG488" s="90"/>
      <c r="DH488" s="90"/>
      <c r="DI488" s="91"/>
      <c r="DJ488" s="91"/>
      <c r="DK488" s="91"/>
      <c r="DL488" s="91"/>
      <c r="DM488" s="90"/>
      <c r="DN488" s="90"/>
      <c r="DO488" s="90"/>
      <c r="DP488" s="90"/>
      <c r="DQ488" s="90"/>
      <c r="DR488" s="90"/>
      <c r="DS488" s="90"/>
      <c r="DT488" s="90"/>
      <c r="DU488" s="90"/>
      <c r="DV488" s="90"/>
      <c r="DW488" s="90"/>
      <c r="DX488" s="90"/>
      <c r="DY488" s="90"/>
      <c r="DZ488" s="90"/>
      <c r="EA488" s="90"/>
      <c r="EB488" s="90"/>
      <c r="EC488" s="90"/>
      <c r="ED488" s="90"/>
      <c r="EE488" s="90"/>
      <c r="EF488" s="90"/>
      <c r="EG488" s="90"/>
      <c r="EH488" s="90"/>
      <c r="EI488" s="77"/>
      <c r="EJ488" s="77"/>
      <c r="EK488" s="77"/>
      <c r="EL488" s="77"/>
      <c r="EM488" s="77"/>
      <c r="EN488" s="77"/>
      <c r="EO488" s="77"/>
      <c r="EP488" s="77"/>
      <c r="EQ488" s="77"/>
    </row>
    <row r="489" spans="1:147" s="1" customFormat="1" ht="12.75" x14ac:dyDescent="0.2">
      <c r="A489" s="3"/>
      <c r="B489" s="35"/>
      <c r="C489" s="35"/>
      <c r="D489" s="4"/>
      <c r="G489" s="2"/>
      <c r="H489" s="2"/>
      <c r="I489" s="2"/>
      <c r="L489" s="141"/>
      <c r="M489" s="2"/>
      <c r="N489" s="2"/>
      <c r="O489" s="2"/>
      <c r="P489" s="2"/>
      <c r="Q489" s="16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90"/>
      <c r="CC489" s="90"/>
      <c r="CD489" s="90"/>
      <c r="CE489" s="88"/>
      <c r="CF489" s="166"/>
      <c r="CG489" s="88"/>
      <c r="CH489" s="88"/>
      <c r="CI489" s="88"/>
      <c r="CJ489" s="88"/>
      <c r="CK489" s="88"/>
      <c r="CL489" s="88"/>
      <c r="CM489" s="88"/>
      <c r="CN489" s="88"/>
      <c r="CO489" s="88"/>
      <c r="CP489" s="88"/>
      <c r="CQ489" s="88"/>
      <c r="CR489" s="88"/>
      <c r="CS489" s="88"/>
      <c r="CT489" s="88"/>
      <c r="CU489" s="88"/>
      <c r="CV489" s="88"/>
      <c r="CW489" s="88"/>
      <c r="CX489" s="88"/>
      <c r="CY489" s="88"/>
      <c r="CZ489" s="88"/>
      <c r="DA489" s="88"/>
      <c r="DB489" s="88"/>
      <c r="DC489" s="88"/>
      <c r="DD489" s="88"/>
      <c r="DE489" s="88"/>
      <c r="DF489" s="90"/>
      <c r="DG489" s="90"/>
      <c r="DH489" s="90"/>
      <c r="DI489" s="91"/>
      <c r="DJ489" s="91"/>
      <c r="DK489" s="91"/>
      <c r="DL489" s="91"/>
      <c r="DM489" s="90"/>
      <c r="DN489" s="90"/>
      <c r="DO489" s="90"/>
      <c r="DP489" s="90"/>
      <c r="DQ489" s="90"/>
      <c r="DR489" s="90"/>
      <c r="DS489" s="90"/>
      <c r="DT489" s="90"/>
      <c r="DU489" s="90"/>
      <c r="DV489" s="90"/>
      <c r="DW489" s="90"/>
      <c r="DX489" s="90"/>
      <c r="DY489" s="90"/>
      <c r="DZ489" s="90"/>
      <c r="EA489" s="90"/>
      <c r="EB489" s="90"/>
      <c r="EC489" s="90"/>
      <c r="ED489" s="90"/>
      <c r="EE489" s="90"/>
      <c r="EF489" s="90"/>
      <c r="EG489" s="90"/>
      <c r="EH489" s="90"/>
      <c r="EI489" s="77"/>
      <c r="EJ489" s="77"/>
      <c r="EK489" s="77"/>
      <c r="EL489" s="77"/>
      <c r="EM489" s="77"/>
      <c r="EN489" s="77"/>
      <c r="EO489" s="77"/>
      <c r="EP489" s="77"/>
      <c r="EQ489" s="77"/>
    </row>
    <row r="490" spans="1:147" s="1" customFormat="1" ht="12.75" x14ac:dyDescent="0.2">
      <c r="A490" s="3"/>
      <c r="B490" s="35"/>
      <c r="C490" s="35"/>
      <c r="D490" s="4"/>
      <c r="G490" s="2"/>
      <c r="H490" s="2"/>
      <c r="I490" s="2"/>
      <c r="L490" s="141"/>
      <c r="M490" s="2"/>
      <c r="N490" s="2"/>
      <c r="O490" s="2"/>
      <c r="P490" s="2"/>
      <c r="Q490" s="16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90"/>
      <c r="CC490" s="90"/>
      <c r="CD490" s="90"/>
      <c r="CE490" s="88"/>
      <c r="CF490" s="166"/>
      <c r="CG490" s="88"/>
      <c r="CH490" s="88"/>
      <c r="CI490" s="88"/>
      <c r="CJ490" s="88"/>
      <c r="CK490" s="88"/>
      <c r="CL490" s="88"/>
      <c r="CM490" s="88"/>
      <c r="CN490" s="88"/>
      <c r="CO490" s="88"/>
      <c r="CP490" s="88"/>
      <c r="CQ490" s="88"/>
      <c r="CR490" s="88"/>
      <c r="CS490" s="88"/>
      <c r="CT490" s="88"/>
      <c r="CU490" s="88"/>
      <c r="CV490" s="88"/>
      <c r="CW490" s="88"/>
      <c r="CX490" s="88"/>
      <c r="CY490" s="88"/>
      <c r="CZ490" s="88"/>
      <c r="DA490" s="88"/>
      <c r="DB490" s="88"/>
      <c r="DC490" s="88"/>
      <c r="DD490" s="88"/>
      <c r="DE490" s="88"/>
      <c r="DF490" s="90"/>
      <c r="DG490" s="90"/>
      <c r="DH490" s="90"/>
      <c r="DI490" s="91"/>
      <c r="DJ490" s="91"/>
      <c r="DK490" s="91"/>
      <c r="DL490" s="91"/>
      <c r="DM490" s="90"/>
      <c r="DN490" s="90"/>
      <c r="DO490" s="90"/>
      <c r="DP490" s="90"/>
      <c r="DQ490" s="90"/>
      <c r="DR490" s="90"/>
      <c r="DS490" s="90"/>
      <c r="DT490" s="90"/>
      <c r="DU490" s="90"/>
      <c r="DV490" s="90"/>
      <c r="DW490" s="90"/>
      <c r="DX490" s="90"/>
      <c r="DY490" s="90"/>
      <c r="DZ490" s="90"/>
      <c r="EA490" s="90"/>
      <c r="EB490" s="90"/>
      <c r="EC490" s="90"/>
      <c r="ED490" s="90"/>
      <c r="EE490" s="90"/>
      <c r="EF490" s="90"/>
      <c r="EG490" s="90"/>
      <c r="EH490" s="90"/>
      <c r="EI490" s="77"/>
      <c r="EJ490" s="77"/>
      <c r="EK490" s="77"/>
      <c r="EL490" s="77"/>
      <c r="EM490" s="77"/>
      <c r="EN490" s="77"/>
      <c r="EO490" s="77"/>
      <c r="EP490" s="77"/>
      <c r="EQ490" s="77"/>
    </row>
    <row r="491" spans="1:147" s="1" customFormat="1" ht="12.75" x14ac:dyDescent="0.2">
      <c r="A491" s="3"/>
      <c r="B491" s="35"/>
      <c r="C491" s="35"/>
      <c r="D491" s="4"/>
      <c r="G491" s="2"/>
      <c r="H491" s="2"/>
      <c r="I491" s="2"/>
      <c r="L491" s="141"/>
      <c r="M491" s="2"/>
      <c r="N491" s="2"/>
      <c r="O491" s="2"/>
      <c r="P491" s="2"/>
      <c r="Q491" s="16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90"/>
      <c r="CC491" s="90"/>
      <c r="CD491" s="90"/>
      <c r="CE491" s="88"/>
      <c r="CF491" s="166"/>
      <c r="CG491" s="88"/>
      <c r="CH491" s="88"/>
      <c r="CI491" s="88"/>
      <c r="CJ491" s="88"/>
      <c r="CK491" s="88"/>
      <c r="CL491" s="88"/>
      <c r="CM491" s="88"/>
      <c r="CN491" s="88"/>
      <c r="CO491" s="88"/>
      <c r="CP491" s="88"/>
      <c r="CQ491" s="88"/>
      <c r="CR491" s="88"/>
      <c r="CS491" s="88"/>
      <c r="CT491" s="88"/>
      <c r="CU491" s="88"/>
      <c r="CV491" s="88"/>
      <c r="CW491" s="88"/>
      <c r="CX491" s="88"/>
      <c r="CY491" s="88"/>
      <c r="CZ491" s="88"/>
      <c r="DA491" s="88"/>
      <c r="DB491" s="88"/>
      <c r="DC491" s="88"/>
      <c r="DD491" s="88"/>
      <c r="DE491" s="88"/>
      <c r="DF491" s="90"/>
      <c r="DG491" s="90"/>
      <c r="DH491" s="90"/>
      <c r="DI491" s="91"/>
      <c r="DJ491" s="91"/>
      <c r="DK491" s="91"/>
      <c r="DL491" s="91"/>
      <c r="DM491" s="90"/>
      <c r="DN491" s="90"/>
      <c r="DO491" s="90"/>
      <c r="DP491" s="90"/>
      <c r="DQ491" s="90"/>
      <c r="DR491" s="90"/>
      <c r="DS491" s="90"/>
      <c r="DT491" s="90"/>
      <c r="DU491" s="90"/>
      <c r="DV491" s="90"/>
      <c r="DW491" s="90"/>
      <c r="DX491" s="90"/>
      <c r="DY491" s="90"/>
      <c r="DZ491" s="90"/>
      <c r="EA491" s="90"/>
      <c r="EB491" s="90"/>
      <c r="EC491" s="90"/>
      <c r="ED491" s="90"/>
      <c r="EE491" s="90"/>
      <c r="EF491" s="90"/>
      <c r="EG491" s="90"/>
      <c r="EH491" s="90"/>
      <c r="EI491" s="77"/>
      <c r="EJ491" s="77"/>
      <c r="EK491" s="77"/>
      <c r="EL491" s="77"/>
      <c r="EM491" s="77"/>
      <c r="EN491" s="77"/>
      <c r="EO491" s="77"/>
      <c r="EP491" s="77"/>
      <c r="EQ491" s="77"/>
    </row>
    <row r="492" spans="1:147" s="1" customFormat="1" ht="12.75" x14ac:dyDescent="0.2">
      <c r="A492" s="3"/>
      <c r="B492" s="35"/>
      <c r="C492" s="35"/>
      <c r="D492" s="4"/>
      <c r="G492" s="2"/>
      <c r="H492" s="2"/>
      <c r="I492" s="2"/>
      <c r="L492" s="141"/>
      <c r="M492" s="2"/>
      <c r="N492" s="2"/>
      <c r="O492" s="2"/>
      <c r="P492" s="2"/>
      <c r="Q492" s="16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90"/>
      <c r="CC492" s="90"/>
      <c r="CD492" s="90"/>
      <c r="CE492" s="88"/>
      <c r="CF492" s="166"/>
      <c r="CG492" s="88"/>
      <c r="CH492" s="88"/>
      <c r="CI492" s="88"/>
      <c r="CJ492" s="88"/>
      <c r="CK492" s="88"/>
      <c r="CL492" s="88"/>
      <c r="CM492" s="88"/>
      <c r="CN492" s="88"/>
      <c r="CO492" s="88"/>
      <c r="CP492" s="88"/>
      <c r="CQ492" s="88"/>
      <c r="CR492" s="88"/>
      <c r="CS492" s="88"/>
      <c r="CT492" s="88"/>
      <c r="CU492" s="88"/>
      <c r="CV492" s="88"/>
      <c r="CW492" s="88"/>
      <c r="CX492" s="88"/>
      <c r="CY492" s="88"/>
      <c r="CZ492" s="88"/>
      <c r="DA492" s="88"/>
      <c r="DB492" s="88"/>
      <c r="DC492" s="88"/>
      <c r="DD492" s="88"/>
      <c r="DE492" s="88"/>
      <c r="DF492" s="90"/>
      <c r="DG492" s="90"/>
      <c r="DH492" s="90"/>
      <c r="DI492" s="91"/>
      <c r="DJ492" s="91"/>
      <c r="DK492" s="91"/>
      <c r="DL492" s="91"/>
      <c r="DM492" s="90"/>
      <c r="DN492" s="90"/>
      <c r="DO492" s="90"/>
      <c r="DP492" s="90"/>
      <c r="DQ492" s="90"/>
      <c r="DR492" s="90"/>
      <c r="DS492" s="90"/>
      <c r="DT492" s="90"/>
      <c r="DU492" s="90"/>
      <c r="DV492" s="90"/>
      <c r="DW492" s="90"/>
      <c r="DX492" s="90"/>
      <c r="DY492" s="90"/>
      <c r="DZ492" s="90"/>
      <c r="EA492" s="90"/>
      <c r="EB492" s="90"/>
      <c r="EC492" s="90"/>
      <c r="ED492" s="90"/>
      <c r="EE492" s="90"/>
      <c r="EF492" s="90"/>
      <c r="EG492" s="90"/>
      <c r="EH492" s="90"/>
      <c r="EI492" s="77"/>
      <c r="EJ492" s="77"/>
      <c r="EK492" s="77"/>
      <c r="EL492" s="77"/>
      <c r="EM492" s="77"/>
      <c r="EN492" s="77"/>
      <c r="EO492" s="77"/>
      <c r="EP492" s="77"/>
      <c r="EQ492" s="77"/>
    </row>
    <row r="493" spans="1:147" s="1" customFormat="1" ht="12.75" x14ac:dyDescent="0.2">
      <c r="A493" s="3"/>
      <c r="B493" s="35"/>
      <c r="C493" s="35"/>
      <c r="D493" s="4"/>
      <c r="G493" s="2"/>
      <c r="H493" s="2"/>
      <c r="I493" s="2"/>
      <c r="L493" s="141"/>
      <c r="M493" s="2"/>
      <c r="N493" s="2"/>
      <c r="O493" s="2"/>
      <c r="P493" s="2"/>
      <c r="Q493" s="16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90"/>
      <c r="CC493" s="90"/>
      <c r="CD493" s="90"/>
      <c r="CE493" s="88"/>
      <c r="CF493" s="166"/>
      <c r="CG493" s="88"/>
      <c r="CH493" s="88"/>
      <c r="CI493" s="88"/>
      <c r="CJ493" s="88"/>
      <c r="CK493" s="88"/>
      <c r="CL493" s="88"/>
      <c r="CM493" s="88"/>
      <c r="CN493" s="88"/>
      <c r="CO493" s="88"/>
      <c r="CP493" s="88"/>
      <c r="CQ493" s="88"/>
      <c r="CR493" s="88"/>
      <c r="CS493" s="88"/>
      <c r="CT493" s="88"/>
      <c r="CU493" s="88"/>
      <c r="CV493" s="88"/>
      <c r="CW493" s="88"/>
      <c r="CX493" s="88"/>
      <c r="CY493" s="88"/>
      <c r="CZ493" s="88"/>
      <c r="DA493" s="88"/>
      <c r="DB493" s="88"/>
      <c r="DC493" s="88"/>
      <c r="DD493" s="88"/>
      <c r="DE493" s="88"/>
      <c r="DF493" s="90"/>
      <c r="DG493" s="90"/>
      <c r="DH493" s="90"/>
      <c r="DI493" s="91"/>
      <c r="DJ493" s="91"/>
      <c r="DK493" s="91"/>
      <c r="DL493" s="91"/>
      <c r="DM493" s="90"/>
      <c r="DN493" s="90"/>
      <c r="DO493" s="90"/>
      <c r="DP493" s="90"/>
      <c r="DQ493" s="90"/>
      <c r="DR493" s="90"/>
      <c r="DS493" s="90"/>
      <c r="DT493" s="90"/>
      <c r="DU493" s="90"/>
      <c r="DV493" s="90"/>
      <c r="DW493" s="90"/>
      <c r="DX493" s="90"/>
      <c r="DY493" s="90"/>
      <c r="DZ493" s="90"/>
      <c r="EA493" s="90"/>
      <c r="EB493" s="90"/>
      <c r="EC493" s="90"/>
      <c r="ED493" s="90"/>
      <c r="EE493" s="90"/>
      <c r="EF493" s="90"/>
      <c r="EG493" s="90"/>
      <c r="EH493" s="90"/>
      <c r="EI493" s="77"/>
      <c r="EJ493" s="77"/>
      <c r="EK493" s="77"/>
      <c r="EL493" s="77"/>
      <c r="EM493" s="77"/>
      <c r="EN493" s="77"/>
      <c r="EO493" s="77"/>
      <c r="EP493" s="77"/>
      <c r="EQ493" s="77"/>
    </row>
    <row r="494" spans="1:147" s="1" customFormat="1" ht="12.75" x14ac:dyDescent="0.2">
      <c r="A494" s="3"/>
      <c r="B494" s="35"/>
      <c r="C494" s="35"/>
      <c r="D494" s="4"/>
      <c r="G494" s="2"/>
      <c r="H494" s="2"/>
      <c r="I494" s="2"/>
      <c r="L494" s="141"/>
      <c r="M494" s="2"/>
      <c r="N494" s="2"/>
      <c r="O494" s="2"/>
      <c r="P494" s="2"/>
      <c r="Q494" s="16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90"/>
      <c r="CC494" s="90"/>
      <c r="CD494" s="90"/>
      <c r="CE494" s="88"/>
      <c r="CF494" s="166"/>
      <c r="CG494" s="88"/>
      <c r="CH494" s="88"/>
      <c r="CI494" s="88"/>
      <c r="CJ494" s="88"/>
      <c r="CK494" s="88"/>
      <c r="CL494" s="88"/>
      <c r="CM494" s="88"/>
      <c r="CN494" s="88"/>
      <c r="CO494" s="88"/>
      <c r="CP494" s="88"/>
      <c r="CQ494" s="88"/>
      <c r="CR494" s="88"/>
      <c r="CS494" s="88"/>
      <c r="CT494" s="88"/>
      <c r="CU494" s="88"/>
      <c r="CV494" s="88"/>
      <c r="CW494" s="88"/>
      <c r="CX494" s="88"/>
      <c r="CY494" s="88"/>
      <c r="CZ494" s="88"/>
      <c r="DA494" s="88"/>
      <c r="DB494" s="88"/>
      <c r="DC494" s="88"/>
      <c r="DD494" s="88"/>
      <c r="DE494" s="88"/>
      <c r="DF494" s="90"/>
      <c r="DG494" s="90"/>
      <c r="DH494" s="90"/>
      <c r="DI494" s="91"/>
      <c r="DJ494" s="91"/>
      <c r="DK494" s="91"/>
      <c r="DL494" s="91"/>
      <c r="DM494" s="90"/>
      <c r="DN494" s="90"/>
      <c r="DO494" s="90"/>
      <c r="DP494" s="90"/>
      <c r="DQ494" s="90"/>
      <c r="DR494" s="90"/>
      <c r="DS494" s="90"/>
      <c r="DT494" s="90"/>
      <c r="DU494" s="90"/>
      <c r="DV494" s="90"/>
      <c r="DW494" s="90"/>
      <c r="DX494" s="90"/>
      <c r="DY494" s="90"/>
      <c r="DZ494" s="90"/>
      <c r="EA494" s="90"/>
      <c r="EB494" s="90"/>
      <c r="EC494" s="90"/>
      <c r="ED494" s="90"/>
      <c r="EE494" s="90"/>
      <c r="EF494" s="90"/>
      <c r="EG494" s="90"/>
      <c r="EH494" s="90"/>
      <c r="EI494" s="77"/>
      <c r="EJ494" s="77"/>
      <c r="EK494" s="77"/>
      <c r="EL494" s="77"/>
      <c r="EM494" s="77"/>
      <c r="EN494" s="77"/>
      <c r="EO494" s="77"/>
      <c r="EP494" s="77"/>
      <c r="EQ494" s="77"/>
    </row>
    <row r="495" spans="1:147" s="1" customFormat="1" ht="12.75" x14ac:dyDescent="0.2">
      <c r="A495" s="3"/>
      <c r="B495" s="35"/>
      <c r="C495" s="35"/>
      <c r="D495" s="4"/>
      <c r="G495" s="2"/>
      <c r="H495" s="2"/>
      <c r="I495" s="2"/>
      <c r="L495" s="141"/>
      <c r="M495" s="2"/>
      <c r="N495" s="2"/>
      <c r="O495" s="2"/>
      <c r="P495" s="2"/>
      <c r="Q495" s="16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90"/>
      <c r="CC495" s="90"/>
      <c r="CD495" s="90"/>
      <c r="CE495" s="88"/>
      <c r="CF495" s="166"/>
      <c r="CG495" s="88"/>
      <c r="CH495" s="88"/>
      <c r="CI495" s="88"/>
      <c r="CJ495" s="88"/>
      <c r="CK495" s="88"/>
      <c r="CL495" s="88"/>
      <c r="CM495" s="88"/>
      <c r="CN495" s="88"/>
      <c r="CO495" s="88"/>
      <c r="CP495" s="88"/>
      <c r="CQ495" s="88"/>
      <c r="CR495" s="88"/>
      <c r="CS495" s="88"/>
      <c r="CT495" s="88"/>
      <c r="CU495" s="88"/>
      <c r="CV495" s="88"/>
      <c r="CW495" s="88"/>
      <c r="CX495" s="88"/>
      <c r="CY495" s="88"/>
      <c r="CZ495" s="88"/>
      <c r="DA495" s="88"/>
      <c r="DB495" s="88"/>
      <c r="DC495" s="88"/>
      <c r="DD495" s="88"/>
      <c r="DE495" s="88"/>
      <c r="DF495" s="90"/>
      <c r="DG495" s="90"/>
      <c r="DH495" s="90"/>
      <c r="DI495" s="91"/>
      <c r="DJ495" s="91"/>
      <c r="DK495" s="91"/>
      <c r="DL495" s="91"/>
      <c r="DM495" s="90"/>
      <c r="DN495" s="90"/>
      <c r="DO495" s="90"/>
      <c r="DP495" s="90"/>
      <c r="DQ495" s="90"/>
      <c r="DR495" s="90"/>
      <c r="DS495" s="90"/>
      <c r="DT495" s="90"/>
      <c r="DU495" s="90"/>
      <c r="DV495" s="90"/>
      <c r="DW495" s="90"/>
      <c r="DX495" s="90"/>
      <c r="DY495" s="90"/>
      <c r="DZ495" s="90"/>
      <c r="EA495" s="90"/>
      <c r="EB495" s="90"/>
      <c r="EC495" s="90"/>
      <c r="ED495" s="90"/>
      <c r="EE495" s="90"/>
      <c r="EF495" s="90"/>
      <c r="EG495" s="90"/>
      <c r="EH495" s="90"/>
      <c r="EI495" s="77"/>
      <c r="EJ495" s="77"/>
      <c r="EK495" s="77"/>
      <c r="EL495" s="77"/>
      <c r="EM495" s="77"/>
      <c r="EN495" s="77"/>
      <c r="EO495" s="77"/>
      <c r="EP495" s="77"/>
      <c r="EQ495" s="77"/>
    </row>
    <row r="496" spans="1:147" s="1" customFormat="1" ht="12.75" x14ac:dyDescent="0.2">
      <c r="A496" s="3"/>
      <c r="B496" s="35"/>
      <c r="C496" s="35"/>
      <c r="D496" s="4"/>
      <c r="G496" s="2"/>
      <c r="H496" s="2"/>
      <c r="I496" s="2"/>
      <c r="L496" s="141"/>
      <c r="M496" s="2"/>
      <c r="N496" s="2"/>
      <c r="O496" s="2"/>
      <c r="P496" s="2"/>
      <c r="Q496" s="16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90"/>
      <c r="CC496" s="90"/>
      <c r="CD496" s="90"/>
      <c r="CE496" s="88"/>
      <c r="CF496" s="166"/>
      <c r="CG496" s="88"/>
      <c r="CH496" s="88"/>
      <c r="CI496" s="88"/>
      <c r="CJ496" s="88"/>
      <c r="CK496" s="88"/>
      <c r="CL496" s="88"/>
      <c r="CM496" s="88"/>
      <c r="CN496" s="88"/>
      <c r="CO496" s="88"/>
      <c r="CP496" s="88"/>
      <c r="CQ496" s="88"/>
      <c r="CR496" s="88"/>
      <c r="CS496" s="88"/>
      <c r="CT496" s="88"/>
      <c r="CU496" s="88"/>
      <c r="CV496" s="88"/>
      <c r="CW496" s="88"/>
      <c r="CX496" s="88"/>
      <c r="CY496" s="88"/>
      <c r="CZ496" s="88"/>
      <c r="DA496" s="88"/>
      <c r="DB496" s="88"/>
      <c r="DC496" s="88"/>
      <c r="DD496" s="88"/>
      <c r="DE496" s="88"/>
      <c r="DF496" s="90"/>
      <c r="DG496" s="90"/>
      <c r="DH496" s="90"/>
      <c r="DI496" s="91"/>
      <c r="DJ496" s="91"/>
      <c r="DK496" s="91"/>
      <c r="DL496" s="91"/>
      <c r="DM496" s="90"/>
      <c r="DN496" s="90"/>
      <c r="DO496" s="90"/>
      <c r="DP496" s="90"/>
      <c r="DQ496" s="90"/>
      <c r="DR496" s="90"/>
      <c r="DS496" s="90"/>
      <c r="DT496" s="90"/>
      <c r="DU496" s="90"/>
      <c r="DV496" s="90"/>
      <c r="DW496" s="90"/>
      <c r="DX496" s="90"/>
      <c r="DY496" s="90"/>
      <c r="DZ496" s="90"/>
      <c r="EA496" s="90"/>
      <c r="EB496" s="90"/>
      <c r="EC496" s="90"/>
      <c r="ED496" s="90"/>
      <c r="EE496" s="90"/>
      <c r="EF496" s="90"/>
      <c r="EG496" s="90"/>
      <c r="EH496" s="90"/>
      <c r="EI496" s="77"/>
      <c r="EJ496" s="77"/>
      <c r="EK496" s="77"/>
      <c r="EL496" s="77"/>
      <c r="EM496" s="77"/>
      <c r="EN496" s="77"/>
      <c r="EO496" s="77"/>
      <c r="EP496" s="77"/>
      <c r="EQ496" s="77"/>
    </row>
    <row r="497" spans="1:147" s="1" customFormat="1" ht="12.75" x14ac:dyDescent="0.2">
      <c r="A497" s="3"/>
      <c r="B497" s="35"/>
      <c r="C497" s="35"/>
      <c r="D497" s="4"/>
      <c r="G497" s="2"/>
      <c r="H497" s="2"/>
      <c r="I497" s="2"/>
      <c r="L497" s="141"/>
      <c r="M497" s="2"/>
      <c r="N497" s="2"/>
      <c r="O497" s="2"/>
      <c r="P497" s="2"/>
      <c r="Q497" s="16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90"/>
      <c r="CC497" s="90"/>
      <c r="CD497" s="90"/>
      <c r="CE497" s="88"/>
      <c r="CF497" s="166"/>
      <c r="CG497" s="88"/>
      <c r="CH497" s="88"/>
      <c r="CI497" s="88"/>
      <c r="CJ497" s="88"/>
      <c r="CK497" s="88"/>
      <c r="CL497" s="88"/>
      <c r="CM497" s="88"/>
      <c r="CN497" s="88"/>
      <c r="CO497" s="88"/>
      <c r="CP497" s="88"/>
      <c r="CQ497" s="88"/>
      <c r="CR497" s="88"/>
      <c r="CS497" s="88"/>
      <c r="CT497" s="88"/>
      <c r="CU497" s="88"/>
      <c r="CV497" s="88"/>
      <c r="CW497" s="88"/>
      <c r="CX497" s="88"/>
      <c r="CY497" s="88"/>
      <c r="CZ497" s="88"/>
      <c r="DA497" s="88"/>
      <c r="DB497" s="88"/>
      <c r="DC497" s="88"/>
      <c r="DD497" s="88"/>
      <c r="DE497" s="88"/>
      <c r="DF497" s="90"/>
      <c r="DG497" s="90"/>
      <c r="DH497" s="90"/>
      <c r="DI497" s="91"/>
      <c r="DJ497" s="91"/>
      <c r="DK497" s="91"/>
      <c r="DL497" s="91"/>
      <c r="DM497" s="90"/>
      <c r="DN497" s="90"/>
      <c r="DO497" s="90"/>
      <c r="DP497" s="90"/>
      <c r="DQ497" s="90"/>
      <c r="DR497" s="90"/>
      <c r="DS497" s="90"/>
      <c r="DT497" s="90"/>
      <c r="DU497" s="90"/>
      <c r="DV497" s="90"/>
      <c r="DW497" s="90"/>
      <c r="DX497" s="90"/>
      <c r="DY497" s="90"/>
      <c r="DZ497" s="90"/>
      <c r="EA497" s="90"/>
      <c r="EB497" s="90"/>
      <c r="EC497" s="90"/>
      <c r="ED497" s="90"/>
      <c r="EE497" s="90"/>
      <c r="EF497" s="90"/>
      <c r="EG497" s="90"/>
      <c r="EH497" s="90"/>
      <c r="EI497" s="77"/>
      <c r="EJ497" s="77"/>
      <c r="EK497" s="77"/>
      <c r="EL497" s="77"/>
      <c r="EM497" s="77"/>
      <c r="EN497" s="77"/>
      <c r="EO497" s="77"/>
      <c r="EP497" s="77"/>
      <c r="EQ497" s="77"/>
    </row>
    <row r="498" spans="1:147" s="1" customFormat="1" ht="12.75" x14ac:dyDescent="0.2">
      <c r="A498" s="3"/>
      <c r="B498" s="35"/>
      <c r="C498" s="35"/>
      <c r="D498" s="4"/>
      <c r="G498" s="2"/>
      <c r="H498" s="2"/>
      <c r="I498" s="2"/>
      <c r="L498" s="141"/>
      <c r="M498" s="2"/>
      <c r="N498" s="2"/>
      <c r="O498" s="2"/>
      <c r="P498" s="2"/>
      <c r="Q498" s="16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90"/>
      <c r="CC498" s="90"/>
      <c r="CD498" s="90"/>
      <c r="CE498" s="88"/>
      <c r="CF498" s="166"/>
      <c r="CG498" s="88"/>
      <c r="CH498" s="88"/>
      <c r="CI498" s="88"/>
      <c r="CJ498" s="88"/>
      <c r="CK498" s="88"/>
      <c r="CL498" s="88"/>
      <c r="CM498" s="88"/>
      <c r="CN498" s="88"/>
      <c r="CO498" s="88"/>
      <c r="CP498" s="88"/>
      <c r="CQ498" s="88"/>
      <c r="CR498" s="88"/>
      <c r="CS498" s="88"/>
      <c r="CT498" s="88"/>
      <c r="CU498" s="88"/>
      <c r="CV498" s="88"/>
      <c r="CW498" s="88"/>
      <c r="CX498" s="88"/>
      <c r="CY498" s="88"/>
      <c r="CZ498" s="88"/>
      <c r="DA498" s="88"/>
      <c r="DB498" s="88"/>
      <c r="DC498" s="88"/>
      <c r="DD498" s="88"/>
      <c r="DE498" s="88"/>
      <c r="DF498" s="90"/>
      <c r="DG498" s="90"/>
      <c r="DH498" s="90"/>
      <c r="DI498" s="91"/>
      <c r="DJ498" s="91"/>
      <c r="DK498" s="91"/>
      <c r="DL498" s="91"/>
      <c r="DM498" s="90"/>
      <c r="DN498" s="90"/>
      <c r="DO498" s="90"/>
      <c r="DP498" s="90"/>
      <c r="DQ498" s="90"/>
      <c r="DR498" s="90"/>
      <c r="DS498" s="90"/>
      <c r="DT498" s="90"/>
      <c r="DU498" s="90"/>
      <c r="DV498" s="90"/>
      <c r="DW498" s="90"/>
      <c r="DX498" s="90"/>
      <c r="DY498" s="90"/>
      <c r="DZ498" s="90"/>
      <c r="EA498" s="90"/>
      <c r="EB498" s="90"/>
      <c r="EC498" s="90"/>
      <c r="ED498" s="90"/>
      <c r="EE498" s="90"/>
      <c r="EF498" s="90"/>
      <c r="EG498" s="90"/>
      <c r="EH498" s="90"/>
      <c r="EI498" s="77"/>
      <c r="EJ498" s="77"/>
      <c r="EK498" s="77"/>
      <c r="EL498" s="77"/>
      <c r="EM498" s="77"/>
      <c r="EN498" s="77"/>
      <c r="EO498" s="77"/>
      <c r="EP498" s="77"/>
      <c r="EQ498" s="77"/>
    </row>
    <row r="499" spans="1:147" s="1" customFormat="1" ht="12.75" x14ac:dyDescent="0.2">
      <c r="A499" s="3"/>
      <c r="B499" s="35"/>
      <c r="C499" s="35"/>
      <c r="D499" s="4"/>
      <c r="G499" s="2"/>
      <c r="H499" s="2"/>
      <c r="I499" s="2"/>
      <c r="L499" s="141"/>
      <c r="M499" s="2"/>
      <c r="N499" s="2"/>
      <c r="O499" s="2"/>
      <c r="P499" s="2"/>
      <c r="Q499" s="16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90"/>
      <c r="CC499" s="90"/>
      <c r="CD499" s="90"/>
      <c r="CE499" s="88"/>
      <c r="CF499" s="166"/>
      <c r="CG499" s="88"/>
      <c r="CH499" s="88"/>
      <c r="CI499" s="88"/>
      <c r="CJ499" s="88"/>
      <c r="CK499" s="88"/>
      <c r="CL499" s="88"/>
      <c r="CM499" s="88"/>
      <c r="CN499" s="88"/>
      <c r="CO499" s="88"/>
      <c r="CP499" s="88"/>
      <c r="CQ499" s="88"/>
      <c r="CR499" s="88"/>
      <c r="CS499" s="88"/>
      <c r="CT499" s="88"/>
      <c r="CU499" s="88"/>
      <c r="CV499" s="88"/>
      <c r="CW499" s="88"/>
      <c r="CX499" s="88"/>
      <c r="CY499" s="88"/>
      <c r="CZ499" s="88"/>
      <c r="DA499" s="88"/>
      <c r="DB499" s="88"/>
      <c r="DC499" s="88"/>
      <c r="DD499" s="88"/>
      <c r="DE499" s="88"/>
      <c r="DF499" s="90"/>
      <c r="DG499" s="90"/>
      <c r="DH499" s="90"/>
      <c r="DI499" s="91"/>
      <c r="DJ499" s="91"/>
      <c r="DK499" s="91"/>
      <c r="DL499" s="91"/>
      <c r="DM499" s="90"/>
      <c r="DN499" s="90"/>
      <c r="DO499" s="90"/>
      <c r="DP499" s="90"/>
      <c r="DQ499" s="90"/>
      <c r="DR499" s="90"/>
      <c r="DS499" s="90"/>
      <c r="DT499" s="90"/>
      <c r="DU499" s="90"/>
      <c r="DV499" s="90"/>
      <c r="DW499" s="90"/>
      <c r="DX499" s="90"/>
      <c r="DY499" s="90"/>
      <c r="DZ499" s="90"/>
      <c r="EA499" s="90"/>
      <c r="EB499" s="90"/>
      <c r="EC499" s="90"/>
      <c r="ED499" s="90"/>
      <c r="EE499" s="90"/>
      <c r="EF499" s="90"/>
      <c r="EG499" s="90"/>
      <c r="EH499" s="90"/>
      <c r="EI499" s="77"/>
      <c r="EJ499" s="77"/>
      <c r="EK499" s="77"/>
      <c r="EL499" s="77"/>
      <c r="EM499" s="77"/>
      <c r="EN499" s="77"/>
      <c r="EO499" s="77"/>
      <c r="EP499" s="77"/>
      <c r="EQ499" s="77"/>
    </row>
    <row r="500" spans="1:147" s="1" customFormat="1" ht="12.75" x14ac:dyDescent="0.2">
      <c r="A500" s="3"/>
      <c r="B500" s="35"/>
      <c r="C500" s="35"/>
      <c r="D500" s="4"/>
      <c r="G500" s="2"/>
      <c r="H500" s="2"/>
      <c r="I500" s="2"/>
      <c r="L500" s="141"/>
      <c r="M500" s="2"/>
      <c r="N500" s="2"/>
      <c r="O500" s="2"/>
      <c r="P500" s="2"/>
      <c r="Q500" s="16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90"/>
      <c r="CC500" s="90"/>
      <c r="CD500" s="90"/>
      <c r="CE500" s="88"/>
      <c r="CF500" s="166"/>
      <c r="CG500" s="88"/>
      <c r="CH500" s="88"/>
      <c r="CI500" s="88"/>
      <c r="CJ500" s="88"/>
      <c r="CK500" s="88"/>
      <c r="CL500" s="88"/>
      <c r="CM500" s="88"/>
      <c r="CN500" s="88"/>
      <c r="CO500" s="88"/>
      <c r="CP500" s="88"/>
      <c r="CQ500" s="88"/>
      <c r="CR500" s="88"/>
      <c r="CS500" s="88"/>
      <c r="CT500" s="88"/>
      <c r="CU500" s="88"/>
      <c r="CV500" s="88"/>
      <c r="CW500" s="88"/>
      <c r="CX500" s="88"/>
      <c r="CY500" s="88"/>
      <c r="CZ500" s="88"/>
      <c r="DA500" s="88"/>
      <c r="DB500" s="88"/>
      <c r="DC500" s="88"/>
      <c r="DD500" s="88"/>
      <c r="DE500" s="88"/>
      <c r="DF500" s="90"/>
      <c r="DG500" s="90"/>
      <c r="DH500" s="90"/>
      <c r="DI500" s="91"/>
      <c r="DJ500" s="91"/>
      <c r="DK500" s="91"/>
      <c r="DL500" s="91"/>
      <c r="DM500" s="90"/>
      <c r="DN500" s="90"/>
      <c r="DO500" s="90"/>
      <c r="DP500" s="90"/>
      <c r="DQ500" s="90"/>
      <c r="DR500" s="90"/>
      <c r="DS500" s="90"/>
      <c r="DT500" s="90"/>
      <c r="DU500" s="90"/>
      <c r="DV500" s="90"/>
      <c r="DW500" s="90"/>
      <c r="DX500" s="90"/>
      <c r="DY500" s="90"/>
      <c r="DZ500" s="90"/>
      <c r="EA500" s="90"/>
      <c r="EB500" s="90"/>
      <c r="EC500" s="90"/>
      <c r="ED500" s="90"/>
      <c r="EE500" s="90"/>
      <c r="EF500" s="90"/>
      <c r="EG500" s="90"/>
      <c r="EH500" s="90"/>
      <c r="EI500" s="77"/>
      <c r="EJ500" s="77"/>
      <c r="EK500" s="77"/>
      <c r="EL500" s="77"/>
      <c r="EM500" s="77"/>
      <c r="EN500" s="77"/>
      <c r="EO500" s="77"/>
      <c r="EP500" s="77"/>
      <c r="EQ500" s="77"/>
    </row>
    <row r="501" spans="1:147" s="1" customFormat="1" ht="12.75" x14ac:dyDescent="0.2">
      <c r="A501" s="3"/>
      <c r="B501" s="35"/>
      <c r="C501" s="35"/>
      <c r="D501" s="4"/>
      <c r="G501" s="2"/>
      <c r="H501" s="2"/>
      <c r="I501" s="2"/>
      <c r="L501" s="141"/>
      <c r="M501" s="2"/>
      <c r="N501" s="2"/>
      <c r="O501" s="2"/>
      <c r="P501" s="2"/>
      <c r="Q501" s="16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90"/>
      <c r="CC501" s="90"/>
      <c r="CD501" s="90"/>
      <c r="CE501" s="88"/>
      <c r="CF501" s="166"/>
      <c r="CG501" s="88"/>
      <c r="CH501" s="88"/>
      <c r="CI501" s="88"/>
      <c r="CJ501" s="88"/>
      <c r="CK501" s="88"/>
      <c r="CL501" s="88"/>
      <c r="CM501" s="88"/>
      <c r="CN501" s="88"/>
      <c r="CO501" s="88"/>
      <c r="CP501" s="88"/>
      <c r="CQ501" s="88"/>
      <c r="CR501" s="88"/>
      <c r="CS501" s="88"/>
      <c r="CT501" s="88"/>
      <c r="CU501" s="88"/>
      <c r="CV501" s="88"/>
      <c r="CW501" s="88"/>
      <c r="CX501" s="88"/>
      <c r="CY501" s="88"/>
      <c r="CZ501" s="88"/>
      <c r="DA501" s="88"/>
      <c r="DB501" s="88"/>
      <c r="DC501" s="88"/>
      <c r="DD501" s="88"/>
      <c r="DE501" s="88"/>
      <c r="DF501" s="90"/>
      <c r="DG501" s="90"/>
      <c r="DH501" s="90"/>
      <c r="DI501" s="91"/>
      <c r="DJ501" s="91"/>
      <c r="DK501" s="91"/>
      <c r="DL501" s="91"/>
      <c r="DM501" s="90"/>
      <c r="DN501" s="90"/>
      <c r="DO501" s="90"/>
      <c r="DP501" s="90"/>
      <c r="DQ501" s="90"/>
      <c r="DR501" s="90"/>
      <c r="DS501" s="90"/>
      <c r="DT501" s="90"/>
      <c r="DU501" s="90"/>
      <c r="DV501" s="90"/>
      <c r="DW501" s="90"/>
      <c r="DX501" s="90"/>
      <c r="DY501" s="90"/>
      <c r="DZ501" s="90"/>
      <c r="EA501" s="90"/>
      <c r="EB501" s="90"/>
      <c r="EC501" s="90"/>
      <c r="ED501" s="90"/>
      <c r="EE501" s="90"/>
      <c r="EF501" s="90"/>
      <c r="EG501" s="90"/>
      <c r="EH501" s="90"/>
      <c r="EI501" s="77"/>
      <c r="EJ501" s="77"/>
      <c r="EK501" s="77"/>
      <c r="EL501" s="77"/>
      <c r="EM501" s="77"/>
      <c r="EN501" s="77"/>
      <c r="EO501" s="77"/>
      <c r="EP501" s="77"/>
      <c r="EQ501" s="77"/>
    </row>
    <row r="502" spans="1:147" s="1" customFormat="1" ht="12.75" x14ac:dyDescent="0.2">
      <c r="A502" s="3"/>
      <c r="B502" s="35"/>
      <c r="C502" s="35"/>
      <c r="D502" s="4"/>
      <c r="G502" s="2"/>
      <c r="H502" s="2"/>
      <c r="I502" s="2"/>
      <c r="L502" s="141"/>
      <c r="M502" s="2"/>
      <c r="N502" s="2"/>
      <c r="O502" s="2"/>
      <c r="P502" s="2"/>
      <c r="Q502" s="16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90"/>
      <c r="CC502" s="90"/>
      <c r="CD502" s="90"/>
      <c r="CE502" s="88"/>
      <c r="CF502" s="166"/>
      <c r="CG502" s="88"/>
      <c r="CH502" s="88"/>
      <c r="CI502" s="88"/>
      <c r="CJ502" s="88"/>
      <c r="CK502" s="88"/>
      <c r="CL502" s="88"/>
      <c r="CM502" s="88"/>
      <c r="CN502" s="88"/>
      <c r="CO502" s="88"/>
      <c r="CP502" s="88"/>
      <c r="CQ502" s="88"/>
      <c r="CR502" s="88"/>
      <c r="CS502" s="88"/>
      <c r="CT502" s="88"/>
      <c r="CU502" s="88"/>
      <c r="CV502" s="88"/>
      <c r="CW502" s="88"/>
      <c r="CX502" s="88"/>
      <c r="CY502" s="88"/>
      <c r="CZ502" s="88"/>
      <c r="DA502" s="88"/>
      <c r="DB502" s="88"/>
      <c r="DC502" s="88"/>
      <c r="DD502" s="88"/>
      <c r="DE502" s="88"/>
      <c r="DF502" s="90"/>
      <c r="DG502" s="90"/>
      <c r="DH502" s="90"/>
      <c r="DI502" s="91"/>
      <c r="DJ502" s="91"/>
      <c r="DK502" s="91"/>
      <c r="DL502" s="91"/>
      <c r="DM502" s="90"/>
      <c r="DN502" s="90"/>
      <c r="DO502" s="90"/>
      <c r="DP502" s="90"/>
      <c r="DQ502" s="90"/>
      <c r="DR502" s="90"/>
      <c r="DS502" s="90"/>
      <c r="DT502" s="90"/>
      <c r="DU502" s="90"/>
      <c r="DV502" s="90"/>
      <c r="DW502" s="90"/>
      <c r="DX502" s="90"/>
      <c r="DY502" s="90"/>
      <c r="DZ502" s="90"/>
      <c r="EA502" s="90"/>
      <c r="EB502" s="90"/>
      <c r="EC502" s="90"/>
      <c r="ED502" s="90"/>
      <c r="EE502" s="90"/>
      <c r="EF502" s="90"/>
      <c r="EG502" s="90"/>
      <c r="EH502" s="90"/>
      <c r="EI502" s="77"/>
      <c r="EJ502" s="77"/>
      <c r="EK502" s="77"/>
      <c r="EL502" s="77"/>
      <c r="EM502" s="77"/>
      <c r="EN502" s="77"/>
      <c r="EO502" s="77"/>
      <c r="EP502" s="77"/>
      <c r="EQ502" s="77"/>
    </row>
    <row r="503" spans="1:147" s="1" customFormat="1" ht="12.75" x14ac:dyDescent="0.2">
      <c r="A503" s="3"/>
      <c r="B503" s="35"/>
      <c r="C503" s="35"/>
      <c r="D503" s="4"/>
      <c r="G503" s="2"/>
      <c r="H503" s="2"/>
      <c r="I503" s="2"/>
      <c r="L503" s="141"/>
      <c r="M503" s="2"/>
      <c r="N503" s="2"/>
      <c r="O503" s="2"/>
      <c r="P503" s="2"/>
      <c r="Q503" s="16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90"/>
      <c r="CC503" s="90"/>
      <c r="CD503" s="90"/>
      <c r="CE503" s="88"/>
      <c r="CF503" s="166"/>
      <c r="CG503" s="88"/>
      <c r="CH503" s="88"/>
      <c r="CI503" s="88"/>
      <c r="CJ503" s="88"/>
      <c r="CK503" s="88"/>
      <c r="CL503" s="88"/>
      <c r="CM503" s="88"/>
      <c r="CN503" s="88"/>
      <c r="CO503" s="88"/>
      <c r="CP503" s="88"/>
      <c r="CQ503" s="88"/>
      <c r="CR503" s="88"/>
      <c r="CS503" s="88"/>
      <c r="CT503" s="88"/>
      <c r="CU503" s="88"/>
      <c r="CV503" s="88"/>
      <c r="CW503" s="88"/>
      <c r="CX503" s="88"/>
      <c r="CY503" s="88"/>
      <c r="CZ503" s="88"/>
      <c r="DA503" s="88"/>
      <c r="DB503" s="88"/>
      <c r="DC503" s="88"/>
      <c r="DD503" s="88"/>
      <c r="DE503" s="88"/>
      <c r="DF503" s="90"/>
      <c r="DG503" s="90"/>
      <c r="DH503" s="90"/>
      <c r="DI503" s="91"/>
      <c r="DJ503" s="91"/>
      <c r="DK503" s="91"/>
      <c r="DL503" s="91"/>
      <c r="DM503" s="90"/>
      <c r="DN503" s="90"/>
      <c r="DO503" s="90"/>
      <c r="DP503" s="90"/>
      <c r="DQ503" s="90"/>
      <c r="DR503" s="90"/>
      <c r="DS503" s="90"/>
      <c r="DT503" s="90"/>
      <c r="DU503" s="90"/>
      <c r="DV503" s="90"/>
      <c r="DW503" s="90"/>
      <c r="DX503" s="90"/>
      <c r="DY503" s="90"/>
      <c r="DZ503" s="90"/>
      <c r="EA503" s="90"/>
      <c r="EB503" s="90"/>
      <c r="EC503" s="90"/>
      <c r="ED503" s="90"/>
      <c r="EE503" s="90"/>
      <c r="EF503" s="90"/>
      <c r="EG503" s="90"/>
      <c r="EH503" s="90"/>
      <c r="EI503" s="77"/>
      <c r="EJ503" s="77"/>
      <c r="EK503" s="77"/>
      <c r="EL503" s="77"/>
      <c r="EM503" s="77"/>
      <c r="EN503" s="77"/>
      <c r="EO503" s="77"/>
      <c r="EP503" s="77"/>
      <c r="EQ503" s="77"/>
    </row>
    <row r="504" spans="1:147" s="1" customFormat="1" ht="12.75" x14ac:dyDescent="0.2">
      <c r="A504" s="3"/>
      <c r="B504" s="35"/>
      <c r="C504" s="35"/>
      <c r="D504" s="4"/>
      <c r="G504" s="2"/>
      <c r="H504" s="2"/>
      <c r="I504" s="2"/>
      <c r="L504" s="141"/>
      <c r="M504" s="2"/>
      <c r="N504" s="2"/>
      <c r="O504" s="2"/>
      <c r="P504" s="2"/>
      <c r="Q504" s="16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90"/>
      <c r="CC504" s="90"/>
      <c r="CD504" s="90"/>
      <c r="CE504" s="88"/>
      <c r="CF504" s="166"/>
      <c r="CG504" s="88"/>
      <c r="CH504" s="88"/>
      <c r="CI504" s="88"/>
      <c r="CJ504" s="88"/>
      <c r="CK504" s="88"/>
      <c r="CL504" s="88"/>
      <c r="CM504" s="88"/>
      <c r="CN504" s="88"/>
      <c r="CO504" s="88"/>
      <c r="CP504" s="88"/>
      <c r="CQ504" s="88"/>
      <c r="CR504" s="88"/>
      <c r="CS504" s="88"/>
      <c r="CT504" s="88"/>
      <c r="CU504" s="88"/>
      <c r="CV504" s="88"/>
      <c r="CW504" s="88"/>
      <c r="CX504" s="88"/>
      <c r="CY504" s="88"/>
      <c r="CZ504" s="88"/>
      <c r="DA504" s="88"/>
      <c r="DB504" s="88"/>
      <c r="DC504" s="88"/>
      <c r="DD504" s="88"/>
      <c r="DE504" s="88"/>
      <c r="DF504" s="90"/>
      <c r="DG504" s="90"/>
      <c r="DH504" s="90"/>
      <c r="DI504" s="91"/>
      <c r="DJ504" s="91"/>
      <c r="DK504" s="91"/>
      <c r="DL504" s="91"/>
      <c r="DM504" s="90"/>
      <c r="DN504" s="90"/>
      <c r="DO504" s="90"/>
      <c r="DP504" s="90"/>
      <c r="DQ504" s="90"/>
      <c r="DR504" s="90"/>
      <c r="DS504" s="90"/>
      <c r="DT504" s="90"/>
      <c r="DU504" s="90"/>
      <c r="DV504" s="90"/>
      <c r="DW504" s="90"/>
      <c r="DX504" s="90"/>
      <c r="DY504" s="90"/>
      <c r="DZ504" s="90"/>
      <c r="EA504" s="90"/>
      <c r="EB504" s="90"/>
      <c r="EC504" s="90"/>
      <c r="ED504" s="90"/>
      <c r="EE504" s="90"/>
      <c r="EF504" s="90"/>
      <c r="EG504" s="90"/>
      <c r="EH504" s="90"/>
      <c r="EI504" s="77"/>
      <c r="EJ504" s="77"/>
      <c r="EK504" s="77"/>
      <c r="EL504" s="77"/>
      <c r="EM504" s="77"/>
      <c r="EN504" s="77"/>
      <c r="EO504" s="77"/>
      <c r="EP504" s="77"/>
      <c r="EQ504" s="77"/>
    </row>
    <row r="505" spans="1:147" s="1" customFormat="1" ht="12.75" x14ac:dyDescent="0.2">
      <c r="A505" s="3"/>
      <c r="B505" s="35"/>
      <c r="C505" s="35"/>
      <c r="D505" s="4"/>
      <c r="G505" s="2"/>
      <c r="H505" s="2"/>
      <c r="I505" s="2"/>
      <c r="L505" s="141"/>
      <c r="M505" s="2"/>
      <c r="N505" s="2"/>
      <c r="O505" s="2"/>
      <c r="P505" s="2"/>
      <c r="Q505" s="16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90"/>
      <c r="CC505" s="90"/>
      <c r="CD505" s="90"/>
      <c r="CE505" s="88"/>
      <c r="CF505" s="166"/>
      <c r="CG505" s="88"/>
      <c r="CH505" s="88"/>
      <c r="CI505" s="88"/>
      <c r="CJ505" s="88"/>
      <c r="CK505" s="88"/>
      <c r="CL505" s="88"/>
      <c r="CM505" s="88"/>
      <c r="CN505" s="88"/>
      <c r="CO505" s="88"/>
      <c r="CP505" s="88"/>
      <c r="CQ505" s="88"/>
      <c r="CR505" s="88"/>
      <c r="CS505" s="88"/>
      <c r="CT505" s="88"/>
      <c r="CU505" s="88"/>
      <c r="CV505" s="88"/>
      <c r="CW505" s="88"/>
      <c r="CX505" s="88"/>
      <c r="CY505" s="88"/>
      <c r="CZ505" s="88"/>
      <c r="DA505" s="88"/>
      <c r="DB505" s="88"/>
      <c r="DC505" s="88"/>
      <c r="DD505" s="88"/>
      <c r="DE505" s="88"/>
      <c r="DF505" s="90"/>
      <c r="DG505" s="90"/>
      <c r="DH505" s="90"/>
      <c r="DI505" s="91"/>
      <c r="DJ505" s="91"/>
      <c r="DK505" s="91"/>
      <c r="DL505" s="91"/>
      <c r="DM505" s="90"/>
      <c r="DN505" s="90"/>
      <c r="DO505" s="90"/>
      <c r="DP505" s="90"/>
      <c r="DQ505" s="90"/>
      <c r="DR505" s="90"/>
      <c r="DS505" s="90"/>
      <c r="DT505" s="90"/>
      <c r="DU505" s="90"/>
      <c r="DV505" s="90"/>
      <c r="DW505" s="90"/>
      <c r="DX505" s="90"/>
      <c r="DY505" s="90"/>
      <c r="DZ505" s="90"/>
      <c r="EA505" s="90"/>
      <c r="EB505" s="90"/>
      <c r="EC505" s="90"/>
      <c r="ED505" s="90"/>
      <c r="EE505" s="90"/>
      <c r="EF505" s="90"/>
      <c r="EG505" s="90"/>
      <c r="EH505" s="90"/>
      <c r="EI505" s="77"/>
      <c r="EJ505" s="77"/>
      <c r="EK505" s="77"/>
      <c r="EL505" s="77"/>
      <c r="EM505" s="77"/>
      <c r="EN505" s="77"/>
      <c r="EO505" s="77"/>
      <c r="EP505" s="77"/>
      <c r="EQ505" s="77"/>
    </row>
    <row r="506" spans="1:147" s="1" customFormat="1" ht="12.75" x14ac:dyDescent="0.2">
      <c r="A506" s="3"/>
      <c r="B506" s="35"/>
      <c r="C506" s="35"/>
      <c r="D506" s="4"/>
      <c r="G506" s="2"/>
      <c r="H506" s="2"/>
      <c r="I506" s="2"/>
      <c r="L506" s="141"/>
      <c r="M506" s="2"/>
      <c r="N506" s="2"/>
      <c r="O506" s="2"/>
      <c r="P506" s="2"/>
      <c r="Q506" s="16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90"/>
      <c r="CC506" s="90"/>
      <c r="CD506" s="90"/>
      <c r="CE506" s="88"/>
      <c r="CF506" s="166"/>
      <c r="CG506" s="88"/>
      <c r="CH506" s="88"/>
      <c r="CI506" s="88"/>
      <c r="CJ506" s="88"/>
      <c r="CK506" s="88"/>
      <c r="CL506" s="88"/>
      <c r="CM506" s="88"/>
      <c r="CN506" s="88"/>
      <c r="CO506" s="88"/>
      <c r="CP506" s="88"/>
      <c r="CQ506" s="88"/>
      <c r="CR506" s="88"/>
      <c r="CS506" s="88"/>
      <c r="CT506" s="88"/>
      <c r="CU506" s="88"/>
      <c r="CV506" s="88"/>
      <c r="CW506" s="88"/>
      <c r="CX506" s="88"/>
      <c r="CY506" s="88"/>
      <c r="CZ506" s="88"/>
      <c r="DA506" s="88"/>
      <c r="DB506" s="88"/>
      <c r="DC506" s="88"/>
      <c r="DD506" s="88"/>
      <c r="DE506" s="88"/>
      <c r="DF506" s="90"/>
      <c r="DG506" s="90"/>
      <c r="DH506" s="90"/>
      <c r="DI506" s="91"/>
      <c r="DJ506" s="91"/>
      <c r="DK506" s="91"/>
      <c r="DL506" s="91"/>
      <c r="DM506" s="90"/>
      <c r="DN506" s="90"/>
      <c r="DO506" s="90"/>
      <c r="DP506" s="90"/>
      <c r="DQ506" s="90"/>
      <c r="DR506" s="90"/>
      <c r="DS506" s="90"/>
      <c r="DT506" s="90"/>
      <c r="DU506" s="90"/>
      <c r="DV506" s="90"/>
      <c r="DW506" s="90"/>
      <c r="DX506" s="90"/>
      <c r="DY506" s="90"/>
      <c r="DZ506" s="90"/>
      <c r="EA506" s="90"/>
      <c r="EB506" s="90"/>
      <c r="EC506" s="90"/>
      <c r="ED506" s="90"/>
      <c r="EE506" s="90"/>
      <c r="EF506" s="90"/>
      <c r="EG506" s="90"/>
      <c r="EH506" s="90"/>
      <c r="EI506" s="77"/>
      <c r="EJ506" s="77"/>
      <c r="EK506" s="77"/>
      <c r="EL506" s="77"/>
      <c r="EM506" s="77"/>
      <c r="EN506" s="77"/>
      <c r="EO506" s="77"/>
      <c r="EP506" s="77"/>
      <c r="EQ506" s="77"/>
    </row>
    <row r="507" spans="1:147" s="1" customFormat="1" ht="12.75" x14ac:dyDescent="0.2">
      <c r="A507" s="3"/>
      <c r="B507" s="35"/>
      <c r="C507" s="35"/>
      <c r="D507" s="4"/>
      <c r="G507" s="2"/>
      <c r="H507" s="2"/>
      <c r="I507" s="2"/>
      <c r="L507" s="141"/>
      <c r="M507" s="2"/>
      <c r="N507" s="2"/>
      <c r="O507" s="2"/>
      <c r="P507" s="2"/>
      <c r="Q507" s="16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90"/>
      <c r="CC507" s="90"/>
      <c r="CD507" s="90"/>
      <c r="CE507" s="88"/>
      <c r="CF507" s="166"/>
      <c r="CG507" s="88"/>
      <c r="CH507" s="88"/>
      <c r="CI507" s="88"/>
      <c r="CJ507" s="88"/>
      <c r="CK507" s="88"/>
      <c r="CL507" s="88"/>
      <c r="CM507" s="88"/>
      <c r="CN507" s="88"/>
      <c r="CO507" s="88"/>
      <c r="CP507" s="88"/>
      <c r="CQ507" s="88"/>
      <c r="CR507" s="88"/>
      <c r="CS507" s="88"/>
      <c r="CT507" s="88"/>
      <c r="CU507" s="88"/>
      <c r="CV507" s="88"/>
      <c r="CW507" s="88"/>
      <c r="CX507" s="88"/>
      <c r="CY507" s="88"/>
      <c r="CZ507" s="88"/>
      <c r="DA507" s="88"/>
      <c r="DB507" s="88"/>
      <c r="DC507" s="88"/>
      <c r="DD507" s="88"/>
      <c r="DE507" s="88"/>
      <c r="DF507" s="90"/>
      <c r="DG507" s="90"/>
      <c r="DH507" s="90"/>
      <c r="DI507" s="91"/>
      <c r="DJ507" s="91"/>
      <c r="DK507" s="91"/>
      <c r="DL507" s="91"/>
      <c r="DM507" s="90"/>
      <c r="DN507" s="90"/>
      <c r="DO507" s="90"/>
      <c r="DP507" s="90"/>
      <c r="DQ507" s="90"/>
      <c r="DR507" s="90"/>
      <c r="DS507" s="90"/>
      <c r="DT507" s="90"/>
      <c r="DU507" s="90"/>
      <c r="DV507" s="90"/>
      <c r="DW507" s="90"/>
      <c r="DX507" s="90"/>
      <c r="DY507" s="90"/>
      <c r="DZ507" s="90"/>
      <c r="EA507" s="90"/>
      <c r="EB507" s="90"/>
      <c r="EC507" s="90"/>
      <c r="ED507" s="90"/>
      <c r="EE507" s="90"/>
      <c r="EF507" s="90"/>
      <c r="EG507" s="90"/>
      <c r="EH507" s="90"/>
      <c r="EI507" s="77"/>
      <c r="EJ507" s="77"/>
      <c r="EK507" s="77"/>
      <c r="EL507" s="77"/>
      <c r="EM507" s="77"/>
      <c r="EN507" s="77"/>
      <c r="EO507" s="77"/>
      <c r="EP507" s="77"/>
      <c r="EQ507" s="77"/>
    </row>
    <row r="508" spans="1:147" s="1" customFormat="1" ht="12.75" x14ac:dyDescent="0.2">
      <c r="A508" s="3"/>
      <c r="B508" s="35"/>
      <c r="C508" s="35"/>
      <c r="D508" s="4"/>
      <c r="G508" s="2"/>
      <c r="H508" s="2"/>
      <c r="I508" s="2"/>
      <c r="L508" s="141"/>
      <c r="M508" s="2"/>
      <c r="N508" s="2"/>
      <c r="O508" s="2"/>
      <c r="P508" s="2"/>
      <c r="Q508" s="16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90"/>
      <c r="CC508" s="90"/>
      <c r="CD508" s="90"/>
      <c r="CE508" s="88"/>
      <c r="CF508" s="166"/>
      <c r="CG508" s="88"/>
      <c r="CH508" s="88"/>
      <c r="CI508" s="88"/>
      <c r="CJ508" s="88"/>
      <c r="CK508" s="88"/>
      <c r="CL508" s="88"/>
      <c r="CM508" s="88"/>
      <c r="CN508" s="88"/>
      <c r="CO508" s="88"/>
      <c r="CP508" s="88"/>
      <c r="CQ508" s="88"/>
      <c r="CR508" s="88"/>
      <c r="CS508" s="88"/>
      <c r="CT508" s="88"/>
      <c r="CU508" s="88"/>
      <c r="CV508" s="88"/>
      <c r="CW508" s="88"/>
      <c r="CX508" s="88"/>
      <c r="CY508" s="88"/>
      <c r="CZ508" s="88"/>
      <c r="DA508" s="88"/>
      <c r="DB508" s="88"/>
      <c r="DC508" s="88"/>
      <c r="DD508" s="88"/>
      <c r="DE508" s="88"/>
      <c r="DF508" s="90"/>
      <c r="DG508" s="90"/>
      <c r="DH508" s="90"/>
      <c r="DI508" s="91"/>
      <c r="DJ508" s="91"/>
      <c r="DK508" s="91"/>
      <c r="DL508" s="91"/>
      <c r="DM508" s="90"/>
      <c r="DN508" s="90"/>
      <c r="DO508" s="90"/>
      <c r="DP508" s="90"/>
      <c r="DQ508" s="90"/>
      <c r="DR508" s="90"/>
      <c r="DS508" s="90"/>
      <c r="DT508" s="90"/>
      <c r="DU508" s="90"/>
      <c r="DV508" s="90"/>
      <c r="DW508" s="90"/>
      <c r="DX508" s="90"/>
      <c r="DY508" s="90"/>
      <c r="DZ508" s="90"/>
      <c r="EA508" s="90"/>
      <c r="EB508" s="90"/>
      <c r="EC508" s="90"/>
      <c r="ED508" s="90"/>
      <c r="EE508" s="90"/>
      <c r="EF508" s="90"/>
      <c r="EG508" s="90"/>
      <c r="EH508" s="90"/>
      <c r="EI508" s="77"/>
      <c r="EJ508" s="77"/>
      <c r="EK508" s="77"/>
      <c r="EL508" s="77"/>
      <c r="EM508" s="77"/>
      <c r="EN508" s="77"/>
      <c r="EO508" s="77"/>
      <c r="EP508" s="77"/>
      <c r="EQ508" s="77"/>
    </row>
    <row r="509" spans="1:147" s="1" customFormat="1" ht="12.75" x14ac:dyDescent="0.2">
      <c r="A509" s="3"/>
      <c r="B509" s="35"/>
      <c r="C509" s="35"/>
      <c r="D509" s="4"/>
      <c r="G509" s="2"/>
      <c r="H509" s="2"/>
      <c r="I509" s="2"/>
      <c r="L509" s="141"/>
      <c r="M509" s="2"/>
      <c r="N509" s="2"/>
      <c r="O509" s="2"/>
      <c r="P509" s="2"/>
      <c r="Q509" s="16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90"/>
      <c r="CC509" s="90"/>
      <c r="CD509" s="90"/>
      <c r="CE509" s="88"/>
      <c r="CF509" s="166"/>
      <c r="CG509" s="88"/>
      <c r="CH509" s="88"/>
      <c r="CI509" s="88"/>
      <c r="CJ509" s="88"/>
      <c r="CK509" s="88"/>
      <c r="CL509" s="88"/>
      <c r="CM509" s="88"/>
      <c r="CN509" s="88"/>
      <c r="CO509" s="88"/>
      <c r="CP509" s="88"/>
      <c r="CQ509" s="88"/>
      <c r="CR509" s="88"/>
      <c r="CS509" s="88"/>
      <c r="CT509" s="88"/>
      <c r="CU509" s="88"/>
      <c r="CV509" s="88"/>
      <c r="CW509" s="88"/>
      <c r="CX509" s="88"/>
      <c r="CY509" s="88"/>
      <c r="CZ509" s="88"/>
      <c r="DA509" s="88"/>
      <c r="DB509" s="88"/>
      <c r="DC509" s="88"/>
      <c r="DD509" s="88"/>
      <c r="DE509" s="88"/>
      <c r="DF509" s="90"/>
      <c r="DG509" s="90"/>
      <c r="DH509" s="90"/>
      <c r="DI509" s="91"/>
      <c r="DJ509" s="91"/>
      <c r="DK509" s="91"/>
      <c r="DL509" s="91"/>
      <c r="DM509" s="90"/>
      <c r="DN509" s="90"/>
      <c r="DO509" s="90"/>
      <c r="DP509" s="90"/>
      <c r="DQ509" s="90"/>
      <c r="DR509" s="90"/>
      <c r="DS509" s="90"/>
      <c r="DT509" s="90"/>
      <c r="DU509" s="90"/>
      <c r="DV509" s="90"/>
      <c r="DW509" s="90"/>
      <c r="DX509" s="90"/>
      <c r="DY509" s="90"/>
      <c r="DZ509" s="90"/>
      <c r="EA509" s="90"/>
      <c r="EB509" s="90"/>
      <c r="EC509" s="90"/>
      <c r="ED509" s="90"/>
      <c r="EE509" s="90"/>
      <c r="EF509" s="90"/>
      <c r="EG509" s="90"/>
      <c r="EH509" s="90"/>
      <c r="EI509" s="77"/>
      <c r="EJ509" s="77"/>
      <c r="EK509" s="77"/>
      <c r="EL509" s="77"/>
      <c r="EM509" s="77"/>
      <c r="EN509" s="77"/>
      <c r="EO509" s="77"/>
      <c r="EP509" s="77"/>
      <c r="EQ509" s="77"/>
    </row>
    <row r="510" spans="1:147" s="1" customFormat="1" ht="12.75" x14ac:dyDescent="0.2">
      <c r="A510" s="3"/>
      <c r="B510" s="35"/>
      <c r="C510" s="35"/>
      <c r="D510" s="4"/>
      <c r="G510" s="2"/>
      <c r="H510" s="2"/>
      <c r="I510" s="2"/>
      <c r="L510" s="141"/>
      <c r="M510" s="2"/>
      <c r="N510" s="2"/>
      <c r="O510" s="2"/>
      <c r="P510" s="2"/>
      <c r="Q510" s="16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90"/>
      <c r="CC510" s="90"/>
      <c r="CD510" s="90"/>
      <c r="CE510" s="88"/>
      <c r="CF510" s="166"/>
      <c r="CG510" s="88"/>
      <c r="CH510" s="88"/>
      <c r="CI510" s="88"/>
      <c r="CJ510" s="88"/>
      <c r="CK510" s="88"/>
      <c r="CL510" s="88"/>
      <c r="CM510" s="88"/>
      <c r="CN510" s="88"/>
      <c r="CO510" s="88"/>
      <c r="CP510" s="88"/>
      <c r="CQ510" s="88"/>
      <c r="CR510" s="88"/>
      <c r="CS510" s="88"/>
      <c r="CT510" s="88"/>
      <c r="CU510" s="88"/>
      <c r="CV510" s="88"/>
      <c r="CW510" s="88"/>
      <c r="CX510" s="88"/>
      <c r="CY510" s="88"/>
      <c r="CZ510" s="88"/>
      <c r="DA510" s="88"/>
      <c r="DB510" s="88"/>
      <c r="DC510" s="88"/>
      <c r="DD510" s="88"/>
      <c r="DE510" s="88"/>
      <c r="DF510" s="90"/>
      <c r="DG510" s="90"/>
      <c r="DH510" s="90"/>
      <c r="DI510" s="91"/>
      <c r="DJ510" s="91"/>
      <c r="DK510" s="91"/>
      <c r="DL510" s="91"/>
      <c r="DM510" s="90"/>
      <c r="DN510" s="90"/>
      <c r="DO510" s="90"/>
      <c r="DP510" s="90"/>
      <c r="DQ510" s="90"/>
      <c r="DR510" s="90"/>
      <c r="DS510" s="90"/>
      <c r="DT510" s="90"/>
      <c r="DU510" s="90"/>
      <c r="DV510" s="90"/>
      <c r="DW510" s="90"/>
      <c r="DX510" s="90"/>
      <c r="DY510" s="90"/>
      <c r="DZ510" s="90"/>
      <c r="EA510" s="90"/>
      <c r="EB510" s="90"/>
      <c r="EC510" s="90"/>
      <c r="ED510" s="90"/>
      <c r="EE510" s="90"/>
      <c r="EF510" s="90"/>
      <c r="EG510" s="90"/>
      <c r="EH510" s="90"/>
      <c r="EI510" s="77"/>
      <c r="EJ510" s="77"/>
      <c r="EK510" s="77"/>
      <c r="EL510" s="77"/>
      <c r="EM510" s="77"/>
      <c r="EN510" s="77"/>
      <c r="EO510" s="77"/>
      <c r="EP510" s="77"/>
      <c r="EQ510" s="77"/>
    </row>
    <row r="511" spans="1:147" s="1" customFormat="1" ht="12.75" x14ac:dyDescent="0.2">
      <c r="A511" s="3"/>
      <c r="B511" s="35"/>
      <c r="C511" s="35"/>
      <c r="D511" s="4"/>
      <c r="G511" s="2"/>
      <c r="H511" s="2"/>
      <c r="I511" s="2"/>
      <c r="L511" s="141"/>
      <c r="M511" s="2"/>
      <c r="N511" s="2"/>
      <c r="O511" s="2"/>
      <c r="P511" s="2"/>
      <c r="Q511" s="16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90"/>
      <c r="CC511" s="90"/>
      <c r="CD511" s="90"/>
      <c r="CE511" s="88"/>
      <c r="CF511" s="166"/>
      <c r="CG511" s="88"/>
      <c r="CH511" s="88"/>
      <c r="CI511" s="88"/>
      <c r="CJ511" s="88"/>
      <c r="CK511" s="88"/>
      <c r="CL511" s="88"/>
      <c r="CM511" s="88"/>
      <c r="CN511" s="88"/>
      <c r="CO511" s="88"/>
      <c r="CP511" s="88"/>
      <c r="CQ511" s="88"/>
      <c r="CR511" s="88"/>
      <c r="CS511" s="88"/>
      <c r="CT511" s="88"/>
      <c r="CU511" s="88"/>
      <c r="CV511" s="88"/>
      <c r="CW511" s="88"/>
      <c r="CX511" s="88"/>
      <c r="CY511" s="88"/>
      <c r="CZ511" s="88"/>
      <c r="DA511" s="88"/>
      <c r="DB511" s="88"/>
      <c r="DC511" s="88"/>
      <c r="DD511" s="88"/>
      <c r="DE511" s="88"/>
      <c r="DF511" s="90"/>
      <c r="DG511" s="90"/>
      <c r="DH511" s="90"/>
      <c r="DI511" s="91"/>
      <c r="DJ511" s="91"/>
      <c r="DK511" s="91"/>
      <c r="DL511" s="91"/>
      <c r="DM511" s="90"/>
      <c r="DN511" s="90"/>
      <c r="DO511" s="90"/>
      <c r="DP511" s="90"/>
      <c r="DQ511" s="90"/>
      <c r="DR511" s="90"/>
      <c r="DS511" s="90"/>
      <c r="DT511" s="90"/>
      <c r="DU511" s="90"/>
      <c r="DV511" s="90"/>
      <c r="DW511" s="90"/>
      <c r="DX511" s="90"/>
      <c r="DY511" s="90"/>
      <c r="DZ511" s="90"/>
      <c r="EA511" s="90"/>
      <c r="EB511" s="90"/>
      <c r="EC511" s="90"/>
      <c r="ED511" s="90"/>
      <c r="EE511" s="90"/>
      <c r="EF511" s="90"/>
      <c r="EG511" s="90"/>
      <c r="EH511" s="90"/>
      <c r="EI511" s="77"/>
      <c r="EJ511" s="77"/>
      <c r="EK511" s="77"/>
      <c r="EL511" s="77"/>
      <c r="EM511" s="77"/>
      <c r="EN511" s="77"/>
      <c r="EO511" s="77"/>
      <c r="EP511" s="77"/>
      <c r="EQ511" s="77"/>
    </row>
    <row r="512" spans="1:147" s="1" customFormat="1" ht="12.75" x14ac:dyDescent="0.2">
      <c r="A512" s="3"/>
      <c r="B512" s="35"/>
      <c r="C512" s="35"/>
      <c r="D512" s="4"/>
      <c r="G512" s="2"/>
      <c r="H512" s="2"/>
      <c r="I512" s="2"/>
      <c r="L512" s="141"/>
      <c r="M512" s="2"/>
      <c r="N512" s="2"/>
      <c r="O512" s="2"/>
      <c r="P512" s="2"/>
      <c r="Q512" s="16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90"/>
      <c r="CC512" s="90"/>
      <c r="CD512" s="90"/>
      <c r="CE512" s="88"/>
      <c r="CF512" s="166"/>
      <c r="CG512" s="88"/>
      <c r="CH512" s="88"/>
      <c r="CI512" s="88"/>
      <c r="CJ512" s="88"/>
      <c r="CK512" s="88"/>
      <c r="CL512" s="88"/>
      <c r="CM512" s="88"/>
      <c r="CN512" s="88"/>
      <c r="CO512" s="88"/>
      <c r="CP512" s="88"/>
      <c r="CQ512" s="88"/>
      <c r="CR512" s="88"/>
      <c r="CS512" s="88"/>
      <c r="CT512" s="88"/>
      <c r="CU512" s="88"/>
      <c r="CV512" s="88"/>
      <c r="CW512" s="88"/>
      <c r="CX512" s="88"/>
      <c r="CY512" s="88"/>
      <c r="CZ512" s="88"/>
      <c r="DA512" s="88"/>
      <c r="DB512" s="88"/>
      <c r="DC512" s="88"/>
      <c r="DD512" s="88"/>
      <c r="DE512" s="88"/>
      <c r="DF512" s="90"/>
      <c r="DG512" s="90"/>
      <c r="DH512" s="90"/>
      <c r="DI512" s="91"/>
      <c r="DJ512" s="91"/>
      <c r="DK512" s="91"/>
      <c r="DL512" s="91"/>
      <c r="DM512" s="90"/>
      <c r="DN512" s="90"/>
      <c r="DO512" s="90"/>
      <c r="DP512" s="90"/>
      <c r="DQ512" s="90"/>
      <c r="DR512" s="90"/>
      <c r="DS512" s="90"/>
      <c r="DT512" s="90"/>
      <c r="DU512" s="90"/>
      <c r="DV512" s="90"/>
      <c r="DW512" s="90"/>
      <c r="DX512" s="90"/>
      <c r="DY512" s="90"/>
      <c r="DZ512" s="90"/>
      <c r="EA512" s="90"/>
      <c r="EB512" s="90"/>
      <c r="EC512" s="90"/>
      <c r="ED512" s="90"/>
      <c r="EE512" s="90"/>
      <c r="EF512" s="90"/>
      <c r="EG512" s="90"/>
      <c r="EH512" s="90"/>
      <c r="EI512" s="77"/>
      <c r="EJ512" s="77"/>
      <c r="EK512" s="77"/>
      <c r="EL512" s="77"/>
      <c r="EM512" s="77"/>
      <c r="EN512" s="77"/>
      <c r="EO512" s="77"/>
      <c r="EP512" s="77"/>
      <c r="EQ512" s="77"/>
    </row>
    <row r="513" spans="1:147" s="1" customFormat="1" ht="12.75" x14ac:dyDescent="0.2">
      <c r="A513" s="3"/>
      <c r="B513" s="35"/>
      <c r="C513" s="35"/>
      <c r="D513" s="4"/>
      <c r="G513" s="2"/>
      <c r="H513" s="2"/>
      <c r="I513" s="2"/>
      <c r="L513" s="141"/>
      <c r="M513" s="2"/>
      <c r="N513" s="2"/>
      <c r="O513" s="2"/>
      <c r="P513" s="2"/>
      <c r="Q513" s="16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90"/>
      <c r="CC513" s="90"/>
      <c r="CD513" s="90"/>
      <c r="CE513" s="88"/>
      <c r="CF513" s="166"/>
      <c r="CG513" s="88"/>
      <c r="CH513" s="88"/>
      <c r="CI513" s="88"/>
      <c r="CJ513" s="88"/>
      <c r="CK513" s="88"/>
      <c r="CL513" s="88"/>
      <c r="CM513" s="88"/>
      <c r="CN513" s="88"/>
      <c r="CO513" s="88"/>
      <c r="CP513" s="88"/>
      <c r="CQ513" s="88"/>
      <c r="CR513" s="88"/>
      <c r="CS513" s="88"/>
      <c r="CT513" s="88"/>
      <c r="CU513" s="88"/>
      <c r="CV513" s="88"/>
      <c r="CW513" s="88"/>
      <c r="CX513" s="88"/>
      <c r="CY513" s="88"/>
      <c r="CZ513" s="88"/>
      <c r="DA513" s="88"/>
      <c r="DB513" s="88"/>
      <c r="DC513" s="88"/>
      <c r="DD513" s="88"/>
      <c r="DE513" s="88"/>
      <c r="DF513" s="90"/>
      <c r="DG513" s="90"/>
      <c r="DH513" s="90"/>
      <c r="DI513" s="91"/>
      <c r="DJ513" s="91"/>
      <c r="DK513" s="91"/>
      <c r="DL513" s="91"/>
      <c r="DM513" s="90"/>
      <c r="DN513" s="90"/>
      <c r="DO513" s="90"/>
      <c r="DP513" s="90"/>
      <c r="DQ513" s="90"/>
      <c r="DR513" s="90"/>
      <c r="DS513" s="90"/>
      <c r="DT513" s="90"/>
      <c r="DU513" s="90"/>
      <c r="DV513" s="90"/>
      <c r="DW513" s="90"/>
      <c r="DX513" s="90"/>
      <c r="DY513" s="90"/>
      <c r="DZ513" s="90"/>
      <c r="EA513" s="90"/>
      <c r="EB513" s="90"/>
      <c r="EC513" s="90"/>
      <c r="ED513" s="90"/>
      <c r="EE513" s="90"/>
      <c r="EF513" s="90"/>
      <c r="EG513" s="90"/>
      <c r="EH513" s="90"/>
      <c r="EI513" s="77"/>
      <c r="EJ513" s="77"/>
      <c r="EK513" s="77"/>
      <c r="EL513" s="77"/>
      <c r="EM513" s="77"/>
      <c r="EN513" s="77"/>
      <c r="EO513" s="77"/>
      <c r="EP513" s="77"/>
      <c r="EQ513" s="77"/>
    </row>
    <row r="514" spans="1:147" s="1" customFormat="1" ht="12.75" x14ac:dyDescent="0.2">
      <c r="A514" s="3"/>
      <c r="B514" s="35"/>
      <c r="C514" s="35"/>
      <c r="D514" s="4"/>
      <c r="G514" s="2"/>
      <c r="H514" s="2"/>
      <c r="I514" s="2"/>
      <c r="L514" s="141"/>
      <c r="M514" s="2"/>
      <c r="N514" s="2"/>
      <c r="O514" s="2"/>
      <c r="P514" s="2"/>
      <c r="Q514" s="16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90"/>
      <c r="CC514" s="90"/>
      <c r="CD514" s="90"/>
      <c r="CE514" s="88"/>
      <c r="CF514" s="166"/>
      <c r="CG514" s="88"/>
      <c r="CH514" s="88"/>
      <c r="CI514" s="88"/>
      <c r="CJ514" s="88"/>
      <c r="CK514" s="88"/>
      <c r="CL514" s="88"/>
      <c r="CM514" s="88"/>
      <c r="CN514" s="88"/>
      <c r="CO514" s="88"/>
      <c r="CP514" s="88"/>
      <c r="CQ514" s="88"/>
      <c r="CR514" s="88"/>
      <c r="CS514" s="88"/>
      <c r="CT514" s="88"/>
      <c r="CU514" s="88"/>
      <c r="CV514" s="88"/>
      <c r="CW514" s="88"/>
      <c r="CX514" s="88"/>
      <c r="CY514" s="88"/>
      <c r="CZ514" s="88"/>
      <c r="DA514" s="88"/>
      <c r="DB514" s="88"/>
      <c r="DC514" s="88"/>
      <c r="DD514" s="88"/>
      <c r="DE514" s="88"/>
      <c r="DF514" s="90"/>
      <c r="DG514" s="90"/>
      <c r="DH514" s="90"/>
      <c r="DI514" s="91"/>
      <c r="DJ514" s="91"/>
      <c r="DK514" s="91"/>
      <c r="DL514" s="91"/>
      <c r="DM514" s="90"/>
      <c r="DN514" s="90"/>
      <c r="DO514" s="90"/>
      <c r="DP514" s="90"/>
      <c r="DQ514" s="90"/>
      <c r="DR514" s="90"/>
      <c r="DS514" s="90"/>
      <c r="DT514" s="90"/>
      <c r="DU514" s="90"/>
      <c r="DV514" s="90"/>
      <c r="DW514" s="90"/>
      <c r="DX514" s="90"/>
      <c r="DY514" s="90"/>
      <c r="DZ514" s="90"/>
      <c r="EA514" s="90"/>
      <c r="EB514" s="90"/>
      <c r="EC514" s="90"/>
      <c r="ED514" s="90"/>
      <c r="EE514" s="90"/>
      <c r="EF514" s="90"/>
      <c r="EG514" s="90"/>
      <c r="EH514" s="90"/>
      <c r="EI514" s="77"/>
      <c r="EJ514" s="77"/>
      <c r="EK514" s="77"/>
      <c r="EL514" s="77"/>
      <c r="EM514" s="77"/>
      <c r="EN514" s="77"/>
      <c r="EO514" s="77"/>
      <c r="EP514" s="77"/>
      <c r="EQ514" s="77"/>
    </row>
    <row r="515" spans="1:147" s="1" customFormat="1" ht="12.75" x14ac:dyDescent="0.2">
      <c r="A515" s="3"/>
      <c r="B515" s="35"/>
      <c r="C515" s="35"/>
      <c r="D515" s="4"/>
      <c r="G515" s="2"/>
      <c r="H515" s="2"/>
      <c r="I515" s="2"/>
      <c r="L515" s="141"/>
      <c r="M515" s="2"/>
      <c r="N515" s="2"/>
      <c r="O515" s="2"/>
      <c r="P515" s="2"/>
      <c r="Q515" s="16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90"/>
      <c r="CC515" s="90"/>
      <c r="CD515" s="90"/>
      <c r="CE515" s="88"/>
      <c r="CF515" s="166"/>
      <c r="CG515" s="88"/>
      <c r="CH515" s="88"/>
      <c r="CI515" s="88"/>
      <c r="CJ515" s="88"/>
      <c r="CK515" s="88"/>
      <c r="CL515" s="88"/>
      <c r="CM515" s="88"/>
      <c r="CN515" s="88"/>
      <c r="CO515" s="88"/>
      <c r="CP515" s="88"/>
      <c r="CQ515" s="88"/>
      <c r="CR515" s="88"/>
      <c r="CS515" s="88"/>
      <c r="CT515" s="88"/>
      <c r="CU515" s="88"/>
      <c r="CV515" s="88"/>
      <c r="CW515" s="88"/>
      <c r="CX515" s="88"/>
      <c r="CY515" s="88"/>
      <c r="CZ515" s="88"/>
      <c r="DA515" s="88"/>
      <c r="DB515" s="88"/>
      <c r="DC515" s="88"/>
      <c r="DD515" s="88"/>
      <c r="DE515" s="88"/>
      <c r="DF515" s="90"/>
      <c r="DG515" s="90"/>
      <c r="DH515" s="90"/>
      <c r="DI515" s="91"/>
      <c r="DJ515" s="91"/>
      <c r="DK515" s="91"/>
      <c r="DL515" s="91"/>
      <c r="DM515" s="90"/>
      <c r="DN515" s="90"/>
      <c r="DO515" s="90"/>
      <c r="DP515" s="90"/>
      <c r="DQ515" s="90"/>
      <c r="DR515" s="90"/>
      <c r="DS515" s="90"/>
      <c r="DT515" s="90"/>
      <c r="DU515" s="90"/>
      <c r="DV515" s="90"/>
      <c r="DW515" s="90"/>
      <c r="DX515" s="90"/>
      <c r="DY515" s="90"/>
      <c r="DZ515" s="90"/>
      <c r="EA515" s="90"/>
      <c r="EB515" s="90"/>
      <c r="EC515" s="90"/>
      <c r="ED515" s="90"/>
      <c r="EE515" s="90"/>
      <c r="EF515" s="90"/>
      <c r="EG515" s="90"/>
      <c r="EH515" s="90"/>
      <c r="EI515" s="77"/>
      <c r="EJ515" s="77"/>
      <c r="EK515" s="77"/>
      <c r="EL515" s="77"/>
      <c r="EM515" s="77"/>
      <c r="EN515" s="77"/>
      <c r="EO515" s="77"/>
      <c r="EP515" s="77"/>
      <c r="EQ515" s="77"/>
    </row>
    <row r="516" spans="1:147" s="1" customFormat="1" ht="12.75" x14ac:dyDescent="0.2">
      <c r="A516" s="3"/>
      <c r="B516" s="35"/>
      <c r="C516" s="35"/>
      <c r="D516" s="4"/>
      <c r="G516" s="2"/>
      <c r="H516" s="2"/>
      <c r="I516" s="2"/>
      <c r="L516" s="141"/>
      <c r="M516" s="2"/>
      <c r="N516" s="2"/>
      <c r="O516" s="2"/>
      <c r="P516" s="2"/>
      <c r="Q516" s="16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90"/>
      <c r="CC516" s="90"/>
      <c r="CD516" s="90"/>
      <c r="CE516" s="88"/>
      <c r="CF516" s="166"/>
      <c r="CG516" s="88"/>
      <c r="CH516" s="88"/>
      <c r="CI516" s="88"/>
      <c r="CJ516" s="88"/>
      <c r="CK516" s="88"/>
      <c r="CL516" s="88"/>
      <c r="CM516" s="88"/>
      <c r="CN516" s="88"/>
      <c r="CO516" s="88"/>
      <c r="CP516" s="88"/>
      <c r="CQ516" s="88"/>
      <c r="CR516" s="88"/>
      <c r="CS516" s="88"/>
      <c r="CT516" s="88"/>
      <c r="CU516" s="88"/>
      <c r="CV516" s="88"/>
      <c r="CW516" s="88"/>
      <c r="CX516" s="88"/>
      <c r="CY516" s="88"/>
      <c r="CZ516" s="88"/>
      <c r="DA516" s="88"/>
      <c r="DB516" s="88"/>
      <c r="DC516" s="88"/>
      <c r="DD516" s="88"/>
      <c r="DE516" s="88"/>
      <c r="DF516" s="90"/>
      <c r="DG516" s="90"/>
      <c r="DH516" s="90"/>
      <c r="DI516" s="91"/>
      <c r="DJ516" s="91"/>
      <c r="DK516" s="91"/>
      <c r="DL516" s="91"/>
      <c r="DM516" s="90"/>
      <c r="DN516" s="90"/>
      <c r="DO516" s="90"/>
      <c r="DP516" s="90"/>
      <c r="DQ516" s="90"/>
      <c r="DR516" s="90"/>
      <c r="DS516" s="90"/>
      <c r="DT516" s="90"/>
      <c r="DU516" s="90"/>
      <c r="DV516" s="90"/>
      <c r="DW516" s="90"/>
      <c r="DX516" s="90"/>
      <c r="DY516" s="90"/>
      <c r="DZ516" s="90"/>
      <c r="EA516" s="90"/>
      <c r="EB516" s="90"/>
      <c r="EC516" s="90"/>
      <c r="ED516" s="90"/>
      <c r="EE516" s="90"/>
      <c r="EF516" s="90"/>
      <c r="EG516" s="90"/>
      <c r="EH516" s="90"/>
      <c r="EI516" s="77"/>
      <c r="EJ516" s="77"/>
      <c r="EK516" s="77"/>
      <c r="EL516" s="77"/>
      <c r="EM516" s="77"/>
      <c r="EN516" s="77"/>
      <c r="EO516" s="77"/>
      <c r="EP516" s="77"/>
      <c r="EQ516" s="77"/>
    </row>
    <row r="517" spans="1:147" s="1" customFormat="1" ht="12.75" x14ac:dyDescent="0.2">
      <c r="A517" s="3"/>
      <c r="B517" s="35"/>
      <c r="C517" s="35"/>
      <c r="D517" s="4"/>
      <c r="G517" s="2"/>
      <c r="H517" s="2"/>
      <c r="I517" s="2"/>
      <c r="L517" s="141"/>
      <c r="M517" s="2"/>
      <c r="N517" s="2"/>
      <c r="O517" s="2"/>
      <c r="P517" s="2"/>
      <c r="Q517" s="16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90"/>
      <c r="CC517" s="90"/>
      <c r="CD517" s="90"/>
      <c r="CE517" s="88"/>
      <c r="CF517" s="166"/>
      <c r="CG517" s="88"/>
      <c r="CH517" s="88"/>
      <c r="CI517" s="88"/>
      <c r="CJ517" s="88"/>
      <c r="CK517" s="88"/>
      <c r="CL517" s="88"/>
      <c r="CM517" s="88"/>
      <c r="CN517" s="88"/>
      <c r="CO517" s="88"/>
      <c r="CP517" s="88"/>
      <c r="CQ517" s="88"/>
      <c r="CR517" s="88"/>
      <c r="CS517" s="88"/>
      <c r="CT517" s="88"/>
      <c r="CU517" s="88"/>
      <c r="CV517" s="88"/>
      <c r="CW517" s="88"/>
      <c r="CX517" s="88"/>
      <c r="CY517" s="88"/>
      <c r="CZ517" s="88"/>
      <c r="DA517" s="88"/>
      <c r="DB517" s="88"/>
      <c r="DC517" s="88"/>
      <c r="DD517" s="88"/>
      <c r="DE517" s="88"/>
      <c r="DF517" s="90"/>
      <c r="DG517" s="90"/>
      <c r="DH517" s="90"/>
      <c r="DI517" s="91"/>
      <c r="DJ517" s="91"/>
      <c r="DK517" s="91"/>
      <c r="DL517" s="91"/>
      <c r="DM517" s="90"/>
      <c r="DN517" s="90"/>
      <c r="DO517" s="90"/>
      <c r="DP517" s="90"/>
      <c r="DQ517" s="90"/>
      <c r="DR517" s="90"/>
      <c r="DS517" s="90"/>
      <c r="DT517" s="90"/>
      <c r="DU517" s="90"/>
      <c r="DV517" s="90"/>
      <c r="DW517" s="90"/>
      <c r="DX517" s="90"/>
      <c r="DY517" s="90"/>
      <c r="DZ517" s="90"/>
      <c r="EA517" s="90"/>
      <c r="EB517" s="90"/>
      <c r="EC517" s="90"/>
      <c r="ED517" s="90"/>
      <c r="EE517" s="90"/>
      <c r="EF517" s="90"/>
      <c r="EG517" s="90"/>
      <c r="EH517" s="90"/>
      <c r="EI517" s="77"/>
      <c r="EJ517" s="77"/>
      <c r="EK517" s="77"/>
      <c r="EL517" s="77"/>
      <c r="EM517" s="77"/>
      <c r="EN517" s="77"/>
      <c r="EO517" s="77"/>
      <c r="EP517" s="77"/>
      <c r="EQ517" s="77"/>
    </row>
    <row r="518" spans="1:147" s="1" customFormat="1" ht="12.75" x14ac:dyDescent="0.2">
      <c r="A518" s="3"/>
      <c r="B518" s="35"/>
      <c r="C518" s="35"/>
      <c r="D518" s="4"/>
      <c r="G518" s="2"/>
      <c r="H518" s="2"/>
      <c r="I518" s="2"/>
      <c r="L518" s="141"/>
      <c r="M518" s="2"/>
      <c r="N518" s="2"/>
      <c r="O518" s="2"/>
      <c r="P518" s="2"/>
      <c r="Q518" s="16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90"/>
      <c r="CC518" s="90"/>
      <c r="CD518" s="90"/>
      <c r="CE518" s="88"/>
      <c r="CF518" s="166"/>
      <c r="CG518" s="88"/>
      <c r="CH518" s="88"/>
      <c r="CI518" s="88"/>
      <c r="CJ518" s="88"/>
      <c r="CK518" s="88"/>
      <c r="CL518" s="88"/>
      <c r="CM518" s="88"/>
      <c r="CN518" s="88"/>
      <c r="CO518" s="88"/>
      <c r="CP518" s="88"/>
      <c r="CQ518" s="88"/>
      <c r="CR518" s="88"/>
      <c r="CS518" s="88"/>
      <c r="CT518" s="88"/>
      <c r="CU518" s="88"/>
      <c r="CV518" s="88"/>
      <c r="CW518" s="88"/>
      <c r="CX518" s="88"/>
      <c r="CY518" s="88"/>
      <c r="CZ518" s="88"/>
      <c r="DA518" s="88"/>
      <c r="DB518" s="88"/>
      <c r="DC518" s="88"/>
      <c r="DD518" s="88"/>
      <c r="DE518" s="88"/>
      <c r="DF518" s="90"/>
      <c r="DG518" s="90"/>
      <c r="DH518" s="90"/>
      <c r="DI518" s="91"/>
      <c r="DJ518" s="91"/>
      <c r="DK518" s="91"/>
      <c r="DL518" s="91"/>
      <c r="DM518" s="90"/>
      <c r="DN518" s="90"/>
      <c r="DO518" s="90"/>
      <c r="DP518" s="90"/>
      <c r="DQ518" s="90"/>
      <c r="DR518" s="90"/>
      <c r="DS518" s="90"/>
      <c r="DT518" s="90"/>
      <c r="DU518" s="90"/>
      <c r="DV518" s="90"/>
      <c r="DW518" s="90"/>
      <c r="DX518" s="90"/>
      <c r="DY518" s="90"/>
      <c r="DZ518" s="90"/>
      <c r="EA518" s="90"/>
      <c r="EB518" s="90"/>
      <c r="EC518" s="90"/>
      <c r="ED518" s="90"/>
      <c r="EE518" s="90"/>
      <c r="EF518" s="90"/>
      <c r="EG518" s="90"/>
      <c r="EH518" s="90"/>
      <c r="EI518" s="77"/>
      <c r="EJ518" s="77"/>
      <c r="EK518" s="77"/>
      <c r="EL518" s="77"/>
      <c r="EM518" s="77"/>
      <c r="EN518" s="77"/>
      <c r="EO518" s="77"/>
      <c r="EP518" s="77"/>
      <c r="EQ518" s="77"/>
    </row>
    <row r="519" spans="1:147" s="1" customFormat="1" ht="12.75" x14ac:dyDescent="0.2">
      <c r="A519" s="3"/>
      <c r="B519" s="35"/>
      <c r="C519" s="35"/>
      <c r="D519" s="4"/>
      <c r="G519" s="2"/>
      <c r="H519" s="2"/>
      <c r="I519" s="2"/>
      <c r="L519" s="141"/>
      <c r="M519" s="2"/>
      <c r="N519" s="2"/>
      <c r="O519" s="2"/>
      <c r="P519" s="2"/>
      <c r="Q519" s="16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90"/>
      <c r="CC519" s="90"/>
      <c r="CD519" s="90"/>
      <c r="CE519" s="88"/>
      <c r="CF519" s="166"/>
      <c r="CG519" s="88"/>
      <c r="CH519" s="88"/>
      <c r="CI519" s="88"/>
      <c r="CJ519" s="88"/>
      <c r="CK519" s="88"/>
      <c r="CL519" s="88"/>
      <c r="CM519" s="88"/>
      <c r="CN519" s="88"/>
      <c r="CO519" s="88"/>
      <c r="CP519" s="88"/>
      <c r="CQ519" s="88"/>
      <c r="CR519" s="88"/>
      <c r="CS519" s="88"/>
      <c r="CT519" s="88"/>
      <c r="CU519" s="88"/>
      <c r="CV519" s="88"/>
      <c r="CW519" s="88"/>
      <c r="CX519" s="88"/>
      <c r="CY519" s="88"/>
      <c r="CZ519" s="88"/>
      <c r="DA519" s="88"/>
      <c r="DB519" s="88"/>
      <c r="DC519" s="88"/>
      <c r="DD519" s="88"/>
      <c r="DE519" s="88"/>
      <c r="DF519" s="90"/>
      <c r="DG519" s="90"/>
      <c r="DH519" s="90"/>
      <c r="DI519" s="91"/>
      <c r="DJ519" s="91"/>
      <c r="DK519" s="91"/>
      <c r="DL519" s="91"/>
      <c r="DM519" s="90"/>
      <c r="DN519" s="90"/>
      <c r="DO519" s="90"/>
      <c r="DP519" s="90"/>
      <c r="DQ519" s="90"/>
      <c r="DR519" s="90"/>
      <c r="DS519" s="90"/>
      <c r="DT519" s="90"/>
      <c r="DU519" s="90"/>
      <c r="DV519" s="90"/>
      <c r="DW519" s="90"/>
      <c r="DX519" s="90"/>
      <c r="DY519" s="90"/>
      <c r="DZ519" s="90"/>
      <c r="EA519" s="90"/>
      <c r="EB519" s="90"/>
      <c r="EC519" s="90"/>
      <c r="ED519" s="90"/>
      <c r="EE519" s="90"/>
      <c r="EF519" s="90"/>
      <c r="EG519" s="90"/>
      <c r="EH519" s="90"/>
      <c r="EI519" s="77"/>
      <c r="EJ519" s="77"/>
      <c r="EK519" s="77"/>
      <c r="EL519" s="77"/>
      <c r="EM519" s="77"/>
      <c r="EN519" s="77"/>
      <c r="EO519" s="77"/>
      <c r="EP519" s="77"/>
      <c r="EQ519" s="77"/>
    </row>
    <row r="520" spans="1:147" s="1" customFormat="1" ht="12.75" x14ac:dyDescent="0.2">
      <c r="A520" s="3"/>
      <c r="B520" s="35"/>
      <c r="C520" s="35"/>
      <c r="D520" s="4"/>
      <c r="G520" s="2"/>
      <c r="H520" s="2"/>
      <c r="I520" s="2"/>
      <c r="L520" s="141"/>
      <c r="M520" s="2"/>
      <c r="N520" s="2"/>
      <c r="O520" s="2"/>
      <c r="P520" s="2"/>
      <c r="Q520" s="16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90"/>
      <c r="CC520" s="90"/>
      <c r="CD520" s="90"/>
      <c r="CE520" s="88"/>
      <c r="CF520" s="166"/>
      <c r="CG520" s="88"/>
      <c r="CH520" s="88"/>
      <c r="CI520" s="88"/>
      <c r="CJ520" s="88"/>
      <c r="CK520" s="88"/>
      <c r="CL520" s="88"/>
      <c r="CM520" s="88"/>
      <c r="CN520" s="88"/>
      <c r="CO520" s="88"/>
      <c r="CP520" s="88"/>
      <c r="CQ520" s="88"/>
      <c r="CR520" s="88"/>
      <c r="CS520" s="88"/>
      <c r="CT520" s="88"/>
      <c r="CU520" s="88"/>
      <c r="CV520" s="88"/>
      <c r="CW520" s="88"/>
      <c r="CX520" s="88"/>
      <c r="CY520" s="88"/>
      <c r="CZ520" s="88"/>
      <c r="DA520" s="88"/>
      <c r="DB520" s="88"/>
      <c r="DC520" s="88"/>
      <c r="DD520" s="88"/>
      <c r="DE520" s="88"/>
      <c r="DF520" s="90"/>
      <c r="DG520" s="90"/>
      <c r="DH520" s="90"/>
      <c r="DI520" s="91"/>
      <c r="DJ520" s="91"/>
      <c r="DK520" s="91"/>
      <c r="DL520" s="91"/>
      <c r="DM520" s="90"/>
      <c r="DN520" s="90"/>
      <c r="DO520" s="90"/>
      <c r="DP520" s="90"/>
      <c r="DQ520" s="90"/>
      <c r="DR520" s="90"/>
      <c r="DS520" s="90"/>
      <c r="DT520" s="90"/>
      <c r="DU520" s="90"/>
      <c r="DV520" s="90"/>
      <c r="DW520" s="90"/>
      <c r="DX520" s="90"/>
      <c r="DY520" s="90"/>
      <c r="DZ520" s="90"/>
      <c r="EA520" s="90"/>
      <c r="EB520" s="90"/>
      <c r="EC520" s="90"/>
      <c r="ED520" s="90"/>
      <c r="EE520" s="90"/>
      <c r="EF520" s="90"/>
      <c r="EG520" s="90"/>
      <c r="EH520" s="90"/>
      <c r="EI520" s="77"/>
      <c r="EJ520" s="77"/>
      <c r="EK520" s="77"/>
      <c r="EL520" s="77"/>
      <c r="EM520" s="77"/>
      <c r="EN520" s="77"/>
      <c r="EO520" s="77"/>
      <c r="EP520" s="77"/>
      <c r="EQ520" s="77"/>
    </row>
    <row r="521" spans="1:147" s="1" customFormat="1" ht="12.75" x14ac:dyDescent="0.2">
      <c r="A521" s="3"/>
      <c r="B521" s="35"/>
      <c r="C521" s="35"/>
      <c r="D521" s="4"/>
      <c r="G521" s="2"/>
      <c r="H521" s="2"/>
      <c r="I521" s="2"/>
      <c r="L521" s="141"/>
      <c r="M521" s="2"/>
      <c r="N521" s="2"/>
      <c r="O521" s="2"/>
      <c r="P521" s="2"/>
      <c r="Q521" s="16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90"/>
      <c r="CC521" s="90"/>
      <c r="CD521" s="90"/>
      <c r="CE521" s="88"/>
      <c r="CF521" s="166"/>
      <c r="CG521" s="88"/>
      <c r="CH521" s="88"/>
      <c r="CI521" s="88"/>
      <c r="CJ521" s="88"/>
      <c r="CK521" s="88"/>
      <c r="CL521" s="88"/>
      <c r="CM521" s="88"/>
      <c r="CN521" s="88"/>
      <c r="CO521" s="88"/>
      <c r="CP521" s="88"/>
      <c r="CQ521" s="88"/>
      <c r="CR521" s="88"/>
      <c r="CS521" s="88"/>
      <c r="CT521" s="88"/>
      <c r="CU521" s="88"/>
      <c r="CV521" s="88"/>
      <c r="CW521" s="88"/>
      <c r="CX521" s="88"/>
      <c r="CY521" s="88"/>
      <c r="CZ521" s="88"/>
      <c r="DA521" s="88"/>
      <c r="DB521" s="88"/>
      <c r="DC521" s="88"/>
      <c r="DD521" s="88"/>
      <c r="DE521" s="88"/>
      <c r="DF521" s="90"/>
      <c r="DG521" s="90"/>
      <c r="DH521" s="90"/>
      <c r="DI521" s="91"/>
      <c r="DJ521" s="91"/>
      <c r="DK521" s="91"/>
      <c r="DL521" s="91"/>
      <c r="DM521" s="90"/>
      <c r="DN521" s="90"/>
      <c r="DO521" s="90"/>
      <c r="DP521" s="90"/>
      <c r="DQ521" s="90"/>
      <c r="DR521" s="90"/>
      <c r="DS521" s="90"/>
      <c r="DT521" s="90"/>
      <c r="DU521" s="90"/>
      <c r="DV521" s="90"/>
      <c r="DW521" s="90"/>
      <c r="DX521" s="90"/>
      <c r="DY521" s="90"/>
      <c r="DZ521" s="90"/>
      <c r="EA521" s="90"/>
      <c r="EB521" s="90"/>
      <c r="EC521" s="90"/>
      <c r="ED521" s="90"/>
      <c r="EE521" s="90"/>
      <c r="EF521" s="90"/>
      <c r="EG521" s="90"/>
      <c r="EH521" s="90"/>
      <c r="EI521" s="77"/>
      <c r="EJ521" s="77"/>
      <c r="EK521" s="77"/>
      <c r="EL521" s="77"/>
      <c r="EM521" s="77"/>
      <c r="EN521" s="77"/>
      <c r="EO521" s="77"/>
      <c r="EP521" s="77"/>
      <c r="EQ521" s="77"/>
    </row>
    <row r="522" spans="1:147" s="4" customFormat="1" ht="12.75" x14ac:dyDescent="0.2">
      <c r="A522" s="3"/>
      <c r="B522" s="35"/>
      <c r="C522" s="35"/>
      <c r="E522" s="1"/>
      <c r="F522" s="1"/>
      <c r="G522" s="2"/>
      <c r="H522" s="2"/>
      <c r="I522" s="2"/>
      <c r="J522" s="1"/>
      <c r="K522" s="1"/>
      <c r="L522" s="141"/>
      <c r="M522" s="2"/>
      <c r="N522" s="2"/>
      <c r="O522" s="2"/>
      <c r="P522" s="2"/>
      <c r="Q522" s="16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90"/>
      <c r="CC522" s="90"/>
      <c r="CD522" s="90"/>
      <c r="CE522" s="88"/>
      <c r="CF522" s="166"/>
      <c r="CG522" s="88"/>
      <c r="CH522" s="88"/>
      <c r="CI522" s="88"/>
      <c r="CJ522" s="88"/>
      <c r="CK522" s="88"/>
      <c r="CL522" s="88"/>
      <c r="CM522" s="88"/>
      <c r="CN522" s="88"/>
      <c r="CO522" s="88"/>
      <c r="CP522" s="88"/>
      <c r="CQ522" s="88"/>
      <c r="CR522" s="88"/>
      <c r="CS522" s="88"/>
      <c r="CT522" s="88"/>
      <c r="CU522" s="88"/>
      <c r="CV522" s="88"/>
      <c r="CW522" s="88"/>
      <c r="CX522" s="88"/>
      <c r="CY522" s="88"/>
      <c r="CZ522" s="88"/>
      <c r="DA522" s="88"/>
      <c r="DB522" s="88"/>
      <c r="DC522" s="88"/>
      <c r="DD522" s="88"/>
      <c r="DE522" s="88"/>
      <c r="DF522" s="90"/>
      <c r="DG522" s="90"/>
      <c r="DH522" s="90"/>
      <c r="DI522" s="91"/>
      <c r="DJ522" s="91"/>
      <c r="DK522" s="91"/>
      <c r="DL522" s="91"/>
      <c r="DM522" s="90"/>
      <c r="DN522" s="90"/>
      <c r="DO522" s="90"/>
      <c r="DP522" s="90"/>
      <c r="DQ522" s="90"/>
      <c r="DR522" s="90"/>
      <c r="DS522" s="90"/>
      <c r="DT522" s="90"/>
      <c r="DU522" s="90"/>
      <c r="DV522" s="90"/>
      <c r="DW522" s="90"/>
      <c r="DX522" s="90"/>
      <c r="DY522" s="90"/>
      <c r="DZ522" s="90"/>
      <c r="EA522" s="90"/>
      <c r="EB522" s="90"/>
      <c r="EC522" s="90"/>
      <c r="ED522" s="90"/>
      <c r="EE522" s="90"/>
      <c r="EF522" s="90"/>
      <c r="EG522" s="90"/>
      <c r="EH522" s="90"/>
      <c r="EI522" s="77"/>
      <c r="EJ522" s="77"/>
      <c r="EK522" s="77"/>
      <c r="EL522" s="77"/>
      <c r="EM522" s="77"/>
      <c r="EN522" s="77"/>
      <c r="EO522" s="77"/>
      <c r="EP522" s="77"/>
      <c r="EQ522" s="77"/>
    </row>
    <row r="523" spans="1:147" s="4" customFormat="1" ht="12.75" x14ac:dyDescent="0.2">
      <c r="A523" s="3"/>
      <c r="B523" s="35"/>
      <c r="C523" s="35"/>
      <c r="E523" s="1"/>
      <c r="F523" s="1"/>
      <c r="G523" s="2"/>
      <c r="H523" s="2"/>
      <c r="I523" s="2"/>
      <c r="J523" s="1"/>
      <c r="K523" s="1"/>
      <c r="L523" s="141"/>
      <c r="M523" s="2"/>
      <c r="N523" s="2"/>
      <c r="O523" s="2"/>
      <c r="P523" s="2"/>
      <c r="Q523" s="16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90"/>
      <c r="CC523" s="90"/>
      <c r="CD523" s="90"/>
      <c r="CE523" s="88"/>
      <c r="CF523" s="166"/>
      <c r="CG523" s="88"/>
      <c r="CH523" s="88"/>
      <c r="CI523" s="88"/>
      <c r="CJ523" s="88"/>
      <c r="CK523" s="88"/>
      <c r="CL523" s="88"/>
      <c r="CM523" s="88"/>
      <c r="CN523" s="88"/>
      <c r="CO523" s="88"/>
      <c r="CP523" s="88"/>
      <c r="CQ523" s="88"/>
      <c r="CR523" s="88"/>
      <c r="CS523" s="88"/>
      <c r="CT523" s="88"/>
      <c r="CU523" s="88"/>
      <c r="CV523" s="88"/>
      <c r="CW523" s="88"/>
      <c r="CX523" s="88"/>
      <c r="CY523" s="88"/>
      <c r="CZ523" s="88"/>
      <c r="DA523" s="88"/>
      <c r="DB523" s="88"/>
      <c r="DC523" s="88"/>
      <c r="DD523" s="88"/>
      <c r="DE523" s="88"/>
      <c r="DF523" s="90"/>
      <c r="DG523" s="90"/>
      <c r="DH523" s="90"/>
      <c r="DI523" s="91"/>
      <c r="DJ523" s="91"/>
      <c r="DK523" s="91"/>
      <c r="DL523" s="91"/>
      <c r="DM523" s="90"/>
      <c r="DN523" s="90"/>
      <c r="DO523" s="90"/>
      <c r="DP523" s="90"/>
      <c r="DQ523" s="90"/>
      <c r="DR523" s="90"/>
      <c r="DS523" s="90"/>
      <c r="DT523" s="90"/>
      <c r="DU523" s="90"/>
      <c r="DV523" s="90"/>
      <c r="DW523" s="90"/>
      <c r="DX523" s="90"/>
      <c r="DY523" s="90"/>
      <c r="DZ523" s="90"/>
      <c r="EA523" s="90"/>
      <c r="EB523" s="90"/>
      <c r="EC523" s="90"/>
      <c r="ED523" s="90"/>
      <c r="EE523" s="90"/>
      <c r="EF523" s="90"/>
      <c r="EG523" s="90"/>
      <c r="EH523" s="90"/>
      <c r="EI523" s="77"/>
      <c r="EJ523" s="77"/>
      <c r="EK523" s="77"/>
      <c r="EL523" s="77"/>
      <c r="EM523" s="77"/>
      <c r="EN523" s="77"/>
      <c r="EO523" s="77"/>
      <c r="EP523" s="77"/>
      <c r="EQ523" s="77"/>
    </row>
    <row r="524" spans="1:147" s="4" customFormat="1" ht="12.75" x14ac:dyDescent="0.2">
      <c r="A524" s="3"/>
      <c r="B524" s="35"/>
      <c r="C524" s="35"/>
      <c r="E524" s="1"/>
      <c r="F524" s="1"/>
      <c r="G524" s="2"/>
      <c r="H524" s="2"/>
      <c r="I524" s="2"/>
      <c r="J524" s="1"/>
      <c r="K524" s="1"/>
      <c r="L524" s="141"/>
      <c r="M524" s="2"/>
      <c r="N524" s="2"/>
      <c r="O524" s="2"/>
      <c r="P524" s="2"/>
      <c r="Q524" s="16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90"/>
      <c r="CC524" s="90"/>
      <c r="CD524" s="90"/>
      <c r="CE524" s="88"/>
      <c r="CF524" s="166"/>
      <c r="CG524" s="88"/>
      <c r="CH524" s="88"/>
      <c r="CI524" s="88"/>
      <c r="CJ524" s="88"/>
      <c r="CK524" s="88"/>
      <c r="CL524" s="88"/>
      <c r="CM524" s="88"/>
      <c r="CN524" s="88"/>
      <c r="CO524" s="88"/>
      <c r="CP524" s="88"/>
      <c r="CQ524" s="88"/>
      <c r="CR524" s="88"/>
      <c r="CS524" s="88"/>
      <c r="CT524" s="88"/>
      <c r="CU524" s="88"/>
      <c r="CV524" s="88"/>
      <c r="CW524" s="88"/>
      <c r="CX524" s="88"/>
      <c r="CY524" s="88"/>
      <c r="CZ524" s="88"/>
      <c r="DA524" s="88"/>
      <c r="DB524" s="88"/>
      <c r="DC524" s="88"/>
      <c r="DD524" s="88"/>
      <c r="DE524" s="88"/>
      <c r="DF524" s="90"/>
      <c r="DG524" s="90"/>
      <c r="DH524" s="90"/>
      <c r="DI524" s="91"/>
      <c r="DJ524" s="91"/>
      <c r="DK524" s="91"/>
      <c r="DL524" s="91"/>
      <c r="DM524" s="90"/>
      <c r="DN524" s="90"/>
      <c r="DO524" s="90"/>
      <c r="DP524" s="90"/>
      <c r="DQ524" s="90"/>
      <c r="DR524" s="90"/>
      <c r="DS524" s="90"/>
      <c r="DT524" s="90"/>
      <c r="DU524" s="90"/>
      <c r="DV524" s="90"/>
      <c r="DW524" s="90"/>
      <c r="DX524" s="90"/>
      <c r="DY524" s="90"/>
      <c r="DZ524" s="90"/>
      <c r="EA524" s="90"/>
      <c r="EB524" s="90"/>
      <c r="EC524" s="90"/>
      <c r="ED524" s="90"/>
      <c r="EE524" s="90"/>
      <c r="EF524" s="90"/>
      <c r="EG524" s="90"/>
      <c r="EH524" s="90"/>
      <c r="EI524" s="77"/>
      <c r="EJ524" s="77"/>
      <c r="EK524" s="77"/>
      <c r="EL524" s="77"/>
      <c r="EM524" s="77"/>
      <c r="EN524" s="77"/>
      <c r="EO524" s="77"/>
      <c r="EP524" s="77"/>
      <c r="EQ524" s="77"/>
    </row>
    <row r="525" spans="1:147" s="4" customFormat="1" ht="12.75" x14ac:dyDescent="0.2">
      <c r="A525" s="3"/>
      <c r="B525" s="35"/>
      <c r="C525" s="35"/>
      <c r="E525" s="1"/>
      <c r="F525" s="1"/>
      <c r="G525" s="2"/>
      <c r="H525" s="2"/>
      <c r="I525" s="2"/>
      <c r="J525" s="1"/>
      <c r="K525" s="1"/>
      <c r="L525" s="141"/>
      <c r="M525" s="2"/>
      <c r="N525" s="2"/>
      <c r="O525" s="2"/>
      <c r="P525" s="2"/>
      <c r="Q525" s="16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90"/>
      <c r="CC525" s="90"/>
      <c r="CD525" s="90"/>
      <c r="CE525" s="88"/>
      <c r="CF525" s="166"/>
      <c r="CG525" s="88"/>
      <c r="CH525" s="88"/>
      <c r="CI525" s="88"/>
      <c r="CJ525" s="88"/>
      <c r="CK525" s="88"/>
      <c r="CL525" s="88"/>
      <c r="CM525" s="88"/>
      <c r="CN525" s="88"/>
      <c r="CO525" s="88"/>
      <c r="CP525" s="88"/>
      <c r="CQ525" s="88"/>
      <c r="CR525" s="88"/>
      <c r="CS525" s="88"/>
      <c r="CT525" s="88"/>
      <c r="CU525" s="88"/>
      <c r="CV525" s="88"/>
      <c r="CW525" s="88"/>
      <c r="CX525" s="88"/>
      <c r="CY525" s="88"/>
      <c r="CZ525" s="88"/>
      <c r="DA525" s="88"/>
      <c r="DB525" s="88"/>
      <c r="DC525" s="88"/>
      <c r="DD525" s="88"/>
      <c r="DE525" s="88"/>
      <c r="DF525" s="90"/>
      <c r="DG525" s="90"/>
      <c r="DH525" s="90"/>
      <c r="DI525" s="91"/>
      <c r="DJ525" s="91"/>
      <c r="DK525" s="91"/>
      <c r="DL525" s="91"/>
      <c r="DM525" s="90"/>
      <c r="DN525" s="90"/>
      <c r="DO525" s="90"/>
      <c r="DP525" s="90"/>
      <c r="DQ525" s="90"/>
      <c r="DR525" s="90"/>
      <c r="DS525" s="90"/>
      <c r="DT525" s="90"/>
      <c r="DU525" s="90"/>
      <c r="DV525" s="90"/>
      <c r="DW525" s="90"/>
      <c r="DX525" s="90"/>
      <c r="DY525" s="90"/>
      <c r="DZ525" s="90"/>
      <c r="EA525" s="90"/>
      <c r="EB525" s="90"/>
      <c r="EC525" s="90"/>
      <c r="ED525" s="90"/>
      <c r="EE525" s="90"/>
      <c r="EF525" s="90"/>
      <c r="EG525" s="90"/>
      <c r="EH525" s="90"/>
      <c r="EI525" s="77"/>
      <c r="EJ525" s="77"/>
      <c r="EK525" s="77"/>
      <c r="EL525" s="77"/>
      <c r="EM525" s="77"/>
      <c r="EN525" s="77"/>
      <c r="EO525" s="77"/>
      <c r="EP525" s="77"/>
      <c r="EQ525" s="77"/>
    </row>
    <row r="526" spans="1:147" s="4" customFormat="1" ht="12.75" x14ac:dyDescent="0.2">
      <c r="A526" s="3"/>
      <c r="B526" s="35"/>
      <c r="C526" s="35"/>
      <c r="E526" s="1"/>
      <c r="F526" s="1"/>
      <c r="G526" s="2"/>
      <c r="H526" s="2"/>
      <c r="I526" s="2"/>
      <c r="J526" s="1"/>
      <c r="K526" s="1"/>
      <c r="L526" s="141"/>
      <c r="M526" s="2"/>
      <c r="N526" s="2"/>
      <c r="O526" s="2"/>
      <c r="P526" s="2"/>
      <c r="Q526" s="16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90"/>
      <c r="CC526" s="90"/>
      <c r="CD526" s="90"/>
      <c r="CE526" s="88"/>
      <c r="CF526" s="166"/>
      <c r="CG526" s="88"/>
      <c r="CH526" s="88"/>
      <c r="CI526" s="88"/>
      <c r="CJ526" s="88"/>
      <c r="CK526" s="88"/>
      <c r="CL526" s="88"/>
      <c r="CM526" s="88"/>
      <c r="CN526" s="88"/>
      <c r="CO526" s="88"/>
      <c r="CP526" s="88"/>
      <c r="CQ526" s="88"/>
      <c r="CR526" s="88"/>
      <c r="CS526" s="88"/>
      <c r="CT526" s="88"/>
      <c r="CU526" s="88"/>
      <c r="CV526" s="88"/>
      <c r="CW526" s="88"/>
      <c r="CX526" s="88"/>
      <c r="CY526" s="88"/>
      <c r="CZ526" s="88"/>
      <c r="DA526" s="88"/>
      <c r="DB526" s="88"/>
      <c r="DC526" s="88"/>
      <c r="DD526" s="88"/>
      <c r="DE526" s="88"/>
      <c r="DF526" s="90"/>
      <c r="DG526" s="90"/>
      <c r="DH526" s="90"/>
      <c r="DI526" s="91"/>
      <c r="DJ526" s="91"/>
      <c r="DK526" s="91"/>
      <c r="DL526" s="91"/>
      <c r="DM526" s="90"/>
      <c r="DN526" s="90"/>
      <c r="DO526" s="90"/>
      <c r="DP526" s="90"/>
      <c r="DQ526" s="90"/>
      <c r="DR526" s="90"/>
      <c r="DS526" s="90"/>
      <c r="DT526" s="90"/>
      <c r="DU526" s="90"/>
      <c r="DV526" s="90"/>
      <c r="DW526" s="90"/>
      <c r="DX526" s="90"/>
      <c r="DY526" s="90"/>
      <c r="DZ526" s="90"/>
      <c r="EA526" s="90"/>
      <c r="EB526" s="90"/>
      <c r="EC526" s="90"/>
      <c r="ED526" s="90"/>
      <c r="EE526" s="90"/>
      <c r="EF526" s="90"/>
      <c r="EG526" s="90"/>
      <c r="EH526" s="90"/>
      <c r="EI526" s="77"/>
      <c r="EJ526" s="77"/>
      <c r="EK526" s="77"/>
      <c r="EL526" s="77"/>
      <c r="EM526" s="77"/>
      <c r="EN526" s="77"/>
      <c r="EO526" s="77"/>
      <c r="EP526" s="77"/>
      <c r="EQ526" s="77"/>
    </row>
    <row r="527" spans="1:147" s="4" customFormat="1" ht="12.75" x14ac:dyDescent="0.2">
      <c r="A527" s="3"/>
      <c r="B527" s="35"/>
      <c r="C527" s="35"/>
      <c r="E527" s="1"/>
      <c r="F527" s="1"/>
      <c r="G527" s="2"/>
      <c r="H527" s="2"/>
      <c r="I527" s="2"/>
      <c r="J527" s="1"/>
      <c r="K527" s="1"/>
      <c r="L527" s="141"/>
      <c r="M527" s="2"/>
      <c r="N527" s="2"/>
      <c r="O527" s="2"/>
      <c r="P527" s="2"/>
      <c r="Q527" s="16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90"/>
      <c r="CC527" s="90"/>
      <c r="CD527" s="90"/>
      <c r="CE527" s="88"/>
      <c r="CF527" s="166"/>
      <c r="CG527" s="88"/>
      <c r="CH527" s="88"/>
      <c r="CI527" s="88"/>
      <c r="CJ527" s="88"/>
      <c r="CK527" s="88"/>
      <c r="CL527" s="88"/>
      <c r="CM527" s="88"/>
      <c r="CN527" s="88"/>
      <c r="CO527" s="88"/>
      <c r="CP527" s="88"/>
      <c r="CQ527" s="88"/>
      <c r="CR527" s="88"/>
      <c r="CS527" s="88"/>
      <c r="CT527" s="88"/>
      <c r="CU527" s="88"/>
      <c r="CV527" s="88"/>
      <c r="CW527" s="88"/>
      <c r="CX527" s="88"/>
      <c r="CY527" s="88"/>
      <c r="CZ527" s="88"/>
      <c r="DA527" s="88"/>
      <c r="DB527" s="88"/>
      <c r="DC527" s="88"/>
      <c r="DD527" s="88"/>
      <c r="DE527" s="88"/>
      <c r="DF527" s="90"/>
      <c r="DG527" s="90"/>
      <c r="DH527" s="90"/>
      <c r="DI527" s="91"/>
      <c r="DJ527" s="91"/>
      <c r="DK527" s="91"/>
      <c r="DL527" s="91"/>
      <c r="DM527" s="90"/>
      <c r="DN527" s="90"/>
      <c r="DO527" s="90"/>
      <c r="DP527" s="90"/>
      <c r="DQ527" s="90"/>
      <c r="DR527" s="90"/>
      <c r="DS527" s="90"/>
      <c r="DT527" s="90"/>
      <c r="DU527" s="90"/>
      <c r="DV527" s="90"/>
      <c r="DW527" s="90"/>
      <c r="DX527" s="90"/>
      <c r="DY527" s="90"/>
      <c r="DZ527" s="90"/>
      <c r="EA527" s="90"/>
      <c r="EB527" s="90"/>
      <c r="EC527" s="90"/>
      <c r="ED527" s="90"/>
      <c r="EE527" s="90"/>
      <c r="EF527" s="90"/>
      <c r="EG527" s="90"/>
      <c r="EH527" s="90"/>
      <c r="EI527" s="77"/>
      <c r="EJ527" s="77"/>
      <c r="EK527" s="77"/>
      <c r="EL527" s="77"/>
      <c r="EM527" s="77"/>
      <c r="EN527" s="77"/>
      <c r="EO527" s="77"/>
      <c r="EP527" s="77"/>
      <c r="EQ527" s="77"/>
    </row>
    <row r="528" spans="1:147" s="4" customFormat="1" ht="12.75" x14ac:dyDescent="0.2">
      <c r="A528" s="3"/>
      <c r="B528" s="35"/>
      <c r="C528" s="35"/>
      <c r="E528" s="1"/>
      <c r="F528" s="1"/>
      <c r="G528" s="2"/>
      <c r="H528" s="2"/>
      <c r="I528" s="2"/>
      <c r="J528" s="1"/>
      <c r="K528" s="1"/>
      <c r="L528" s="141"/>
      <c r="M528" s="2"/>
      <c r="N528" s="2"/>
      <c r="O528" s="2"/>
      <c r="P528" s="2"/>
      <c r="Q528" s="16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90"/>
      <c r="CC528" s="90"/>
      <c r="CD528" s="90"/>
      <c r="CE528" s="88"/>
      <c r="CF528" s="166"/>
      <c r="CG528" s="88"/>
      <c r="CH528" s="88"/>
      <c r="CI528" s="88"/>
      <c r="CJ528" s="88"/>
      <c r="CK528" s="88"/>
      <c r="CL528" s="88"/>
      <c r="CM528" s="88"/>
      <c r="CN528" s="88"/>
      <c r="CO528" s="88"/>
      <c r="CP528" s="88"/>
      <c r="CQ528" s="88"/>
      <c r="CR528" s="88"/>
      <c r="CS528" s="88"/>
      <c r="CT528" s="88"/>
      <c r="CU528" s="88"/>
      <c r="CV528" s="88"/>
      <c r="CW528" s="88"/>
      <c r="CX528" s="88"/>
      <c r="CY528" s="88"/>
      <c r="CZ528" s="88"/>
      <c r="DA528" s="88"/>
      <c r="DB528" s="88"/>
      <c r="DC528" s="88"/>
      <c r="DD528" s="88"/>
      <c r="DE528" s="88"/>
      <c r="DF528" s="90"/>
      <c r="DG528" s="90"/>
      <c r="DH528" s="90"/>
      <c r="DI528" s="91"/>
      <c r="DJ528" s="91"/>
      <c r="DK528" s="91"/>
      <c r="DL528" s="91"/>
      <c r="DM528" s="90"/>
      <c r="DN528" s="90"/>
      <c r="DO528" s="90"/>
      <c r="DP528" s="90"/>
      <c r="DQ528" s="90"/>
      <c r="DR528" s="90"/>
      <c r="DS528" s="90"/>
      <c r="DT528" s="90"/>
      <c r="DU528" s="90"/>
      <c r="DV528" s="90"/>
      <c r="DW528" s="90"/>
      <c r="DX528" s="90"/>
      <c r="DY528" s="90"/>
      <c r="DZ528" s="90"/>
      <c r="EA528" s="90"/>
      <c r="EB528" s="90"/>
      <c r="EC528" s="90"/>
      <c r="ED528" s="90"/>
      <c r="EE528" s="90"/>
      <c r="EF528" s="90"/>
      <c r="EG528" s="90"/>
      <c r="EH528" s="90"/>
      <c r="EI528" s="77"/>
      <c r="EJ528" s="77"/>
      <c r="EK528" s="77"/>
      <c r="EL528" s="77"/>
      <c r="EM528" s="77"/>
      <c r="EN528" s="77"/>
      <c r="EO528" s="77"/>
      <c r="EP528" s="77"/>
      <c r="EQ528" s="77"/>
    </row>
    <row r="529" spans="1:147" s="4" customFormat="1" ht="12.75" x14ac:dyDescent="0.2">
      <c r="A529" s="3"/>
      <c r="B529" s="35"/>
      <c r="C529" s="35"/>
      <c r="E529" s="1"/>
      <c r="F529" s="1"/>
      <c r="G529" s="2"/>
      <c r="H529" s="2"/>
      <c r="I529" s="2"/>
      <c r="J529" s="1"/>
      <c r="K529" s="1"/>
      <c r="L529" s="141"/>
      <c r="M529" s="2"/>
      <c r="N529" s="2"/>
      <c r="O529" s="2"/>
      <c r="P529" s="2"/>
      <c r="Q529" s="16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90"/>
      <c r="CC529" s="90"/>
      <c r="CD529" s="90"/>
      <c r="CE529" s="88"/>
      <c r="CF529" s="166"/>
      <c r="CG529" s="88"/>
      <c r="CH529" s="88"/>
      <c r="CI529" s="88"/>
      <c r="CJ529" s="88"/>
      <c r="CK529" s="88"/>
      <c r="CL529" s="88"/>
      <c r="CM529" s="88"/>
      <c r="CN529" s="88"/>
      <c r="CO529" s="88"/>
      <c r="CP529" s="88"/>
      <c r="CQ529" s="88"/>
      <c r="CR529" s="88"/>
      <c r="CS529" s="88"/>
      <c r="CT529" s="88"/>
      <c r="CU529" s="88"/>
      <c r="CV529" s="88"/>
      <c r="CW529" s="88"/>
      <c r="CX529" s="88"/>
      <c r="CY529" s="88"/>
      <c r="CZ529" s="88"/>
      <c r="DA529" s="88"/>
      <c r="DB529" s="88"/>
      <c r="DC529" s="88"/>
      <c r="DD529" s="88"/>
      <c r="DE529" s="88"/>
      <c r="DF529" s="90"/>
      <c r="DG529" s="90"/>
      <c r="DH529" s="90"/>
      <c r="DI529" s="91"/>
      <c r="DJ529" s="91"/>
      <c r="DK529" s="91"/>
      <c r="DL529" s="91"/>
      <c r="DM529" s="90"/>
      <c r="DN529" s="90"/>
      <c r="DO529" s="90"/>
      <c r="DP529" s="90"/>
      <c r="DQ529" s="90"/>
      <c r="DR529" s="90"/>
      <c r="DS529" s="90"/>
      <c r="DT529" s="90"/>
      <c r="DU529" s="90"/>
      <c r="DV529" s="90"/>
      <c r="DW529" s="90"/>
      <c r="DX529" s="90"/>
      <c r="DY529" s="90"/>
      <c r="DZ529" s="90"/>
      <c r="EA529" s="90"/>
      <c r="EB529" s="90"/>
      <c r="EC529" s="90"/>
      <c r="ED529" s="90"/>
      <c r="EE529" s="90"/>
      <c r="EF529" s="90"/>
      <c r="EG529" s="90"/>
      <c r="EH529" s="90"/>
      <c r="EI529" s="77"/>
      <c r="EJ529" s="77"/>
      <c r="EK529" s="77"/>
      <c r="EL529" s="77"/>
      <c r="EM529" s="77"/>
      <c r="EN529" s="77"/>
      <c r="EO529" s="77"/>
      <c r="EP529" s="77"/>
      <c r="EQ529" s="77"/>
    </row>
    <row r="530" spans="1:147" s="4" customFormat="1" ht="12.75" x14ac:dyDescent="0.2">
      <c r="A530" s="3"/>
      <c r="B530" s="35"/>
      <c r="C530" s="35"/>
      <c r="E530" s="1"/>
      <c r="F530" s="1"/>
      <c r="G530" s="2"/>
      <c r="H530" s="2"/>
      <c r="I530" s="2"/>
      <c r="J530" s="1"/>
      <c r="K530" s="1"/>
      <c r="L530" s="141"/>
      <c r="M530" s="2"/>
      <c r="N530" s="2"/>
      <c r="O530" s="2"/>
      <c r="P530" s="2"/>
      <c r="Q530" s="16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90"/>
      <c r="CC530" s="90"/>
      <c r="CD530" s="90"/>
      <c r="CE530" s="88"/>
      <c r="CF530" s="166"/>
      <c r="CG530" s="88"/>
      <c r="CH530" s="88"/>
      <c r="CI530" s="88"/>
      <c r="CJ530" s="88"/>
      <c r="CK530" s="88"/>
      <c r="CL530" s="88"/>
      <c r="CM530" s="88"/>
      <c r="CN530" s="88"/>
      <c r="CO530" s="88"/>
      <c r="CP530" s="88"/>
      <c r="CQ530" s="88"/>
      <c r="CR530" s="88"/>
      <c r="CS530" s="88"/>
      <c r="CT530" s="88"/>
      <c r="CU530" s="88"/>
      <c r="CV530" s="88"/>
      <c r="CW530" s="88"/>
      <c r="CX530" s="88"/>
      <c r="CY530" s="88"/>
      <c r="CZ530" s="88"/>
      <c r="DA530" s="88"/>
      <c r="DB530" s="88"/>
      <c r="DC530" s="88"/>
      <c r="DD530" s="88"/>
      <c r="DE530" s="88"/>
      <c r="DF530" s="90"/>
      <c r="DG530" s="90"/>
      <c r="DH530" s="90"/>
      <c r="DI530" s="91"/>
      <c r="DJ530" s="91"/>
      <c r="DK530" s="91"/>
      <c r="DL530" s="91"/>
      <c r="DM530" s="90"/>
      <c r="DN530" s="90"/>
      <c r="DO530" s="90"/>
      <c r="DP530" s="90"/>
      <c r="DQ530" s="90"/>
      <c r="DR530" s="90"/>
      <c r="DS530" s="90"/>
      <c r="DT530" s="90"/>
      <c r="DU530" s="90"/>
      <c r="DV530" s="90"/>
      <c r="DW530" s="90"/>
      <c r="DX530" s="90"/>
      <c r="DY530" s="90"/>
      <c r="DZ530" s="90"/>
      <c r="EA530" s="90"/>
      <c r="EB530" s="90"/>
      <c r="EC530" s="90"/>
      <c r="ED530" s="90"/>
      <c r="EE530" s="90"/>
      <c r="EF530" s="90"/>
      <c r="EG530" s="90"/>
      <c r="EH530" s="90"/>
      <c r="EI530" s="77"/>
      <c r="EJ530" s="77"/>
      <c r="EK530" s="77"/>
      <c r="EL530" s="77"/>
      <c r="EM530" s="77"/>
      <c r="EN530" s="77"/>
      <c r="EO530" s="77"/>
      <c r="EP530" s="77"/>
      <c r="EQ530" s="77"/>
    </row>
    <row r="531" spans="1:147" s="4" customFormat="1" ht="12.75" x14ac:dyDescent="0.2">
      <c r="A531" s="3"/>
      <c r="B531" s="35"/>
      <c r="C531" s="35"/>
      <c r="E531" s="1"/>
      <c r="F531" s="1"/>
      <c r="G531" s="2"/>
      <c r="H531" s="2"/>
      <c r="I531" s="2"/>
      <c r="J531" s="1"/>
      <c r="K531" s="1"/>
      <c r="L531" s="141"/>
      <c r="M531" s="2"/>
      <c r="N531" s="2"/>
      <c r="O531" s="2"/>
      <c r="P531" s="2"/>
      <c r="Q531" s="16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90"/>
      <c r="CC531" s="90"/>
      <c r="CD531" s="90"/>
      <c r="CE531" s="88"/>
      <c r="CF531" s="166"/>
      <c r="CG531" s="88"/>
      <c r="CH531" s="88"/>
      <c r="CI531" s="88"/>
      <c r="CJ531" s="88"/>
      <c r="CK531" s="88"/>
      <c r="CL531" s="88"/>
      <c r="CM531" s="88"/>
      <c r="CN531" s="88"/>
      <c r="CO531" s="88"/>
      <c r="CP531" s="88"/>
      <c r="CQ531" s="88"/>
      <c r="CR531" s="88"/>
      <c r="CS531" s="88"/>
      <c r="CT531" s="88"/>
      <c r="CU531" s="88"/>
      <c r="CV531" s="88"/>
      <c r="CW531" s="88"/>
      <c r="CX531" s="88"/>
      <c r="CY531" s="88"/>
      <c r="CZ531" s="88"/>
      <c r="DA531" s="88"/>
      <c r="DB531" s="88"/>
      <c r="DC531" s="88"/>
      <c r="DD531" s="88"/>
      <c r="DE531" s="88"/>
      <c r="DF531" s="90"/>
      <c r="DG531" s="90"/>
      <c r="DH531" s="90"/>
      <c r="DI531" s="91"/>
      <c r="DJ531" s="91"/>
      <c r="DK531" s="91"/>
      <c r="DL531" s="91"/>
      <c r="DM531" s="90"/>
      <c r="DN531" s="90"/>
      <c r="DO531" s="90"/>
      <c r="DP531" s="90"/>
      <c r="DQ531" s="90"/>
      <c r="DR531" s="90"/>
      <c r="DS531" s="90"/>
      <c r="DT531" s="90"/>
      <c r="DU531" s="90"/>
      <c r="DV531" s="90"/>
      <c r="DW531" s="90"/>
      <c r="DX531" s="90"/>
      <c r="DY531" s="90"/>
      <c r="DZ531" s="90"/>
      <c r="EA531" s="90"/>
      <c r="EB531" s="90"/>
      <c r="EC531" s="90"/>
      <c r="ED531" s="90"/>
      <c r="EE531" s="90"/>
      <c r="EF531" s="90"/>
      <c r="EG531" s="90"/>
      <c r="EH531" s="90"/>
      <c r="EI531" s="77"/>
      <c r="EJ531" s="77"/>
      <c r="EK531" s="77"/>
      <c r="EL531" s="77"/>
      <c r="EM531" s="77"/>
      <c r="EN531" s="77"/>
      <c r="EO531" s="77"/>
      <c r="EP531" s="77"/>
      <c r="EQ531" s="77"/>
    </row>
    <row r="532" spans="1:147" s="4" customFormat="1" ht="12.75" x14ac:dyDescent="0.2">
      <c r="A532" s="3"/>
      <c r="B532" s="35"/>
      <c r="C532" s="35"/>
      <c r="E532" s="1"/>
      <c r="F532" s="1"/>
      <c r="G532" s="2"/>
      <c r="H532" s="2"/>
      <c r="I532" s="2"/>
      <c r="J532" s="1"/>
      <c r="K532" s="1"/>
      <c r="L532" s="141"/>
      <c r="M532" s="2"/>
      <c r="N532" s="2"/>
      <c r="O532" s="2"/>
      <c r="P532" s="2"/>
      <c r="Q532" s="16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90"/>
      <c r="CC532" s="90"/>
      <c r="CD532" s="90"/>
      <c r="CE532" s="88"/>
      <c r="CF532" s="166"/>
      <c r="CG532" s="88"/>
      <c r="CH532" s="88"/>
      <c r="CI532" s="88"/>
      <c r="CJ532" s="88"/>
      <c r="CK532" s="88"/>
      <c r="CL532" s="88"/>
      <c r="CM532" s="88"/>
      <c r="CN532" s="88"/>
      <c r="CO532" s="88"/>
      <c r="CP532" s="88"/>
      <c r="CQ532" s="88"/>
      <c r="CR532" s="88"/>
      <c r="CS532" s="88"/>
      <c r="CT532" s="88"/>
      <c r="CU532" s="88"/>
      <c r="CV532" s="88"/>
      <c r="CW532" s="88"/>
      <c r="CX532" s="88"/>
      <c r="CY532" s="88"/>
      <c r="CZ532" s="88"/>
      <c r="DA532" s="88"/>
      <c r="DB532" s="88"/>
      <c r="DC532" s="88"/>
      <c r="DD532" s="88"/>
      <c r="DE532" s="88"/>
      <c r="DF532" s="90"/>
      <c r="DG532" s="90"/>
      <c r="DH532" s="90"/>
      <c r="DI532" s="91"/>
      <c r="DJ532" s="91"/>
      <c r="DK532" s="91"/>
      <c r="DL532" s="91"/>
      <c r="DM532" s="90"/>
      <c r="DN532" s="90"/>
      <c r="DO532" s="90"/>
      <c r="DP532" s="90"/>
      <c r="DQ532" s="90"/>
      <c r="DR532" s="90"/>
      <c r="DS532" s="90"/>
      <c r="DT532" s="90"/>
      <c r="DU532" s="90"/>
      <c r="DV532" s="90"/>
      <c r="DW532" s="90"/>
      <c r="DX532" s="90"/>
      <c r="DY532" s="90"/>
      <c r="DZ532" s="90"/>
      <c r="EA532" s="90"/>
      <c r="EB532" s="90"/>
      <c r="EC532" s="90"/>
      <c r="ED532" s="90"/>
      <c r="EE532" s="90"/>
      <c r="EF532" s="90"/>
      <c r="EG532" s="90"/>
      <c r="EH532" s="90"/>
      <c r="EI532" s="77"/>
      <c r="EJ532" s="77"/>
      <c r="EK532" s="77"/>
      <c r="EL532" s="77"/>
      <c r="EM532" s="77"/>
      <c r="EN532" s="77"/>
      <c r="EO532" s="77"/>
      <c r="EP532" s="77"/>
      <c r="EQ532" s="77"/>
    </row>
    <row r="533" spans="1:147" s="4" customFormat="1" ht="12.75" x14ac:dyDescent="0.2">
      <c r="A533" s="3"/>
      <c r="B533" s="35"/>
      <c r="C533" s="35"/>
      <c r="E533" s="1"/>
      <c r="F533" s="1"/>
      <c r="G533" s="2"/>
      <c r="H533" s="2"/>
      <c r="I533" s="2"/>
      <c r="J533" s="1"/>
      <c r="K533" s="1"/>
      <c r="L533" s="141"/>
      <c r="M533" s="2"/>
      <c r="N533" s="2"/>
      <c r="O533" s="2"/>
      <c r="P533" s="2"/>
      <c r="Q533" s="16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90"/>
      <c r="CC533" s="90"/>
      <c r="CD533" s="90"/>
      <c r="CE533" s="88"/>
      <c r="CF533" s="166"/>
      <c r="CG533" s="88"/>
      <c r="CH533" s="88"/>
      <c r="CI533" s="88"/>
      <c r="CJ533" s="88"/>
      <c r="CK533" s="88"/>
      <c r="CL533" s="88"/>
      <c r="CM533" s="88"/>
      <c r="CN533" s="88"/>
      <c r="CO533" s="88"/>
      <c r="CP533" s="88"/>
      <c r="CQ533" s="88"/>
      <c r="CR533" s="88"/>
      <c r="CS533" s="88"/>
      <c r="CT533" s="88"/>
      <c r="CU533" s="88"/>
      <c r="CV533" s="88"/>
      <c r="CW533" s="88"/>
      <c r="CX533" s="88"/>
      <c r="CY533" s="88"/>
      <c r="CZ533" s="88"/>
      <c r="DA533" s="88"/>
      <c r="DB533" s="88"/>
      <c r="DC533" s="88"/>
      <c r="DD533" s="88"/>
      <c r="DE533" s="88"/>
      <c r="DF533" s="90"/>
      <c r="DG533" s="90"/>
      <c r="DH533" s="90"/>
      <c r="DI533" s="91"/>
      <c r="DJ533" s="91"/>
      <c r="DK533" s="91"/>
      <c r="DL533" s="91"/>
      <c r="DM533" s="90"/>
      <c r="DN533" s="90"/>
      <c r="DO533" s="90"/>
      <c r="DP533" s="90"/>
      <c r="DQ533" s="90"/>
      <c r="DR533" s="90"/>
      <c r="DS533" s="90"/>
      <c r="DT533" s="90"/>
      <c r="DU533" s="90"/>
      <c r="DV533" s="90"/>
      <c r="DW533" s="90"/>
      <c r="DX533" s="90"/>
      <c r="DY533" s="90"/>
      <c r="DZ533" s="90"/>
      <c r="EA533" s="90"/>
      <c r="EB533" s="90"/>
      <c r="EC533" s="90"/>
      <c r="ED533" s="90"/>
      <c r="EE533" s="90"/>
      <c r="EF533" s="90"/>
      <c r="EG533" s="90"/>
      <c r="EH533" s="90"/>
      <c r="EI533" s="77"/>
      <c r="EJ533" s="77"/>
      <c r="EK533" s="77"/>
      <c r="EL533" s="77"/>
      <c r="EM533" s="77"/>
      <c r="EN533" s="77"/>
      <c r="EO533" s="77"/>
      <c r="EP533" s="77"/>
      <c r="EQ533" s="77"/>
    </row>
    <row r="534" spans="1:147" s="4" customFormat="1" ht="12.75" x14ac:dyDescent="0.2">
      <c r="A534" s="3"/>
      <c r="B534" s="35"/>
      <c r="C534" s="35"/>
      <c r="E534" s="1"/>
      <c r="F534" s="1"/>
      <c r="G534" s="2"/>
      <c r="H534" s="2"/>
      <c r="I534" s="2"/>
      <c r="J534" s="1"/>
      <c r="K534" s="1"/>
      <c r="L534" s="141"/>
      <c r="M534" s="2"/>
      <c r="N534" s="2"/>
      <c r="O534" s="2"/>
      <c r="P534" s="2"/>
      <c r="Q534" s="16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90"/>
      <c r="CC534" s="90"/>
      <c r="CD534" s="90"/>
      <c r="CE534" s="88"/>
      <c r="CF534" s="166"/>
      <c r="CG534" s="88"/>
      <c r="CH534" s="88"/>
      <c r="CI534" s="88"/>
      <c r="CJ534" s="88"/>
      <c r="CK534" s="88"/>
      <c r="CL534" s="88"/>
      <c r="CM534" s="88"/>
      <c r="CN534" s="88"/>
      <c r="CO534" s="88"/>
      <c r="CP534" s="88"/>
      <c r="CQ534" s="88"/>
      <c r="CR534" s="88"/>
      <c r="CS534" s="88"/>
      <c r="CT534" s="88"/>
      <c r="CU534" s="88"/>
      <c r="CV534" s="88"/>
      <c r="CW534" s="88"/>
      <c r="CX534" s="88"/>
      <c r="CY534" s="88"/>
      <c r="CZ534" s="88"/>
      <c r="DA534" s="88"/>
      <c r="DB534" s="88"/>
      <c r="DC534" s="88"/>
      <c r="DD534" s="88"/>
      <c r="DE534" s="88"/>
      <c r="DF534" s="90"/>
      <c r="DG534" s="90"/>
      <c r="DH534" s="90"/>
      <c r="DI534" s="91"/>
      <c r="DJ534" s="91"/>
      <c r="DK534" s="91"/>
      <c r="DL534" s="91"/>
      <c r="DM534" s="90"/>
      <c r="DN534" s="90"/>
      <c r="DO534" s="90"/>
      <c r="DP534" s="90"/>
      <c r="DQ534" s="90"/>
      <c r="DR534" s="90"/>
      <c r="DS534" s="90"/>
      <c r="DT534" s="90"/>
      <c r="DU534" s="90"/>
      <c r="DV534" s="90"/>
      <c r="DW534" s="90"/>
      <c r="DX534" s="90"/>
      <c r="DY534" s="90"/>
      <c r="DZ534" s="90"/>
      <c r="EA534" s="90"/>
      <c r="EB534" s="90"/>
      <c r="EC534" s="90"/>
      <c r="ED534" s="90"/>
      <c r="EE534" s="90"/>
      <c r="EF534" s="90"/>
      <c r="EG534" s="90"/>
      <c r="EH534" s="90"/>
      <c r="EI534" s="77"/>
      <c r="EJ534" s="77"/>
      <c r="EK534" s="77"/>
      <c r="EL534" s="77"/>
      <c r="EM534" s="77"/>
      <c r="EN534" s="77"/>
      <c r="EO534" s="77"/>
      <c r="EP534" s="77"/>
      <c r="EQ534" s="77"/>
    </row>
    <row r="535" spans="1:147" s="4" customFormat="1" ht="12.75" x14ac:dyDescent="0.2">
      <c r="A535" s="3"/>
      <c r="B535" s="35"/>
      <c r="C535" s="35"/>
      <c r="E535" s="1"/>
      <c r="F535" s="1"/>
      <c r="G535" s="2"/>
      <c r="H535" s="2"/>
      <c r="I535" s="2"/>
      <c r="J535" s="1"/>
      <c r="K535" s="1"/>
      <c r="L535" s="141"/>
      <c r="M535" s="2"/>
      <c r="N535" s="2"/>
      <c r="O535" s="2"/>
      <c r="P535" s="2"/>
      <c r="Q535" s="16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90"/>
      <c r="CC535" s="90"/>
      <c r="CD535" s="90"/>
      <c r="CE535" s="88"/>
      <c r="CF535" s="166"/>
      <c r="CG535" s="88"/>
      <c r="CH535" s="88"/>
      <c r="CI535" s="88"/>
      <c r="CJ535" s="88"/>
      <c r="CK535" s="88"/>
      <c r="CL535" s="88"/>
      <c r="CM535" s="88"/>
      <c r="CN535" s="88"/>
      <c r="CO535" s="88"/>
      <c r="CP535" s="88"/>
      <c r="CQ535" s="88"/>
      <c r="CR535" s="88"/>
      <c r="CS535" s="88"/>
      <c r="CT535" s="88"/>
      <c r="CU535" s="88"/>
      <c r="CV535" s="88"/>
      <c r="CW535" s="88"/>
      <c r="CX535" s="88"/>
      <c r="CY535" s="88"/>
      <c r="CZ535" s="88"/>
      <c r="DA535" s="88"/>
      <c r="DB535" s="88"/>
      <c r="DC535" s="88"/>
      <c r="DD535" s="88"/>
      <c r="DE535" s="88"/>
      <c r="DF535" s="90"/>
      <c r="DG535" s="90"/>
      <c r="DH535" s="90"/>
      <c r="DI535" s="91"/>
      <c r="DJ535" s="91"/>
      <c r="DK535" s="91"/>
      <c r="DL535" s="91"/>
      <c r="DM535" s="90"/>
      <c r="DN535" s="90"/>
      <c r="DO535" s="90"/>
      <c r="DP535" s="90"/>
      <c r="DQ535" s="90"/>
      <c r="DR535" s="90"/>
      <c r="DS535" s="90"/>
      <c r="DT535" s="90"/>
      <c r="DU535" s="90"/>
      <c r="DV535" s="90"/>
      <c r="DW535" s="90"/>
      <c r="DX535" s="90"/>
      <c r="DY535" s="90"/>
      <c r="DZ535" s="90"/>
      <c r="EA535" s="90"/>
      <c r="EB535" s="90"/>
      <c r="EC535" s="90"/>
      <c r="ED535" s="90"/>
      <c r="EE535" s="90"/>
      <c r="EF535" s="90"/>
      <c r="EG535" s="90"/>
      <c r="EH535" s="90"/>
      <c r="EI535" s="77"/>
      <c r="EJ535" s="77"/>
      <c r="EK535" s="77"/>
      <c r="EL535" s="77"/>
      <c r="EM535" s="77"/>
      <c r="EN535" s="77"/>
      <c r="EO535" s="77"/>
      <c r="EP535" s="77"/>
      <c r="EQ535" s="77"/>
    </row>
    <row r="536" spans="1:147" s="4" customFormat="1" ht="12.75" x14ac:dyDescent="0.2">
      <c r="A536" s="3"/>
      <c r="B536" s="35"/>
      <c r="C536" s="35"/>
      <c r="E536" s="1"/>
      <c r="F536" s="1"/>
      <c r="G536" s="2"/>
      <c r="H536" s="2"/>
      <c r="I536" s="2"/>
      <c r="J536" s="1"/>
      <c r="K536" s="1"/>
      <c r="L536" s="141"/>
      <c r="M536" s="2"/>
      <c r="N536" s="2"/>
      <c r="O536" s="2"/>
      <c r="P536" s="2"/>
      <c r="Q536" s="16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90"/>
      <c r="CC536" s="90"/>
      <c r="CD536" s="90"/>
      <c r="CE536" s="88"/>
      <c r="CF536" s="166"/>
      <c r="CG536" s="88"/>
      <c r="CH536" s="88"/>
      <c r="CI536" s="88"/>
      <c r="CJ536" s="88"/>
      <c r="CK536" s="88"/>
      <c r="CL536" s="88"/>
      <c r="CM536" s="88"/>
      <c r="CN536" s="88"/>
      <c r="CO536" s="88"/>
      <c r="CP536" s="88"/>
      <c r="CQ536" s="88"/>
      <c r="CR536" s="88"/>
      <c r="CS536" s="88"/>
      <c r="CT536" s="88"/>
      <c r="CU536" s="88"/>
      <c r="CV536" s="88"/>
      <c r="CW536" s="88"/>
      <c r="CX536" s="88"/>
      <c r="CY536" s="88"/>
      <c r="CZ536" s="88"/>
      <c r="DA536" s="88"/>
      <c r="DB536" s="88"/>
      <c r="DC536" s="88"/>
      <c r="DD536" s="88"/>
      <c r="DE536" s="88"/>
      <c r="DF536" s="90"/>
      <c r="DG536" s="90"/>
      <c r="DH536" s="90"/>
      <c r="DI536" s="91"/>
      <c r="DJ536" s="91"/>
      <c r="DK536" s="91"/>
      <c r="DL536" s="91"/>
      <c r="DM536" s="90"/>
      <c r="DN536" s="90"/>
      <c r="DO536" s="90"/>
      <c r="DP536" s="90"/>
      <c r="DQ536" s="90"/>
      <c r="DR536" s="90"/>
      <c r="DS536" s="90"/>
      <c r="DT536" s="90"/>
      <c r="DU536" s="90"/>
      <c r="DV536" s="90"/>
      <c r="DW536" s="90"/>
      <c r="DX536" s="90"/>
      <c r="DY536" s="90"/>
      <c r="DZ536" s="90"/>
      <c r="EA536" s="90"/>
      <c r="EB536" s="90"/>
      <c r="EC536" s="90"/>
      <c r="ED536" s="90"/>
      <c r="EE536" s="90"/>
      <c r="EF536" s="90"/>
      <c r="EG536" s="90"/>
      <c r="EH536" s="90"/>
      <c r="EI536" s="77"/>
      <c r="EJ536" s="77"/>
      <c r="EK536" s="77"/>
      <c r="EL536" s="77"/>
      <c r="EM536" s="77"/>
      <c r="EN536" s="77"/>
      <c r="EO536" s="77"/>
      <c r="EP536" s="77"/>
      <c r="EQ536" s="77"/>
    </row>
    <row r="537" spans="1:147" s="4" customFormat="1" ht="12.75" x14ac:dyDescent="0.2">
      <c r="A537" s="3"/>
      <c r="B537" s="35"/>
      <c r="C537" s="35"/>
      <c r="E537" s="1"/>
      <c r="F537" s="1"/>
      <c r="G537" s="2"/>
      <c r="H537" s="2"/>
      <c r="I537" s="2"/>
      <c r="J537" s="81"/>
      <c r="K537" s="81"/>
      <c r="L537" s="141"/>
      <c r="M537" s="2"/>
      <c r="N537" s="2"/>
      <c r="O537" s="2"/>
      <c r="P537" s="2"/>
      <c r="Q537" s="16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90"/>
      <c r="CC537" s="90"/>
      <c r="CD537" s="90"/>
      <c r="CE537" s="88"/>
      <c r="CF537" s="166"/>
      <c r="CG537" s="88"/>
      <c r="CH537" s="88"/>
      <c r="CI537" s="88"/>
      <c r="CJ537" s="88"/>
      <c r="CK537" s="88"/>
      <c r="CL537" s="88"/>
      <c r="CM537" s="88"/>
      <c r="CN537" s="88"/>
      <c r="CO537" s="88"/>
      <c r="CP537" s="88"/>
      <c r="CQ537" s="88"/>
      <c r="CR537" s="88"/>
      <c r="CS537" s="88"/>
      <c r="CT537" s="88"/>
      <c r="CU537" s="88"/>
      <c r="CV537" s="88"/>
      <c r="CW537" s="88"/>
      <c r="CX537" s="88"/>
      <c r="CY537" s="88"/>
      <c r="CZ537" s="88"/>
      <c r="DA537" s="88"/>
      <c r="DB537" s="88"/>
      <c r="DC537" s="88"/>
      <c r="DD537" s="88"/>
      <c r="DE537" s="88"/>
      <c r="DF537" s="90"/>
      <c r="DG537" s="90"/>
      <c r="DH537" s="90"/>
      <c r="DI537" s="91"/>
      <c r="DJ537" s="91"/>
      <c r="DK537" s="91"/>
      <c r="DL537" s="91"/>
      <c r="DM537" s="90"/>
      <c r="DN537" s="90"/>
      <c r="DO537" s="90"/>
      <c r="DP537" s="90"/>
      <c r="DQ537" s="90"/>
      <c r="DR537" s="90"/>
      <c r="DS537" s="90"/>
      <c r="DT537" s="90"/>
      <c r="DU537" s="90"/>
      <c r="DV537" s="90"/>
      <c r="DW537" s="90"/>
      <c r="DX537" s="90"/>
      <c r="DY537" s="90"/>
      <c r="DZ537" s="90"/>
      <c r="EA537" s="90"/>
      <c r="EB537" s="90"/>
      <c r="EC537" s="90"/>
      <c r="ED537" s="90"/>
      <c r="EE537" s="90"/>
      <c r="EF537" s="90"/>
      <c r="EG537" s="90"/>
      <c r="EH537" s="90"/>
      <c r="EI537" s="77"/>
      <c r="EJ537" s="77"/>
      <c r="EK537" s="77"/>
      <c r="EL537" s="77"/>
      <c r="EM537" s="77"/>
      <c r="EN537" s="77"/>
      <c r="EO537" s="77"/>
      <c r="EP537" s="77"/>
      <c r="EQ537" s="77"/>
    </row>
    <row r="538" spans="1:147" s="1" customFormat="1" ht="12.75" x14ac:dyDescent="0.2">
      <c r="A538" s="3"/>
      <c r="B538" s="35"/>
      <c r="C538" s="35"/>
      <c r="D538" s="4"/>
      <c r="G538" s="2"/>
      <c r="H538" s="2"/>
      <c r="I538" s="2"/>
      <c r="L538" s="141"/>
      <c r="M538" s="2"/>
      <c r="N538" s="2"/>
      <c r="O538" s="2"/>
      <c r="P538" s="2"/>
      <c r="Q538" s="16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90"/>
      <c r="CC538" s="90"/>
      <c r="CD538" s="90"/>
      <c r="CE538" s="88"/>
      <c r="CF538" s="166"/>
      <c r="CG538" s="88"/>
      <c r="CH538" s="88"/>
      <c r="CI538" s="88"/>
      <c r="CJ538" s="88"/>
      <c r="CK538" s="88"/>
      <c r="CL538" s="88"/>
      <c r="CM538" s="88"/>
      <c r="CN538" s="88"/>
      <c r="CO538" s="88"/>
      <c r="CP538" s="88"/>
      <c r="CQ538" s="88"/>
      <c r="CR538" s="88"/>
      <c r="CS538" s="88"/>
      <c r="CT538" s="88"/>
      <c r="CU538" s="88"/>
      <c r="CV538" s="88"/>
      <c r="CW538" s="88"/>
      <c r="CX538" s="88"/>
      <c r="CY538" s="88"/>
      <c r="CZ538" s="88"/>
      <c r="DA538" s="88"/>
      <c r="DB538" s="88"/>
      <c r="DC538" s="88"/>
      <c r="DD538" s="88"/>
      <c r="DE538" s="88"/>
      <c r="DF538" s="90"/>
      <c r="DG538" s="90"/>
      <c r="DH538" s="90"/>
      <c r="DI538" s="91"/>
      <c r="DJ538" s="91"/>
      <c r="DK538" s="91"/>
      <c r="DL538" s="91"/>
      <c r="DM538" s="90"/>
      <c r="DN538" s="90"/>
      <c r="DO538" s="90"/>
      <c r="DP538" s="90"/>
      <c r="DQ538" s="90"/>
      <c r="DR538" s="90"/>
      <c r="DS538" s="90"/>
      <c r="DT538" s="90"/>
      <c r="DU538" s="90"/>
      <c r="DV538" s="90"/>
      <c r="DW538" s="90"/>
      <c r="DX538" s="90"/>
      <c r="DY538" s="90"/>
      <c r="DZ538" s="90"/>
      <c r="EA538" s="90"/>
      <c r="EB538" s="90"/>
      <c r="EC538" s="90"/>
      <c r="ED538" s="90"/>
      <c r="EE538" s="90"/>
      <c r="EF538" s="90"/>
      <c r="EG538" s="90"/>
      <c r="EH538" s="90"/>
      <c r="EI538" s="77"/>
      <c r="EJ538" s="77"/>
      <c r="EK538" s="77"/>
      <c r="EL538" s="77"/>
      <c r="EM538" s="77"/>
      <c r="EN538" s="77"/>
      <c r="EO538" s="77"/>
      <c r="EP538" s="77"/>
      <c r="EQ538" s="77"/>
    </row>
    <row r="539" spans="1:147" s="1" customFormat="1" ht="12.75" x14ac:dyDescent="0.2">
      <c r="A539" s="3"/>
      <c r="B539" s="35"/>
      <c r="C539" s="35"/>
      <c r="D539" s="4"/>
      <c r="G539" s="2"/>
      <c r="H539" s="2"/>
      <c r="I539" s="2"/>
      <c r="L539" s="141"/>
      <c r="M539" s="2"/>
      <c r="N539" s="2"/>
      <c r="O539" s="2"/>
      <c r="P539" s="2"/>
      <c r="Q539" s="16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90"/>
      <c r="CC539" s="90"/>
      <c r="CD539" s="90"/>
      <c r="CE539" s="88"/>
      <c r="CF539" s="166"/>
      <c r="CG539" s="88"/>
      <c r="CH539" s="88"/>
      <c r="CI539" s="88"/>
      <c r="CJ539" s="88"/>
      <c r="CK539" s="88"/>
      <c r="CL539" s="88"/>
      <c r="CM539" s="88"/>
      <c r="CN539" s="88"/>
      <c r="CO539" s="88"/>
      <c r="CP539" s="88"/>
      <c r="CQ539" s="88"/>
      <c r="CR539" s="88"/>
      <c r="CS539" s="88"/>
      <c r="CT539" s="88"/>
      <c r="CU539" s="88"/>
      <c r="CV539" s="88"/>
      <c r="CW539" s="88"/>
      <c r="CX539" s="88"/>
      <c r="CY539" s="88"/>
      <c r="CZ539" s="88"/>
      <c r="DA539" s="88"/>
      <c r="DB539" s="88"/>
      <c r="DC539" s="88"/>
      <c r="DD539" s="88"/>
      <c r="DE539" s="88"/>
      <c r="DF539" s="90"/>
      <c r="DG539" s="90"/>
      <c r="DH539" s="90"/>
      <c r="DI539" s="91"/>
      <c r="DJ539" s="91"/>
      <c r="DK539" s="91"/>
      <c r="DL539" s="91"/>
      <c r="DM539" s="90"/>
      <c r="DN539" s="90"/>
      <c r="DO539" s="90"/>
      <c r="DP539" s="90"/>
      <c r="DQ539" s="90"/>
      <c r="DR539" s="90"/>
      <c r="DS539" s="90"/>
      <c r="DT539" s="90"/>
      <c r="DU539" s="90"/>
      <c r="DV539" s="90"/>
      <c r="DW539" s="90"/>
      <c r="DX539" s="90"/>
      <c r="DY539" s="90"/>
      <c r="DZ539" s="90"/>
      <c r="EA539" s="90"/>
      <c r="EB539" s="90"/>
      <c r="EC539" s="90"/>
      <c r="ED539" s="90"/>
      <c r="EE539" s="90"/>
      <c r="EF539" s="90"/>
      <c r="EG539" s="90"/>
      <c r="EH539" s="90"/>
      <c r="EI539" s="77"/>
      <c r="EJ539" s="77"/>
      <c r="EK539" s="77"/>
      <c r="EL539" s="77"/>
      <c r="EM539" s="77"/>
      <c r="EN539" s="77"/>
      <c r="EO539" s="77"/>
      <c r="EP539" s="77"/>
      <c r="EQ539" s="77"/>
    </row>
    <row r="540" spans="1:147" s="1" customFormat="1" ht="12.75" x14ac:dyDescent="0.2">
      <c r="A540" s="3"/>
      <c r="B540" s="35"/>
      <c r="C540" s="35"/>
      <c r="D540" s="4"/>
      <c r="G540" s="2"/>
      <c r="H540" s="2"/>
      <c r="I540" s="2"/>
      <c r="L540" s="141"/>
      <c r="M540" s="2"/>
      <c r="N540" s="2"/>
      <c r="O540" s="2"/>
      <c r="P540" s="2"/>
      <c r="Q540" s="16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90"/>
      <c r="CC540" s="90"/>
      <c r="CD540" s="90"/>
      <c r="CE540" s="88"/>
      <c r="CF540" s="166"/>
      <c r="CG540" s="88"/>
      <c r="CH540" s="88"/>
      <c r="CI540" s="88"/>
      <c r="CJ540" s="88"/>
      <c r="CK540" s="88"/>
      <c r="CL540" s="88"/>
      <c r="CM540" s="88"/>
      <c r="CN540" s="88"/>
      <c r="CO540" s="88"/>
      <c r="CP540" s="88"/>
      <c r="CQ540" s="88"/>
      <c r="CR540" s="88"/>
      <c r="CS540" s="88"/>
      <c r="CT540" s="88"/>
      <c r="CU540" s="88"/>
      <c r="CV540" s="88"/>
      <c r="CW540" s="88"/>
      <c r="CX540" s="88"/>
      <c r="CY540" s="88"/>
      <c r="CZ540" s="88"/>
      <c r="DA540" s="88"/>
      <c r="DB540" s="88"/>
      <c r="DC540" s="88"/>
      <c r="DD540" s="88"/>
      <c r="DE540" s="88"/>
      <c r="DF540" s="90"/>
      <c r="DG540" s="90"/>
      <c r="DH540" s="90"/>
      <c r="DI540" s="91"/>
      <c r="DJ540" s="91"/>
      <c r="DK540" s="91"/>
      <c r="DL540" s="91"/>
      <c r="DM540" s="90"/>
      <c r="DN540" s="90"/>
      <c r="DO540" s="90"/>
      <c r="DP540" s="90"/>
      <c r="DQ540" s="90"/>
      <c r="DR540" s="90"/>
      <c r="DS540" s="90"/>
      <c r="DT540" s="90"/>
      <c r="DU540" s="90"/>
      <c r="DV540" s="90"/>
      <c r="DW540" s="90"/>
      <c r="DX540" s="90"/>
      <c r="DY540" s="90"/>
      <c r="DZ540" s="90"/>
      <c r="EA540" s="90"/>
      <c r="EB540" s="90"/>
      <c r="EC540" s="90"/>
      <c r="ED540" s="90"/>
      <c r="EE540" s="90"/>
      <c r="EF540" s="90"/>
      <c r="EG540" s="90"/>
      <c r="EH540" s="90"/>
      <c r="EI540" s="77"/>
      <c r="EJ540" s="77"/>
      <c r="EK540" s="77"/>
      <c r="EL540" s="77"/>
      <c r="EM540" s="77"/>
      <c r="EN540" s="77"/>
      <c r="EO540" s="77"/>
      <c r="EP540" s="77"/>
      <c r="EQ540" s="77"/>
    </row>
    <row r="541" spans="1:147" s="1" customFormat="1" ht="12.75" x14ac:dyDescent="0.2">
      <c r="A541" s="3"/>
      <c r="B541" s="35"/>
      <c r="C541" s="35"/>
      <c r="D541" s="4"/>
      <c r="G541" s="2"/>
      <c r="H541" s="2"/>
      <c r="I541" s="2"/>
      <c r="L541" s="141"/>
      <c r="M541" s="2"/>
      <c r="N541" s="2"/>
      <c r="O541" s="2"/>
      <c r="P541" s="2"/>
      <c r="Q541" s="16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90"/>
      <c r="CC541" s="90"/>
      <c r="CD541" s="90"/>
      <c r="CE541" s="88"/>
      <c r="CF541" s="166"/>
      <c r="CG541" s="88"/>
      <c r="CH541" s="88"/>
      <c r="CI541" s="88"/>
      <c r="CJ541" s="88"/>
      <c r="CK541" s="88"/>
      <c r="CL541" s="88"/>
      <c r="CM541" s="88"/>
      <c r="CN541" s="88"/>
      <c r="CO541" s="88"/>
      <c r="CP541" s="88"/>
      <c r="CQ541" s="88"/>
      <c r="CR541" s="88"/>
      <c r="CS541" s="88"/>
      <c r="CT541" s="88"/>
      <c r="CU541" s="88"/>
      <c r="CV541" s="88"/>
      <c r="CW541" s="88"/>
      <c r="CX541" s="88"/>
      <c r="CY541" s="88"/>
      <c r="CZ541" s="88"/>
      <c r="DA541" s="88"/>
      <c r="DB541" s="88"/>
      <c r="DC541" s="88"/>
      <c r="DD541" s="88"/>
      <c r="DE541" s="88"/>
      <c r="DF541" s="90"/>
      <c r="DG541" s="90"/>
      <c r="DH541" s="90"/>
      <c r="DI541" s="91"/>
      <c r="DJ541" s="91"/>
      <c r="DK541" s="91"/>
      <c r="DL541" s="91"/>
      <c r="DM541" s="90"/>
      <c r="DN541" s="90"/>
      <c r="DO541" s="90"/>
      <c r="DP541" s="90"/>
      <c r="DQ541" s="90"/>
      <c r="DR541" s="90"/>
      <c r="DS541" s="90"/>
      <c r="DT541" s="90"/>
      <c r="DU541" s="90"/>
      <c r="DV541" s="90"/>
      <c r="DW541" s="90"/>
      <c r="DX541" s="90"/>
      <c r="DY541" s="90"/>
      <c r="DZ541" s="90"/>
      <c r="EA541" s="90"/>
      <c r="EB541" s="90"/>
      <c r="EC541" s="90"/>
      <c r="ED541" s="90"/>
      <c r="EE541" s="90"/>
      <c r="EF541" s="90"/>
      <c r="EG541" s="90"/>
      <c r="EH541" s="90"/>
      <c r="EI541" s="77"/>
      <c r="EJ541" s="77"/>
      <c r="EK541" s="77"/>
      <c r="EL541" s="77"/>
      <c r="EM541" s="77"/>
      <c r="EN541" s="77"/>
      <c r="EO541" s="77"/>
      <c r="EP541" s="77"/>
      <c r="EQ541" s="77"/>
    </row>
    <row r="542" spans="1:147" s="1" customFormat="1" ht="12.75" x14ac:dyDescent="0.2">
      <c r="A542" s="3"/>
      <c r="B542" s="35"/>
      <c r="C542" s="35"/>
      <c r="D542" s="4"/>
      <c r="G542" s="2"/>
      <c r="H542" s="2"/>
      <c r="I542" s="2"/>
      <c r="L542" s="141"/>
      <c r="M542" s="2"/>
      <c r="N542" s="2"/>
      <c r="O542" s="2"/>
      <c r="P542" s="2"/>
      <c r="Q542" s="16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90"/>
      <c r="CC542" s="90"/>
      <c r="CD542" s="90"/>
      <c r="CE542" s="88"/>
      <c r="CF542" s="166"/>
      <c r="CG542" s="88"/>
      <c r="CH542" s="88"/>
      <c r="CI542" s="88"/>
      <c r="CJ542" s="88"/>
      <c r="CK542" s="88"/>
      <c r="CL542" s="88"/>
      <c r="CM542" s="88"/>
      <c r="CN542" s="88"/>
      <c r="CO542" s="88"/>
      <c r="CP542" s="88"/>
      <c r="CQ542" s="88"/>
      <c r="CR542" s="88"/>
      <c r="CS542" s="88"/>
      <c r="CT542" s="88"/>
      <c r="CU542" s="88"/>
      <c r="CV542" s="88"/>
      <c r="CW542" s="88"/>
      <c r="CX542" s="88"/>
      <c r="CY542" s="88"/>
      <c r="CZ542" s="88"/>
      <c r="DA542" s="88"/>
      <c r="DB542" s="88"/>
      <c r="DC542" s="88"/>
      <c r="DD542" s="88"/>
      <c r="DE542" s="88"/>
      <c r="DF542" s="90"/>
      <c r="DG542" s="90"/>
      <c r="DH542" s="90"/>
      <c r="DI542" s="91"/>
      <c r="DJ542" s="91"/>
      <c r="DK542" s="91"/>
      <c r="DL542" s="91"/>
      <c r="DM542" s="90"/>
      <c r="DN542" s="90"/>
      <c r="DO542" s="90"/>
      <c r="DP542" s="90"/>
      <c r="DQ542" s="90"/>
      <c r="DR542" s="90"/>
      <c r="DS542" s="90"/>
      <c r="DT542" s="90"/>
      <c r="DU542" s="90"/>
      <c r="DV542" s="90"/>
      <c r="DW542" s="90"/>
      <c r="DX542" s="90"/>
      <c r="DY542" s="90"/>
      <c r="DZ542" s="90"/>
      <c r="EA542" s="90"/>
      <c r="EB542" s="90"/>
      <c r="EC542" s="90"/>
      <c r="ED542" s="90"/>
      <c r="EE542" s="90"/>
      <c r="EF542" s="90"/>
      <c r="EG542" s="90"/>
      <c r="EH542" s="90"/>
      <c r="EI542" s="77"/>
      <c r="EJ542" s="77"/>
      <c r="EK542" s="77"/>
      <c r="EL542" s="77"/>
      <c r="EM542" s="77"/>
      <c r="EN542" s="77"/>
      <c r="EO542" s="77"/>
      <c r="EP542" s="77"/>
      <c r="EQ542" s="77"/>
    </row>
    <row r="543" spans="1:147" s="1" customFormat="1" ht="12.75" x14ac:dyDescent="0.2">
      <c r="A543" s="3"/>
      <c r="B543" s="35"/>
      <c r="C543" s="35"/>
      <c r="D543" s="4"/>
      <c r="G543" s="2"/>
      <c r="H543" s="2"/>
      <c r="I543" s="2"/>
      <c r="L543" s="141"/>
      <c r="M543" s="2"/>
      <c r="N543" s="2"/>
      <c r="O543" s="2"/>
      <c r="P543" s="2"/>
      <c r="Q543" s="16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90"/>
      <c r="CC543" s="90"/>
      <c r="CD543" s="90"/>
      <c r="CE543" s="88"/>
      <c r="CF543" s="166"/>
      <c r="CG543" s="88"/>
      <c r="CH543" s="88"/>
      <c r="CI543" s="88"/>
      <c r="CJ543" s="88"/>
      <c r="CK543" s="88"/>
      <c r="CL543" s="88"/>
      <c r="CM543" s="88"/>
      <c r="CN543" s="88"/>
      <c r="CO543" s="88"/>
      <c r="CP543" s="88"/>
      <c r="CQ543" s="88"/>
      <c r="CR543" s="88"/>
      <c r="CS543" s="88"/>
      <c r="CT543" s="88"/>
      <c r="CU543" s="88"/>
      <c r="CV543" s="88"/>
      <c r="CW543" s="88"/>
      <c r="CX543" s="88"/>
      <c r="CY543" s="88"/>
      <c r="CZ543" s="88"/>
      <c r="DA543" s="88"/>
      <c r="DB543" s="88"/>
      <c r="DC543" s="88"/>
      <c r="DD543" s="88"/>
      <c r="DE543" s="88"/>
      <c r="DF543" s="90"/>
      <c r="DG543" s="90"/>
      <c r="DH543" s="90"/>
      <c r="DI543" s="91"/>
      <c r="DJ543" s="91"/>
      <c r="DK543" s="91"/>
      <c r="DL543" s="91"/>
      <c r="DM543" s="90"/>
      <c r="DN543" s="90"/>
      <c r="DO543" s="90"/>
      <c r="DP543" s="90"/>
      <c r="DQ543" s="90"/>
      <c r="DR543" s="90"/>
      <c r="DS543" s="90"/>
      <c r="DT543" s="90"/>
      <c r="DU543" s="90"/>
      <c r="DV543" s="90"/>
      <c r="DW543" s="90"/>
      <c r="DX543" s="90"/>
      <c r="DY543" s="90"/>
      <c r="DZ543" s="90"/>
      <c r="EA543" s="90"/>
      <c r="EB543" s="90"/>
      <c r="EC543" s="90"/>
      <c r="ED543" s="90"/>
      <c r="EE543" s="90"/>
      <c r="EF543" s="90"/>
      <c r="EG543" s="90"/>
      <c r="EH543" s="90"/>
      <c r="EI543" s="77"/>
      <c r="EJ543" s="77"/>
      <c r="EK543" s="77"/>
      <c r="EL543" s="77"/>
      <c r="EM543" s="77"/>
      <c r="EN543" s="77"/>
      <c r="EO543" s="77"/>
      <c r="EP543" s="77"/>
      <c r="EQ543" s="77"/>
    </row>
    <row r="544" spans="1:147" s="1" customFormat="1" ht="12.75" x14ac:dyDescent="0.2">
      <c r="A544" s="3"/>
      <c r="B544" s="35"/>
      <c r="C544" s="35"/>
      <c r="D544" s="4"/>
      <c r="G544" s="2"/>
      <c r="H544" s="2"/>
      <c r="I544" s="2"/>
      <c r="L544" s="141"/>
      <c r="M544" s="2"/>
      <c r="N544" s="2"/>
      <c r="O544" s="2"/>
      <c r="P544" s="2"/>
      <c r="Q544" s="16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90"/>
      <c r="CC544" s="90"/>
      <c r="CD544" s="90"/>
      <c r="CE544" s="88"/>
      <c r="CF544" s="166"/>
      <c r="CG544" s="88"/>
      <c r="CH544" s="88"/>
      <c r="CI544" s="88"/>
      <c r="CJ544" s="88"/>
      <c r="CK544" s="88"/>
      <c r="CL544" s="88"/>
      <c r="CM544" s="88"/>
      <c r="CN544" s="88"/>
      <c r="CO544" s="88"/>
      <c r="CP544" s="88"/>
      <c r="CQ544" s="88"/>
      <c r="CR544" s="88"/>
      <c r="CS544" s="88"/>
      <c r="CT544" s="88"/>
      <c r="CU544" s="88"/>
      <c r="CV544" s="88"/>
      <c r="CW544" s="88"/>
      <c r="CX544" s="88"/>
      <c r="CY544" s="88"/>
      <c r="CZ544" s="88"/>
      <c r="DA544" s="88"/>
      <c r="DB544" s="88"/>
      <c r="DC544" s="88"/>
      <c r="DD544" s="88"/>
      <c r="DE544" s="88"/>
      <c r="DF544" s="90"/>
      <c r="DG544" s="90"/>
      <c r="DH544" s="90"/>
      <c r="DI544" s="91"/>
      <c r="DJ544" s="91"/>
      <c r="DK544" s="91"/>
      <c r="DL544" s="91"/>
      <c r="DM544" s="90"/>
      <c r="DN544" s="90"/>
      <c r="DO544" s="90"/>
      <c r="DP544" s="90"/>
      <c r="DQ544" s="90"/>
      <c r="DR544" s="90"/>
      <c r="DS544" s="90"/>
      <c r="DT544" s="90"/>
      <c r="DU544" s="90"/>
      <c r="DV544" s="90"/>
      <c r="DW544" s="90"/>
      <c r="DX544" s="90"/>
      <c r="DY544" s="90"/>
      <c r="DZ544" s="90"/>
      <c r="EA544" s="90"/>
      <c r="EB544" s="90"/>
      <c r="EC544" s="90"/>
      <c r="ED544" s="90"/>
      <c r="EE544" s="90"/>
      <c r="EF544" s="90"/>
      <c r="EG544" s="90"/>
      <c r="EH544" s="90"/>
      <c r="EI544" s="77"/>
      <c r="EJ544" s="77"/>
      <c r="EK544" s="77"/>
      <c r="EL544" s="77"/>
      <c r="EM544" s="77"/>
      <c r="EN544" s="77"/>
      <c r="EO544" s="77"/>
      <c r="EP544" s="77"/>
      <c r="EQ544" s="77"/>
    </row>
    <row r="545" spans="1:147" s="1" customFormat="1" ht="12.75" x14ac:dyDescent="0.2">
      <c r="A545" s="3"/>
      <c r="B545" s="35"/>
      <c r="C545" s="35"/>
      <c r="D545" s="4"/>
      <c r="G545" s="2"/>
      <c r="H545" s="2"/>
      <c r="I545" s="2"/>
      <c r="L545" s="141"/>
      <c r="M545" s="2"/>
      <c r="N545" s="2"/>
      <c r="O545" s="2"/>
      <c r="P545" s="2"/>
      <c r="Q545" s="16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90"/>
      <c r="CC545" s="90"/>
      <c r="CD545" s="90"/>
      <c r="CE545" s="88"/>
      <c r="CF545" s="166"/>
      <c r="CG545" s="88"/>
      <c r="CH545" s="88"/>
      <c r="CI545" s="88"/>
      <c r="CJ545" s="88"/>
      <c r="CK545" s="88"/>
      <c r="CL545" s="88"/>
      <c r="CM545" s="88"/>
      <c r="CN545" s="88"/>
      <c r="CO545" s="88"/>
      <c r="CP545" s="88"/>
      <c r="CQ545" s="88"/>
      <c r="CR545" s="88"/>
      <c r="CS545" s="88"/>
      <c r="CT545" s="88"/>
      <c r="CU545" s="88"/>
      <c r="CV545" s="88"/>
      <c r="CW545" s="88"/>
      <c r="CX545" s="88"/>
      <c r="CY545" s="88"/>
      <c r="CZ545" s="88"/>
      <c r="DA545" s="88"/>
      <c r="DB545" s="88"/>
      <c r="DC545" s="88"/>
      <c r="DD545" s="88"/>
      <c r="DE545" s="88"/>
      <c r="DF545" s="90"/>
      <c r="DG545" s="90"/>
      <c r="DH545" s="90"/>
      <c r="DI545" s="91"/>
      <c r="DJ545" s="91"/>
      <c r="DK545" s="91"/>
      <c r="DL545" s="91"/>
      <c r="DM545" s="90"/>
      <c r="DN545" s="90"/>
      <c r="DO545" s="90"/>
      <c r="DP545" s="90"/>
      <c r="DQ545" s="90"/>
      <c r="DR545" s="90"/>
      <c r="DS545" s="90"/>
      <c r="DT545" s="90"/>
      <c r="DU545" s="90"/>
      <c r="DV545" s="90"/>
      <c r="DW545" s="90"/>
      <c r="DX545" s="90"/>
      <c r="DY545" s="90"/>
      <c r="DZ545" s="90"/>
      <c r="EA545" s="90"/>
      <c r="EB545" s="90"/>
      <c r="EC545" s="90"/>
      <c r="ED545" s="90"/>
      <c r="EE545" s="90"/>
      <c r="EF545" s="90"/>
      <c r="EG545" s="90"/>
      <c r="EH545" s="90"/>
      <c r="EI545" s="77"/>
      <c r="EJ545" s="77"/>
      <c r="EK545" s="77"/>
      <c r="EL545" s="77"/>
      <c r="EM545" s="77"/>
      <c r="EN545" s="77"/>
      <c r="EO545" s="77"/>
      <c r="EP545" s="77"/>
      <c r="EQ545" s="77"/>
    </row>
    <row r="546" spans="1:147" s="1" customFormat="1" ht="12.75" x14ac:dyDescent="0.2">
      <c r="A546" s="3"/>
      <c r="B546" s="35"/>
      <c r="C546" s="35"/>
      <c r="D546" s="4"/>
      <c r="G546" s="2"/>
      <c r="H546" s="2"/>
      <c r="I546" s="2"/>
      <c r="L546" s="141"/>
      <c r="M546" s="2"/>
      <c r="N546" s="2"/>
      <c r="O546" s="2"/>
      <c r="P546" s="2"/>
      <c r="Q546" s="16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90"/>
      <c r="CC546" s="90"/>
      <c r="CD546" s="90"/>
      <c r="CE546" s="88"/>
      <c r="CF546" s="166"/>
      <c r="CG546" s="88"/>
      <c r="CH546" s="88"/>
      <c r="CI546" s="88"/>
      <c r="CJ546" s="88"/>
      <c r="CK546" s="88"/>
      <c r="CL546" s="88"/>
      <c r="CM546" s="88"/>
      <c r="CN546" s="88"/>
      <c r="CO546" s="88"/>
      <c r="CP546" s="88"/>
      <c r="CQ546" s="88"/>
      <c r="CR546" s="88"/>
      <c r="CS546" s="88"/>
      <c r="CT546" s="88"/>
      <c r="CU546" s="88"/>
      <c r="CV546" s="88"/>
      <c r="CW546" s="88"/>
      <c r="CX546" s="88"/>
      <c r="CY546" s="88"/>
      <c r="CZ546" s="88"/>
      <c r="DA546" s="88"/>
      <c r="DB546" s="88"/>
      <c r="DC546" s="88"/>
      <c r="DD546" s="88"/>
      <c r="DE546" s="88"/>
      <c r="DF546" s="90"/>
      <c r="DG546" s="90"/>
      <c r="DH546" s="90"/>
      <c r="DI546" s="91"/>
      <c r="DJ546" s="91"/>
      <c r="DK546" s="91"/>
      <c r="DL546" s="91"/>
      <c r="DM546" s="90"/>
      <c r="DN546" s="90"/>
      <c r="DO546" s="90"/>
      <c r="DP546" s="90"/>
      <c r="DQ546" s="90"/>
      <c r="DR546" s="90"/>
      <c r="DS546" s="90"/>
      <c r="DT546" s="90"/>
      <c r="DU546" s="90"/>
      <c r="DV546" s="90"/>
      <c r="DW546" s="90"/>
      <c r="DX546" s="90"/>
      <c r="DY546" s="90"/>
      <c r="DZ546" s="90"/>
      <c r="EA546" s="90"/>
      <c r="EB546" s="90"/>
      <c r="EC546" s="90"/>
      <c r="ED546" s="90"/>
      <c r="EE546" s="90"/>
      <c r="EF546" s="90"/>
      <c r="EG546" s="90"/>
      <c r="EH546" s="90"/>
      <c r="EI546" s="77"/>
      <c r="EJ546" s="77"/>
      <c r="EK546" s="77"/>
      <c r="EL546" s="77"/>
      <c r="EM546" s="77"/>
      <c r="EN546" s="77"/>
      <c r="EO546" s="77"/>
      <c r="EP546" s="77"/>
      <c r="EQ546" s="77"/>
    </row>
    <row r="547" spans="1:147" s="1" customFormat="1" ht="12.75" x14ac:dyDescent="0.2">
      <c r="A547" s="3"/>
      <c r="B547" s="35"/>
      <c r="C547" s="35"/>
      <c r="D547" s="4"/>
      <c r="G547" s="2"/>
      <c r="H547" s="2"/>
      <c r="I547" s="2"/>
      <c r="L547" s="141"/>
      <c r="M547" s="2"/>
      <c r="N547" s="2"/>
      <c r="O547" s="2"/>
      <c r="P547" s="2"/>
      <c r="Q547" s="16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90"/>
      <c r="CC547" s="90"/>
      <c r="CD547" s="90"/>
      <c r="CE547" s="88"/>
      <c r="CF547" s="166"/>
      <c r="CG547" s="88"/>
      <c r="CH547" s="88"/>
      <c r="CI547" s="88"/>
      <c r="CJ547" s="88"/>
      <c r="CK547" s="88"/>
      <c r="CL547" s="88"/>
      <c r="CM547" s="88"/>
      <c r="CN547" s="88"/>
      <c r="CO547" s="88"/>
      <c r="CP547" s="88"/>
      <c r="CQ547" s="88"/>
      <c r="CR547" s="88"/>
      <c r="CS547" s="88"/>
      <c r="CT547" s="88"/>
      <c r="CU547" s="88"/>
      <c r="CV547" s="88"/>
      <c r="CW547" s="88"/>
      <c r="CX547" s="88"/>
      <c r="CY547" s="88"/>
      <c r="CZ547" s="88"/>
      <c r="DA547" s="88"/>
      <c r="DB547" s="88"/>
      <c r="DC547" s="88"/>
      <c r="DD547" s="88"/>
      <c r="DE547" s="88"/>
      <c r="DF547" s="90"/>
      <c r="DG547" s="90"/>
      <c r="DH547" s="90"/>
      <c r="DI547" s="91"/>
      <c r="DJ547" s="91"/>
      <c r="DK547" s="91"/>
      <c r="DL547" s="91"/>
      <c r="DM547" s="90"/>
      <c r="DN547" s="90"/>
      <c r="DO547" s="90"/>
      <c r="DP547" s="90"/>
      <c r="DQ547" s="90"/>
      <c r="DR547" s="90"/>
      <c r="DS547" s="90"/>
      <c r="DT547" s="90"/>
      <c r="DU547" s="90"/>
      <c r="DV547" s="90"/>
      <c r="DW547" s="90"/>
      <c r="DX547" s="90"/>
      <c r="DY547" s="90"/>
      <c r="DZ547" s="90"/>
      <c r="EA547" s="90"/>
      <c r="EB547" s="90"/>
      <c r="EC547" s="90"/>
      <c r="ED547" s="90"/>
      <c r="EE547" s="90"/>
      <c r="EF547" s="90"/>
      <c r="EG547" s="90"/>
      <c r="EH547" s="90"/>
      <c r="EI547" s="77"/>
      <c r="EJ547" s="77"/>
      <c r="EK547" s="77"/>
      <c r="EL547" s="77"/>
      <c r="EM547" s="77"/>
      <c r="EN547" s="77"/>
      <c r="EO547" s="77"/>
      <c r="EP547" s="77"/>
      <c r="EQ547" s="77"/>
    </row>
    <row r="548" spans="1:147" s="1" customFormat="1" ht="12.75" x14ac:dyDescent="0.2">
      <c r="A548" s="3"/>
      <c r="B548" s="35"/>
      <c r="C548" s="35"/>
      <c r="D548" s="4"/>
      <c r="G548" s="2"/>
      <c r="H548" s="2"/>
      <c r="I548" s="2"/>
      <c r="L548" s="141"/>
      <c r="M548" s="2"/>
      <c r="N548" s="2"/>
      <c r="O548" s="2"/>
      <c r="P548" s="2"/>
      <c r="Q548" s="16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90"/>
      <c r="CC548" s="90"/>
      <c r="CD548" s="90"/>
      <c r="CE548" s="88"/>
      <c r="CF548" s="166"/>
      <c r="CG548" s="88"/>
      <c r="CH548" s="88"/>
      <c r="CI548" s="88"/>
      <c r="CJ548" s="88"/>
      <c r="CK548" s="88"/>
      <c r="CL548" s="88"/>
      <c r="CM548" s="88"/>
      <c r="CN548" s="88"/>
      <c r="CO548" s="88"/>
      <c r="CP548" s="88"/>
      <c r="CQ548" s="88"/>
      <c r="CR548" s="88"/>
      <c r="CS548" s="88"/>
      <c r="CT548" s="88"/>
      <c r="CU548" s="88"/>
      <c r="CV548" s="88"/>
      <c r="CW548" s="88"/>
      <c r="CX548" s="88"/>
      <c r="CY548" s="88"/>
      <c r="CZ548" s="88"/>
      <c r="DA548" s="88"/>
      <c r="DB548" s="88"/>
      <c r="DC548" s="88"/>
      <c r="DD548" s="88"/>
      <c r="DE548" s="88"/>
      <c r="DF548" s="90"/>
      <c r="DG548" s="90"/>
      <c r="DH548" s="90"/>
      <c r="DI548" s="91"/>
      <c r="DJ548" s="91"/>
      <c r="DK548" s="91"/>
      <c r="DL548" s="91"/>
      <c r="DM548" s="90"/>
      <c r="DN548" s="90"/>
      <c r="DO548" s="90"/>
      <c r="DP548" s="90"/>
      <c r="DQ548" s="90"/>
      <c r="DR548" s="90"/>
      <c r="DS548" s="90"/>
      <c r="DT548" s="90"/>
      <c r="DU548" s="90"/>
      <c r="DV548" s="90"/>
      <c r="DW548" s="90"/>
      <c r="DX548" s="90"/>
      <c r="DY548" s="90"/>
      <c r="DZ548" s="90"/>
      <c r="EA548" s="90"/>
      <c r="EB548" s="90"/>
      <c r="EC548" s="90"/>
      <c r="ED548" s="90"/>
      <c r="EE548" s="90"/>
      <c r="EF548" s="90"/>
      <c r="EG548" s="90"/>
      <c r="EH548" s="90"/>
      <c r="EI548" s="77"/>
      <c r="EJ548" s="77"/>
      <c r="EK548" s="77"/>
      <c r="EL548" s="77"/>
      <c r="EM548" s="77"/>
      <c r="EN548" s="77"/>
      <c r="EO548" s="77"/>
      <c r="EP548" s="77"/>
      <c r="EQ548" s="77"/>
    </row>
    <row r="549" spans="1:147" s="1" customFormat="1" ht="12.75" x14ac:dyDescent="0.2">
      <c r="A549" s="3"/>
      <c r="B549" s="35"/>
      <c r="C549" s="35"/>
      <c r="D549" s="4"/>
      <c r="G549" s="2"/>
      <c r="H549" s="2"/>
      <c r="I549" s="2"/>
      <c r="L549" s="141"/>
      <c r="M549" s="2"/>
      <c r="N549" s="2"/>
      <c r="O549" s="2"/>
      <c r="P549" s="2"/>
      <c r="Q549" s="16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90"/>
      <c r="CC549" s="90"/>
      <c r="CD549" s="90"/>
      <c r="CE549" s="88"/>
      <c r="CF549" s="166"/>
      <c r="CG549" s="88"/>
      <c r="CH549" s="88"/>
      <c r="CI549" s="88"/>
      <c r="CJ549" s="88"/>
      <c r="CK549" s="88"/>
      <c r="CL549" s="88"/>
      <c r="CM549" s="88"/>
      <c r="CN549" s="88"/>
      <c r="CO549" s="88"/>
      <c r="CP549" s="88"/>
      <c r="CQ549" s="88"/>
      <c r="CR549" s="88"/>
      <c r="CS549" s="88"/>
      <c r="CT549" s="88"/>
      <c r="CU549" s="88"/>
      <c r="CV549" s="88"/>
      <c r="CW549" s="88"/>
      <c r="CX549" s="88"/>
      <c r="CY549" s="88"/>
      <c r="CZ549" s="88"/>
      <c r="DA549" s="88"/>
      <c r="DB549" s="88"/>
      <c r="DC549" s="88"/>
      <c r="DD549" s="88"/>
      <c r="DE549" s="88"/>
      <c r="DF549" s="90"/>
      <c r="DG549" s="90"/>
      <c r="DH549" s="90"/>
      <c r="DI549" s="91"/>
      <c r="DJ549" s="91"/>
      <c r="DK549" s="91"/>
      <c r="DL549" s="91"/>
      <c r="DM549" s="90"/>
      <c r="DN549" s="90"/>
      <c r="DO549" s="90"/>
      <c r="DP549" s="90"/>
      <c r="DQ549" s="90"/>
      <c r="DR549" s="90"/>
      <c r="DS549" s="90"/>
      <c r="DT549" s="90"/>
      <c r="DU549" s="90"/>
      <c r="DV549" s="90"/>
      <c r="DW549" s="90"/>
      <c r="DX549" s="90"/>
      <c r="DY549" s="90"/>
      <c r="DZ549" s="90"/>
      <c r="EA549" s="90"/>
      <c r="EB549" s="90"/>
      <c r="EC549" s="90"/>
      <c r="ED549" s="90"/>
      <c r="EE549" s="90"/>
      <c r="EF549" s="90"/>
      <c r="EG549" s="90"/>
      <c r="EH549" s="90"/>
      <c r="EI549" s="77"/>
      <c r="EJ549" s="77"/>
      <c r="EK549" s="77"/>
      <c r="EL549" s="77"/>
      <c r="EM549" s="77"/>
      <c r="EN549" s="77"/>
      <c r="EO549" s="77"/>
      <c r="EP549" s="77"/>
      <c r="EQ549" s="77"/>
    </row>
    <row r="550" spans="1:147" s="1" customFormat="1" ht="12.75" x14ac:dyDescent="0.2">
      <c r="A550" s="3"/>
      <c r="B550" s="35"/>
      <c r="C550" s="35"/>
      <c r="D550" s="4"/>
      <c r="G550" s="2"/>
      <c r="H550" s="2"/>
      <c r="I550" s="2"/>
      <c r="L550" s="141"/>
      <c r="M550" s="2"/>
      <c r="N550" s="2"/>
      <c r="O550" s="2"/>
      <c r="P550" s="2"/>
      <c r="Q550" s="16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90"/>
      <c r="CC550" s="90"/>
      <c r="CD550" s="90"/>
      <c r="CE550" s="88"/>
      <c r="CF550" s="166"/>
      <c r="CG550" s="88"/>
      <c r="CH550" s="88"/>
      <c r="CI550" s="88"/>
      <c r="CJ550" s="88"/>
      <c r="CK550" s="88"/>
      <c r="CL550" s="88"/>
      <c r="CM550" s="88"/>
      <c r="CN550" s="88"/>
      <c r="CO550" s="88"/>
      <c r="CP550" s="88"/>
      <c r="CQ550" s="88"/>
      <c r="CR550" s="88"/>
      <c r="CS550" s="88"/>
      <c r="CT550" s="88"/>
      <c r="CU550" s="88"/>
      <c r="CV550" s="88"/>
      <c r="CW550" s="88"/>
      <c r="CX550" s="88"/>
      <c r="CY550" s="88"/>
      <c r="CZ550" s="88"/>
      <c r="DA550" s="88"/>
      <c r="DB550" s="88"/>
      <c r="DC550" s="88"/>
      <c r="DD550" s="88"/>
      <c r="DE550" s="88"/>
      <c r="DF550" s="90"/>
      <c r="DG550" s="90"/>
      <c r="DH550" s="90"/>
      <c r="DI550" s="91"/>
      <c r="DJ550" s="91"/>
      <c r="DK550" s="91"/>
      <c r="DL550" s="91"/>
      <c r="DM550" s="90"/>
      <c r="DN550" s="90"/>
      <c r="DO550" s="90"/>
      <c r="DP550" s="90"/>
      <c r="DQ550" s="90"/>
      <c r="DR550" s="90"/>
      <c r="DS550" s="90"/>
      <c r="DT550" s="90"/>
      <c r="DU550" s="90"/>
      <c r="DV550" s="90"/>
      <c r="DW550" s="90"/>
      <c r="DX550" s="90"/>
      <c r="DY550" s="90"/>
      <c r="DZ550" s="90"/>
      <c r="EA550" s="90"/>
      <c r="EB550" s="90"/>
      <c r="EC550" s="90"/>
      <c r="ED550" s="90"/>
      <c r="EE550" s="90"/>
      <c r="EF550" s="90"/>
      <c r="EG550" s="90"/>
      <c r="EH550" s="90"/>
      <c r="EI550" s="77"/>
      <c r="EJ550" s="77"/>
      <c r="EK550" s="77"/>
      <c r="EL550" s="77"/>
      <c r="EM550" s="77"/>
      <c r="EN550" s="77"/>
      <c r="EO550" s="77"/>
      <c r="EP550" s="77"/>
      <c r="EQ550" s="77"/>
    </row>
    <row r="551" spans="1:147" s="1" customFormat="1" ht="12.75" x14ac:dyDescent="0.2">
      <c r="A551" s="3"/>
      <c r="B551" s="35"/>
      <c r="C551" s="35"/>
      <c r="D551" s="4"/>
      <c r="G551" s="2"/>
      <c r="H551" s="2"/>
      <c r="I551" s="2"/>
      <c r="L551" s="141"/>
      <c r="M551" s="2"/>
      <c r="N551" s="2"/>
      <c r="O551" s="2"/>
      <c r="P551" s="2"/>
      <c r="Q551" s="16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90"/>
      <c r="CC551" s="90"/>
      <c r="CD551" s="90"/>
      <c r="CE551" s="88"/>
      <c r="CF551" s="166"/>
      <c r="CG551" s="88"/>
      <c r="CH551" s="88"/>
      <c r="CI551" s="88"/>
      <c r="CJ551" s="88"/>
      <c r="CK551" s="88"/>
      <c r="CL551" s="88"/>
      <c r="CM551" s="88"/>
      <c r="CN551" s="88"/>
      <c r="CO551" s="88"/>
      <c r="CP551" s="88"/>
      <c r="CQ551" s="88"/>
      <c r="CR551" s="88"/>
      <c r="CS551" s="88"/>
      <c r="CT551" s="88"/>
      <c r="CU551" s="88"/>
      <c r="CV551" s="88"/>
      <c r="CW551" s="88"/>
      <c r="CX551" s="88"/>
      <c r="CY551" s="88"/>
      <c r="CZ551" s="88"/>
      <c r="DA551" s="88"/>
      <c r="DB551" s="88"/>
      <c r="DC551" s="88"/>
      <c r="DD551" s="88"/>
      <c r="DE551" s="88"/>
      <c r="DF551" s="90"/>
      <c r="DG551" s="90"/>
      <c r="DH551" s="90"/>
      <c r="DI551" s="91"/>
      <c r="DJ551" s="91"/>
      <c r="DK551" s="91"/>
      <c r="DL551" s="91"/>
      <c r="DM551" s="90"/>
      <c r="DN551" s="90"/>
      <c r="DO551" s="90"/>
      <c r="DP551" s="90"/>
      <c r="DQ551" s="90"/>
      <c r="DR551" s="90"/>
      <c r="DS551" s="90"/>
      <c r="DT551" s="90"/>
      <c r="DU551" s="90"/>
      <c r="DV551" s="90"/>
      <c r="DW551" s="90"/>
      <c r="DX551" s="90"/>
      <c r="DY551" s="90"/>
      <c r="DZ551" s="90"/>
      <c r="EA551" s="90"/>
      <c r="EB551" s="90"/>
      <c r="EC551" s="90"/>
      <c r="ED551" s="90"/>
      <c r="EE551" s="90"/>
      <c r="EF551" s="90"/>
      <c r="EG551" s="90"/>
      <c r="EH551" s="90"/>
      <c r="EI551" s="77"/>
      <c r="EJ551" s="77"/>
      <c r="EK551" s="77"/>
      <c r="EL551" s="77"/>
      <c r="EM551" s="77"/>
      <c r="EN551" s="77"/>
      <c r="EO551" s="77"/>
      <c r="EP551" s="77"/>
      <c r="EQ551" s="77"/>
    </row>
    <row r="552" spans="1:147" s="1" customFormat="1" ht="12.75" x14ac:dyDescent="0.2">
      <c r="A552" s="3"/>
      <c r="B552" s="35"/>
      <c r="C552" s="35"/>
      <c r="D552" s="4"/>
      <c r="G552" s="2"/>
      <c r="H552" s="2"/>
      <c r="I552" s="2"/>
      <c r="L552" s="141"/>
      <c r="M552" s="2"/>
      <c r="N552" s="2"/>
      <c r="O552" s="2"/>
      <c r="P552" s="2"/>
      <c r="Q552" s="16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90"/>
      <c r="CC552" s="90"/>
      <c r="CD552" s="90"/>
      <c r="CE552" s="88"/>
      <c r="CF552" s="166"/>
      <c r="CG552" s="88"/>
      <c r="CH552" s="88"/>
      <c r="CI552" s="88"/>
      <c r="CJ552" s="88"/>
      <c r="CK552" s="88"/>
      <c r="CL552" s="88"/>
      <c r="CM552" s="88"/>
      <c r="CN552" s="88"/>
      <c r="CO552" s="88"/>
      <c r="CP552" s="88"/>
      <c r="CQ552" s="88"/>
      <c r="CR552" s="88"/>
      <c r="CS552" s="88"/>
      <c r="CT552" s="88"/>
      <c r="CU552" s="88"/>
      <c r="CV552" s="88"/>
      <c r="CW552" s="88"/>
      <c r="CX552" s="88"/>
      <c r="CY552" s="88"/>
      <c r="CZ552" s="88"/>
      <c r="DA552" s="88"/>
      <c r="DB552" s="88"/>
      <c r="DC552" s="88"/>
      <c r="DD552" s="88"/>
      <c r="DE552" s="88"/>
      <c r="DF552" s="90"/>
      <c r="DG552" s="90"/>
      <c r="DH552" s="90"/>
      <c r="DI552" s="91"/>
      <c r="DJ552" s="91"/>
      <c r="DK552" s="91"/>
      <c r="DL552" s="91"/>
      <c r="DM552" s="90"/>
      <c r="DN552" s="90"/>
      <c r="DO552" s="90"/>
      <c r="DP552" s="90"/>
      <c r="DQ552" s="90"/>
      <c r="DR552" s="90"/>
      <c r="DS552" s="90"/>
      <c r="DT552" s="90"/>
      <c r="DU552" s="90"/>
      <c r="DV552" s="90"/>
      <c r="DW552" s="90"/>
      <c r="DX552" s="90"/>
      <c r="DY552" s="90"/>
      <c r="DZ552" s="90"/>
      <c r="EA552" s="90"/>
      <c r="EB552" s="90"/>
      <c r="EC552" s="90"/>
      <c r="ED552" s="90"/>
      <c r="EE552" s="90"/>
      <c r="EF552" s="90"/>
      <c r="EG552" s="90"/>
      <c r="EH552" s="90"/>
      <c r="EI552" s="77"/>
      <c r="EJ552" s="77"/>
      <c r="EK552" s="77"/>
      <c r="EL552" s="77"/>
      <c r="EM552" s="77"/>
      <c r="EN552" s="77"/>
      <c r="EO552" s="77"/>
      <c r="EP552" s="77"/>
      <c r="EQ552" s="77"/>
    </row>
    <row r="553" spans="1:147" s="1" customFormat="1" ht="12.75" x14ac:dyDescent="0.2">
      <c r="A553" s="3"/>
      <c r="B553" s="35"/>
      <c r="C553" s="35"/>
      <c r="D553" s="4"/>
      <c r="G553" s="2"/>
      <c r="H553" s="2"/>
      <c r="I553" s="2"/>
      <c r="L553" s="141"/>
      <c r="M553" s="2"/>
      <c r="N553" s="2"/>
      <c r="O553" s="2"/>
      <c r="P553" s="2"/>
      <c r="Q553" s="16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90"/>
      <c r="CC553" s="90"/>
      <c r="CD553" s="90"/>
      <c r="CE553" s="88"/>
      <c r="CF553" s="166"/>
      <c r="CG553" s="88"/>
      <c r="CH553" s="88"/>
      <c r="CI553" s="88"/>
      <c r="CJ553" s="88"/>
      <c r="CK553" s="88"/>
      <c r="CL553" s="88"/>
      <c r="CM553" s="88"/>
      <c r="CN553" s="88"/>
      <c r="CO553" s="88"/>
      <c r="CP553" s="88"/>
      <c r="CQ553" s="88"/>
      <c r="CR553" s="88"/>
      <c r="CS553" s="88"/>
      <c r="CT553" s="88"/>
      <c r="CU553" s="88"/>
      <c r="CV553" s="88"/>
      <c r="CW553" s="88"/>
      <c r="CX553" s="88"/>
      <c r="CY553" s="88"/>
      <c r="CZ553" s="88"/>
      <c r="DA553" s="88"/>
      <c r="DB553" s="88"/>
      <c r="DC553" s="88"/>
      <c r="DD553" s="88"/>
      <c r="DE553" s="88"/>
      <c r="DF553" s="90"/>
      <c r="DG553" s="90"/>
      <c r="DH553" s="90"/>
      <c r="DI553" s="91"/>
      <c r="DJ553" s="91"/>
      <c r="DK553" s="91"/>
      <c r="DL553" s="91"/>
      <c r="DM553" s="90"/>
      <c r="DN553" s="90"/>
      <c r="DO553" s="90"/>
      <c r="DP553" s="90"/>
      <c r="DQ553" s="90"/>
      <c r="DR553" s="90"/>
      <c r="DS553" s="90"/>
      <c r="DT553" s="90"/>
      <c r="DU553" s="90"/>
      <c r="DV553" s="90"/>
      <c r="DW553" s="90"/>
      <c r="DX553" s="90"/>
      <c r="DY553" s="90"/>
      <c r="DZ553" s="90"/>
      <c r="EA553" s="90"/>
      <c r="EB553" s="90"/>
      <c r="EC553" s="90"/>
      <c r="ED553" s="90"/>
      <c r="EE553" s="90"/>
      <c r="EF553" s="90"/>
      <c r="EG553" s="90"/>
      <c r="EH553" s="90"/>
      <c r="EI553" s="77"/>
      <c r="EJ553" s="77"/>
      <c r="EK553" s="77"/>
      <c r="EL553" s="77"/>
      <c r="EM553" s="77"/>
      <c r="EN553" s="77"/>
      <c r="EO553" s="77"/>
      <c r="EP553" s="77"/>
      <c r="EQ553" s="77"/>
    </row>
    <row r="554" spans="1:147" s="1" customFormat="1" ht="12.75" x14ac:dyDescent="0.2">
      <c r="A554" s="3"/>
      <c r="B554" s="35"/>
      <c r="C554" s="35"/>
      <c r="D554" s="4"/>
      <c r="G554" s="2"/>
      <c r="H554" s="2"/>
      <c r="I554" s="2"/>
      <c r="L554" s="141"/>
      <c r="M554" s="2"/>
      <c r="N554" s="2"/>
      <c r="O554" s="2"/>
      <c r="P554" s="2"/>
      <c r="Q554" s="16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90"/>
      <c r="CC554" s="90"/>
      <c r="CD554" s="90"/>
      <c r="CE554" s="88"/>
      <c r="CF554" s="166"/>
      <c r="CG554" s="88"/>
      <c r="CH554" s="88"/>
      <c r="CI554" s="88"/>
      <c r="CJ554" s="88"/>
      <c r="CK554" s="88"/>
      <c r="CL554" s="88"/>
      <c r="CM554" s="88"/>
      <c r="CN554" s="88"/>
      <c r="CO554" s="88"/>
      <c r="CP554" s="88"/>
      <c r="CQ554" s="88"/>
      <c r="CR554" s="88"/>
      <c r="CS554" s="88"/>
      <c r="CT554" s="88"/>
      <c r="CU554" s="88"/>
      <c r="CV554" s="88"/>
      <c r="CW554" s="88"/>
      <c r="CX554" s="88"/>
      <c r="CY554" s="88"/>
      <c r="CZ554" s="88"/>
      <c r="DA554" s="88"/>
      <c r="DB554" s="88"/>
      <c r="DC554" s="88"/>
      <c r="DD554" s="88"/>
      <c r="DE554" s="88"/>
      <c r="DF554" s="90"/>
      <c r="DG554" s="90"/>
      <c r="DH554" s="90"/>
      <c r="DI554" s="91"/>
      <c r="DJ554" s="91"/>
      <c r="DK554" s="91"/>
      <c r="DL554" s="91"/>
      <c r="DM554" s="90"/>
      <c r="DN554" s="90"/>
      <c r="DO554" s="90"/>
      <c r="DP554" s="90"/>
      <c r="DQ554" s="90"/>
      <c r="DR554" s="90"/>
      <c r="DS554" s="90"/>
      <c r="DT554" s="90"/>
      <c r="DU554" s="90"/>
      <c r="DV554" s="90"/>
      <c r="DW554" s="90"/>
      <c r="DX554" s="90"/>
      <c r="DY554" s="90"/>
      <c r="DZ554" s="90"/>
      <c r="EA554" s="90"/>
      <c r="EB554" s="90"/>
      <c r="EC554" s="90"/>
      <c r="ED554" s="90"/>
      <c r="EE554" s="90"/>
      <c r="EF554" s="90"/>
      <c r="EG554" s="90"/>
      <c r="EH554" s="90"/>
      <c r="EI554" s="77"/>
      <c r="EJ554" s="77"/>
      <c r="EK554" s="77"/>
      <c r="EL554" s="77"/>
      <c r="EM554" s="77"/>
      <c r="EN554" s="77"/>
      <c r="EO554" s="77"/>
      <c r="EP554" s="77"/>
      <c r="EQ554" s="77"/>
    </row>
    <row r="555" spans="1:147" s="1" customFormat="1" ht="12.75" x14ac:dyDescent="0.2">
      <c r="A555" s="3"/>
      <c r="B555" s="35"/>
      <c r="C555" s="35"/>
      <c r="D555" s="4"/>
      <c r="G555" s="2"/>
      <c r="H555" s="2"/>
      <c r="I555" s="2"/>
      <c r="L555" s="141"/>
      <c r="M555" s="2"/>
      <c r="N555" s="2"/>
      <c r="O555" s="2"/>
      <c r="P555" s="2"/>
      <c r="Q555" s="16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90"/>
      <c r="CC555" s="90"/>
      <c r="CD555" s="90"/>
      <c r="CE555" s="88"/>
      <c r="CF555" s="166"/>
      <c r="CG555" s="88"/>
      <c r="CH555" s="88"/>
      <c r="CI555" s="88"/>
      <c r="CJ555" s="88"/>
      <c r="CK555" s="88"/>
      <c r="CL555" s="88"/>
      <c r="CM555" s="88"/>
      <c r="CN555" s="88"/>
      <c r="CO555" s="88"/>
      <c r="CP555" s="88"/>
      <c r="CQ555" s="88"/>
      <c r="CR555" s="88"/>
      <c r="CS555" s="88"/>
      <c r="CT555" s="88"/>
      <c r="CU555" s="88"/>
      <c r="CV555" s="88"/>
      <c r="CW555" s="88"/>
      <c r="CX555" s="88"/>
      <c r="CY555" s="88"/>
      <c r="CZ555" s="88"/>
      <c r="DA555" s="88"/>
      <c r="DB555" s="88"/>
      <c r="DC555" s="88"/>
      <c r="DD555" s="88"/>
      <c r="DE555" s="88"/>
      <c r="DF555" s="90"/>
      <c r="DG555" s="90"/>
      <c r="DH555" s="90"/>
      <c r="DI555" s="91"/>
      <c r="DJ555" s="91"/>
      <c r="DK555" s="91"/>
      <c r="DL555" s="91"/>
      <c r="DM555" s="90"/>
      <c r="DN555" s="90"/>
      <c r="DO555" s="90"/>
      <c r="DP555" s="90"/>
      <c r="DQ555" s="90"/>
      <c r="DR555" s="90"/>
      <c r="DS555" s="90"/>
      <c r="DT555" s="90"/>
      <c r="DU555" s="90"/>
      <c r="DV555" s="90"/>
      <c r="DW555" s="90"/>
      <c r="DX555" s="90"/>
      <c r="DY555" s="90"/>
      <c r="DZ555" s="90"/>
      <c r="EA555" s="90"/>
      <c r="EB555" s="90"/>
      <c r="EC555" s="90"/>
      <c r="ED555" s="90"/>
      <c r="EE555" s="90"/>
      <c r="EF555" s="90"/>
      <c r="EG555" s="90"/>
      <c r="EH555" s="90"/>
      <c r="EI555" s="77"/>
      <c r="EJ555" s="77"/>
      <c r="EK555" s="77"/>
      <c r="EL555" s="77"/>
      <c r="EM555" s="77"/>
      <c r="EN555" s="77"/>
      <c r="EO555" s="77"/>
      <c r="EP555" s="77"/>
      <c r="EQ555" s="77"/>
    </row>
    <row r="556" spans="1:147" s="1" customFormat="1" ht="12.75" x14ac:dyDescent="0.2">
      <c r="A556" s="3"/>
      <c r="B556" s="35"/>
      <c r="C556" s="35"/>
      <c r="D556" s="4"/>
      <c r="G556" s="2"/>
      <c r="H556" s="2"/>
      <c r="I556" s="2"/>
      <c r="L556" s="141"/>
      <c r="M556" s="2"/>
      <c r="N556" s="2"/>
      <c r="O556" s="2"/>
      <c r="P556" s="2"/>
      <c r="Q556" s="16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90"/>
      <c r="CC556" s="90"/>
      <c r="CD556" s="90"/>
      <c r="CE556" s="88"/>
      <c r="CF556" s="166"/>
      <c r="CG556" s="88"/>
      <c r="CH556" s="88"/>
      <c r="CI556" s="88"/>
      <c r="CJ556" s="88"/>
      <c r="CK556" s="88"/>
      <c r="CL556" s="88"/>
      <c r="CM556" s="88"/>
      <c r="CN556" s="88"/>
      <c r="CO556" s="88"/>
      <c r="CP556" s="88"/>
      <c r="CQ556" s="88"/>
      <c r="CR556" s="88"/>
      <c r="CS556" s="88"/>
      <c r="CT556" s="88"/>
      <c r="CU556" s="88"/>
      <c r="CV556" s="88"/>
      <c r="CW556" s="88"/>
      <c r="CX556" s="88"/>
      <c r="CY556" s="88"/>
      <c r="CZ556" s="88"/>
      <c r="DA556" s="88"/>
      <c r="DB556" s="88"/>
      <c r="DC556" s="88"/>
      <c r="DD556" s="88"/>
      <c r="DE556" s="88"/>
      <c r="DF556" s="90"/>
      <c r="DG556" s="90"/>
      <c r="DH556" s="90"/>
      <c r="DI556" s="91"/>
      <c r="DJ556" s="91"/>
      <c r="DK556" s="91"/>
      <c r="DL556" s="91"/>
      <c r="DM556" s="90"/>
      <c r="DN556" s="90"/>
      <c r="DO556" s="90"/>
      <c r="DP556" s="90"/>
      <c r="DQ556" s="90"/>
      <c r="DR556" s="90"/>
      <c r="DS556" s="90"/>
      <c r="DT556" s="90"/>
      <c r="DU556" s="90"/>
      <c r="DV556" s="90"/>
      <c r="DW556" s="90"/>
      <c r="DX556" s="90"/>
      <c r="DY556" s="90"/>
      <c r="DZ556" s="90"/>
      <c r="EA556" s="90"/>
      <c r="EB556" s="90"/>
      <c r="EC556" s="90"/>
      <c r="ED556" s="90"/>
      <c r="EE556" s="90"/>
      <c r="EF556" s="90"/>
      <c r="EG556" s="90"/>
      <c r="EH556" s="90"/>
      <c r="EI556" s="77"/>
      <c r="EJ556" s="77"/>
      <c r="EK556" s="77"/>
      <c r="EL556" s="77"/>
      <c r="EM556" s="77"/>
      <c r="EN556" s="77"/>
      <c r="EO556" s="77"/>
      <c r="EP556" s="77"/>
      <c r="EQ556" s="77"/>
    </row>
    <row r="557" spans="1:147" s="1" customFormat="1" ht="12.75" x14ac:dyDescent="0.2">
      <c r="A557" s="3"/>
      <c r="B557" s="35"/>
      <c r="C557" s="35"/>
      <c r="D557" s="4"/>
      <c r="G557" s="2"/>
      <c r="H557" s="2"/>
      <c r="I557" s="2"/>
      <c r="L557" s="141"/>
      <c r="M557" s="2"/>
      <c r="N557" s="2"/>
      <c r="O557" s="2"/>
      <c r="P557" s="2"/>
      <c r="Q557" s="16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90"/>
      <c r="CC557" s="90"/>
      <c r="CD557" s="90"/>
      <c r="CE557" s="88"/>
      <c r="CF557" s="166"/>
      <c r="CG557" s="88"/>
      <c r="CH557" s="88"/>
      <c r="CI557" s="88"/>
      <c r="CJ557" s="88"/>
      <c r="CK557" s="88"/>
      <c r="CL557" s="88"/>
      <c r="CM557" s="88"/>
      <c r="CN557" s="88"/>
      <c r="CO557" s="88"/>
      <c r="CP557" s="88"/>
      <c r="CQ557" s="88"/>
      <c r="CR557" s="88"/>
      <c r="CS557" s="88"/>
      <c r="CT557" s="88"/>
      <c r="CU557" s="88"/>
      <c r="CV557" s="88"/>
      <c r="CW557" s="88"/>
      <c r="CX557" s="88"/>
      <c r="CY557" s="88"/>
      <c r="CZ557" s="88"/>
      <c r="DA557" s="88"/>
      <c r="DB557" s="88"/>
      <c r="DC557" s="88"/>
      <c r="DD557" s="88"/>
      <c r="DE557" s="88"/>
      <c r="DF557" s="90"/>
      <c r="DG557" s="90"/>
      <c r="DH557" s="90"/>
      <c r="DI557" s="91"/>
      <c r="DJ557" s="91"/>
      <c r="DK557" s="91"/>
      <c r="DL557" s="91"/>
      <c r="DM557" s="90"/>
      <c r="DN557" s="90"/>
      <c r="DO557" s="90"/>
      <c r="DP557" s="90"/>
      <c r="DQ557" s="90"/>
      <c r="DR557" s="90"/>
      <c r="DS557" s="90"/>
      <c r="DT557" s="90"/>
      <c r="DU557" s="90"/>
      <c r="DV557" s="90"/>
      <c r="DW557" s="90"/>
      <c r="DX557" s="90"/>
      <c r="DY557" s="90"/>
      <c r="DZ557" s="90"/>
      <c r="EA557" s="90"/>
      <c r="EB557" s="90"/>
      <c r="EC557" s="90"/>
      <c r="ED557" s="90"/>
      <c r="EE557" s="90"/>
      <c r="EF557" s="90"/>
      <c r="EG557" s="90"/>
      <c r="EH557" s="90"/>
      <c r="EI557" s="77"/>
      <c r="EJ557" s="77"/>
      <c r="EK557" s="77"/>
      <c r="EL557" s="77"/>
      <c r="EM557" s="77"/>
      <c r="EN557" s="77"/>
      <c r="EO557" s="77"/>
      <c r="EP557" s="77"/>
      <c r="EQ557" s="77"/>
    </row>
    <row r="558" spans="1:147" s="1" customFormat="1" ht="12.75" x14ac:dyDescent="0.2">
      <c r="A558" s="3"/>
      <c r="B558" s="35"/>
      <c r="C558" s="35"/>
      <c r="D558" s="4"/>
      <c r="G558" s="2"/>
      <c r="H558" s="2"/>
      <c r="I558" s="2"/>
      <c r="L558" s="141"/>
      <c r="M558" s="2"/>
      <c r="N558" s="2"/>
      <c r="O558" s="2"/>
      <c r="P558" s="2"/>
      <c r="Q558" s="16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90"/>
      <c r="CC558" s="90"/>
      <c r="CD558" s="90"/>
      <c r="CE558" s="88"/>
      <c r="CF558" s="166"/>
      <c r="CG558" s="88"/>
      <c r="CH558" s="88"/>
      <c r="CI558" s="88"/>
      <c r="CJ558" s="88"/>
      <c r="CK558" s="88"/>
      <c r="CL558" s="88"/>
      <c r="CM558" s="88"/>
      <c r="CN558" s="88"/>
      <c r="CO558" s="88"/>
      <c r="CP558" s="88"/>
      <c r="CQ558" s="88"/>
      <c r="CR558" s="88"/>
      <c r="CS558" s="88"/>
      <c r="CT558" s="88"/>
      <c r="CU558" s="88"/>
      <c r="CV558" s="88"/>
      <c r="CW558" s="88"/>
      <c r="CX558" s="88"/>
      <c r="CY558" s="88"/>
      <c r="CZ558" s="88"/>
      <c r="DA558" s="88"/>
      <c r="DB558" s="88"/>
      <c r="DC558" s="88"/>
      <c r="DD558" s="88"/>
      <c r="DE558" s="88"/>
      <c r="DF558" s="90"/>
      <c r="DG558" s="90"/>
      <c r="DH558" s="90"/>
      <c r="DI558" s="91"/>
      <c r="DJ558" s="91"/>
      <c r="DK558" s="91"/>
      <c r="DL558" s="91"/>
      <c r="DM558" s="90"/>
      <c r="DN558" s="90"/>
      <c r="DO558" s="90"/>
      <c r="DP558" s="90"/>
      <c r="DQ558" s="90"/>
      <c r="DR558" s="90"/>
      <c r="DS558" s="90"/>
      <c r="DT558" s="90"/>
      <c r="DU558" s="90"/>
      <c r="DV558" s="90"/>
      <c r="DW558" s="90"/>
      <c r="DX558" s="90"/>
      <c r="DY558" s="90"/>
      <c r="DZ558" s="90"/>
      <c r="EA558" s="90"/>
      <c r="EB558" s="90"/>
      <c r="EC558" s="90"/>
      <c r="ED558" s="90"/>
      <c r="EE558" s="90"/>
      <c r="EF558" s="90"/>
      <c r="EG558" s="90"/>
      <c r="EH558" s="90"/>
      <c r="EI558" s="77"/>
      <c r="EJ558" s="77"/>
      <c r="EK558" s="77"/>
      <c r="EL558" s="77"/>
      <c r="EM558" s="77"/>
      <c r="EN558" s="77"/>
      <c r="EO558" s="77"/>
      <c r="EP558" s="77"/>
      <c r="EQ558" s="77"/>
    </row>
    <row r="559" spans="1:147" s="1" customFormat="1" ht="12.75" x14ac:dyDescent="0.2">
      <c r="A559" s="3"/>
      <c r="B559" s="35"/>
      <c r="C559" s="35"/>
      <c r="D559" s="4"/>
      <c r="G559" s="2"/>
      <c r="H559" s="2"/>
      <c r="I559" s="2"/>
      <c r="L559" s="141"/>
      <c r="M559" s="2"/>
      <c r="N559" s="2"/>
      <c r="O559" s="2"/>
      <c r="P559" s="2"/>
      <c r="Q559" s="16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90"/>
      <c r="CC559" s="90"/>
      <c r="CD559" s="90"/>
      <c r="CE559" s="88"/>
      <c r="CF559" s="166"/>
      <c r="CG559" s="88"/>
      <c r="CH559" s="88"/>
      <c r="CI559" s="88"/>
      <c r="CJ559" s="88"/>
      <c r="CK559" s="88"/>
      <c r="CL559" s="88"/>
      <c r="CM559" s="88"/>
      <c r="CN559" s="88"/>
      <c r="CO559" s="88"/>
      <c r="CP559" s="88"/>
      <c r="CQ559" s="88"/>
      <c r="CR559" s="88"/>
      <c r="CS559" s="88"/>
      <c r="CT559" s="88"/>
      <c r="CU559" s="88"/>
      <c r="CV559" s="88"/>
      <c r="CW559" s="88"/>
      <c r="CX559" s="88"/>
      <c r="CY559" s="88"/>
      <c r="CZ559" s="88"/>
      <c r="DA559" s="88"/>
      <c r="DB559" s="88"/>
      <c r="DC559" s="88"/>
      <c r="DD559" s="88"/>
      <c r="DE559" s="88"/>
      <c r="DF559" s="90"/>
      <c r="DG559" s="90"/>
      <c r="DH559" s="90"/>
      <c r="DI559" s="91"/>
      <c r="DJ559" s="91"/>
      <c r="DK559" s="91"/>
      <c r="DL559" s="91"/>
      <c r="DM559" s="90"/>
      <c r="DN559" s="90"/>
      <c r="DO559" s="90"/>
      <c r="DP559" s="90"/>
      <c r="DQ559" s="90"/>
      <c r="DR559" s="90"/>
      <c r="DS559" s="90"/>
      <c r="DT559" s="90"/>
      <c r="DU559" s="90"/>
      <c r="DV559" s="90"/>
      <c r="DW559" s="90"/>
      <c r="DX559" s="90"/>
      <c r="DY559" s="90"/>
      <c r="DZ559" s="90"/>
      <c r="EA559" s="90"/>
      <c r="EB559" s="90"/>
      <c r="EC559" s="90"/>
      <c r="ED559" s="90"/>
      <c r="EE559" s="90"/>
      <c r="EF559" s="90"/>
      <c r="EG559" s="90"/>
      <c r="EH559" s="90"/>
      <c r="EI559" s="77"/>
      <c r="EJ559" s="77"/>
      <c r="EK559" s="77"/>
      <c r="EL559" s="77"/>
      <c r="EM559" s="77"/>
      <c r="EN559" s="77"/>
      <c r="EO559" s="77"/>
      <c r="EP559" s="77"/>
      <c r="EQ559" s="77"/>
    </row>
    <row r="560" spans="1:147" s="1" customFormat="1" ht="12.75" x14ac:dyDescent="0.2">
      <c r="A560" s="3"/>
      <c r="B560" s="35"/>
      <c r="C560" s="35"/>
      <c r="D560" s="4"/>
      <c r="G560" s="2"/>
      <c r="H560" s="2"/>
      <c r="I560" s="2"/>
      <c r="L560" s="141"/>
      <c r="M560" s="2"/>
      <c r="N560" s="2"/>
      <c r="O560" s="2"/>
      <c r="P560" s="2"/>
      <c r="Q560" s="16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90"/>
      <c r="CC560" s="90"/>
      <c r="CD560" s="90"/>
      <c r="CE560" s="88"/>
      <c r="CF560" s="166"/>
      <c r="CG560" s="88"/>
      <c r="CH560" s="88"/>
      <c r="CI560" s="88"/>
      <c r="CJ560" s="88"/>
      <c r="CK560" s="88"/>
      <c r="CL560" s="88"/>
      <c r="CM560" s="88"/>
      <c r="CN560" s="88"/>
      <c r="CO560" s="88"/>
      <c r="CP560" s="88"/>
      <c r="CQ560" s="88"/>
      <c r="CR560" s="88"/>
      <c r="CS560" s="88"/>
      <c r="CT560" s="88"/>
      <c r="CU560" s="88"/>
      <c r="CV560" s="88"/>
      <c r="CW560" s="88"/>
      <c r="CX560" s="88"/>
      <c r="CY560" s="88"/>
      <c r="CZ560" s="88"/>
      <c r="DA560" s="88"/>
      <c r="DB560" s="88"/>
      <c r="DC560" s="88"/>
      <c r="DD560" s="88"/>
      <c r="DE560" s="88"/>
      <c r="DF560" s="90"/>
      <c r="DG560" s="90"/>
      <c r="DH560" s="90"/>
      <c r="DI560" s="91"/>
      <c r="DJ560" s="91"/>
      <c r="DK560" s="91"/>
      <c r="DL560" s="91"/>
      <c r="DM560" s="90"/>
      <c r="DN560" s="90"/>
      <c r="DO560" s="90"/>
      <c r="DP560" s="90"/>
      <c r="DQ560" s="90"/>
      <c r="DR560" s="90"/>
      <c r="DS560" s="90"/>
      <c r="DT560" s="90"/>
      <c r="DU560" s="90"/>
      <c r="DV560" s="90"/>
      <c r="DW560" s="90"/>
      <c r="DX560" s="90"/>
      <c r="DY560" s="90"/>
      <c r="DZ560" s="90"/>
      <c r="EA560" s="90"/>
      <c r="EB560" s="90"/>
      <c r="EC560" s="90"/>
      <c r="ED560" s="90"/>
      <c r="EE560" s="90"/>
      <c r="EF560" s="90"/>
      <c r="EG560" s="90"/>
      <c r="EH560" s="90"/>
      <c r="EI560" s="77"/>
      <c r="EJ560" s="77"/>
      <c r="EK560" s="77"/>
      <c r="EL560" s="77"/>
      <c r="EM560" s="77"/>
      <c r="EN560" s="77"/>
      <c r="EO560" s="77"/>
      <c r="EP560" s="77"/>
      <c r="EQ560" s="77"/>
    </row>
    <row r="561" spans="1:147" s="1" customFormat="1" ht="12.75" x14ac:dyDescent="0.2">
      <c r="A561" s="3"/>
      <c r="B561" s="35"/>
      <c r="C561" s="35"/>
      <c r="D561" s="4"/>
      <c r="G561" s="2"/>
      <c r="H561" s="2"/>
      <c r="I561" s="2"/>
      <c r="L561" s="141"/>
      <c r="M561" s="2"/>
      <c r="N561" s="2"/>
      <c r="O561" s="2"/>
      <c r="P561" s="2"/>
      <c r="Q561" s="16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90"/>
      <c r="CC561" s="90"/>
      <c r="CD561" s="90"/>
      <c r="CE561" s="88"/>
      <c r="CF561" s="166"/>
      <c r="CG561" s="88"/>
      <c r="CH561" s="88"/>
      <c r="CI561" s="88"/>
      <c r="CJ561" s="88"/>
      <c r="CK561" s="88"/>
      <c r="CL561" s="88"/>
      <c r="CM561" s="88"/>
      <c r="CN561" s="88"/>
      <c r="CO561" s="88"/>
      <c r="CP561" s="88"/>
      <c r="CQ561" s="88"/>
      <c r="CR561" s="88"/>
      <c r="CS561" s="88"/>
      <c r="CT561" s="88"/>
      <c r="CU561" s="88"/>
      <c r="CV561" s="88"/>
      <c r="CW561" s="88"/>
      <c r="CX561" s="88"/>
      <c r="CY561" s="88"/>
      <c r="CZ561" s="88"/>
      <c r="DA561" s="88"/>
      <c r="DB561" s="88"/>
      <c r="DC561" s="88"/>
      <c r="DD561" s="88"/>
      <c r="DE561" s="88"/>
      <c r="DF561" s="90"/>
      <c r="DG561" s="90"/>
      <c r="DH561" s="90"/>
      <c r="DI561" s="91"/>
      <c r="DJ561" s="91"/>
      <c r="DK561" s="91"/>
      <c r="DL561" s="91"/>
      <c r="DM561" s="90"/>
      <c r="DN561" s="90"/>
      <c r="DO561" s="90"/>
      <c r="DP561" s="90"/>
      <c r="DQ561" s="90"/>
      <c r="DR561" s="90"/>
      <c r="DS561" s="90"/>
      <c r="DT561" s="90"/>
      <c r="DU561" s="90"/>
      <c r="DV561" s="90"/>
      <c r="DW561" s="90"/>
      <c r="DX561" s="90"/>
      <c r="DY561" s="90"/>
      <c r="DZ561" s="90"/>
      <c r="EA561" s="90"/>
      <c r="EB561" s="90"/>
      <c r="EC561" s="90"/>
      <c r="ED561" s="90"/>
      <c r="EE561" s="90"/>
      <c r="EF561" s="90"/>
      <c r="EG561" s="90"/>
      <c r="EH561" s="90"/>
      <c r="EI561" s="77"/>
      <c r="EJ561" s="77"/>
      <c r="EK561" s="77"/>
      <c r="EL561" s="77"/>
      <c r="EM561" s="77"/>
      <c r="EN561" s="77"/>
      <c r="EO561" s="77"/>
      <c r="EP561" s="77"/>
      <c r="EQ561" s="77"/>
    </row>
    <row r="562" spans="1:147" s="1" customFormat="1" ht="12.75" x14ac:dyDescent="0.2">
      <c r="A562" s="3"/>
      <c r="B562" s="35"/>
      <c r="C562" s="35"/>
      <c r="D562" s="4"/>
      <c r="G562" s="2"/>
      <c r="H562" s="2"/>
      <c r="I562" s="2"/>
      <c r="L562" s="141"/>
      <c r="M562" s="2"/>
      <c r="N562" s="2"/>
      <c r="O562" s="2"/>
      <c r="P562" s="2"/>
      <c r="Q562" s="16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90"/>
      <c r="CC562" s="90"/>
      <c r="CD562" s="90"/>
      <c r="CE562" s="88"/>
      <c r="CF562" s="166"/>
      <c r="CG562" s="88"/>
      <c r="CH562" s="88"/>
      <c r="CI562" s="88"/>
      <c r="CJ562" s="88"/>
      <c r="CK562" s="88"/>
      <c r="CL562" s="88"/>
      <c r="CM562" s="88"/>
      <c r="CN562" s="88"/>
      <c r="CO562" s="88"/>
      <c r="CP562" s="88"/>
      <c r="CQ562" s="88"/>
      <c r="CR562" s="88"/>
      <c r="CS562" s="88"/>
      <c r="CT562" s="88"/>
      <c r="CU562" s="88"/>
      <c r="CV562" s="88"/>
      <c r="CW562" s="88"/>
      <c r="CX562" s="88"/>
      <c r="CY562" s="88"/>
      <c r="CZ562" s="88"/>
      <c r="DA562" s="88"/>
      <c r="DB562" s="88"/>
      <c r="DC562" s="88"/>
      <c r="DD562" s="88"/>
      <c r="DE562" s="88"/>
      <c r="DF562" s="90"/>
      <c r="DG562" s="90"/>
      <c r="DH562" s="90"/>
      <c r="DI562" s="91"/>
      <c r="DJ562" s="91"/>
      <c r="DK562" s="91"/>
      <c r="DL562" s="91"/>
      <c r="DM562" s="90"/>
      <c r="DN562" s="90"/>
      <c r="DO562" s="90"/>
      <c r="DP562" s="90"/>
      <c r="DQ562" s="90"/>
      <c r="DR562" s="90"/>
      <c r="DS562" s="90"/>
      <c r="DT562" s="90"/>
      <c r="DU562" s="90"/>
      <c r="DV562" s="90"/>
      <c r="DW562" s="90"/>
      <c r="DX562" s="90"/>
      <c r="DY562" s="90"/>
      <c r="DZ562" s="90"/>
      <c r="EA562" s="90"/>
      <c r="EB562" s="90"/>
      <c r="EC562" s="90"/>
      <c r="ED562" s="90"/>
      <c r="EE562" s="90"/>
      <c r="EF562" s="90"/>
      <c r="EG562" s="90"/>
      <c r="EH562" s="90"/>
      <c r="EI562" s="77"/>
      <c r="EJ562" s="77"/>
      <c r="EK562" s="77"/>
      <c r="EL562" s="77"/>
      <c r="EM562" s="77"/>
      <c r="EN562" s="77"/>
      <c r="EO562" s="77"/>
      <c r="EP562" s="77"/>
      <c r="EQ562" s="77"/>
    </row>
    <row r="563" spans="1:147" s="1" customFormat="1" ht="12.75" x14ac:dyDescent="0.2">
      <c r="A563" s="3"/>
      <c r="B563" s="35"/>
      <c r="C563" s="35"/>
      <c r="D563" s="4"/>
      <c r="G563" s="2"/>
      <c r="H563" s="2"/>
      <c r="I563" s="2"/>
      <c r="L563" s="141"/>
      <c r="M563" s="2"/>
      <c r="N563" s="2"/>
      <c r="O563" s="2"/>
      <c r="P563" s="2"/>
      <c r="Q563" s="16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90"/>
      <c r="CC563" s="90"/>
      <c r="CD563" s="90"/>
      <c r="CE563" s="88"/>
      <c r="CF563" s="166"/>
      <c r="CG563" s="88"/>
      <c r="CH563" s="88"/>
      <c r="CI563" s="88"/>
      <c r="CJ563" s="88"/>
      <c r="CK563" s="88"/>
      <c r="CL563" s="88"/>
      <c r="CM563" s="88"/>
      <c r="CN563" s="88"/>
      <c r="CO563" s="88"/>
      <c r="CP563" s="88"/>
      <c r="CQ563" s="88"/>
      <c r="CR563" s="88"/>
      <c r="CS563" s="88"/>
      <c r="CT563" s="88"/>
      <c r="CU563" s="88"/>
      <c r="CV563" s="88"/>
      <c r="CW563" s="88"/>
      <c r="CX563" s="88"/>
      <c r="CY563" s="88"/>
      <c r="CZ563" s="88"/>
      <c r="DA563" s="88"/>
      <c r="DB563" s="88"/>
      <c r="DC563" s="88"/>
      <c r="DD563" s="88"/>
      <c r="DE563" s="88"/>
      <c r="DF563" s="90"/>
      <c r="DG563" s="90"/>
      <c r="DH563" s="90"/>
      <c r="DI563" s="91"/>
      <c r="DJ563" s="91"/>
      <c r="DK563" s="91"/>
      <c r="DL563" s="91"/>
      <c r="DM563" s="90"/>
      <c r="DN563" s="90"/>
      <c r="DO563" s="90"/>
      <c r="DP563" s="90"/>
      <c r="DQ563" s="90"/>
      <c r="DR563" s="90"/>
      <c r="DS563" s="90"/>
      <c r="DT563" s="90"/>
      <c r="DU563" s="90"/>
      <c r="DV563" s="90"/>
      <c r="DW563" s="90"/>
      <c r="DX563" s="90"/>
      <c r="DY563" s="90"/>
      <c r="DZ563" s="90"/>
      <c r="EA563" s="90"/>
      <c r="EB563" s="90"/>
      <c r="EC563" s="90"/>
      <c r="ED563" s="90"/>
      <c r="EE563" s="90"/>
      <c r="EF563" s="90"/>
      <c r="EG563" s="90"/>
      <c r="EH563" s="90"/>
      <c r="EI563" s="77"/>
      <c r="EJ563" s="77"/>
      <c r="EK563" s="77"/>
      <c r="EL563" s="77"/>
      <c r="EM563" s="77"/>
      <c r="EN563" s="77"/>
      <c r="EO563" s="77"/>
      <c r="EP563" s="77"/>
      <c r="EQ563" s="77"/>
    </row>
    <row r="564" spans="1:147" s="1" customFormat="1" ht="12.75" x14ac:dyDescent="0.2">
      <c r="A564" s="3"/>
      <c r="B564" s="35"/>
      <c r="C564" s="35"/>
      <c r="D564" s="4"/>
      <c r="G564" s="2"/>
      <c r="H564" s="2"/>
      <c r="I564" s="2"/>
      <c r="L564" s="141"/>
      <c r="M564" s="2"/>
      <c r="N564" s="2"/>
      <c r="O564" s="2"/>
      <c r="P564" s="2"/>
      <c r="Q564" s="16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90"/>
      <c r="CC564" s="90"/>
      <c r="CD564" s="90"/>
      <c r="CE564" s="88"/>
      <c r="CF564" s="166"/>
      <c r="CG564" s="88"/>
      <c r="CH564" s="88"/>
      <c r="CI564" s="88"/>
      <c r="CJ564" s="88"/>
      <c r="CK564" s="88"/>
      <c r="CL564" s="88"/>
      <c r="CM564" s="88"/>
      <c r="CN564" s="88"/>
      <c r="CO564" s="88"/>
      <c r="CP564" s="88"/>
      <c r="CQ564" s="88"/>
      <c r="CR564" s="88"/>
      <c r="CS564" s="88"/>
      <c r="CT564" s="88"/>
      <c r="CU564" s="88"/>
      <c r="CV564" s="88"/>
      <c r="CW564" s="88"/>
      <c r="CX564" s="88"/>
      <c r="CY564" s="88"/>
      <c r="CZ564" s="88"/>
      <c r="DA564" s="88"/>
      <c r="DB564" s="88"/>
      <c r="DC564" s="88"/>
      <c r="DD564" s="88"/>
      <c r="DE564" s="88"/>
      <c r="DF564" s="90"/>
      <c r="DG564" s="90"/>
      <c r="DH564" s="90"/>
      <c r="DI564" s="91"/>
      <c r="DJ564" s="91"/>
      <c r="DK564" s="91"/>
      <c r="DL564" s="91"/>
      <c r="DM564" s="90"/>
      <c r="DN564" s="90"/>
      <c r="DO564" s="90"/>
      <c r="DP564" s="90"/>
      <c r="DQ564" s="90"/>
      <c r="DR564" s="90"/>
      <c r="DS564" s="90"/>
      <c r="DT564" s="90"/>
      <c r="DU564" s="90"/>
      <c r="DV564" s="90"/>
      <c r="DW564" s="90"/>
      <c r="DX564" s="90"/>
      <c r="DY564" s="90"/>
      <c r="DZ564" s="90"/>
      <c r="EA564" s="90"/>
      <c r="EB564" s="90"/>
      <c r="EC564" s="90"/>
      <c r="ED564" s="90"/>
      <c r="EE564" s="90"/>
      <c r="EF564" s="90"/>
      <c r="EG564" s="90"/>
      <c r="EH564" s="90"/>
      <c r="EI564" s="77"/>
      <c r="EJ564" s="77"/>
      <c r="EK564" s="77"/>
      <c r="EL564" s="77"/>
      <c r="EM564" s="77"/>
      <c r="EN564" s="77"/>
      <c r="EO564" s="77"/>
      <c r="EP564" s="77"/>
      <c r="EQ564" s="77"/>
    </row>
    <row r="565" spans="1:147" s="1" customFormat="1" ht="12.75" x14ac:dyDescent="0.2">
      <c r="A565" s="3"/>
      <c r="B565" s="35"/>
      <c r="C565" s="35"/>
      <c r="D565" s="4"/>
      <c r="G565" s="2"/>
      <c r="H565" s="2"/>
      <c r="I565" s="2"/>
      <c r="L565" s="141"/>
      <c r="M565" s="2"/>
      <c r="N565" s="2"/>
      <c r="O565" s="2"/>
      <c r="P565" s="2"/>
      <c r="Q565" s="16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90"/>
      <c r="CC565" s="90"/>
      <c r="CD565" s="90"/>
      <c r="CE565" s="88"/>
      <c r="CF565" s="166"/>
      <c r="CG565" s="88"/>
      <c r="CH565" s="88"/>
      <c r="CI565" s="88"/>
      <c r="CJ565" s="88"/>
      <c r="CK565" s="88"/>
      <c r="CL565" s="88"/>
      <c r="CM565" s="88"/>
      <c r="CN565" s="88"/>
      <c r="CO565" s="88"/>
      <c r="CP565" s="88"/>
      <c r="CQ565" s="88"/>
      <c r="CR565" s="88"/>
      <c r="CS565" s="88"/>
      <c r="CT565" s="88"/>
      <c r="CU565" s="88"/>
      <c r="CV565" s="88"/>
      <c r="CW565" s="88"/>
      <c r="CX565" s="88"/>
      <c r="CY565" s="88"/>
      <c r="CZ565" s="88"/>
      <c r="DA565" s="88"/>
      <c r="DB565" s="88"/>
      <c r="DC565" s="88"/>
      <c r="DD565" s="88"/>
      <c r="DE565" s="88"/>
      <c r="DF565" s="90"/>
      <c r="DG565" s="90"/>
      <c r="DH565" s="90"/>
      <c r="DI565" s="91"/>
      <c r="DJ565" s="91"/>
      <c r="DK565" s="91"/>
      <c r="DL565" s="91"/>
      <c r="DM565" s="90"/>
      <c r="DN565" s="90"/>
      <c r="DO565" s="90"/>
      <c r="DP565" s="90"/>
      <c r="DQ565" s="90"/>
      <c r="DR565" s="90"/>
      <c r="DS565" s="90"/>
      <c r="DT565" s="90"/>
      <c r="DU565" s="90"/>
      <c r="DV565" s="90"/>
      <c r="DW565" s="90"/>
      <c r="DX565" s="90"/>
      <c r="DY565" s="90"/>
      <c r="DZ565" s="90"/>
      <c r="EA565" s="90"/>
      <c r="EB565" s="90"/>
      <c r="EC565" s="90"/>
      <c r="ED565" s="90"/>
      <c r="EE565" s="90"/>
      <c r="EF565" s="90"/>
      <c r="EG565" s="90"/>
      <c r="EH565" s="90"/>
      <c r="EI565" s="77"/>
      <c r="EJ565" s="77"/>
      <c r="EK565" s="77"/>
      <c r="EL565" s="77"/>
      <c r="EM565" s="77"/>
      <c r="EN565" s="77"/>
      <c r="EO565" s="77"/>
      <c r="EP565" s="77"/>
      <c r="EQ565" s="77"/>
    </row>
    <row r="566" spans="1:147" s="1" customFormat="1" ht="12.75" x14ac:dyDescent="0.2">
      <c r="A566" s="3"/>
      <c r="B566" s="35"/>
      <c r="C566" s="35"/>
      <c r="D566" s="4"/>
      <c r="G566" s="2"/>
      <c r="H566" s="2"/>
      <c r="I566" s="2"/>
      <c r="L566" s="141"/>
      <c r="M566" s="2"/>
      <c r="N566" s="2"/>
      <c r="O566" s="2"/>
      <c r="P566" s="2"/>
      <c r="Q566" s="16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90"/>
      <c r="CC566" s="90"/>
      <c r="CD566" s="90"/>
      <c r="CE566" s="88"/>
      <c r="CF566" s="166"/>
      <c r="CG566" s="88"/>
      <c r="CH566" s="88"/>
      <c r="CI566" s="88"/>
      <c r="CJ566" s="88"/>
      <c r="CK566" s="88"/>
      <c r="CL566" s="88"/>
      <c r="CM566" s="88"/>
      <c r="CN566" s="88"/>
      <c r="CO566" s="88"/>
      <c r="CP566" s="88"/>
      <c r="CQ566" s="88"/>
      <c r="CR566" s="88"/>
      <c r="CS566" s="88"/>
      <c r="CT566" s="88"/>
      <c r="CU566" s="88"/>
      <c r="CV566" s="88"/>
      <c r="CW566" s="88"/>
      <c r="CX566" s="88"/>
      <c r="CY566" s="88"/>
      <c r="CZ566" s="88"/>
      <c r="DA566" s="88"/>
      <c r="DB566" s="88"/>
      <c r="DC566" s="88"/>
      <c r="DD566" s="88"/>
      <c r="DE566" s="88"/>
      <c r="DF566" s="90"/>
      <c r="DG566" s="90"/>
      <c r="DH566" s="90"/>
      <c r="DI566" s="91"/>
      <c r="DJ566" s="91"/>
      <c r="DK566" s="91"/>
      <c r="DL566" s="91"/>
      <c r="DM566" s="90"/>
      <c r="DN566" s="90"/>
      <c r="DO566" s="90"/>
      <c r="DP566" s="90"/>
      <c r="DQ566" s="90"/>
      <c r="DR566" s="90"/>
      <c r="DS566" s="90"/>
      <c r="DT566" s="90"/>
      <c r="DU566" s="90"/>
      <c r="DV566" s="90"/>
      <c r="DW566" s="90"/>
      <c r="DX566" s="90"/>
      <c r="DY566" s="90"/>
      <c r="DZ566" s="90"/>
      <c r="EA566" s="90"/>
      <c r="EB566" s="90"/>
      <c r="EC566" s="90"/>
      <c r="ED566" s="90"/>
      <c r="EE566" s="90"/>
      <c r="EF566" s="90"/>
      <c r="EG566" s="90"/>
      <c r="EH566" s="90"/>
      <c r="EI566" s="77"/>
      <c r="EJ566" s="77"/>
      <c r="EK566" s="77"/>
      <c r="EL566" s="77"/>
      <c r="EM566" s="77"/>
      <c r="EN566" s="77"/>
      <c r="EO566" s="77"/>
      <c r="EP566" s="77"/>
      <c r="EQ566" s="77"/>
    </row>
    <row r="567" spans="1:147" s="1" customFormat="1" ht="12.75" x14ac:dyDescent="0.2">
      <c r="A567" s="3"/>
      <c r="B567" s="35"/>
      <c r="C567" s="35"/>
      <c r="D567" s="4"/>
      <c r="G567" s="2"/>
      <c r="H567" s="2"/>
      <c r="I567" s="2"/>
      <c r="L567" s="141"/>
      <c r="M567" s="2"/>
      <c r="N567" s="2"/>
      <c r="O567" s="2"/>
      <c r="P567" s="2"/>
      <c r="Q567" s="16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90"/>
      <c r="CC567" s="90"/>
      <c r="CD567" s="90"/>
      <c r="CE567" s="88"/>
      <c r="CF567" s="166"/>
      <c r="CG567" s="88"/>
      <c r="CH567" s="88"/>
      <c r="CI567" s="88"/>
      <c r="CJ567" s="88"/>
      <c r="CK567" s="88"/>
      <c r="CL567" s="88"/>
      <c r="CM567" s="88"/>
      <c r="CN567" s="88"/>
      <c r="CO567" s="88"/>
      <c r="CP567" s="88"/>
      <c r="CQ567" s="88"/>
      <c r="CR567" s="88"/>
      <c r="CS567" s="88"/>
      <c r="CT567" s="88"/>
      <c r="CU567" s="88"/>
      <c r="CV567" s="88"/>
      <c r="CW567" s="88"/>
      <c r="CX567" s="88"/>
      <c r="CY567" s="88"/>
      <c r="CZ567" s="88"/>
      <c r="DA567" s="88"/>
      <c r="DB567" s="88"/>
      <c r="DC567" s="88"/>
      <c r="DD567" s="88"/>
      <c r="DE567" s="88"/>
      <c r="DF567" s="90"/>
      <c r="DG567" s="90"/>
      <c r="DH567" s="90"/>
      <c r="DI567" s="91"/>
      <c r="DJ567" s="91"/>
      <c r="DK567" s="91"/>
      <c r="DL567" s="91"/>
      <c r="DM567" s="90"/>
      <c r="DN567" s="90"/>
      <c r="DO567" s="90"/>
      <c r="DP567" s="90"/>
      <c r="DQ567" s="90"/>
      <c r="DR567" s="90"/>
      <c r="DS567" s="90"/>
      <c r="DT567" s="90"/>
      <c r="DU567" s="90"/>
      <c r="DV567" s="90"/>
      <c r="DW567" s="90"/>
      <c r="DX567" s="90"/>
      <c r="DY567" s="90"/>
      <c r="DZ567" s="90"/>
      <c r="EA567" s="90"/>
      <c r="EB567" s="90"/>
      <c r="EC567" s="90"/>
      <c r="ED567" s="90"/>
      <c r="EE567" s="90"/>
      <c r="EF567" s="90"/>
      <c r="EG567" s="90"/>
      <c r="EH567" s="90"/>
      <c r="EI567" s="77"/>
      <c r="EJ567" s="77"/>
      <c r="EK567" s="77"/>
      <c r="EL567" s="77"/>
      <c r="EM567" s="77"/>
      <c r="EN567" s="77"/>
      <c r="EO567" s="77"/>
      <c r="EP567" s="77"/>
      <c r="EQ567" s="77"/>
    </row>
    <row r="568" spans="1:147" s="1" customFormat="1" ht="12.75" x14ac:dyDescent="0.2">
      <c r="A568" s="3"/>
      <c r="B568" s="35"/>
      <c r="C568" s="35"/>
      <c r="D568" s="4"/>
      <c r="G568" s="2"/>
      <c r="H568" s="2"/>
      <c r="I568" s="2"/>
      <c r="L568" s="141"/>
      <c r="M568" s="2"/>
      <c r="N568" s="2"/>
      <c r="O568" s="2"/>
      <c r="P568" s="2"/>
      <c r="Q568" s="16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90"/>
      <c r="CC568" s="90"/>
      <c r="CD568" s="90"/>
      <c r="CE568" s="88"/>
      <c r="CF568" s="166"/>
      <c r="CG568" s="88"/>
      <c r="CH568" s="88"/>
      <c r="CI568" s="88"/>
      <c r="CJ568" s="88"/>
      <c r="CK568" s="88"/>
      <c r="CL568" s="88"/>
      <c r="CM568" s="88"/>
      <c r="CN568" s="88"/>
      <c r="CO568" s="88"/>
      <c r="CP568" s="88"/>
      <c r="CQ568" s="88"/>
      <c r="CR568" s="88"/>
      <c r="CS568" s="88"/>
      <c r="CT568" s="88"/>
      <c r="CU568" s="88"/>
      <c r="CV568" s="88"/>
      <c r="CW568" s="88"/>
      <c r="CX568" s="88"/>
      <c r="CY568" s="88"/>
      <c r="CZ568" s="88"/>
      <c r="DA568" s="88"/>
      <c r="DB568" s="88"/>
      <c r="DC568" s="88"/>
      <c r="DD568" s="88"/>
      <c r="DE568" s="88"/>
      <c r="DF568" s="90"/>
      <c r="DG568" s="90"/>
      <c r="DH568" s="90"/>
      <c r="DI568" s="91"/>
      <c r="DJ568" s="91"/>
      <c r="DK568" s="91"/>
      <c r="DL568" s="91"/>
      <c r="DM568" s="90"/>
      <c r="DN568" s="90"/>
      <c r="DO568" s="90"/>
      <c r="DP568" s="90"/>
      <c r="DQ568" s="90"/>
      <c r="DR568" s="90"/>
      <c r="DS568" s="90"/>
      <c r="DT568" s="90"/>
      <c r="DU568" s="90"/>
      <c r="DV568" s="90"/>
      <c r="DW568" s="90"/>
      <c r="DX568" s="90"/>
      <c r="DY568" s="90"/>
      <c r="DZ568" s="90"/>
      <c r="EA568" s="90"/>
      <c r="EB568" s="90"/>
      <c r="EC568" s="90"/>
      <c r="ED568" s="90"/>
      <c r="EE568" s="90"/>
      <c r="EF568" s="90"/>
      <c r="EG568" s="90"/>
      <c r="EH568" s="90"/>
      <c r="EI568" s="77"/>
      <c r="EJ568" s="77"/>
      <c r="EK568" s="77"/>
      <c r="EL568" s="77"/>
      <c r="EM568" s="77"/>
      <c r="EN568" s="77"/>
      <c r="EO568" s="77"/>
      <c r="EP568" s="77"/>
      <c r="EQ568" s="77"/>
    </row>
    <row r="569" spans="1:147" s="1" customFormat="1" ht="12.75" x14ac:dyDescent="0.2">
      <c r="A569" s="3"/>
      <c r="B569" s="35"/>
      <c r="C569" s="35"/>
      <c r="D569" s="4"/>
      <c r="G569" s="2"/>
      <c r="H569" s="2"/>
      <c r="I569" s="2"/>
      <c r="L569" s="141"/>
      <c r="M569" s="2"/>
      <c r="N569" s="2"/>
      <c r="O569" s="2"/>
      <c r="P569" s="2"/>
      <c r="Q569" s="16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90"/>
      <c r="CC569" s="90"/>
      <c r="CD569" s="90"/>
      <c r="CE569" s="88"/>
      <c r="CF569" s="166"/>
      <c r="CG569" s="88"/>
      <c r="CH569" s="88"/>
      <c r="CI569" s="88"/>
      <c r="CJ569" s="88"/>
      <c r="CK569" s="88"/>
      <c r="CL569" s="88"/>
      <c r="CM569" s="88"/>
      <c r="CN569" s="88"/>
      <c r="CO569" s="88"/>
      <c r="CP569" s="88"/>
      <c r="CQ569" s="88"/>
      <c r="CR569" s="88"/>
      <c r="CS569" s="88"/>
      <c r="CT569" s="88"/>
      <c r="CU569" s="88"/>
      <c r="CV569" s="88"/>
      <c r="CW569" s="88"/>
      <c r="CX569" s="88"/>
      <c r="CY569" s="88"/>
      <c r="CZ569" s="88"/>
      <c r="DA569" s="88"/>
      <c r="DB569" s="88"/>
      <c r="DC569" s="88"/>
      <c r="DD569" s="88"/>
      <c r="DE569" s="88"/>
      <c r="DF569" s="90"/>
      <c r="DG569" s="90"/>
      <c r="DH569" s="90"/>
      <c r="DI569" s="91"/>
      <c r="DJ569" s="91"/>
      <c r="DK569" s="91"/>
      <c r="DL569" s="91"/>
      <c r="DM569" s="90"/>
      <c r="DN569" s="90"/>
      <c r="DO569" s="90"/>
      <c r="DP569" s="90"/>
      <c r="DQ569" s="90"/>
      <c r="DR569" s="90"/>
      <c r="DS569" s="90"/>
      <c r="DT569" s="90"/>
      <c r="DU569" s="90"/>
      <c r="DV569" s="90"/>
      <c r="DW569" s="90"/>
      <c r="DX569" s="90"/>
      <c r="DY569" s="90"/>
      <c r="DZ569" s="90"/>
      <c r="EA569" s="90"/>
      <c r="EB569" s="90"/>
      <c r="EC569" s="90"/>
      <c r="ED569" s="90"/>
      <c r="EE569" s="90"/>
      <c r="EF569" s="90"/>
      <c r="EG569" s="90"/>
      <c r="EH569" s="90"/>
      <c r="EI569" s="77"/>
      <c r="EJ569" s="77"/>
      <c r="EK569" s="77"/>
      <c r="EL569" s="77"/>
      <c r="EM569" s="77"/>
      <c r="EN569" s="77"/>
      <c r="EO569" s="77"/>
      <c r="EP569" s="77"/>
      <c r="EQ569" s="77"/>
    </row>
    <row r="570" spans="1:147" s="1" customFormat="1" ht="12.75" x14ac:dyDescent="0.2">
      <c r="A570" s="3"/>
      <c r="B570" s="35"/>
      <c r="C570" s="35"/>
      <c r="D570" s="4"/>
      <c r="G570" s="2"/>
      <c r="H570" s="2"/>
      <c r="I570" s="2"/>
      <c r="L570" s="141"/>
      <c r="M570" s="2"/>
      <c r="N570" s="2"/>
      <c r="O570" s="2"/>
      <c r="P570" s="2"/>
      <c r="Q570" s="16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90"/>
      <c r="CC570" s="90"/>
      <c r="CD570" s="90"/>
      <c r="CE570" s="88"/>
      <c r="CF570" s="166"/>
      <c r="CG570" s="88"/>
      <c r="CH570" s="88"/>
      <c r="CI570" s="88"/>
      <c r="CJ570" s="88"/>
      <c r="CK570" s="88"/>
      <c r="CL570" s="88"/>
      <c r="CM570" s="88"/>
      <c r="CN570" s="88"/>
      <c r="CO570" s="88"/>
      <c r="CP570" s="88"/>
      <c r="CQ570" s="88"/>
      <c r="CR570" s="88"/>
      <c r="CS570" s="88"/>
      <c r="CT570" s="88"/>
      <c r="CU570" s="88"/>
      <c r="CV570" s="88"/>
      <c r="CW570" s="88"/>
      <c r="CX570" s="88"/>
      <c r="CY570" s="88"/>
      <c r="CZ570" s="88"/>
      <c r="DA570" s="88"/>
      <c r="DB570" s="88"/>
      <c r="DC570" s="88"/>
      <c r="DD570" s="88"/>
      <c r="DE570" s="88"/>
      <c r="DF570" s="90"/>
      <c r="DG570" s="90"/>
      <c r="DH570" s="90"/>
      <c r="DI570" s="91"/>
      <c r="DJ570" s="91"/>
      <c r="DK570" s="91"/>
      <c r="DL570" s="91"/>
      <c r="DM570" s="90"/>
      <c r="DN570" s="90"/>
      <c r="DO570" s="90"/>
      <c r="DP570" s="90"/>
      <c r="DQ570" s="90"/>
      <c r="DR570" s="90"/>
      <c r="DS570" s="90"/>
      <c r="DT570" s="90"/>
      <c r="DU570" s="90"/>
      <c r="DV570" s="90"/>
      <c r="DW570" s="90"/>
      <c r="DX570" s="90"/>
      <c r="DY570" s="90"/>
      <c r="DZ570" s="90"/>
      <c r="EA570" s="90"/>
      <c r="EB570" s="90"/>
      <c r="EC570" s="90"/>
      <c r="ED570" s="90"/>
      <c r="EE570" s="90"/>
      <c r="EF570" s="90"/>
      <c r="EG570" s="90"/>
      <c r="EH570" s="90"/>
      <c r="EI570" s="77"/>
      <c r="EJ570" s="77"/>
      <c r="EK570" s="77"/>
      <c r="EL570" s="77"/>
      <c r="EM570" s="77"/>
      <c r="EN570" s="77"/>
      <c r="EO570" s="77"/>
      <c r="EP570" s="77"/>
      <c r="EQ570" s="77"/>
    </row>
    <row r="571" spans="1:147" s="1" customFormat="1" ht="12.75" x14ac:dyDescent="0.2">
      <c r="A571" s="3"/>
      <c r="B571" s="35"/>
      <c r="C571" s="35"/>
      <c r="D571" s="4"/>
      <c r="G571" s="2"/>
      <c r="H571" s="2"/>
      <c r="I571" s="2"/>
      <c r="L571" s="141"/>
      <c r="M571" s="2"/>
      <c r="N571" s="2"/>
      <c r="O571" s="2"/>
      <c r="P571" s="2"/>
      <c r="Q571" s="16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90"/>
      <c r="CC571" s="90"/>
      <c r="CD571" s="90"/>
      <c r="CE571" s="88"/>
      <c r="CF571" s="166"/>
      <c r="CG571" s="88"/>
      <c r="CH571" s="88"/>
      <c r="CI571" s="88"/>
      <c r="CJ571" s="88"/>
      <c r="CK571" s="88"/>
      <c r="CL571" s="88"/>
      <c r="CM571" s="88"/>
      <c r="CN571" s="88"/>
      <c r="CO571" s="88"/>
      <c r="CP571" s="88"/>
      <c r="CQ571" s="88"/>
      <c r="CR571" s="88"/>
      <c r="CS571" s="88"/>
      <c r="CT571" s="88"/>
      <c r="CU571" s="88"/>
      <c r="CV571" s="88"/>
      <c r="CW571" s="88"/>
      <c r="CX571" s="88"/>
      <c r="CY571" s="88"/>
      <c r="CZ571" s="88"/>
      <c r="DA571" s="88"/>
      <c r="DB571" s="88"/>
      <c r="DC571" s="88"/>
      <c r="DD571" s="88"/>
      <c r="DE571" s="88"/>
      <c r="DF571" s="90"/>
      <c r="DG571" s="90"/>
      <c r="DH571" s="90"/>
      <c r="DI571" s="91"/>
      <c r="DJ571" s="91"/>
      <c r="DK571" s="91"/>
      <c r="DL571" s="91"/>
      <c r="DM571" s="90"/>
      <c r="DN571" s="90"/>
      <c r="DO571" s="90"/>
      <c r="DP571" s="90"/>
      <c r="DQ571" s="90"/>
      <c r="DR571" s="90"/>
      <c r="DS571" s="90"/>
      <c r="DT571" s="90"/>
      <c r="DU571" s="90"/>
      <c r="DV571" s="90"/>
      <c r="DW571" s="90"/>
      <c r="DX571" s="90"/>
      <c r="DY571" s="90"/>
      <c r="DZ571" s="90"/>
      <c r="EA571" s="90"/>
      <c r="EB571" s="90"/>
      <c r="EC571" s="90"/>
      <c r="ED571" s="90"/>
      <c r="EE571" s="90"/>
      <c r="EF571" s="90"/>
      <c r="EG571" s="90"/>
      <c r="EH571" s="90"/>
      <c r="EI571" s="77"/>
      <c r="EJ571" s="77"/>
      <c r="EK571" s="77"/>
      <c r="EL571" s="77"/>
      <c r="EM571" s="77"/>
      <c r="EN571" s="77"/>
      <c r="EO571" s="77"/>
      <c r="EP571" s="77"/>
      <c r="EQ571" s="77"/>
    </row>
    <row r="572" spans="1:147" s="1" customFormat="1" ht="12.75" x14ac:dyDescent="0.2">
      <c r="A572" s="3"/>
      <c r="B572" s="35"/>
      <c r="C572" s="35"/>
      <c r="D572" s="4"/>
      <c r="G572" s="2"/>
      <c r="H572" s="2"/>
      <c r="I572" s="2"/>
      <c r="L572" s="141"/>
      <c r="M572" s="2"/>
      <c r="N572" s="2"/>
      <c r="O572" s="2"/>
      <c r="P572" s="2"/>
      <c r="Q572" s="16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90"/>
      <c r="CC572" s="90"/>
      <c r="CD572" s="90"/>
      <c r="CE572" s="88"/>
      <c r="CF572" s="166"/>
      <c r="CG572" s="88"/>
      <c r="CH572" s="88"/>
      <c r="CI572" s="88"/>
      <c r="CJ572" s="88"/>
      <c r="CK572" s="88"/>
      <c r="CL572" s="88"/>
      <c r="CM572" s="88"/>
      <c r="CN572" s="88"/>
      <c r="CO572" s="88"/>
      <c r="CP572" s="88"/>
      <c r="CQ572" s="88"/>
      <c r="CR572" s="88"/>
      <c r="CS572" s="88"/>
      <c r="CT572" s="88"/>
      <c r="CU572" s="88"/>
      <c r="CV572" s="88"/>
      <c r="CW572" s="88"/>
      <c r="CX572" s="88"/>
      <c r="CY572" s="88"/>
      <c r="CZ572" s="88"/>
      <c r="DA572" s="88"/>
      <c r="DB572" s="88"/>
      <c r="DC572" s="88"/>
      <c r="DD572" s="88"/>
      <c r="DE572" s="88"/>
      <c r="DF572" s="90"/>
      <c r="DG572" s="90"/>
      <c r="DH572" s="90"/>
      <c r="DI572" s="91"/>
      <c r="DJ572" s="91"/>
      <c r="DK572" s="91"/>
      <c r="DL572" s="91"/>
      <c r="DM572" s="90"/>
      <c r="DN572" s="90"/>
      <c r="DO572" s="90"/>
      <c r="DP572" s="90"/>
      <c r="DQ572" s="90"/>
      <c r="DR572" s="90"/>
      <c r="DS572" s="90"/>
      <c r="DT572" s="90"/>
      <c r="DU572" s="90"/>
      <c r="DV572" s="90"/>
      <c r="DW572" s="90"/>
      <c r="DX572" s="90"/>
      <c r="DY572" s="90"/>
      <c r="DZ572" s="90"/>
      <c r="EA572" s="90"/>
      <c r="EB572" s="90"/>
      <c r="EC572" s="90"/>
      <c r="ED572" s="90"/>
      <c r="EE572" s="90"/>
      <c r="EF572" s="90"/>
      <c r="EG572" s="90"/>
      <c r="EH572" s="90"/>
      <c r="EI572" s="77"/>
      <c r="EJ572" s="77"/>
      <c r="EK572" s="77"/>
      <c r="EL572" s="77"/>
      <c r="EM572" s="77"/>
      <c r="EN572" s="77"/>
      <c r="EO572" s="77"/>
      <c r="EP572" s="77"/>
      <c r="EQ572" s="77"/>
    </row>
    <row r="573" spans="1:147" s="1" customFormat="1" ht="12.75" x14ac:dyDescent="0.2">
      <c r="A573" s="3"/>
      <c r="B573" s="35"/>
      <c r="C573" s="35"/>
      <c r="D573" s="4"/>
      <c r="G573" s="2"/>
      <c r="H573" s="2"/>
      <c r="I573" s="2"/>
      <c r="L573" s="141"/>
      <c r="M573" s="2"/>
      <c r="N573" s="2"/>
      <c r="O573" s="2"/>
      <c r="P573" s="2"/>
      <c r="Q573" s="16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90"/>
      <c r="CC573" s="90"/>
      <c r="CD573" s="90"/>
      <c r="CE573" s="88"/>
      <c r="CF573" s="166"/>
      <c r="CG573" s="88"/>
      <c r="CH573" s="88"/>
      <c r="CI573" s="88"/>
      <c r="CJ573" s="88"/>
      <c r="CK573" s="88"/>
      <c r="CL573" s="88"/>
      <c r="CM573" s="88"/>
      <c r="CN573" s="88"/>
      <c r="CO573" s="88"/>
      <c r="CP573" s="88"/>
      <c r="CQ573" s="88"/>
      <c r="CR573" s="88"/>
      <c r="CS573" s="88"/>
      <c r="CT573" s="88"/>
      <c r="CU573" s="88"/>
      <c r="CV573" s="88"/>
      <c r="CW573" s="88"/>
      <c r="CX573" s="88"/>
      <c r="CY573" s="88"/>
      <c r="CZ573" s="88"/>
      <c r="DA573" s="88"/>
      <c r="DB573" s="88"/>
      <c r="DC573" s="88"/>
      <c r="DD573" s="88"/>
      <c r="DE573" s="88"/>
      <c r="DF573" s="90"/>
      <c r="DG573" s="90"/>
      <c r="DH573" s="90"/>
      <c r="DI573" s="91"/>
      <c r="DJ573" s="91"/>
      <c r="DK573" s="91"/>
      <c r="DL573" s="91"/>
      <c r="DM573" s="90"/>
      <c r="DN573" s="90"/>
      <c r="DO573" s="90"/>
      <c r="DP573" s="90"/>
      <c r="DQ573" s="90"/>
      <c r="DR573" s="90"/>
      <c r="DS573" s="90"/>
      <c r="DT573" s="90"/>
      <c r="DU573" s="90"/>
      <c r="DV573" s="90"/>
      <c r="DW573" s="90"/>
      <c r="DX573" s="90"/>
      <c r="DY573" s="90"/>
      <c r="DZ573" s="90"/>
      <c r="EA573" s="90"/>
      <c r="EB573" s="90"/>
      <c r="EC573" s="90"/>
      <c r="ED573" s="90"/>
      <c r="EE573" s="90"/>
      <c r="EF573" s="90"/>
      <c r="EG573" s="90"/>
      <c r="EH573" s="90"/>
      <c r="EI573" s="77"/>
      <c r="EJ573" s="77"/>
      <c r="EK573" s="77"/>
      <c r="EL573" s="77"/>
      <c r="EM573" s="77"/>
      <c r="EN573" s="77"/>
      <c r="EO573" s="77"/>
      <c r="EP573" s="77"/>
      <c r="EQ573" s="77"/>
    </row>
    <row r="574" spans="1:147" s="1" customFormat="1" ht="12.75" x14ac:dyDescent="0.2">
      <c r="A574" s="3"/>
      <c r="B574" s="35"/>
      <c r="C574" s="35"/>
      <c r="D574" s="4"/>
      <c r="G574" s="2"/>
      <c r="H574" s="2"/>
      <c r="I574" s="2"/>
      <c r="L574" s="141"/>
      <c r="M574" s="2"/>
      <c r="N574" s="2"/>
      <c r="O574" s="2"/>
      <c r="P574" s="2"/>
      <c r="Q574" s="16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90"/>
      <c r="CC574" s="90"/>
      <c r="CD574" s="90"/>
      <c r="CE574" s="88"/>
      <c r="CF574" s="166"/>
      <c r="CG574" s="88"/>
      <c r="CH574" s="88"/>
      <c r="CI574" s="88"/>
      <c r="CJ574" s="88"/>
      <c r="CK574" s="88"/>
      <c r="CL574" s="88"/>
      <c r="CM574" s="88"/>
      <c r="CN574" s="88"/>
      <c r="CO574" s="88"/>
      <c r="CP574" s="88"/>
      <c r="CQ574" s="88"/>
      <c r="CR574" s="88"/>
      <c r="CS574" s="88"/>
      <c r="CT574" s="88"/>
      <c r="CU574" s="88"/>
      <c r="CV574" s="88"/>
      <c r="CW574" s="88"/>
      <c r="CX574" s="88"/>
      <c r="CY574" s="88"/>
      <c r="CZ574" s="88"/>
      <c r="DA574" s="88"/>
      <c r="DB574" s="88"/>
      <c r="DC574" s="88"/>
      <c r="DD574" s="88"/>
      <c r="DE574" s="88"/>
      <c r="DF574" s="90"/>
      <c r="DG574" s="90"/>
      <c r="DH574" s="90"/>
      <c r="DI574" s="91"/>
      <c r="DJ574" s="91"/>
      <c r="DK574" s="91"/>
      <c r="DL574" s="91"/>
      <c r="DM574" s="90"/>
      <c r="DN574" s="90"/>
      <c r="DO574" s="90"/>
      <c r="DP574" s="90"/>
      <c r="DQ574" s="90"/>
      <c r="DR574" s="90"/>
      <c r="DS574" s="90"/>
      <c r="DT574" s="90"/>
      <c r="DU574" s="90"/>
      <c r="DV574" s="90"/>
      <c r="DW574" s="90"/>
      <c r="DX574" s="90"/>
      <c r="DY574" s="90"/>
      <c r="DZ574" s="90"/>
      <c r="EA574" s="90"/>
      <c r="EB574" s="90"/>
      <c r="EC574" s="90"/>
      <c r="ED574" s="90"/>
      <c r="EE574" s="90"/>
      <c r="EF574" s="90"/>
      <c r="EG574" s="90"/>
      <c r="EH574" s="90"/>
      <c r="EI574" s="77"/>
      <c r="EJ574" s="77"/>
      <c r="EK574" s="77"/>
      <c r="EL574" s="77"/>
      <c r="EM574" s="77"/>
      <c r="EN574" s="77"/>
      <c r="EO574" s="77"/>
      <c r="EP574" s="77"/>
      <c r="EQ574" s="77"/>
    </row>
    <row r="575" spans="1:147" s="1" customFormat="1" ht="12.75" x14ac:dyDescent="0.2">
      <c r="A575" s="3"/>
      <c r="B575" s="35"/>
      <c r="C575" s="35"/>
      <c r="D575" s="4"/>
      <c r="G575" s="2"/>
      <c r="H575" s="2"/>
      <c r="I575" s="2"/>
      <c r="L575" s="141"/>
      <c r="M575" s="2"/>
      <c r="N575" s="2"/>
      <c r="O575" s="2"/>
      <c r="P575" s="2"/>
      <c r="Q575" s="16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90"/>
      <c r="CC575" s="90"/>
      <c r="CD575" s="90"/>
      <c r="CE575" s="88"/>
      <c r="CF575" s="166"/>
      <c r="CG575" s="88"/>
      <c r="CH575" s="88"/>
      <c r="CI575" s="88"/>
      <c r="CJ575" s="88"/>
      <c r="CK575" s="88"/>
      <c r="CL575" s="88"/>
      <c r="CM575" s="88"/>
      <c r="CN575" s="88"/>
      <c r="CO575" s="88"/>
      <c r="CP575" s="88"/>
      <c r="CQ575" s="88"/>
      <c r="CR575" s="88"/>
      <c r="CS575" s="88"/>
      <c r="CT575" s="88"/>
      <c r="CU575" s="88"/>
      <c r="CV575" s="88"/>
      <c r="CW575" s="88"/>
      <c r="CX575" s="88"/>
      <c r="CY575" s="88"/>
      <c r="CZ575" s="88"/>
      <c r="DA575" s="88"/>
      <c r="DB575" s="88"/>
      <c r="DC575" s="88"/>
      <c r="DD575" s="88"/>
      <c r="DE575" s="88"/>
      <c r="DF575" s="90"/>
      <c r="DG575" s="90"/>
      <c r="DH575" s="90"/>
      <c r="DI575" s="91"/>
      <c r="DJ575" s="91"/>
      <c r="DK575" s="91"/>
      <c r="DL575" s="91"/>
      <c r="DM575" s="90"/>
      <c r="DN575" s="90"/>
      <c r="DO575" s="90"/>
      <c r="DP575" s="90"/>
      <c r="DQ575" s="90"/>
      <c r="DR575" s="90"/>
      <c r="DS575" s="90"/>
      <c r="DT575" s="90"/>
      <c r="DU575" s="90"/>
      <c r="DV575" s="90"/>
      <c r="DW575" s="90"/>
      <c r="DX575" s="90"/>
      <c r="DY575" s="90"/>
      <c r="DZ575" s="90"/>
      <c r="EA575" s="90"/>
      <c r="EB575" s="90"/>
      <c r="EC575" s="90"/>
      <c r="ED575" s="90"/>
      <c r="EE575" s="90"/>
      <c r="EF575" s="90"/>
      <c r="EG575" s="90"/>
      <c r="EH575" s="90"/>
      <c r="EI575" s="77"/>
      <c r="EJ575" s="77"/>
      <c r="EK575" s="77"/>
      <c r="EL575" s="77"/>
      <c r="EM575" s="77"/>
      <c r="EN575" s="77"/>
      <c r="EO575" s="77"/>
      <c r="EP575" s="77"/>
      <c r="EQ575" s="77"/>
    </row>
    <row r="576" spans="1:147" s="1" customFormat="1" ht="12.75" x14ac:dyDescent="0.2">
      <c r="A576" s="3"/>
      <c r="B576" s="35"/>
      <c r="C576" s="35"/>
      <c r="D576" s="4"/>
      <c r="G576" s="2"/>
      <c r="H576" s="2"/>
      <c r="I576" s="2"/>
      <c r="L576" s="141"/>
      <c r="M576" s="2"/>
      <c r="N576" s="2"/>
      <c r="O576" s="2"/>
      <c r="P576" s="2"/>
      <c r="Q576" s="16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90"/>
      <c r="CC576" s="90"/>
      <c r="CD576" s="90"/>
      <c r="CE576" s="88"/>
      <c r="CF576" s="166"/>
      <c r="CG576" s="88"/>
      <c r="CH576" s="88"/>
      <c r="CI576" s="88"/>
      <c r="CJ576" s="88"/>
      <c r="CK576" s="88"/>
      <c r="CL576" s="88"/>
      <c r="CM576" s="88"/>
      <c r="CN576" s="88"/>
      <c r="CO576" s="88"/>
      <c r="CP576" s="88"/>
      <c r="CQ576" s="88"/>
      <c r="CR576" s="88"/>
      <c r="CS576" s="88"/>
      <c r="CT576" s="88"/>
      <c r="CU576" s="88"/>
      <c r="CV576" s="88"/>
      <c r="CW576" s="88"/>
      <c r="CX576" s="88"/>
      <c r="CY576" s="88"/>
      <c r="CZ576" s="88"/>
      <c r="DA576" s="88"/>
      <c r="DB576" s="88"/>
      <c r="DC576" s="88"/>
      <c r="DD576" s="88"/>
      <c r="DE576" s="88"/>
      <c r="DF576" s="90"/>
      <c r="DG576" s="90"/>
      <c r="DH576" s="90"/>
      <c r="DI576" s="91"/>
      <c r="DJ576" s="91"/>
      <c r="DK576" s="91"/>
      <c r="DL576" s="91"/>
      <c r="DM576" s="90"/>
      <c r="DN576" s="90"/>
      <c r="DO576" s="90"/>
      <c r="DP576" s="90"/>
      <c r="DQ576" s="90"/>
      <c r="DR576" s="90"/>
      <c r="DS576" s="90"/>
      <c r="DT576" s="90"/>
      <c r="DU576" s="90"/>
      <c r="DV576" s="90"/>
      <c r="DW576" s="90"/>
      <c r="DX576" s="90"/>
      <c r="DY576" s="90"/>
      <c r="DZ576" s="90"/>
      <c r="EA576" s="90"/>
      <c r="EB576" s="90"/>
      <c r="EC576" s="90"/>
      <c r="ED576" s="90"/>
      <c r="EE576" s="90"/>
      <c r="EF576" s="90"/>
      <c r="EG576" s="90"/>
      <c r="EH576" s="90"/>
      <c r="EI576" s="77"/>
      <c r="EJ576" s="77"/>
      <c r="EK576" s="77"/>
      <c r="EL576" s="77"/>
      <c r="EM576" s="77"/>
      <c r="EN576" s="77"/>
      <c r="EO576" s="77"/>
      <c r="EP576" s="77"/>
      <c r="EQ576" s="77"/>
    </row>
    <row r="577" spans="1:147" s="1" customFormat="1" ht="12.75" x14ac:dyDescent="0.2">
      <c r="A577" s="3"/>
      <c r="B577" s="35"/>
      <c r="C577" s="35"/>
      <c r="D577" s="4"/>
      <c r="G577" s="2"/>
      <c r="H577" s="2"/>
      <c r="I577" s="2"/>
      <c r="L577" s="141"/>
      <c r="M577" s="2"/>
      <c r="N577" s="2"/>
      <c r="O577" s="2"/>
      <c r="P577" s="2"/>
      <c r="Q577" s="16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90"/>
      <c r="CC577" s="90"/>
      <c r="CD577" s="90"/>
      <c r="CE577" s="88"/>
      <c r="CF577" s="166"/>
      <c r="CG577" s="88"/>
      <c r="CH577" s="88"/>
      <c r="CI577" s="88"/>
      <c r="CJ577" s="88"/>
      <c r="CK577" s="88"/>
      <c r="CL577" s="88"/>
      <c r="CM577" s="88"/>
      <c r="CN577" s="88"/>
      <c r="CO577" s="88"/>
      <c r="CP577" s="88"/>
      <c r="CQ577" s="88"/>
      <c r="CR577" s="88"/>
      <c r="CS577" s="88"/>
      <c r="CT577" s="88"/>
      <c r="CU577" s="88"/>
      <c r="CV577" s="88"/>
      <c r="CW577" s="88"/>
      <c r="CX577" s="88"/>
      <c r="CY577" s="88"/>
      <c r="CZ577" s="88"/>
      <c r="DA577" s="88"/>
      <c r="DB577" s="88"/>
      <c r="DC577" s="88"/>
      <c r="DD577" s="88"/>
      <c r="DE577" s="88"/>
      <c r="DF577" s="90"/>
      <c r="DG577" s="90"/>
      <c r="DH577" s="90"/>
      <c r="DI577" s="91"/>
      <c r="DJ577" s="91"/>
      <c r="DK577" s="91"/>
      <c r="DL577" s="91"/>
      <c r="DM577" s="90"/>
      <c r="DN577" s="90"/>
      <c r="DO577" s="90"/>
      <c r="DP577" s="90"/>
      <c r="DQ577" s="90"/>
      <c r="DR577" s="90"/>
      <c r="DS577" s="90"/>
      <c r="DT577" s="90"/>
      <c r="DU577" s="90"/>
      <c r="DV577" s="90"/>
      <c r="DW577" s="90"/>
      <c r="DX577" s="90"/>
      <c r="DY577" s="90"/>
      <c r="DZ577" s="90"/>
      <c r="EA577" s="90"/>
      <c r="EB577" s="90"/>
      <c r="EC577" s="90"/>
      <c r="ED577" s="90"/>
      <c r="EE577" s="90"/>
      <c r="EF577" s="90"/>
      <c r="EG577" s="90"/>
      <c r="EH577" s="90"/>
      <c r="EI577" s="77"/>
      <c r="EJ577" s="77"/>
      <c r="EK577" s="77"/>
      <c r="EL577" s="77"/>
      <c r="EM577" s="77"/>
      <c r="EN577" s="77"/>
      <c r="EO577" s="77"/>
      <c r="EP577" s="77"/>
      <c r="EQ577" s="77"/>
    </row>
    <row r="578" spans="1:147" s="1" customFormat="1" ht="12.75" x14ac:dyDescent="0.2">
      <c r="A578" s="3"/>
      <c r="B578" s="35"/>
      <c r="C578" s="35"/>
      <c r="D578" s="4"/>
      <c r="G578" s="2"/>
      <c r="H578" s="2"/>
      <c r="I578" s="2"/>
      <c r="L578" s="141"/>
      <c r="M578" s="2"/>
      <c r="N578" s="2"/>
      <c r="O578" s="2"/>
      <c r="P578" s="2"/>
      <c r="Q578" s="16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90"/>
      <c r="CC578" s="90"/>
      <c r="CD578" s="90"/>
      <c r="CE578" s="88"/>
      <c r="CF578" s="166"/>
      <c r="CG578" s="88"/>
      <c r="CH578" s="88"/>
      <c r="CI578" s="88"/>
      <c r="CJ578" s="88"/>
      <c r="CK578" s="88"/>
      <c r="CL578" s="88"/>
      <c r="CM578" s="88"/>
      <c r="CN578" s="88"/>
      <c r="CO578" s="88"/>
      <c r="CP578" s="88"/>
      <c r="CQ578" s="88"/>
      <c r="CR578" s="88"/>
      <c r="CS578" s="88"/>
      <c r="CT578" s="88"/>
      <c r="CU578" s="88"/>
      <c r="CV578" s="88"/>
      <c r="CW578" s="88"/>
      <c r="CX578" s="88"/>
      <c r="CY578" s="88"/>
      <c r="CZ578" s="88"/>
      <c r="DA578" s="88"/>
      <c r="DB578" s="88"/>
      <c r="DC578" s="88"/>
      <c r="DD578" s="88"/>
      <c r="DE578" s="88"/>
      <c r="DF578" s="90"/>
      <c r="DG578" s="90"/>
      <c r="DH578" s="90"/>
      <c r="DI578" s="91"/>
      <c r="DJ578" s="91"/>
      <c r="DK578" s="91"/>
      <c r="DL578" s="91"/>
      <c r="DM578" s="90"/>
      <c r="DN578" s="90"/>
      <c r="DO578" s="90"/>
      <c r="DP578" s="90"/>
      <c r="DQ578" s="90"/>
      <c r="DR578" s="90"/>
      <c r="DS578" s="90"/>
      <c r="DT578" s="90"/>
      <c r="DU578" s="90"/>
      <c r="DV578" s="90"/>
      <c r="DW578" s="90"/>
      <c r="DX578" s="90"/>
      <c r="DY578" s="90"/>
      <c r="DZ578" s="90"/>
      <c r="EA578" s="90"/>
      <c r="EB578" s="90"/>
      <c r="EC578" s="90"/>
      <c r="ED578" s="90"/>
      <c r="EE578" s="90"/>
      <c r="EF578" s="90"/>
      <c r="EG578" s="90"/>
      <c r="EH578" s="90"/>
      <c r="EI578" s="77"/>
      <c r="EJ578" s="77"/>
      <c r="EK578" s="77"/>
      <c r="EL578" s="77"/>
      <c r="EM578" s="77"/>
      <c r="EN578" s="77"/>
      <c r="EO578" s="77"/>
      <c r="EP578" s="77"/>
      <c r="EQ578" s="77"/>
    </row>
    <row r="579" spans="1:147" s="1" customFormat="1" ht="12.75" x14ac:dyDescent="0.2">
      <c r="A579" s="3"/>
      <c r="B579" s="35"/>
      <c r="C579" s="35"/>
      <c r="D579" s="4"/>
      <c r="G579" s="2"/>
      <c r="H579" s="2"/>
      <c r="I579" s="2"/>
      <c r="L579" s="141"/>
      <c r="M579" s="2"/>
      <c r="N579" s="2"/>
      <c r="O579" s="2"/>
      <c r="P579" s="2"/>
      <c r="Q579" s="16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90"/>
      <c r="CC579" s="90"/>
      <c r="CD579" s="90"/>
      <c r="CE579" s="88"/>
      <c r="CF579" s="166"/>
      <c r="CG579" s="88"/>
      <c r="CH579" s="88"/>
      <c r="CI579" s="88"/>
      <c r="CJ579" s="88"/>
      <c r="CK579" s="88"/>
      <c r="CL579" s="88"/>
      <c r="CM579" s="88"/>
      <c r="CN579" s="88"/>
      <c r="CO579" s="88"/>
      <c r="CP579" s="88"/>
      <c r="CQ579" s="88"/>
      <c r="CR579" s="88"/>
      <c r="CS579" s="88"/>
      <c r="CT579" s="88"/>
      <c r="CU579" s="88"/>
      <c r="CV579" s="88"/>
      <c r="CW579" s="88"/>
      <c r="CX579" s="88"/>
      <c r="CY579" s="88"/>
      <c r="CZ579" s="88"/>
      <c r="DA579" s="88"/>
      <c r="DB579" s="88"/>
      <c r="DC579" s="88"/>
      <c r="DD579" s="88"/>
      <c r="DE579" s="88"/>
      <c r="DF579" s="90"/>
      <c r="DG579" s="90"/>
      <c r="DH579" s="90"/>
      <c r="DI579" s="91"/>
      <c r="DJ579" s="91"/>
      <c r="DK579" s="91"/>
      <c r="DL579" s="91"/>
      <c r="DM579" s="90"/>
      <c r="DN579" s="90"/>
      <c r="DO579" s="90"/>
      <c r="DP579" s="90"/>
      <c r="DQ579" s="90"/>
      <c r="DR579" s="90"/>
      <c r="DS579" s="90"/>
      <c r="DT579" s="90"/>
      <c r="DU579" s="90"/>
      <c r="DV579" s="90"/>
      <c r="DW579" s="90"/>
      <c r="DX579" s="90"/>
      <c r="DY579" s="90"/>
      <c r="DZ579" s="90"/>
      <c r="EA579" s="90"/>
      <c r="EB579" s="90"/>
      <c r="EC579" s="90"/>
      <c r="ED579" s="90"/>
      <c r="EE579" s="90"/>
      <c r="EF579" s="90"/>
      <c r="EG579" s="90"/>
      <c r="EH579" s="90"/>
      <c r="EI579" s="77"/>
      <c r="EJ579" s="77"/>
      <c r="EK579" s="77"/>
      <c r="EL579" s="77"/>
      <c r="EM579" s="77"/>
      <c r="EN579" s="77"/>
      <c r="EO579" s="77"/>
      <c r="EP579" s="77"/>
      <c r="EQ579" s="77"/>
    </row>
    <row r="580" spans="1:147" s="1" customFormat="1" ht="12.75" x14ac:dyDescent="0.2">
      <c r="A580" s="3"/>
      <c r="B580" s="35"/>
      <c r="C580" s="35"/>
      <c r="D580" s="4"/>
      <c r="G580" s="2"/>
      <c r="H580" s="2"/>
      <c r="I580" s="2"/>
      <c r="L580" s="141"/>
      <c r="M580" s="2"/>
      <c r="N580" s="2"/>
      <c r="O580" s="2"/>
      <c r="P580" s="2"/>
      <c r="Q580" s="16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90"/>
      <c r="CC580" s="90"/>
      <c r="CD580" s="90"/>
      <c r="CE580" s="88"/>
      <c r="CF580" s="166"/>
      <c r="CG580" s="88"/>
      <c r="CH580" s="88"/>
      <c r="CI580" s="88"/>
      <c r="CJ580" s="88"/>
      <c r="CK580" s="88"/>
      <c r="CL580" s="88"/>
      <c r="CM580" s="88"/>
      <c r="CN580" s="88"/>
      <c r="CO580" s="88"/>
      <c r="CP580" s="88"/>
      <c r="CQ580" s="88"/>
      <c r="CR580" s="88"/>
      <c r="CS580" s="88"/>
      <c r="CT580" s="88"/>
      <c r="CU580" s="88"/>
      <c r="CV580" s="88"/>
      <c r="CW580" s="88"/>
      <c r="CX580" s="88"/>
      <c r="CY580" s="88"/>
      <c r="CZ580" s="88"/>
      <c r="DA580" s="88"/>
      <c r="DB580" s="88"/>
      <c r="DC580" s="88"/>
      <c r="DD580" s="88"/>
      <c r="DE580" s="88"/>
      <c r="DF580" s="90"/>
      <c r="DG580" s="90"/>
      <c r="DH580" s="90"/>
      <c r="DI580" s="91"/>
      <c r="DJ580" s="91"/>
      <c r="DK580" s="91"/>
      <c r="DL580" s="91"/>
      <c r="DM580" s="90"/>
      <c r="DN580" s="90"/>
      <c r="DO580" s="90"/>
      <c r="DP580" s="90"/>
      <c r="DQ580" s="90"/>
      <c r="DR580" s="90"/>
      <c r="DS580" s="90"/>
      <c r="DT580" s="90"/>
      <c r="DU580" s="90"/>
      <c r="DV580" s="90"/>
      <c r="DW580" s="90"/>
      <c r="DX580" s="90"/>
      <c r="DY580" s="90"/>
      <c r="DZ580" s="90"/>
      <c r="EA580" s="90"/>
      <c r="EB580" s="90"/>
      <c r="EC580" s="90"/>
      <c r="ED580" s="90"/>
      <c r="EE580" s="90"/>
      <c r="EF580" s="90"/>
      <c r="EG580" s="90"/>
      <c r="EH580" s="90"/>
      <c r="EI580" s="77"/>
      <c r="EJ580" s="77"/>
      <c r="EK580" s="77"/>
      <c r="EL580" s="77"/>
      <c r="EM580" s="77"/>
      <c r="EN580" s="77"/>
      <c r="EO580" s="77"/>
      <c r="EP580" s="77"/>
      <c r="EQ580" s="77"/>
    </row>
    <row r="581" spans="1:147" s="1" customFormat="1" ht="12.75" x14ac:dyDescent="0.2">
      <c r="A581" s="3"/>
      <c r="B581" s="35"/>
      <c r="C581" s="35"/>
      <c r="D581" s="4"/>
      <c r="G581" s="2"/>
      <c r="H581" s="2"/>
      <c r="I581" s="2"/>
      <c r="L581" s="141"/>
      <c r="M581" s="2"/>
      <c r="N581" s="2"/>
      <c r="O581" s="2"/>
      <c r="P581" s="2"/>
      <c r="Q581" s="16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90"/>
      <c r="CC581" s="90"/>
      <c r="CD581" s="90"/>
      <c r="CE581" s="88"/>
      <c r="CF581" s="166"/>
      <c r="CG581" s="88"/>
      <c r="CH581" s="88"/>
      <c r="CI581" s="88"/>
      <c r="CJ581" s="88"/>
      <c r="CK581" s="88"/>
      <c r="CL581" s="88"/>
      <c r="CM581" s="88"/>
      <c r="CN581" s="88"/>
      <c r="CO581" s="88"/>
      <c r="CP581" s="88"/>
      <c r="CQ581" s="88"/>
      <c r="CR581" s="88"/>
      <c r="CS581" s="88"/>
      <c r="CT581" s="88"/>
      <c r="CU581" s="88"/>
      <c r="CV581" s="88"/>
      <c r="CW581" s="88"/>
      <c r="CX581" s="88"/>
      <c r="CY581" s="88"/>
      <c r="CZ581" s="88"/>
      <c r="DA581" s="88"/>
      <c r="DB581" s="88"/>
      <c r="DC581" s="88"/>
      <c r="DD581" s="88"/>
      <c r="DE581" s="88"/>
      <c r="DF581" s="90"/>
      <c r="DG581" s="90"/>
      <c r="DH581" s="90"/>
      <c r="DI581" s="91"/>
      <c r="DJ581" s="91"/>
      <c r="DK581" s="91"/>
      <c r="DL581" s="91"/>
      <c r="DM581" s="90"/>
      <c r="DN581" s="90"/>
      <c r="DO581" s="90"/>
      <c r="DP581" s="90"/>
      <c r="DQ581" s="90"/>
      <c r="DR581" s="90"/>
      <c r="DS581" s="90"/>
      <c r="DT581" s="90"/>
      <c r="DU581" s="90"/>
      <c r="DV581" s="90"/>
      <c r="DW581" s="90"/>
      <c r="DX581" s="90"/>
      <c r="DY581" s="90"/>
      <c r="DZ581" s="90"/>
      <c r="EA581" s="90"/>
      <c r="EB581" s="90"/>
      <c r="EC581" s="90"/>
      <c r="ED581" s="90"/>
      <c r="EE581" s="90"/>
      <c r="EF581" s="90"/>
      <c r="EG581" s="90"/>
      <c r="EH581" s="90"/>
      <c r="EI581" s="77"/>
      <c r="EJ581" s="77"/>
      <c r="EK581" s="77"/>
      <c r="EL581" s="77"/>
      <c r="EM581" s="77"/>
      <c r="EN581" s="77"/>
      <c r="EO581" s="77"/>
      <c r="EP581" s="77"/>
      <c r="EQ581" s="77"/>
    </row>
    <row r="582" spans="1:147" s="1" customFormat="1" ht="12.75" x14ac:dyDescent="0.2">
      <c r="A582" s="3"/>
      <c r="B582" s="35"/>
      <c r="C582" s="35"/>
      <c r="D582" s="4"/>
      <c r="G582" s="2"/>
      <c r="H582" s="2"/>
      <c r="I582" s="2"/>
      <c r="L582" s="141"/>
      <c r="M582" s="2"/>
      <c r="N582" s="2"/>
      <c r="O582" s="2"/>
      <c r="P582" s="2"/>
      <c r="Q582" s="16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90"/>
      <c r="CC582" s="90"/>
      <c r="CD582" s="90"/>
      <c r="CE582" s="88"/>
      <c r="CF582" s="166"/>
      <c r="CG582" s="88"/>
      <c r="CH582" s="88"/>
      <c r="CI582" s="88"/>
      <c r="CJ582" s="88"/>
      <c r="CK582" s="88"/>
      <c r="CL582" s="88"/>
      <c r="CM582" s="88"/>
      <c r="CN582" s="88"/>
      <c r="CO582" s="88"/>
      <c r="CP582" s="88"/>
      <c r="CQ582" s="88"/>
      <c r="CR582" s="88"/>
      <c r="CS582" s="88"/>
      <c r="CT582" s="88"/>
      <c r="CU582" s="88"/>
      <c r="CV582" s="88"/>
      <c r="CW582" s="88"/>
      <c r="CX582" s="88"/>
      <c r="CY582" s="88"/>
      <c r="CZ582" s="88"/>
      <c r="DA582" s="88"/>
      <c r="DB582" s="88"/>
      <c r="DC582" s="88"/>
      <c r="DD582" s="88"/>
      <c r="DE582" s="88"/>
      <c r="DF582" s="90"/>
      <c r="DG582" s="90"/>
      <c r="DH582" s="90"/>
      <c r="DI582" s="91"/>
      <c r="DJ582" s="91"/>
      <c r="DK582" s="91"/>
      <c r="DL582" s="91"/>
      <c r="DM582" s="90"/>
      <c r="DN582" s="90"/>
      <c r="DO582" s="90"/>
      <c r="DP582" s="90"/>
      <c r="DQ582" s="90"/>
      <c r="DR582" s="90"/>
      <c r="DS582" s="90"/>
      <c r="DT582" s="90"/>
      <c r="DU582" s="90"/>
      <c r="DV582" s="90"/>
      <c r="DW582" s="90"/>
      <c r="DX582" s="90"/>
      <c r="DY582" s="90"/>
      <c r="DZ582" s="90"/>
      <c r="EA582" s="90"/>
      <c r="EB582" s="90"/>
      <c r="EC582" s="90"/>
      <c r="ED582" s="90"/>
      <c r="EE582" s="90"/>
      <c r="EF582" s="90"/>
      <c r="EG582" s="90"/>
      <c r="EH582" s="90"/>
      <c r="EI582" s="77"/>
      <c r="EJ582" s="77"/>
      <c r="EK582" s="77"/>
      <c r="EL582" s="77"/>
      <c r="EM582" s="77"/>
      <c r="EN582" s="77"/>
      <c r="EO582" s="77"/>
      <c r="EP582" s="77"/>
      <c r="EQ582" s="77"/>
    </row>
    <row r="583" spans="1:147" s="1" customFormat="1" ht="12.75" x14ac:dyDescent="0.2">
      <c r="A583" s="3"/>
      <c r="B583" s="35"/>
      <c r="C583" s="35"/>
      <c r="D583" s="4"/>
      <c r="G583" s="2"/>
      <c r="H583" s="2"/>
      <c r="I583" s="2"/>
      <c r="L583" s="141"/>
      <c r="M583" s="2"/>
      <c r="N583" s="2"/>
      <c r="O583" s="2"/>
      <c r="P583" s="2"/>
      <c r="Q583" s="16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90"/>
      <c r="CC583" s="90"/>
      <c r="CD583" s="90"/>
      <c r="CE583" s="88"/>
      <c r="CF583" s="166"/>
      <c r="CG583" s="88"/>
      <c r="CH583" s="88"/>
      <c r="CI583" s="88"/>
      <c r="CJ583" s="88"/>
      <c r="CK583" s="88"/>
      <c r="CL583" s="88"/>
      <c r="CM583" s="88"/>
      <c r="CN583" s="88"/>
      <c r="CO583" s="88"/>
      <c r="CP583" s="88"/>
      <c r="CQ583" s="88"/>
      <c r="CR583" s="88"/>
      <c r="CS583" s="88"/>
      <c r="CT583" s="88"/>
      <c r="CU583" s="88"/>
      <c r="CV583" s="88"/>
      <c r="CW583" s="88"/>
      <c r="CX583" s="88"/>
      <c r="CY583" s="88"/>
      <c r="CZ583" s="88"/>
      <c r="DA583" s="88"/>
      <c r="DB583" s="88"/>
      <c r="DC583" s="88"/>
      <c r="DD583" s="88"/>
      <c r="DE583" s="88"/>
      <c r="DF583" s="90"/>
      <c r="DG583" s="90"/>
      <c r="DH583" s="90"/>
      <c r="DI583" s="91"/>
      <c r="DJ583" s="91"/>
      <c r="DK583" s="91"/>
      <c r="DL583" s="91"/>
      <c r="DM583" s="90"/>
      <c r="DN583" s="90"/>
      <c r="DO583" s="90"/>
      <c r="DP583" s="90"/>
      <c r="DQ583" s="90"/>
      <c r="DR583" s="90"/>
      <c r="DS583" s="90"/>
      <c r="DT583" s="90"/>
      <c r="DU583" s="90"/>
      <c r="DV583" s="90"/>
      <c r="DW583" s="90"/>
      <c r="DX583" s="90"/>
      <c r="DY583" s="90"/>
      <c r="DZ583" s="90"/>
      <c r="EA583" s="90"/>
      <c r="EB583" s="90"/>
      <c r="EC583" s="90"/>
      <c r="ED583" s="90"/>
      <c r="EE583" s="90"/>
      <c r="EF583" s="90"/>
      <c r="EG583" s="90"/>
      <c r="EH583" s="90"/>
      <c r="EI583" s="77"/>
      <c r="EJ583" s="77"/>
      <c r="EK583" s="77"/>
      <c r="EL583" s="77"/>
      <c r="EM583" s="77"/>
      <c r="EN583" s="77"/>
      <c r="EO583" s="77"/>
      <c r="EP583" s="77"/>
      <c r="EQ583" s="77"/>
    </row>
    <row r="584" spans="1:147" s="1" customFormat="1" ht="12.75" x14ac:dyDescent="0.2">
      <c r="A584" s="3"/>
      <c r="B584" s="35"/>
      <c r="C584" s="35"/>
      <c r="D584" s="4"/>
      <c r="G584" s="2"/>
      <c r="H584" s="2"/>
      <c r="I584" s="2"/>
      <c r="L584" s="141"/>
      <c r="M584" s="2"/>
      <c r="N584" s="2"/>
      <c r="O584" s="2"/>
      <c r="P584" s="2"/>
      <c r="Q584" s="16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90"/>
      <c r="CC584" s="90"/>
      <c r="CD584" s="90"/>
      <c r="CE584" s="88"/>
      <c r="CF584" s="166"/>
      <c r="CG584" s="88"/>
      <c r="CH584" s="88"/>
      <c r="CI584" s="88"/>
      <c r="CJ584" s="88"/>
      <c r="CK584" s="88"/>
      <c r="CL584" s="88"/>
      <c r="CM584" s="88"/>
      <c r="CN584" s="88"/>
      <c r="CO584" s="88"/>
      <c r="CP584" s="88"/>
      <c r="CQ584" s="88"/>
      <c r="CR584" s="88"/>
      <c r="CS584" s="88"/>
      <c r="CT584" s="88"/>
      <c r="CU584" s="88"/>
      <c r="CV584" s="88"/>
      <c r="CW584" s="88"/>
      <c r="CX584" s="88"/>
      <c r="CY584" s="88"/>
      <c r="CZ584" s="88"/>
      <c r="DA584" s="88"/>
      <c r="DB584" s="88"/>
      <c r="DC584" s="88"/>
      <c r="DD584" s="88"/>
      <c r="DE584" s="88"/>
      <c r="DF584" s="90"/>
      <c r="DG584" s="90"/>
      <c r="DH584" s="90"/>
      <c r="DI584" s="91"/>
      <c r="DJ584" s="91"/>
      <c r="DK584" s="91"/>
      <c r="DL584" s="91"/>
      <c r="DM584" s="90"/>
      <c r="DN584" s="90"/>
      <c r="DO584" s="90"/>
      <c r="DP584" s="90"/>
      <c r="DQ584" s="90"/>
      <c r="DR584" s="90"/>
      <c r="DS584" s="90"/>
      <c r="DT584" s="90"/>
      <c r="DU584" s="90"/>
      <c r="DV584" s="90"/>
      <c r="DW584" s="90"/>
      <c r="DX584" s="90"/>
      <c r="DY584" s="90"/>
      <c r="DZ584" s="90"/>
      <c r="EA584" s="90"/>
      <c r="EB584" s="90"/>
      <c r="EC584" s="90"/>
      <c r="ED584" s="90"/>
      <c r="EE584" s="90"/>
      <c r="EF584" s="90"/>
      <c r="EG584" s="90"/>
      <c r="EH584" s="90"/>
      <c r="EI584" s="77"/>
      <c r="EJ584" s="77"/>
      <c r="EK584" s="77"/>
      <c r="EL584" s="77"/>
      <c r="EM584" s="77"/>
      <c r="EN584" s="77"/>
      <c r="EO584" s="77"/>
      <c r="EP584" s="77"/>
      <c r="EQ584" s="77"/>
    </row>
    <row r="585" spans="1:147" s="1" customFormat="1" ht="12.75" x14ac:dyDescent="0.2">
      <c r="A585" s="3"/>
      <c r="B585" s="35"/>
      <c r="C585" s="35"/>
      <c r="D585" s="4"/>
      <c r="G585" s="2"/>
      <c r="H585" s="2"/>
      <c r="I585" s="2"/>
      <c r="L585" s="141"/>
      <c r="M585" s="2"/>
      <c r="N585" s="2"/>
      <c r="O585" s="2"/>
      <c r="P585" s="2"/>
      <c r="Q585" s="16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90"/>
      <c r="CC585" s="90"/>
      <c r="CD585" s="90"/>
      <c r="CE585" s="88"/>
      <c r="CF585" s="166"/>
      <c r="CG585" s="88"/>
      <c r="CH585" s="88"/>
      <c r="CI585" s="88"/>
      <c r="CJ585" s="88"/>
      <c r="CK585" s="88"/>
      <c r="CL585" s="88"/>
      <c r="CM585" s="88"/>
      <c r="CN585" s="88"/>
      <c r="CO585" s="88"/>
      <c r="CP585" s="88"/>
      <c r="CQ585" s="88"/>
      <c r="CR585" s="88"/>
      <c r="CS585" s="88"/>
      <c r="CT585" s="88"/>
      <c r="CU585" s="88"/>
      <c r="CV585" s="88"/>
      <c r="CW585" s="88"/>
      <c r="CX585" s="88"/>
      <c r="CY585" s="88"/>
      <c r="CZ585" s="88"/>
      <c r="DA585" s="88"/>
      <c r="DB585" s="88"/>
      <c r="DC585" s="88"/>
      <c r="DD585" s="88"/>
      <c r="DE585" s="88"/>
      <c r="DF585" s="90"/>
      <c r="DG585" s="90"/>
      <c r="DH585" s="90"/>
      <c r="DI585" s="91"/>
      <c r="DJ585" s="91"/>
      <c r="DK585" s="91"/>
      <c r="DL585" s="91"/>
      <c r="DM585" s="90"/>
      <c r="DN585" s="90"/>
      <c r="DO585" s="90"/>
      <c r="DP585" s="90"/>
      <c r="DQ585" s="90"/>
      <c r="DR585" s="90"/>
      <c r="DS585" s="90"/>
      <c r="DT585" s="90"/>
      <c r="DU585" s="90"/>
      <c r="DV585" s="90"/>
      <c r="DW585" s="90"/>
      <c r="DX585" s="90"/>
      <c r="DY585" s="90"/>
      <c r="DZ585" s="90"/>
      <c r="EA585" s="90"/>
      <c r="EB585" s="90"/>
      <c r="EC585" s="90"/>
      <c r="ED585" s="90"/>
      <c r="EE585" s="90"/>
      <c r="EF585" s="90"/>
      <c r="EG585" s="90"/>
      <c r="EH585" s="90"/>
      <c r="EI585" s="77"/>
      <c r="EJ585" s="77"/>
      <c r="EK585" s="77"/>
      <c r="EL585" s="77"/>
      <c r="EM585" s="77"/>
      <c r="EN585" s="77"/>
      <c r="EO585" s="77"/>
      <c r="EP585" s="77"/>
      <c r="EQ585" s="77"/>
    </row>
    <row r="586" spans="1:147" s="1" customFormat="1" ht="12.75" x14ac:dyDescent="0.2">
      <c r="A586" s="3"/>
      <c r="B586" s="35"/>
      <c r="C586" s="35"/>
      <c r="D586" s="4"/>
      <c r="G586" s="2"/>
      <c r="H586" s="2"/>
      <c r="I586" s="2"/>
      <c r="L586" s="141"/>
      <c r="M586" s="2"/>
      <c r="N586" s="2"/>
      <c r="O586" s="2"/>
      <c r="P586" s="2"/>
      <c r="Q586" s="16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90"/>
      <c r="CC586" s="90"/>
      <c r="CD586" s="90"/>
      <c r="CE586" s="88"/>
      <c r="CF586" s="166"/>
      <c r="CG586" s="88"/>
      <c r="CH586" s="88"/>
      <c r="CI586" s="88"/>
      <c r="CJ586" s="88"/>
      <c r="CK586" s="88"/>
      <c r="CL586" s="88"/>
      <c r="CM586" s="88"/>
      <c r="CN586" s="88"/>
      <c r="CO586" s="88"/>
      <c r="CP586" s="88"/>
      <c r="CQ586" s="88"/>
      <c r="CR586" s="88"/>
      <c r="CS586" s="88"/>
      <c r="CT586" s="88"/>
      <c r="CU586" s="88"/>
      <c r="CV586" s="88"/>
      <c r="CW586" s="88"/>
      <c r="CX586" s="88"/>
      <c r="CY586" s="88"/>
      <c r="CZ586" s="88"/>
      <c r="DA586" s="88"/>
      <c r="DB586" s="88"/>
      <c r="DC586" s="88"/>
      <c r="DD586" s="88"/>
      <c r="DE586" s="88"/>
      <c r="DF586" s="90"/>
      <c r="DG586" s="90"/>
      <c r="DH586" s="90"/>
      <c r="DI586" s="91"/>
      <c r="DJ586" s="91"/>
      <c r="DK586" s="91"/>
      <c r="DL586" s="91"/>
      <c r="DM586" s="90"/>
      <c r="DN586" s="90"/>
      <c r="DO586" s="90"/>
      <c r="DP586" s="90"/>
      <c r="DQ586" s="90"/>
      <c r="DR586" s="90"/>
      <c r="DS586" s="90"/>
      <c r="DT586" s="90"/>
      <c r="DU586" s="90"/>
      <c r="DV586" s="90"/>
      <c r="DW586" s="90"/>
      <c r="DX586" s="90"/>
      <c r="DY586" s="90"/>
      <c r="DZ586" s="90"/>
      <c r="EA586" s="90"/>
      <c r="EB586" s="90"/>
      <c r="EC586" s="90"/>
      <c r="ED586" s="90"/>
      <c r="EE586" s="90"/>
      <c r="EF586" s="90"/>
      <c r="EG586" s="90"/>
      <c r="EH586" s="90"/>
      <c r="EI586" s="77"/>
      <c r="EJ586" s="77"/>
      <c r="EK586" s="77"/>
      <c r="EL586" s="77"/>
      <c r="EM586" s="77"/>
      <c r="EN586" s="77"/>
      <c r="EO586" s="77"/>
      <c r="EP586" s="77"/>
      <c r="EQ586" s="77"/>
    </row>
    <row r="587" spans="1:147" s="1" customFormat="1" ht="12.75" x14ac:dyDescent="0.2">
      <c r="A587" s="3"/>
      <c r="B587" s="35"/>
      <c r="C587" s="35"/>
      <c r="D587" s="4"/>
      <c r="G587" s="2"/>
      <c r="H587" s="2"/>
      <c r="I587" s="2"/>
      <c r="L587" s="141"/>
      <c r="M587" s="2"/>
      <c r="N587" s="2"/>
      <c r="O587" s="2"/>
      <c r="P587" s="2"/>
      <c r="Q587" s="16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90"/>
      <c r="CC587" s="90"/>
      <c r="CD587" s="90"/>
      <c r="CE587" s="88"/>
      <c r="CF587" s="166"/>
      <c r="CG587" s="88"/>
      <c r="CH587" s="88"/>
      <c r="CI587" s="88"/>
      <c r="CJ587" s="88"/>
      <c r="CK587" s="88"/>
      <c r="CL587" s="88"/>
      <c r="CM587" s="88"/>
      <c r="CN587" s="88"/>
      <c r="CO587" s="88"/>
      <c r="CP587" s="88"/>
      <c r="CQ587" s="88"/>
      <c r="CR587" s="88"/>
      <c r="CS587" s="88"/>
      <c r="CT587" s="88"/>
      <c r="CU587" s="88"/>
      <c r="CV587" s="88"/>
      <c r="CW587" s="88"/>
      <c r="CX587" s="88"/>
      <c r="CY587" s="88"/>
      <c r="CZ587" s="88"/>
      <c r="DA587" s="88"/>
      <c r="DB587" s="88"/>
      <c r="DC587" s="88"/>
      <c r="DD587" s="88"/>
      <c r="DE587" s="88"/>
      <c r="DF587" s="90"/>
      <c r="DG587" s="90"/>
      <c r="DH587" s="90"/>
      <c r="DI587" s="91"/>
      <c r="DJ587" s="91"/>
      <c r="DK587" s="91"/>
      <c r="DL587" s="91"/>
      <c r="DM587" s="90"/>
      <c r="DN587" s="90"/>
      <c r="DO587" s="90"/>
      <c r="DP587" s="90"/>
      <c r="DQ587" s="90"/>
      <c r="DR587" s="90"/>
      <c r="DS587" s="90"/>
      <c r="DT587" s="90"/>
      <c r="DU587" s="90"/>
      <c r="DV587" s="90"/>
      <c r="DW587" s="90"/>
      <c r="DX587" s="90"/>
      <c r="DY587" s="90"/>
      <c r="DZ587" s="90"/>
      <c r="EA587" s="90"/>
      <c r="EB587" s="90"/>
      <c r="EC587" s="90"/>
      <c r="ED587" s="90"/>
      <c r="EE587" s="90"/>
      <c r="EF587" s="90"/>
      <c r="EG587" s="90"/>
      <c r="EH587" s="90"/>
      <c r="EI587" s="77"/>
      <c r="EJ587" s="77"/>
      <c r="EK587" s="77"/>
      <c r="EL587" s="77"/>
      <c r="EM587" s="77"/>
      <c r="EN587" s="77"/>
      <c r="EO587" s="77"/>
      <c r="EP587" s="77"/>
      <c r="EQ587" s="77"/>
    </row>
    <row r="588" spans="1:147" s="1" customFormat="1" ht="12.75" x14ac:dyDescent="0.2">
      <c r="A588" s="3"/>
      <c r="B588" s="35"/>
      <c r="C588" s="35"/>
      <c r="D588" s="4"/>
      <c r="G588" s="2"/>
      <c r="H588" s="2"/>
      <c r="I588" s="2"/>
      <c r="L588" s="141"/>
      <c r="M588" s="2"/>
      <c r="N588" s="2"/>
      <c r="O588" s="2"/>
      <c r="P588" s="2"/>
      <c r="Q588" s="16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90"/>
      <c r="CC588" s="90"/>
      <c r="CD588" s="90"/>
      <c r="CE588" s="88"/>
      <c r="CF588" s="166"/>
      <c r="CG588" s="88"/>
      <c r="CH588" s="88"/>
      <c r="CI588" s="88"/>
      <c r="CJ588" s="88"/>
      <c r="CK588" s="88"/>
      <c r="CL588" s="88"/>
      <c r="CM588" s="88"/>
      <c r="CN588" s="88"/>
      <c r="CO588" s="88"/>
      <c r="CP588" s="88"/>
      <c r="CQ588" s="88"/>
      <c r="CR588" s="88"/>
      <c r="CS588" s="88"/>
      <c r="CT588" s="88"/>
      <c r="CU588" s="88"/>
      <c r="CV588" s="88"/>
      <c r="CW588" s="88"/>
      <c r="CX588" s="88"/>
      <c r="CY588" s="88"/>
      <c r="CZ588" s="88"/>
      <c r="DA588" s="88"/>
      <c r="DB588" s="88"/>
      <c r="DC588" s="88"/>
      <c r="DD588" s="88"/>
      <c r="DE588" s="88"/>
      <c r="DF588" s="90"/>
      <c r="DG588" s="90"/>
      <c r="DH588" s="90"/>
      <c r="DI588" s="91"/>
      <c r="DJ588" s="91"/>
      <c r="DK588" s="91"/>
      <c r="DL588" s="91"/>
      <c r="DM588" s="90"/>
      <c r="DN588" s="90"/>
      <c r="DO588" s="90"/>
      <c r="DP588" s="90"/>
      <c r="DQ588" s="90"/>
      <c r="DR588" s="90"/>
      <c r="DS588" s="90"/>
      <c r="DT588" s="90"/>
      <c r="DU588" s="90"/>
      <c r="DV588" s="90"/>
      <c r="DW588" s="90"/>
      <c r="DX588" s="90"/>
      <c r="DY588" s="90"/>
      <c r="DZ588" s="90"/>
      <c r="EA588" s="90"/>
      <c r="EB588" s="90"/>
      <c r="EC588" s="90"/>
      <c r="ED588" s="90"/>
      <c r="EE588" s="90"/>
      <c r="EF588" s="90"/>
      <c r="EG588" s="90"/>
      <c r="EH588" s="90"/>
      <c r="EI588" s="77"/>
      <c r="EJ588" s="77"/>
      <c r="EK588" s="77"/>
      <c r="EL588" s="77"/>
      <c r="EM588" s="77"/>
      <c r="EN588" s="77"/>
      <c r="EO588" s="77"/>
      <c r="EP588" s="77"/>
      <c r="EQ588" s="77"/>
    </row>
    <row r="589" spans="1:147" s="1" customFormat="1" ht="12.75" x14ac:dyDescent="0.2">
      <c r="A589" s="3"/>
      <c r="B589" s="35"/>
      <c r="C589" s="35"/>
      <c r="D589" s="4"/>
      <c r="G589" s="2"/>
      <c r="H589" s="2"/>
      <c r="I589" s="2"/>
      <c r="L589" s="141"/>
      <c r="M589" s="2"/>
      <c r="N589" s="2"/>
      <c r="O589" s="2"/>
      <c r="P589" s="2"/>
      <c r="Q589" s="16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90"/>
      <c r="CC589" s="90"/>
      <c r="CD589" s="90"/>
      <c r="CE589" s="88"/>
      <c r="CF589" s="166"/>
      <c r="CG589" s="88"/>
      <c r="CH589" s="88"/>
      <c r="CI589" s="88"/>
      <c r="CJ589" s="88"/>
      <c r="CK589" s="88"/>
      <c r="CL589" s="88"/>
      <c r="CM589" s="88"/>
      <c r="CN589" s="88"/>
      <c r="CO589" s="88"/>
      <c r="CP589" s="88"/>
      <c r="CQ589" s="88"/>
      <c r="CR589" s="88"/>
      <c r="CS589" s="88"/>
      <c r="CT589" s="88"/>
      <c r="CU589" s="88"/>
      <c r="CV589" s="88"/>
      <c r="CW589" s="88"/>
      <c r="CX589" s="88"/>
      <c r="CY589" s="88"/>
      <c r="CZ589" s="88"/>
      <c r="DA589" s="88"/>
      <c r="DB589" s="88"/>
      <c r="DC589" s="88"/>
      <c r="DD589" s="88"/>
      <c r="DE589" s="88"/>
      <c r="DF589" s="90"/>
      <c r="DG589" s="90"/>
      <c r="DH589" s="90"/>
      <c r="DI589" s="91"/>
      <c r="DJ589" s="91"/>
      <c r="DK589" s="91"/>
      <c r="DL589" s="91"/>
      <c r="DM589" s="90"/>
      <c r="DN589" s="90"/>
      <c r="DO589" s="90"/>
      <c r="DP589" s="90"/>
      <c r="DQ589" s="90"/>
      <c r="DR589" s="90"/>
      <c r="DS589" s="90"/>
      <c r="DT589" s="90"/>
      <c r="DU589" s="90"/>
      <c r="DV589" s="90"/>
      <c r="DW589" s="90"/>
      <c r="DX589" s="90"/>
      <c r="DY589" s="90"/>
      <c r="DZ589" s="90"/>
      <c r="EA589" s="90"/>
      <c r="EB589" s="90"/>
      <c r="EC589" s="90"/>
      <c r="ED589" s="90"/>
      <c r="EE589" s="90"/>
      <c r="EF589" s="90"/>
      <c r="EG589" s="90"/>
      <c r="EH589" s="90"/>
      <c r="EI589" s="77"/>
      <c r="EJ589" s="77"/>
      <c r="EK589" s="77"/>
      <c r="EL589" s="77"/>
      <c r="EM589" s="77"/>
      <c r="EN589" s="77"/>
      <c r="EO589" s="77"/>
      <c r="EP589" s="77"/>
      <c r="EQ589" s="77"/>
    </row>
    <row r="590" spans="1:147" s="1" customFormat="1" ht="12.75" x14ac:dyDescent="0.2">
      <c r="A590" s="3"/>
      <c r="B590" s="35"/>
      <c r="C590" s="35"/>
      <c r="D590" s="4"/>
      <c r="G590" s="2"/>
      <c r="H590" s="2"/>
      <c r="I590" s="2"/>
      <c r="L590" s="141"/>
      <c r="M590" s="2"/>
      <c r="N590" s="2"/>
      <c r="O590" s="2"/>
      <c r="P590" s="2"/>
      <c r="Q590" s="16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90"/>
      <c r="CC590" s="90"/>
      <c r="CD590" s="90"/>
      <c r="CE590" s="88"/>
      <c r="CF590" s="166"/>
      <c r="CG590" s="88"/>
      <c r="CH590" s="88"/>
      <c r="CI590" s="88"/>
      <c r="CJ590" s="88"/>
      <c r="CK590" s="88"/>
      <c r="CL590" s="88"/>
      <c r="CM590" s="88"/>
      <c r="CN590" s="88"/>
      <c r="CO590" s="88"/>
      <c r="CP590" s="88"/>
      <c r="CQ590" s="88"/>
      <c r="CR590" s="88"/>
      <c r="CS590" s="88"/>
      <c r="CT590" s="88"/>
      <c r="CU590" s="88"/>
      <c r="CV590" s="88"/>
      <c r="CW590" s="88"/>
      <c r="CX590" s="88"/>
      <c r="CY590" s="88"/>
      <c r="CZ590" s="88"/>
      <c r="DA590" s="88"/>
      <c r="DB590" s="88"/>
      <c r="DC590" s="88"/>
      <c r="DD590" s="88"/>
      <c r="DE590" s="88"/>
      <c r="DF590" s="90"/>
      <c r="DG590" s="90"/>
      <c r="DH590" s="90"/>
      <c r="DI590" s="91"/>
      <c r="DJ590" s="91"/>
      <c r="DK590" s="91"/>
      <c r="DL590" s="91"/>
      <c r="DM590" s="90"/>
      <c r="DN590" s="90"/>
      <c r="DO590" s="90"/>
      <c r="DP590" s="90"/>
      <c r="DQ590" s="90"/>
      <c r="DR590" s="90"/>
      <c r="DS590" s="90"/>
      <c r="DT590" s="90"/>
      <c r="DU590" s="90"/>
      <c r="DV590" s="90"/>
      <c r="DW590" s="90"/>
      <c r="DX590" s="90"/>
      <c r="DY590" s="90"/>
      <c r="DZ590" s="90"/>
      <c r="EA590" s="90"/>
      <c r="EB590" s="90"/>
      <c r="EC590" s="90"/>
      <c r="ED590" s="90"/>
      <c r="EE590" s="90"/>
      <c r="EF590" s="90"/>
      <c r="EG590" s="90"/>
      <c r="EH590" s="90"/>
      <c r="EI590" s="77"/>
      <c r="EJ590" s="77"/>
      <c r="EK590" s="77"/>
      <c r="EL590" s="77"/>
      <c r="EM590" s="77"/>
      <c r="EN590" s="77"/>
      <c r="EO590" s="77"/>
      <c r="EP590" s="77"/>
      <c r="EQ590" s="77"/>
    </row>
    <row r="591" spans="1:147" s="1" customFormat="1" ht="12.75" x14ac:dyDescent="0.2">
      <c r="A591" s="3"/>
      <c r="B591" s="35"/>
      <c r="C591" s="35"/>
      <c r="D591" s="4"/>
      <c r="G591" s="2"/>
      <c r="H591" s="2"/>
      <c r="I591" s="2"/>
      <c r="L591" s="141"/>
      <c r="M591" s="2"/>
      <c r="N591" s="2"/>
      <c r="O591" s="2"/>
      <c r="P591" s="2"/>
      <c r="Q591" s="16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90"/>
      <c r="CC591" s="90"/>
      <c r="CD591" s="90"/>
      <c r="CE591" s="88"/>
      <c r="CF591" s="166"/>
      <c r="CG591" s="88"/>
      <c r="CH591" s="88"/>
      <c r="CI591" s="88"/>
      <c r="CJ591" s="88"/>
      <c r="CK591" s="88"/>
      <c r="CL591" s="88"/>
      <c r="CM591" s="88"/>
      <c r="CN591" s="88"/>
      <c r="CO591" s="88"/>
      <c r="CP591" s="88"/>
      <c r="CQ591" s="88"/>
      <c r="CR591" s="88"/>
      <c r="CS591" s="88"/>
      <c r="CT591" s="88"/>
      <c r="CU591" s="88"/>
      <c r="CV591" s="88"/>
      <c r="CW591" s="88"/>
      <c r="CX591" s="88"/>
      <c r="CY591" s="88"/>
      <c r="CZ591" s="88"/>
      <c r="DA591" s="88"/>
      <c r="DB591" s="88"/>
      <c r="DC591" s="88"/>
      <c r="DD591" s="88"/>
      <c r="DE591" s="88"/>
      <c r="DF591" s="90"/>
      <c r="DG591" s="90"/>
      <c r="DH591" s="90"/>
      <c r="DI591" s="91"/>
      <c r="DJ591" s="91"/>
      <c r="DK591" s="91"/>
      <c r="DL591" s="91"/>
      <c r="DM591" s="90"/>
      <c r="DN591" s="90"/>
      <c r="DO591" s="90"/>
      <c r="DP591" s="90"/>
      <c r="DQ591" s="90"/>
      <c r="DR591" s="90"/>
      <c r="DS591" s="90"/>
      <c r="DT591" s="90"/>
      <c r="DU591" s="90"/>
      <c r="DV591" s="90"/>
      <c r="DW591" s="90"/>
      <c r="DX591" s="90"/>
      <c r="DY591" s="90"/>
      <c r="DZ591" s="90"/>
      <c r="EA591" s="90"/>
      <c r="EB591" s="90"/>
      <c r="EC591" s="90"/>
      <c r="ED591" s="90"/>
      <c r="EE591" s="90"/>
      <c r="EF591" s="90"/>
      <c r="EG591" s="90"/>
      <c r="EH591" s="90"/>
      <c r="EI591" s="77"/>
      <c r="EJ591" s="77"/>
      <c r="EK591" s="77"/>
      <c r="EL591" s="77"/>
      <c r="EM591" s="77"/>
      <c r="EN591" s="77"/>
      <c r="EO591" s="77"/>
      <c r="EP591" s="77"/>
      <c r="EQ591" s="77"/>
    </row>
    <row r="592" spans="1:147" s="1" customFormat="1" ht="12.75" x14ac:dyDescent="0.2">
      <c r="A592" s="3"/>
      <c r="B592" s="35"/>
      <c r="C592" s="35"/>
      <c r="D592" s="4"/>
      <c r="G592" s="2"/>
      <c r="H592" s="2"/>
      <c r="I592" s="2"/>
      <c r="L592" s="141"/>
      <c r="M592" s="2"/>
      <c r="N592" s="2"/>
      <c r="O592" s="2"/>
      <c r="P592" s="2"/>
      <c r="Q592" s="16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90"/>
      <c r="CC592" s="90"/>
      <c r="CD592" s="90"/>
      <c r="CE592" s="88"/>
      <c r="CF592" s="166"/>
      <c r="CG592" s="88"/>
      <c r="CH592" s="88"/>
      <c r="CI592" s="88"/>
      <c r="CJ592" s="88"/>
      <c r="CK592" s="88"/>
      <c r="CL592" s="88"/>
      <c r="CM592" s="88"/>
      <c r="CN592" s="88"/>
      <c r="CO592" s="88"/>
      <c r="CP592" s="88"/>
      <c r="CQ592" s="88"/>
      <c r="CR592" s="88"/>
      <c r="CS592" s="88"/>
      <c r="CT592" s="88"/>
      <c r="CU592" s="88"/>
      <c r="CV592" s="88"/>
      <c r="CW592" s="88"/>
      <c r="CX592" s="88"/>
      <c r="CY592" s="88"/>
      <c r="CZ592" s="88"/>
      <c r="DA592" s="88"/>
      <c r="DB592" s="88"/>
      <c r="DC592" s="88"/>
      <c r="DD592" s="88"/>
      <c r="DE592" s="88"/>
      <c r="DF592" s="90"/>
      <c r="DG592" s="90"/>
      <c r="DH592" s="90"/>
      <c r="DI592" s="91"/>
      <c r="DJ592" s="91"/>
      <c r="DK592" s="91"/>
      <c r="DL592" s="91"/>
      <c r="DM592" s="90"/>
      <c r="DN592" s="90"/>
      <c r="DO592" s="90"/>
      <c r="DP592" s="90"/>
      <c r="DQ592" s="90"/>
      <c r="DR592" s="90"/>
      <c r="DS592" s="90"/>
      <c r="DT592" s="90"/>
      <c r="DU592" s="90"/>
      <c r="DV592" s="90"/>
      <c r="DW592" s="90"/>
      <c r="DX592" s="90"/>
      <c r="DY592" s="90"/>
      <c r="DZ592" s="90"/>
      <c r="EA592" s="90"/>
      <c r="EB592" s="90"/>
      <c r="EC592" s="90"/>
      <c r="ED592" s="90"/>
      <c r="EE592" s="90"/>
      <c r="EF592" s="90"/>
      <c r="EG592" s="90"/>
      <c r="EH592" s="90"/>
      <c r="EI592" s="77"/>
      <c r="EJ592" s="77"/>
      <c r="EK592" s="77"/>
      <c r="EL592" s="77"/>
      <c r="EM592" s="77"/>
      <c r="EN592" s="77"/>
      <c r="EO592" s="77"/>
      <c r="EP592" s="77"/>
      <c r="EQ592" s="77"/>
    </row>
    <row r="593" spans="1:147" s="1" customFormat="1" ht="12.75" x14ac:dyDescent="0.2">
      <c r="A593" s="3"/>
      <c r="B593" s="35"/>
      <c r="C593" s="35"/>
      <c r="D593" s="4"/>
      <c r="G593" s="2"/>
      <c r="H593" s="2"/>
      <c r="I593" s="2"/>
      <c r="L593" s="141"/>
      <c r="M593" s="2"/>
      <c r="N593" s="2"/>
      <c r="O593" s="2"/>
      <c r="P593" s="2"/>
      <c r="Q593" s="16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90"/>
      <c r="CC593" s="90"/>
      <c r="CD593" s="90"/>
      <c r="CE593" s="88"/>
      <c r="CF593" s="166"/>
      <c r="CG593" s="88"/>
      <c r="CH593" s="88"/>
      <c r="CI593" s="88"/>
      <c r="CJ593" s="88"/>
      <c r="CK593" s="88"/>
      <c r="CL593" s="88"/>
      <c r="CM593" s="88"/>
      <c r="CN593" s="88"/>
      <c r="CO593" s="88"/>
      <c r="CP593" s="88"/>
      <c r="CQ593" s="88"/>
      <c r="CR593" s="88"/>
      <c r="CS593" s="88"/>
      <c r="CT593" s="88"/>
      <c r="CU593" s="88"/>
      <c r="CV593" s="88"/>
      <c r="CW593" s="88"/>
      <c r="CX593" s="88"/>
      <c r="CY593" s="88"/>
      <c r="CZ593" s="88"/>
      <c r="DA593" s="88"/>
      <c r="DB593" s="88"/>
      <c r="DC593" s="88"/>
      <c r="DD593" s="88"/>
      <c r="DE593" s="88"/>
      <c r="DF593" s="90"/>
      <c r="DG593" s="90"/>
      <c r="DH593" s="90"/>
      <c r="DI593" s="91"/>
      <c r="DJ593" s="91"/>
      <c r="DK593" s="91"/>
      <c r="DL593" s="91"/>
      <c r="DM593" s="90"/>
      <c r="DN593" s="90"/>
      <c r="DO593" s="90"/>
      <c r="DP593" s="90"/>
      <c r="DQ593" s="90"/>
      <c r="DR593" s="90"/>
      <c r="DS593" s="90"/>
      <c r="DT593" s="90"/>
      <c r="DU593" s="90"/>
      <c r="DV593" s="90"/>
      <c r="DW593" s="90"/>
      <c r="DX593" s="90"/>
      <c r="DY593" s="90"/>
      <c r="DZ593" s="90"/>
      <c r="EA593" s="90"/>
      <c r="EB593" s="90"/>
      <c r="EC593" s="90"/>
      <c r="ED593" s="90"/>
      <c r="EE593" s="90"/>
      <c r="EF593" s="90"/>
      <c r="EG593" s="90"/>
      <c r="EH593" s="90"/>
      <c r="EI593" s="77"/>
      <c r="EJ593" s="77"/>
      <c r="EK593" s="77"/>
      <c r="EL593" s="77"/>
      <c r="EM593" s="77"/>
      <c r="EN593" s="77"/>
      <c r="EO593" s="77"/>
      <c r="EP593" s="77"/>
      <c r="EQ593" s="77"/>
    </row>
    <row r="594" spans="1:147" s="1" customFormat="1" ht="12.75" x14ac:dyDescent="0.2">
      <c r="A594" s="3"/>
      <c r="B594" s="35"/>
      <c r="C594" s="35"/>
      <c r="D594" s="4"/>
      <c r="G594" s="2"/>
      <c r="H594" s="2"/>
      <c r="I594" s="2"/>
      <c r="L594" s="141"/>
      <c r="M594" s="2"/>
      <c r="N594" s="2"/>
      <c r="O594" s="2"/>
      <c r="P594" s="2"/>
      <c r="Q594" s="16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90"/>
      <c r="CC594" s="90"/>
      <c r="CD594" s="90"/>
      <c r="CE594" s="88"/>
      <c r="CF594" s="166"/>
      <c r="CG594" s="88"/>
      <c r="CH594" s="88"/>
      <c r="CI594" s="88"/>
      <c r="CJ594" s="88"/>
      <c r="CK594" s="88"/>
      <c r="CL594" s="88"/>
      <c r="CM594" s="88"/>
      <c r="CN594" s="88"/>
      <c r="CO594" s="88"/>
      <c r="CP594" s="88"/>
      <c r="CQ594" s="88"/>
      <c r="CR594" s="88"/>
      <c r="CS594" s="88"/>
      <c r="CT594" s="88"/>
      <c r="CU594" s="88"/>
      <c r="CV594" s="88"/>
      <c r="CW594" s="88"/>
      <c r="CX594" s="88"/>
      <c r="CY594" s="88"/>
      <c r="CZ594" s="88"/>
      <c r="DA594" s="88"/>
      <c r="DB594" s="88"/>
      <c r="DC594" s="88"/>
      <c r="DD594" s="88"/>
      <c r="DE594" s="88"/>
      <c r="DF594" s="90"/>
      <c r="DG594" s="90"/>
      <c r="DH594" s="90"/>
      <c r="DI594" s="91"/>
      <c r="DJ594" s="91"/>
      <c r="DK594" s="91"/>
      <c r="DL594" s="91"/>
      <c r="DM594" s="90"/>
      <c r="DN594" s="90"/>
      <c r="DO594" s="90"/>
      <c r="DP594" s="90"/>
      <c r="DQ594" s="90"/>
      <c r="DR594" s="90"/>
      <c r="DS594" s="90"/>
      <c r="DT594" s="90"/>
      <c r="DU594" s="90"/>
      <c r="DV594" s="90"/>
      <c r="DW594" s="90"/>
      <c r="DX594" s="90"/>
      <c r="DY594" s="90"/>
      <c r="DZ594" s="90"/>
      <c r="EA594" s="90"/>
      <c r="EB594" s="90"/>
      <c r="EC594" s="90"/>
      <c r="ED594" s="90"/>
      <c r="EE594" s="90"/>
      <c r="EF594" s="90"/>
      <c r="EG594" s="90"/>
      <c r="EH594" s="90"/>
      <c r="EI594" s="77"/>
      <c r="EJ594" s="77"/>
      <c r="EK594" s="77"/>
      <c r="EL594" s="77"/>
      <c r="EM594" s="77"/>
      <c r="EN594" s="77"/>
      <c r="EO594" s="77"/>
      <c r="EP594" s="77"/>
      <c r="EQ594" s="77"/>
    </row>
    <row r="595" spans="1:147" s="1" customFormat="1" ht="12.75" x14ac:dyDescent="0.2">
      <c r="A595" s="3"/>
      <c r="B595" s="35"/>
      <c r="C595" s="35"/>
      <c r="D595" s="4"/>
      <c r="G595" s="2"/>
      <c r="H595" s="2"/>
      <c r="I595" s="2"/>
      <c r="L595" s="141"/>
      <c r="M595" s="2"/>
      <c r="N595" s="2"/>
      <c r="O595" s="2"/>
      <c r="P595" s="2"/>
      <c r="Q595" s="16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90"/>
      <c r="CC595" s="90"/>
      <c r="CD595" s="90"/>
      <c r="CE595" s="88"/>
      <c r="CF595" s="166"/>
      <c r="CG595" s="88"/>
      <c r="CH595" s="88"/>
      <c r="CI595" s="88"/>
      <c r="CJ595" s="88"/>
      <c r="CK595" s="88"/>
      <c r="CL595" s="88"/>
      <c r="CM595" s="88"/>
      <c r="CN595" s="88"/>
      <c r="CO595" s="88"/>
      <c r="CP595" s="88"/>
      <c r="CQ595" s="88"/>
      <c r="CR595" s="88"/>
      <c r="CS595" s="88"/>
      <c r="CT595" s="88"/>
      <c r="CU595" s="88"/>
      <c r="CV595" s="88"/>
      <c r="CW595" s="88"/>
      <c r="CX595" s="88"/>
      <c r="CY595" s="88"/>
      <c r="CZ595" s="88"/>
      <c r="DA595" s="88"/>
      <c r="DB595" s="88"/>
      <c r="DC595" s="88"/>
      <c r="DD595" s="88"/>
      <c r="DE595" s="88"/>
      <c r="DF595" s="90"/>
      <c r="DG595" s="90"/>
      <c r="DH595" s="90"/>
      <c r="DI595" s="91"/>
      <c r="DJ595" s="91"/>
      <c r="DK595" s="91"/>
      <c r="DL595" s="91"/>
      <c r="DM595" s="90"/>
      <c r="DN595" s="90"/>
      <c r="DO595" s="90"/>
      <c r="DP595" s="90"/>
      <c r="DQ595" s="90"/>
      <c r="DR595" s="90"/>
      <c r="DS595" s="90"/>
      <c r="DT595" s="90"/>
      <c r="DU595" s="90"/>
      <c r="DV595" s="90"/>
      <c r="DW595" s="90"/>
      <c r="DX595" s="90"/>
      <c r="DY595" s="90"/>
      <c r="DZ595" s="90"/>
      <c r="EA595" s="90"/>
      <c r="EB595" s="90"/>
      <c r="EC595" s="90"/>
      <c r="ED595" s="90"/>
      <c r="EE595" s="90"/>
      <c r="EF595" s="90"/>
      <c r="EG595" s="90"/>
      <c r="EH595" s="90"/>
      <c r="EI595" s="77"/>
      <c r="EJ595" s="77"/>
      <c r="EK595" s="77"/>
      <c r="EL595" s="77"/>
      <c r="EM595" s="77"/>
      <c r="EN595" s="77"/>
      <c r="EO595" s="77"/>
      <c r="EP595" s="77"/>
      <c r="EQ595" s="77"/>
    </row>
    <row r="596" spans="1:147" s="1" customFormat="1" ht="12.75" x14ac:dyDescent="0.2">
      <c r="A596" s="3"/>
      <c r="B596" s="35"/>
      <c r="C596" s="35"/>
      <c r="D596" s="4"/>
      <c r="G596" s="2"/>
      <c r="H596" s="2"/>
      <c r="I596" s="2"/>
      <c r="L596" s="141"/>
      <c r="M596" s="2"/>
      <c r="N596" s="2"/>
      <c r="O596" s="2"/>
      <c r="P596" s="2"/>
      <c r="Q596" s="16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90"/>
      <c r="CC596" s="90"/>
      <c r="CD596" s="90"/>
      <c r="CE596" s="88"/>
      <c r="CF596" s="166"/>
      <c r="CG596" s="88"/>
      <c r="CH596" s="88"/>
      <c r="CI596" s="88"/>
      <c r="CJ596" s="88"/>
      <c r="CK596" s="88"/>
      <c r="CL596" s="88"/>
      <c r="CM596" s="88"/>
      <c r="CN596" s="88"/>
      <c r="CO596" s="88"/>
      <c r="CP596" s="88"/>
      <c r="CQ596" s="88"/>
      <c r="CR596" s="88"/>
      <c r="CS596" s="88"/>
      <c r="CT596" s="88"/>
      <c r="CU596" s="88"/>
      <c r="CV596" s="88"/>
      <c r="CW596" s="88"/>
      <c r="CX596" s="88"/>
      <c r="CY596" s="88"/>
      <c r="CZ596" s="88"/>
      <c r="DA596" s="88"/>
      <c r="DB596" s="88"/>
      <c r="DC596" s="88"/>
      <c r="DD596" s="88"/>
      <c r="DE596" s="88"/>
      <c r="DF596" s="90"/>
      <c r="DG596" s="90"/>
      <c r="DH596" s="90"/>
      <c r="DI596" s="91"/>
      <c r="DJ596" s="91"/>
      <c r="DK596" s="91"/>
      <c r="DL596" s="91"/>
      <c r="DM596" s="90"/>
      <c r="DN596" s="90"/>
      <c r="DO596" s="90"/>
      <c r="DP596" s="90"/>
      <c r="DQ596" s="90"/>
      <c r="DR596" s="90"/>
      <c r="DS596" s="90"/>
      <c r="DT596" s="90"/>
      <c r="DU596" s="90"/>
      <c r="DV596" s="90"/>
      <c r="DW596" s="90"/>
      <c r="DX596" s="90"/>
      <c r="DY596" s="90"/>
      <c r="DZ596" s="90"/>
      <c r="EA596" s="90"/>
      <c r="EB596" s="90"/>
      <c r="EC596" s="90"/>
      <c r="ED596" s="90"/>
      <c r="EE596" s="90"/>
      <c r="EF596" s="90"/>
      <c r="EG596" s="90"/>
      <c r="EH596" s="90"/>
      <c r="EI596" s="77"/>
      <c r="EJ596" s="77"/>
      <c r="EK596" s="77"/>
      <c r="EL596" s="77"/>
      <c r="EM596" s="77"/>
      <c r="EN596" s="77"/>
      <c r="EO596" s="77"/>
      <c r="EP596" s="77"/>
      <c r="EQ596" s="77"/>
    </row>
    <row r="597" spans="1:147" s="1" customFormat="1" ht="12.75" x14ac:dyDescent="0.2">
      <c r="A597" s="3"/>
      <c r="B597" s="35"/>
      <c r="C597" s="35"/>
      <c r="D597" s="4"/>
      <c r="G597" s="2"/>
      <c r="H597" s="2"/>
      <c r="I597" s="2"/>
      <c r="L597" s="141"/>
      <c r="M597" s="2"/>
      <c r="N597" s="2"/>
      <c r="O597" s="2"/>
      <c r="P597" s="2"/>
      <c r="Q597" s="16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90"/>
      <c r="CC597" s="90"/>
      <c r="CD597" s="90"/>
      <c r="CE597" s="88"/>
      <c r="CF597" s="166"/>
      <c r="CG597" s="88"/>
      <c r="CH597" s="88"/>
      <c r="CI597" s="88"/>
      <c r="CJ597" s="88"/>
      <c r="CK597" s="88"/>
      <c r="CL597" s="88"/>
      <c r="CM597" s="88"/>
      <c r="CN597" s="88"/>
      <c r="CO597" s="88"/>
      <c r="CP597" s="88"/>
      <c r="CQ597" s="88"/>
      <c r="CR597" s="88"/>
      <c r="CS597" s="88"/>
      <c r="CT597" s="88"/>
      <c r="CU597" s="88"/>
      <c r="CV597" s="88"/>
      <c r="CW597" s="88"/>
      <c r="CX597" s="88"/>
      <c r="CY597" s="88"/>
      <c r="CZ597" s="88"/>
      <c r="DA597" s="88"/>
      <c r="DB597" s="88"/>
      <c r="DC597" s="88"/>
      <c r="DD597" s="88"/>
      <c r="DE597" s="88"/>
      <c r="DF597" s="90"/>
      <c r="DG597" s="90"/>
      <c r="DH597" s="90"/>
      <c r="DI597" s="91"/>
      <c r="DJ597" s="91"/>
      <c r="DK597" s="91"/>
      <c r="DL597" s="91"/>
      <c r="DM597" s="90"/>
      <c r="DN597" s="90"/>
      <c r="DO597" s="90"/>
      <c r="DP597" s="90"/>
      <c r="DQ597" s="90"/>
      <c r="DR597" s="90"/>
      <c r="DS597" s="90"/>
      <c r="DT597" s="90"/>
      <c r="DU597" s="90"/>
      <c r="DV597" s="90"/>
      <c r="DW597" s="90"/>
      <c r="DX597" s="90"/>
      <c r="DY597" s="90"/>
      <c r="DZ597" s="90"/>
      <c r="EA597" s="90"/>
      <c r="EB597" s="90"/>
      <c r="EC597" s="90"/>
      <c r="ED597" s="90"/>
      <c r="EE597" s="90"/>
      <c r="EF597" s="90"/>
      <c r="EG597" s="90"/>
      <c r="EH597" s="90"/>
      <c r="EI597" s="77"/>
      <c r="EJ597" s="77"/>
      <c r="EK597" s="77"/>
      <c r="EL597" s="77"/>
      <c r="EM597" s="77"/>
      <c r="EN597" s="77"/>
      <c r="EO597" s="77"/>
      <c r="EP597" s="77"/>
      <c r="EQ597" s="77"/>
    </row>
    <row r="598" spans="1:147" s="1" customFormat="1" ht="12.75" x14ac:dyDescent="0.2">
      <c r="A598" s="3"/>
      <c r="B598" s="35"/>
      <c r="C598" s="35"/>
      <c r="D598" s="4"/>
      <c r="G598" s="2"/>
      <c r="H598" s="2"/>
      <c r="I598" s="2"/>
      <c r="L598" s="141"/>
      <c r="M598" s="2"/>
      <c r="N598" s="2"/>
      <c r="O598" s="2"/>
      <c r="P598" s="2"/>
      <c r="Q598" s="16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90"/>
      <c r="CC598" s="90"/>
      <c r="CD598" s="90"/>
      <c r="CE598" s="88"/>
      <c r="CF598" s="166"/>
      <c r="CG598" s="88"/>
      <c r="CH598" s="88"/>
      <c r="CI598" s="88"/>
      <c r="CJ598" s="88"/>
      <c r="CK598" s="88"/>
      <c r="CL598" s="88"/>
      <c r="CM598" s="88"/>
      <c r="CN598" s="88"/>
      <c r="CO598" s="88"/>
      <c r="CP598" s="88"/>
      <c r="CQ598" s="88"/>
      <c r="CR598" s="88"/>
      <c r="CS598" s="88"/>
      <c r="CT598" s="88"/>
      <c r="CU598" s="88"/>
      <c r="CV598" s="88"/>
      <c r="CW598" s="88"/>
      <c r="CX598" s="88"/>
      <c r="CY598" s="88"/>
      <c r="CZ598" s="88"/>
      <c r="DA598" s="88"/>
      <c r="DB598" s="88"/>
      <c r="DC598" s="88"/>
      <c r="DD598" s="88"/>
      <c r="DE598" s="88"/>
      <c r="DF598" s="90"/>
      <c r="DG598" s="90"/>
      <c r="DH598" s="90"/>
      <c r="DI598" s="91"/>
      <c r="DJ598" s="91"/>
      <c r="DK598" s="91"/>
      <c r="DL598" s="91"/>
      <c r="DM598" s="90"/>
      <c r="DN598" s="90"/>
      <c r="DO598" s="90"/>
      <c r="DP598" s="90"/>
      <c r="DQ598" s="90"/>
      <c r="DR598" s="90"/>
      <c r="DS598" s="90"/>
      <c r="DT598" s="90"/>
      <c r="DU598" s="90"/>
      <c r="DV598" s="90"/>
      <c r="DW598" s="90"/>
      <c r="DX598" s="90"/>
      <c r="DY598" s="90"/>
      <c r="DZ598" s="90"/>
      <c r="EA598" s="90"/>
      <c r="EB598" s="90"/>
      <c r="EC598" s="90"/>
      <c r="ED598" s="90"/>
      <c r="EE598" s="90"/>
      <c r="EF598" s="90"/>
      <c r="EG598" s="90"/>
      <c r="EH598" s="90"/>
      <c r="EI598" s="77"/>
      <c r="EJ598" s="77"/>
      <c r="EK598" s="77"/>
      <c r="EL598" s="77"/>
      <c r="EM598" s="77"/>
      <c r="EN598" s="77"/>
      <c r="EO598" s="77"/>
      <c r="EP598" s="77"/>
      <c r="EQ598" s="77"/>
    </row>
    <row r="599" spans="1:147" s="1" customFormat="1" ht="12.75" x14ac:dyDescent="0.2">
      <c r="A599" s="3"/>
      <c r="B599" s="35"/>
      <c r="C599" s="35"/>
      <c r="D599" s="4"/>
      <c r="G599" s="2"/>
      <c r="H599" s="2"/>
      <c r="I599" s="2"/>
      <c r="L599" s="141"/>
      <c r="M599" s="2"/>
      <c r="N599" s="2"/>
      <c r="O599" s="2"/>
      <c r="P599" s="2"/>
      <c r="Q599" s="16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90"/>
      <c r="CC599" s="90"/>
      <c r="CD599" s="90"/>
      <c r="CE599" s="88"/>
      <c r="CF599" s="166"/>
      <c r="CG599" s="88"/>
      <c r="CH599" s="88"/>
      <c r="CI599" s="88"/>
      <c r="CJ599" s="88"/>
      <c r="CK599" s="88"/>
      <c r="CL599" s="88"/>
      <c r="CM599" s="88"/>
      <c r="CN599" s="88"/>
      <c r="CO599" s="88"/>
      <c r="CP599" s="88"/>
      <c r="CQ599" s="88"/>
      <c r="CR599" s="88"/>
      <c r="CS599" s="88"/>
      <c r="CT599" s="88"/>
      <c r="CU599" s="88"/>
      <c r="CV599" s="88"/>
      <c r="CW599" s="88"/>
      <c r="CX599" s="88"/>
      <c r="CY599" s="88"/>
      <c r="CZ599" s="88"/>
      <c r="DA599" s="88"/>
      <c r="DB599" s="88"/>
      <c r="DC599" s="88"/>
      <c r="DD599" s="88"/>
      <c r="DE599" s="88"/>
      <c r="DF599" s="90"/>
      <c r="DG599" s="90"/>
      <c r="DH599" s="90"/>
      <c r="DI599" s="91"/>
      <c r="DJ599" s="91"/>
      <c r="DK599" s="91"/>
      <c r="DL599" s="91"/>
      <c r="DM599" s="90"/>
      <c r="DN599" s="90"/>
      <c r="DO599" s="90"/>
      <c r="DP599" s="90"/>
      <c r="DQ599" s="90"/>
      <c r="DR599" s="90"/>
      <c r="DS599" s="90"/>
      <c r="DT599" s="90"/>
      <c r="DU599" s="90"/>
      <c r="DV599" s="90"/>
      <c r="DW599" s="90"/>
      <c r="DX599" s="90"/>
      <c r="DY599" s="90"/>
      <c r="DZ599" s="90"/>
      <c r="EA599" s="90"/>
      <c r="EB599" s="90"/>
      <c r="EC599" s="90"/>
      <c r="ED599" s="90"/>
      <c r="EE599" s="90"/>
      <c r="EF599" s="90"/>
      <c r="EG599" s="90"/>
      <c r="EH599" s="90"/>
      <c r="EI599" s="77"/>
      <c r="EJ599" s="77"/>
      <c r="EK599" s="77"/>
      <c r="EL599" s="77"/>
      <c r="EM599" s="77"/>
      <c r="EN599" s="77"/>
      <c r="EO599" s="77"/>
      <c r="EP599" s="77"/>
      <c r="EQ599" s="77"/>
    </row>
    <row r="600" spans="1:147" s="1" customFormat="1" ht="12.75" x14ac:dyDescent="0.2">
      <c r="A600" s="3"/>
      <c r="B600" s="35"/>
      <c r="C600" s="35"/>
      <c r="D600" s="4"/>
      <c r="G600" s="2"/>
      <c r="H600" s="2"/>
      <c r="I600" s="2"/>
      <c r="L600" s="141"/>
      <c r="M600" s="2"/>
      <c r="N600" s="2"/>
      <c r="O600" s="2"/>
      <c r="P600" s="2"/>
      <c r="Q600" s="16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90"/>
      <c r="CC600" s="90"/>
      <c r="CD600" s="90"/>
      <c r="CE600" s="88"/>
      <c r="CF600" s="166"/>
      <c r="CG600" s="88"/>
      <c r="CH600" s="88"/>
      <c r="CI600" s="88"/>
      <c r="CJ600" s="88"/>
      <c r="CK600" s="88"/>
      <c r="CL600" s="88"/>
      <c r="CM600" s="88"/>
      <c r="CN600" s="88"/>
      <c r="CO600" s="88"/>
      <c r="CP600" s="88"/>
      <c r="CQ600" s="88"/>
      <c r="CR600" s="88"/>
      <c r="CS600" s="88"/>
      <c r="CT600" s="88"/>
      <c r="CU600" s="88"/>
      <c r="CV600" s="88"/>
      <c r="CW600" s="88"/>
      <c r="CX600" s="88"/>
      <c r="CY600" s="88"/>
      <c r="CZ600" s="88"/>
      <c r="DA600" s="88"/>
      <c r="DB600" s="88"/>
      <c r="DC600" s="88"/>
      <c r="DD600" s="88"/>
      <c r="DE600" s="88"/>
      <c r="DF600" s="90"/>
      <c r="DG600" s="90"/>
      <c r="DH600" s="90"/>
      <c r="DI600" s="91"/>
      <c r="DJ600" s="91"/>
      <c r="DK600" s="91"/>
      <c r="DL600" s="91"/>
      <c r="DM600" s="90"/>
      <c r="DN600" s="90"/>
      <c r="DO600" s="90"/>
      <c r="DP600" s="90"/>
      <c r="DQ600" s="90"/>
      <c r="DR600" s="90"/>
      <c r="DS600" s="90"/>
      <c r="DT600" s="90"/>
      <c r="DU600" s="90"/>
      <c r="DV600" s="90"/>
      <c r="DW600" s="90"/>
      <c r="DX600" s="90"/>
      <c r="DY600" s="90"/>
      <c r="DZ600" s="90"/>
      <c r="EA600" s="90"/>
      <c r="EB600" s="90"/>
      <c r="EC600" s="90"/>
      <c r="ED600" s="90"/>
      <c r="EE600" s="90"/>
      <c r="EF600" s="90"/>
      <c r="EG600" s="90"/>
      <c r="EH600" s="90"/>
      <c r="EI600" s="77"/>
      <c r="EJ600" s="77"/>
      <c r="EK600" s="77"/>
      <c r="EL600" s="77"/>
      <c r="EM600" s="77"/>
      <c r="EN600" s="77"/>
      <c r="EO600" s="77"/>
      <c r="EP600" s="77"/>
      <c r="EQ600" s="77"/>
    </row>
    <row r="601" spans="1:147" s="1" customFormat="1" ht="12.75" x14ac:dyDescent="0.2">
      <c r="A601" s="3"/>
      <c r="B601" s="35"/>
      <c r="C601" s="35"/>
      <c r="D601" s="4"/>
      <c r="G601" s="2"/>
      <c r="H601" s="2"/>
      <c r="I601" s="2"/>
      <c r="L601" s="141"/>
      <c r="M601" s="2"/>
      <c r="N601" s="2"/>
      <c r="O601" s="2"/>
      <c r="P601" s="2"/>
      <c r="Q601" s="16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90"/>
      <c r="CC601" s="90"/>
      <c r="CD601" s="90"/>
      <c r="CE601" s="88"/>
      <c r="CF601" s="166"/>
      <c r="CG601" s="88"/>
      <c r="CH601" s="88"/>
      <c r="CI601" s="88"/>
      <c r="CJ601" s="88"/>
      <c r="CK601" s="88"/>
      <c r="CL601" s="88"/>
      <c r="CM601" s="88"/>
      <c r="CN601" s="88"/>
      <c r="CO601" s="88"/>
      <c r="CP601" s="88"/>
      <c r="CQ601" s="88"/>
      <c r="CR601" s="88"/>
      <c r="CS601" s="88"/>
      <c r="CT601" s="88"/>
      <c r="CU601" s="88"/>
      <c r="CV601" s="88"/>
      <c r="CW601" s="88"/>
      <c r="CX601" s="88"/>
      <c r="CY601" s="88"/>
      <c r="CZ601" s="88"/>
      <c r="DA601" s="88"/>
      <c r="DB601" s="88"/>
      <c r="DC601" s="88"/>
      <c r="DD601" s="88"/>
      <c r="DE601" s="88"/>
      <c r="DF601" s="90"/>
      <c r="DG601" s="90"/>
      <c r="DH601" s="90"/>
      <c r="DI601" s="91"/>
      <c r="DJ601" s="91"/>
      <c r="DK601" s="91"/>
      <c r="DL601" s="91"/>
      <c r="DM601" s="90"/>
      <c r="DN601" s="90"/>
      <c r="DO601" s="90"/>
      <c r="DP601" s="90"/>
      <c r="DQ601" s="90"/>
      <c r="DR601" s="90"/>
      <c r="DS601" s="90"/>
      <c r="DT601" s="90"/>
      <c r="DU601" s="90"/>
      <c r="DV601" s="90"/>
      <c r="DW601" s="90"/>
      <c r="DX601" s="90"/>
      <c r="DY601" s="90"/>
      <c r="DZ601" s="90"/>
      <c r="EA601" s="90"/>
      <c r="EB601" s="90"/>
      <c r="EC601" s="90"/>
      <c r="ED601" s="90"/>
      <c r="EE601" s="90"/>
      <c r="EF601" s="90"/>
      <c r="EG601" s="90"/>
      <c r="EH601" s="90"/>
      <c r="EI601" s="77"/>
      <c r="EJ601" s="77"/>
      <c r="EK601" s="77"/>
      <c r="EL601" s="77"/>
      <c r="EM601" s="77"/>
      <c r="EN601" s="77"/>
      <c r="EO601" s="77"/>
      <c r="EP601" s="77"/>
      <c r="EQ601" s="77"/>
    </row>
    <row r="602" spans="1:147" s="1" customFormat="1" ht="12.75" x14ac:dyDescent="0.2">
      <c r="A602" s="3"/>
      <c r="B602" s="35"/>
      <c r="C602" s="35"/>
      <c r="D602" s="4"/>
      <c r="G602" s="2"/>
      <c r="H602" s="2"/>
      <c r="I602" s="2"/>
      <c r="L602" s="141"/>
      <c r="M602" s="2"/>
      <c r="N602" s="2"/>
      <c r="O602" s="2"/>
      <c r="P602" s="2"/>
      <c r="Q602" s="16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90"/>
      <c r="CC602" s="90"/>
      <c r="CD602" s="90"/>
      <c r="CE602" s="88"/>
      <c r="CF602" s="166"/>
      <c r="CG602" s="88"/>
      <c r="CH602" s="88"/>
      <c r="CI602" s="88"/>
      <c r="CJ602" s="88"/>
      <c r="CK602" s="88"/>
      <c r="CL602" s="88"/>
      <c r="CM602" s="88"/>
      <c r="CN602" s="88"/>
      <c r="CO602" s="88"/>
      <c r="CP602" s="88"/>
      <c r="CQ602" s="88"/>
      <c r="CR602" s="88"/>
      <c r="CS602" s="88"/>
      <c r="CT602" s="88"/>
      <c r="CU602" s="88"/>
      <c r="CV602" s="88"/>
      <c r="CW602" s="88"/>
      <c r="CX602" s="88"/>
      <c r="CY602" s="88"/>
      <c r="CZ602" s="88"/>
      <c r="DA602" s="88"/>
      <c r="DB602" s="88"/>
      <c r="DC602" s="88"/>
      <c r="DD602" s="88"/>
      <c r="DE602" s="88"/>
      <c r="DF602" s="90"/>
      <c r="DG602" s="90"/>
      <c r="DH602" s="90"/>
      <c r="DI602" s="91"/>
      <c r="DJ602" s="91"/>
      <c r="DK602" s="91"/>
      <c r="DL602" s="91"/>
      <c r="DM602" s="90"/>
      <c r="DN602" s="90"/>
      <c r="DO602" s="90"/>
      <c r="DP602" s="90"/>
      <c r="DQ602" s="90"/>
      <c r="DR602" s="90"/>
      <c r="DS602" s="90"/>
      <c r="DT602" s="90"/>
      <c r="DU602" s="90"/>
      <c r="DV602" s="90"/>
      <c r="DW602" s="90"/>
      <c r="DX602" s="90"/>
      <c r="DY602" s="90"/>
      <c r="DZ602" s="90"/>
      <c r="EA602" s="90"/>
      <c r="EB602" s="90"/>
      <c r="EC602" s="90"/>
      <c r="ED602" s="90"/>
      <c r="EE602" s="90"/>
      <c r="EF602" s="90"/>
      <c r="EG602" s="90"/>
      <c r="EH602" s="90"/>
      <c r="EI602" s="77"/>
      <c r="EJ602" s="77"/>
      <c r="EK602" s="77"/>
      <c r="EL602" s="77"/>
      <c r="EM602" s="77"/>
      <c r="EN602" s="77"/>
      <c r="EO602" s="77"/>
      <c r="EP602" s="77"/>
      <c r="EQ602" s="77"/>
    </row>
    <row r="603" spans="1:147" s="1" customFormat="1" ht="12.75" x14ac:dyDescent="0.2">
      <c r="A603" s="3"/>
      <c r="B603" s="35"/>
      <c r="C603" s="35"/>
      <c r="D603" s="4"/>
      <c r="G603" s="2"/>
      <c r="H603" s="2"/>
      <c r="I603" s="2"/>
      <c r="L603" s="141"/>
      <c r="M603" s="2"/>
      <c r="N603" s="2"/>
      <c r="O603" s="2"/>
      <c r="P603" s="2"/>
      <c r="Q603" s="16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90"/>
      <c r="CC603" s="90"/>
      <c r="CD603" s="90"/>
      <c r="CE603" s="88"/>
      <c r="CF603" s="166"/>
      <c r="CG603" s="88"/>
      <c r="CH603" s="88"/>
      <c r="CI603" s="88"/>
      <c r="CJ603" s="88"/>
      <c r="CK603" s="88"/>
      <c r="CL603" s="88"/>
      <c r="CM603" s="88"/>
      <c r="CN603" s="88"/>
      <c r="CO603" s="88"/>
      <c r="CP603" s="88"/>
      <c r="CQ603" s="88"/>
      <c r="CR603" s="88"/>
      <c r="CS603" s="88"/>
      <c r="CT603" s="88"/>
      <c r="CU603" s="88"/>
      <c r="CV603" s="88"/>
      <c r="CW603" s="88"/>
      <c r="CX603" s="88"/>
      <c r="CY603" s="88"/>
      <c r="CZ603" s="88"/>
      <c r="DA603" s="88"/>
      <c r="DB603" s="88"/>
      <c r="DC603" s="88"/>
      <c r="DD603" s="88"/>
      <c r="DE603" s="88"/>
      <c r="DF603" s="90"/>
      <c r="DG603" s="90"/>
      <c r="DH603" s="90"/>
      <c r="DI603" s="91"/>
      <c r="DJ603" s="91"/>
      <c r="DK603" s="91"/>
      <c r="DL603" s="91"/>
      <c r="DM603" s="90"/>
      <c r="DN603" s="90"/>
      <c r="DO603" s="90"/>
      <c r="DP603" s="90"/>
      <c r="DQ603" s="90"/>
      <c r="DR603" s="90"/>
      <c r="DS603" s="90"/>
      <c r="DT603" s="90"/>
      <c r="DU603" s="90"/>
      <c r="DV603" s="90"/>
      <c r="DW603" s="90"/>
      <c r="DX603" s="90"/>
      <c r="DY603" s="90"/>
      <c r="DZ603" s="90"/>
      <c r="EA603" s="90"/>
      <c r="EB603" s="90"/>
      <c r="EC603" s="90"/>
      <c r="ED603" s="90"/>
      <c r="EE603" s="90"/>
      <c r="EF603" s="90"/>
      <c r="EG603" s="90"/>
      <c r="EH603" s="90"/>
      <c r="EI603" s="77"/>
      <c r="EJ603" s="77"/>
      <c r="EK603" s="77"/>
      <c r="EL603" s="77"/>
      <c r="EM603" s="77"/>
      <c r="EN603" s="77"/>
      <c r="EO603" s="77"/>
      <c r="EP603" s="77"/>
      <c r="EQ603" s="77"/>
    </row>
    <row r="604" spans="1:147" s="1" customFormat="1" ht="12.75" x14ac:dyDescent="0.2">
      <c r="A604" s="3"/>
      <c r="B604" s="35"/>
      <c r="C604" s="35"/>
      <c r="D604" s="4"/>
      <c r="G604" s="2"/>
      <c r="H604" s="2"/>
      <c r="I604" s="2"/>
      <c r="L604" s="141"/>
      <c r="M604" s="2"/>
      <c r="N604" s="2"/>
      <c r="O604" s="2"/>
      <c r="P604" s="2"/>
      <c r="Q604" s="16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90"/>
      <c r="CC604" s="90"/>
      <c r="CD604" s="90"/>
      <c r="CE604" s="88"/>
      <c r="CF604" s="166"/>
      <c r="CG604" s="88"/>
      <c r="CH604" s="88"/>
      <c r="CI604" s="88"/>
      <c r="CJ604" s="88"/>
      <c r="CK604" s="88"/>
      <c r="CL604" s="88"/>
      <c r="CM604" s="88"/>
      <c r="CN604" s="88"/>
      <c r="CO604" s="88"/>
      <c r="CP604" s="88"/>
      <c r="CQ604" s="88"/>
      <c r="CR604" s="88"/>
      <c r="CS604" s="88"/>
      <c r="CT604" s="88"/>
      <c r="CU604" s="88"/>
      <c r="CV604" s="88"/>
      <c r="CW604" s="88"/>
      <c r="CX604" s="88"/>
      <c r="CY604" s="88"/>
      <c r="CZ604" s="88"/>
      <c r="DA604" s="88"/>
      <c r="DB604" s="88"/>
      <c r="DC604" s="88"/>
      <c r="DD604" s="88"/>
      <c r="DE604" s="88"/>
      <c r="DF604" s="90"/>
      <c r="DG604" s="90"/>
      <c r="DH604" s="90"/>
      <c r="DI604" s="91"/>
      <c r="DJ604" s="91"/>
      <c r="DK604" s="91"/>
      <c r="DL604" s="91"/>
      <c r="DM604" s="90"/>
      <c r="DN604" s="90"/>
      <c r="DO604" s="90"/>
      <c r="DP604" s="90"/>
      <c r="DQ604" s="90"/>
      <c r="DR604" s="90"/>
      <c r="DS604" s="90"/>
      <c r="DT604" s="90"/>
      <c r="DU604" s="90"/>
      <c r="DV604" s="90"/>
      <c r="DW604" s="90"/>
      <c r="DX604" s="90"/>
      <c r="DY604" s="90"/>
      <c r="DZ604" s="90"/>
      <c r="EA604" s="90"/>
      <c r="EB604" s="90"/>
      <c r="EC604" s="90"/>
      <c r="ED604" s="90"/>
      <c r="EE604" s="90"/>
      <c r="EF604" s="90"/>
      <c r="EG604" s="90"/>
      <c r="EH604" s="90"/>
      <c r="EI604" s="77"/>
      <c r="EJ604" s="77"/>
      <c r="EK604" s="77"/>
      <c r="EL604" s="77"/>
      <c r="EM604" s="77"/>
      <c r="EN604" s="77"/>
      <c r="EO604" s="77"/>
      <c r="EP604" s="77"/>
      <c r="EQ604" s="77"/>
    </row>
    <row r="605" spans="1:147" s="1" customFormat="1" ht="12.75" x14ac:dyDescent="0.2">
      <c r="A605" s="3"/>
      <c r="B605" s="35"/>
      <c r="C605" s="35"/>
      <c r="D605" s="4"/>
      <c r="G605" s="2"/>
      <c r="H605" s="2"/>
      <c r="I605" s="2"/>
      <c r="L605" s="141"/>
      <c r="M605" s="2"/>
      <c r="N605" s="2"/>
      <c r="O605" s="2"/>
      <c r="P605" s="2"/>
      <c r="Q605" s="16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90"/>
      <c r="CC605" s="90"/>
      <c r="CD605" s="90"/>
      <c r="CE605" s="88"/>
      <c r="CF605" s="166"/>
      <c r="CG605" s="88"/>
      <c r="CH605" s="88"/>
      <c r="CI605" s="88"/>
      <c r="CJ605" s="88"/>
      <c r="CK605" s="88"/>
      <c r="CL605" s="88"/>
      <c r="CM605" s="88"/>
      <c r="CN605" s="88"/>
      <c r="CO605" s="88"/>
      <c r="CP605" s="88"/>
      <c r="CQ605" s="88"/>
      <c r="CR605" s="88"/>
      <c r="CS605" s="88"/>
      <c r="CT605" s="88"/>
      <c r="CU605" s="88"/>
      <c r="CV605" s="88"/>
      <c r="CW605" s="88"/>
      <c r="CX605" s="88"/>
      <c r="CY605" s="88"/>
      <c r="CZ605" s="88"/>
      <c r="DA605" s="88"/>
      <c r="DB605" s="88"/>
      <c r="DC605" s="88"/>
      <c r="DD605" s="88"/>
      <c r="DE605" s="88"/>
      <c r="DF605" s="90"/>
      <c r="DG605" s="90"/>
      <c r="DH605" s="90"/>
      <c r="DI605" s="91"/>
      <c r="DJ605" s="91"/>
      <c r="DK605" s="91"/>
      <c r="DL605" s="91"/>
      <c r="DM605" s="90"/>
      <c r="DN605" s="90"/>
      <c r="DO605" s="90"/>
      <c r="DP605" s="90"/>
      <c r="DQ605" s="90"/>
      <c r="DR605" s="90"/>
      <c r="DS605" s="90"/>
      <c r="DT605" s="90"/>
      <c r="DU605" s="90"/>
      <c r="DV605" s="90"/>
      <c r="DW605" s="90"/>
      <c r="DX605" s="90"/>
      <c r="DY605" s="90"/>
      <c r="DZ605" s="90"/>
      <c r="EA605" s="90"/>
      <c r="EB605" s="90"/>
      <c r="EC605" s="90"/>
      <c r="ED605" s="90"/>
      <c r="EE605" s="90"/>
      <c r="EF605" s="90"/>
      <c r="EG605" s="90"/>
      <c r="EH605" s="90"/>
      <c r="EI605" s="77"/>
      <c r="EJ605" s="77"/>
      <c r="EK605" s="77"/>
      <c r="EL605" s="77"/>
      <c r="EM605" s="77"/>
      <c r="EN605" s="77"/>
      <c r="EO605" s="77"/>
      <c r="EP605" s="77"/>
      <c r="EQ605" s="77"/>
    </row>
    <row r="606" spans="1:147" s="1" customFormat="1" ht="12.75" x14ac:dyDescent="0.2">
      <c r="A606" s="3"/>
      <c r="B606" s="35"/>
      <c r="C606" s="35"/>
      <c r="D606" s="4"/>
      <c r="G606" s="2"/>
      <c r="H606" s="2"/>
      <c r="I606" s="2"/>
      <c r="L606" s="141"/>
      <c r="M606" s="2"/>
      <c r="N606" s="2"/>
      <c r="O606" s="2"/>
      <c r="P606" s="2"/>
      <c r="Q606" s="16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90"/>
      <c r="CC606" s="90"/>
      <c r="CD606" s="90"/>
      <c r="CE606" s="88"/>
      <c r="CF606" s="166"/>
      <c r="CG606" s="88"/>
      <c r="CH606" s="88"/>
      <c r="CI606" s="88"/>
      <c r="CJ606" s="88"/>
      <c r="CK606" s="88"/>
      <c r="CL606" s="88"/>
      <c r="CM606" s="88"/>
      <c r="CN606" s="88"/>
      <c r="CO606" s="88"/>
      <c r="CP606" s="88"/>
      <c r="CQ606" s="88"/>
      <c r="CR606" s="88"/>
      <c r="CS606" s="88"/>
      <c r="CT606" s="88"/>
      <c r="CU606" s="88"/>
      <c r="CV606" s="88"/>
      <c r="CW606" s="88"/>
      <c r="CX606" s="88"/>
      <c r="CY606" s="88"/>
      <c r="CZ606" s="88"/>
      <c r="DA606" s="88"/>
      <c r="DB606" s="88"/>
      <c r="DC606" s="88"/>
      <c r="DD606" s="88"/>
      <c r="DE606" s="88"/>
      <c r="DF606" s="90"/>
      <c r="DG606" s="90"/>
      <c r="DH606" s="90"/>
      <c r="DI606" s="91"/>
      <c r="DJ606" s="91"/>
      <c r="DK606" s="91"/>
      <c r="DL606" s="91"/>
      <c r="DM606" s="90"/>
      <c r="DN606" s="90"/>
      <c r="DO606" s="90"/>
      <c r="DP606" s="90"/>
      <c r="DQ606" s="90"/>
      <c r="DR606" s="90"/>
      <c r="DS606" s="90"/>
      <c r="DT606" s="90"/>
      <c r="DU606" s="90"/>
      <c r="DV606" s="90"/>
      <c r="DW606" s="90"/>
      <c r="DX606" s="90"/>
      <c r="DY606" s="90"/>
      <c r="DZ606" s="90"/>
      <c r="EA606" s="90"/>
      <c r="EB606" s="90"/>
      <c r="EC606" s="90"/>
      <c r="ED606" s="90"/>
      <c r="EE606" s="90"/>
      <c r="EF606" s="90"/>
      <c r="EG606" s="90"/>
      <c r="EH606" s="90"/>
      <c r="EI606" s="77"/>
      <c r="EJ606" s="77"/>
      <c r="EK606" s="77"/>
      <c r="EL606" s="77"/>
      <c r="EM606" s="77"/>
      <c r="EN606" s="77"/>
      <c r="EO606" s="77"/>
      <c r="EP606" s="77"/>
      <c r="EQ606" s="77"/>
    </row>
    <row r="607" spans="1:147" s="1" customFormat="1" ht="12.75" x14ac:dyDescent="0.2">
      <c r="A607" s="3"/>
      <c r="B607" s="35"/>
      <c r="C607" s="35"/>
      <c r="D607" s="4"/>
      <c r="G607" s="2"/>
      <c r="H607" s="2"/>
      <c r="I607" s="2"/>
      <c r="L607" s="141"/>
      <c r="M607" s="2"/>
      <c r="N607" s="2"/>
      <c r="O607" s="2"/>
      <c r="P607" s="2"/>
      <c r="Q607" s="16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90"/>
      <c r="CC607" s="90"/>
      <c r="CD607" s="90"/>
      <c r="CE607" s="88"/>
      <c r="CF607" s="166"/>
      <c r="CG607" s="88"/>
      <c r="CH607" s="88"/>
      <c r="CI607" s="88"/>
      <c r="CJ607" s="88"/>
      <c r="CK607" s="88"/>
      <c r="CL607" s="88"/>
      <c r="CM607" s="88"/>
      <c r="CN607" s="88"/>
      <c r="CO607" s="88"/>
      <c r="CP607" s="88"/>
      <c r="CQ607" s="88"/>
      <c r="CR607" s="88"/>
      <c r="CS607" s="88"/>
      <c r="CT607" s="88"/>
      <c r="CU607" s="88"/>
      <c r="CV607" s="88"/>
      <c r="CW607" s="88"/>
      <c r="CX607" s="88"/>
      <c r="CY607" s="88"/>
      <c r="CZ607" s="88"/>
      <c r="DA607" s="88"/>
      <c r="DB607" s="88"/>
      <c r="DC607" s="88"/>
      <c r="DD607" s="88"/>
      <c r="DE607" s="88"/>
      <c r="DF607" s="90"/>
      <c r="DG607" s="90"/>
      <c r="DH607" s="90"/>
      <c r="DI607" s="91"/>
      <c r="DJ607" s="91"/>
      <c r="DK607" s="91"/>
      <c r="DL607" s="91"/>
      <c r="DM607" s="90"/>
      <c r="DN607" s="90"/>
      <c r="DO607" s="90"/>
      <c r="DP607" s="90"/>
      <c r="DQ607" s="90"/>
      <c r="DR607" s="90"/>
      <c r="DS607" s="90"/>
      <c r="DT607" s="90"/>
      <c r="DU607" s="90"/>
      <c r="DV607" s="90"/>
      <c r="DW607" s="90"/>
      <c r="DX607" s="90"/>
      <c r="DY607" s="90"/>
      <c r="DZ607" s="90"/>
      <c r="EA607" s="90"/>
      <c r="EB607" s="90"/>
      <c r="EC607" s="90"/>
      <c r="ED607" s="90"/>
      <c r="EE607" s="90"/>
      <c r="EF607" s="90"/>
      <c r="EG607" s="90"/>
      <c r="EH607" s="90"/>
      <c r="EI607" s="77"/>
      <c r="EJ607" s="77"/>
      <c r="EK607" s="77"/>
      <c r="EL607" s="77"/>
      <c r="EM607" s="77"/>
      <c r="EN607" s="77"/>
      <c r="EO607" s="77"/>
      <c r="EP607" s="77"/>
      <c r="EQ607" s="77"/>
    </row>
    <row r="608" spans="1:147" s="1" customFormat="1" ht="12.75" x14ac:dyDescent="0.2">
      <c r="A608" s="3"/>
      <c r="B608" s="35"/>
      <c r="C608" s="35"/>
      <c r="D608" s="4"/>
      <c r="G608" s="2"/>
      <c r="H608" s="2"/>
      <c r="I608" s="2"/>
      <c r="L608" s="141"/>
      <c r="M608" s="2"/>
      <c r="N608" s="2"/>
      <c r="O608" s="2"/>
      <c r="P608" s="2"/>
      <c r="Q608" s="16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90"/>
      <c r="CC608" s="90"/>
      <c r="CD608" s="90"/>
      <c r="CE608" s="88"/>
      <c r="CF608" s="166"/>
      <c r="CG608" s="88"/>
      <c r="CH608" s="88"/>
      <c r="CI608" s="88"/>
      <c r="CJ608" s="88"/>
      <c r="CK608" s="88"/>
      <c r="CL608" s="88"/>
      <c r="CM608" s="88"/>
      <c r="CN608" s="88"/>
      <c r="CO608" s="88"/>
      <c r="CP608" s="88"/>
      <c r="CQ608" s="88"/>
      <c r="CR608" s="88"/>
      <c r="CS608" s="88"/>
      <c r="CT608" s="88"/>
      <c r="CU608" s="88"/>
      <c r="CV608" s="88"/>
      <c r="CW608" s="88"/>
      <c r="CX608" s="88"/>
      <c r="CY608" s="88"/>
      <c r="CZ608" s="88"/>
      <c r="DA608" s="88"/>
      <c r="DB608" s="88"/>
      <c r="DC608" s="88"/>
      <c r="DD608" s="88"/>
      <c r="DE608" s="88"/>
      <c r="DF608" s="90"/>
      <c r="DG608" s="90"/>
      <c r="DH608" s="90"/>
      <c r="DI608" s="91"/>
      <c r="DJ608" s="91"/>
      <c r="DK608" s="91"/>
      <c r="DL608" s="91"/>
      <c r="DM608" s="90"/>
      <c r="DN608" s="90"/>
      <c r="DO608" s="90"/>
      <c r="DP608" s="90"/>
      <c r="DQ608" s="90"/>
      <c r="DR608" s="90"/>
      <c r="DS608" s="90"/>
      <c r="DT608" s="90"/>
      <c r="DU608" s="90"/>
      <c r="DV608" s="90"/>
      <c r="DW608" s="90"/>
      <c r="DX608" s="90"/>
      <c r="DY608" s="90"/>
      <c r="DZ608" s="90"/>
      <c r="EA608" s="90"/>
      <c r="EB608" s="90"/>
      <c r="EC608" s="90"/>
      <c r="ED608" s="90"/>
      <c r="EE608" s="90"/>
      <c r="EF608" s="90"/>
      <c r="EG608" s="90"/>
      <c r="EH608" s="90"/>
      <c r="EI608" s="77"/>
      <c r="EJ608" s="77"/>
      <c r="EK608" s="77"/>
      <c r="EL608" s="77"/>
      <c r="EM608" s="77"/>
      <c r="EN608" s="77"/>
      <c r="EO608" s="77"/>
      <c r="EP608" s="77"/>
      <c r="EQ608" s="77"/>
    </row>
    <row r="609" spans="1:147" s="1" customFormat="1" ht="12.75" x14ac:dyDescent="0.2">
      <c r="A609" s="3"/>
      <c r="B609" s="35"/>
      <c r="C609" s="35"/>
      <c r="D609" s="4"/>
      <c r="G609" s="2"/>
      <c r="H609" s="2"/>
      <c r="I609" s="2"/>
      <c r="L609" s="141"/>
      <c r="M609" s="2"/>
      <c r="N609" s="2"/>
      <c r="O609" s="2"/>
      <c r="P609" s="2"/>
      <c r="Q609" s="16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90"/>
      <c r="CC609" s="90"/>
      <c r="CD609" s="90"/>
      <c r="CE609" s="88"/>
      <c r="CF609" s="166"/>
      <c r="CG609" s="88"/>
      <c r="CH609" s="88"/>
      <c r="CI609" s="88"/>
      <c r="CJ609" s="88"/>
      <c r="CK609" s="88"/>
      <c r="CL609" s="88"/>
      <c r="CM609" s="88"/>
      <c r="CN609" s="88"/>
      <c r="CO609" s="88"/>
      <c r="CP609" s="88"/>
      <c r="CQ609" s="88"/>
      <c r="CR609" s="88"/>
      <c r="CS609" s="88"/>
      <c r="CT609" s="88"/>
      <c r="CU609" s="88"/>
      <c r="CV609" s="88"/>
      <c r="CW609" s="88"/>
      <c r="CX609" s="88"/>
      <c r="CY609" s="88"/>
      <c r="CZ609" s="88"/>
      <c r="DA609" s="88"/>
      <c r="DB609" s="88"/>
      <c r="DC609" s="88"/>
      <c r="DD609" s="88"/>
      <c r="DE609" s="88"/>
      <c r="DF609" s="90"/>
      <c r="DG609" s="90"/>
      <c r="DH609" s="90"/>
      <c r="DI609" s="91"/>
      <c r="DJ609" s="91"/>
      <c r="DK609" s="91"/>
      <c r="DL609" s="91"/>
      <c r="DM609" s="90"/>
      <c r="DN609" s="90"/>
      <c r="DO609" s="90"/>
      <c r="DP609" s="90"/>
      <c r="DQ609" s="90"/>
      <c r="DR609" s="90"/>
      <c r="DS609" s="90"/>
      <c r="DT609" s="90"/>
      <c r="DU609" s="90"/>
      <c r="DV609" s="90"/>
      <c r="DW609" s="90"/>
      <c r="DX609" s="90"/>
      <c r="DY609" s="90"/>
      <c r="DZ609" s="90"/>
      <c r="EA609" s="90"/>
      <c r="EB609" s="90"/>
      <c r="EC609" s="90"/>
      <c r="ED609" s="90"/>
      <c r="EE609" s="90"/>
      <c r="EF609" s="90"/>
      <c r="EG609" s="90"/>
      <c r="EH609" s="90"/>
      <c r="EI609" s="77"/>
      <c r="EJ609" s="77"/>
      <c r="EK609" s="77"/>
      <c r="EL609" s="77"/>
      <c r="EM609" s="77"/>
      <c r="EN609" s="77"/>
      <c r="EO609" s="77"/>
      <c r="EP609" s="77"/>
      <c r="EQ609" s="77"/>
    </row>
    <row r="610" spans="1:147" s="1" customFormat="1" ht="12.75" x14ac:dyDescent="0.2">
      <c r="A610" s="3"/>
      <c r="B610" s="35"/>
      <c r="C610" s="35"/>
      <c r="D610" s="4"/>
      <c r="G610" s="2"/>
      <c r="H610" s="2"/>
      <c r="I610" s="2"/>
      <c r="L610" s="141"/>
      <c r="M610" s="2"/>
      <c r="N610" s="2"/>
      <c r="O610" s="2"/>
      <c r="P610" s="2"/>
      <c r="Q610" s="16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90"/>
      <c r="CC610" s="90"/>
      <c r="CD610" s="90"/>
      <c r="CE610" s="88"/>
      <c r="CF610" s="166"/>
      <c r="CG610" s="88"/>
      <c r="CH610" s="88"/>
      <c r="CI610" s="88"/>
      <c r="CJ610" s="88"/>
      <c r="CK610" s="88"/>
      <c r="CL610" s="88"/>
      <c r="CM610" s="88"/>
      <c r="CN610" s="88"/>
      <c r="CO610" s="88"/>
      <c r="CP610" s="88"/>
      <c r="CQ610" s="88"/>
      <c r="CR610" s="88"/>
      <c r="CS610" s="88"/>
      <c r="CT610" s="88"/>
      <c r="CU610" s="88"/>
      <c r="CV610" s="88"/>
      <c r="CW610" s="88"/>
      <c r="CX610" s="88"/>
      <c r="CY610" s="88"/>
      <c r="CZ610" s="88"/>
      <c r="DA610" s="88"/>
      <c r="DB610" s="88"/>
      <c r="DC610" s="88"/>
      <c r="DD610" s="88"/>
      <c r="DE610" s="88"/>
      <c r="DF610" s="90"/>
      <c r="DG610" s="90"/>
      <c r="DH610" s="90"/>
      <c r="DI610" s="91"/>
      <c r="DJ610" s="91"/>
      <c r="DK610" s="91"/>
      <c r="DL610" s="91"/>
      <c r="DM610" s="90"/>
      <c r="DN610" s="90"/>
      <c r="DO610" s="90"/>
      <c r="DP610" s="90"/>
      <c r="DQ610" s="90"/>
      <c r="DR610" s="90"/>
      <c r="DS610" s="90"/>
      <c r="DT610" s="90"/>
      <c r="DU610" s="90"/>
      <c r="DV610" s="90"/>
      <c r="DW610" s="90"/>
      <c r="DX610" s="90"/>
      <c r="DY610" s="90"/>
      <c r="DZ610" s="90"/>
      <c r="EA610" s="90"/>
      <c r="EB610" s="90"/>
      <c r="EC610" s="90"/>
      <c r="ED610" s="90"/>
      <c r="EE610" s="90"/>
      <c r="EF610" s="90"/>
      <c r="EG610" s="90"/>
      <c r="EH610" s="90"/>
      <c r="EI610" s="77"/>
      <c r="EJ610" s="77"/>
      <c r="EK610" s="77"/>
      <c r="EL610" s="77"/>
      <c r="EM610" s="77"/>
      <c r="EN610" s="77"/>
      <c r="EO610" s="77"/>
      <c r="EP610" s="77"/>
      <c r="EQ610" s="77"/>
    </row>
    <row r="611" spans="1:147" s="1" customFormat="1" ht="12.75" x14ac:dyDescent="0.2">
      <c r="A611" s="3"/>
      <c r="B611" s="35"/>
      <c r="C611" s="35"/>
      <c r="D611" s="4"/>
      <c r="G611" s="2"/>
      <c r="H611" s="2"/>
      <c r="I611" s="2"/>
      <c r="L611" s="141"/>
      <c r="M611" s="2"/>
      <c r="N611" s="2"/>
      <c r="O611" s="2"/>
      <c r="P611" s="2"/>
      <c r="Q611" s="16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90"/>
      <c r="CC611" s="90"/>
      <c r="CD611" s="90"/>
      <c r="CE611" s="88"/>
      <c r="CF611" s="166"/>
      <c r="CG611" s="88"/>
      <c r="CH611" s="88"/>
      <c r="CI611" s="88"/>
      <c r="CJ611" s="88"/>
      <c r="CK611" s="88"/>
      <c r="CL611" s="88"/>
      <c r="CM611" s="88"/>
      <c r="CN611" s="88"/>
      <c r="CO611" s="88"/>
      <c r="CP611" s="88"/>
      <c r="CQ611" s="88"/>
      <c r="CR611" s="88"/>
      <c r="CS611" s="88"/>
      <c r="CT611" s="88"/>
      <c r="CU611" s="88"/>
      <c r="CV611" s="88"/>
      <c r="CW611" s="88"/>
      <c r="CX611" s="88"/>
      <c r="CY611" s="88"/>
      <c r="CZ611" s="88"/>
      <c r="DA611" s="88"/>
      <c r="DB611" s="88"/>
      <c r="DC611" s="88"/>
      <c r="DD611" s="88"/>
      <c r="DE611" s="88"/>
      <c r="DF611" s="90"/>
      <c r="DG611" s="90"/>
      <c r="DH611" s="90"/>
      <c r="DI611" s="91"/>
      <c r="DJ611" s="91"/>
      <c r="DK611" s="91"/>
      <c r="DL611" s="91"/>
      <c r="DM611" s="90"/>
      <c r="DN611" s="90"/>
      <c r="DO611" s="90"/>
      <c r="DP611" s="90"/>
      <c r="DQ611" s="90"/>
      <c r="DR611" s="90"/>
      <c r="DS611" s="90"/>
      <c r="DT611" s="90"/>
      <c r="DU611" s="90"/>
      <c r="DV611" s="90"/>
      <c r="DW611" s="90"/>
      <c r="DX611" s="90"/>
      <c r="DY611" s="90"/>
      <c r="DZ611" s="90"/>
      <c r="EA611" s="90"/>
      <c r="EB611" s="90"/>
      <c r="EC611" s="90"/>
      <c r="ED611" s="90"/>
      <c r="EE611" s="90"/>
      <c r="EF611" s="90"/>
      <c r="EG611" s="90"/>
      <c r="EH611" s="90"/>
      <c r="EI611" s="77"/>
      <c r="EJ611" s="77"/>
      <c r="EK611" s="77"/>
      <c r="EL611" s="77"/>
      <c r="EM611" s="77"/>
      <c r="EN611" s="77"/>
      <c r="EO611" s="77"/>
      <c r="EP611" s="77"/>
      <c r="EQ611" s="77"/>
    </row>
    <row r="612" spans="1:147" s="1" customFormat="1" ht="12.75" x14ac:dyDescent="0.2">
      <c r="A612" s="3"/>
      <c r="B612" s="35"/>
      <c r="C612" s="35"/>
      <c r="D612" s="4"/>
      <c r="G612" s="2"/>
      <c r="H612" s="2"/>
      <c r="I612" s="2"/>
      <c r="L612" s="141"/>
      <c r="M612" s="2"/>
      <c r="N612" s="2"/>
      <c r="O612" s="2"/>
      <c r="P612" s="2"/>
      <c r="Q612" s="16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90"/>
      <c r="CC612" s="90"/>
      <c r="CD612" s="90"/>
      <c r="CE612" s="88"/>
      <c r="CF612" s="166"/>
      <c r="CG612" s="88"/>
      <c r="CH612" s="88"/>
      <c r="CI612" s="88"/>
      <c r="CJ612" s="88"/>
      <c r="CK612" s="88"/>
      <c r="CL612" s="88"/>
      <c r="CM612" s="88"/>
      <c r="CN612" s="88"/>
      <c r="CO612" s="88"/>
      <c r="CP612" s="88"/>
      <c r="CQ612" s="88"/>
      <c r="CR612" s="88"/>
      <c r="CS612" s="88"/>
      <c r="CT612" s="88"/>
      <c r="CU612" s="88"/>
      <c r="CV612" s="88"/>
      <c r="CW612" s="88"/>
      <c r="CX612" s="88"/>
      <c r="CY612" s="88"/>
      <c r="CZ612" s="88"/>
      <c r="DA612" s="88"/>
      <c r="DB612" s="88"/>
      <c r="DC612" s="88"/>
      <c r="DD612" s="88"/>
      <c r="DE612" s="88"/>
      <c r="DF612" s="90"/>
      <c r="DG612" s="90"/>
      <c r="DH612" s="90"/>
      <c r="DI612" s="91"/>
      <c r="DJ612" s="91"/>
      <c r="DK612" s="91"/>
      <c r="DL612" s="91"/>
      <c r="DM612" s="90"/>
      <c r="DN612" s="90"/>
      <c r="DO612" s="90"/>
      <c r="DP612" s="90"/>
      <c r="DQ612" s="90"/>
      <c r="DR612" s="90"/>
      <c r="DS612" s="90"/>
      <c r="DT612" s="90"/>
      <c r="DU612" s="90"/>
      <c r="DV612" s="90"/>
      <c r="DW612" s="90"/>
      <c r="DX612" s="90"/>
      <c r="DY612" s="90"/>
      <c r="DZ612" s="90"/>
      <c r="EA612" s="90"/>
      <c r="EB612" s="90"/>
      <c r="EC612" s="90"/>
      <c r="ED612" s="90"/>
      <c r="EE612" s="90"/>
      <c r="EF612" s="90"/>
      <c r="EG612" s="90"/>
      <c r="EH612" s="90"/>
      <c r="EI612" s="77"/>
      <c r="EJ612" s="77"/>
      <c r="EK612" s="77"/>
      <c r="EL612" s="77"/>
      <c r="EM612" s="77"/>
      <c r="EN612" s="77"/>
      <c r="EO612" s="77"/>
      <c r="EP612" s="77"/>
      <c r="EQ612" s="77"/>
    </row>
    <row r="613" spans="1:147" s="1" customFormat="1" ht="12.75" x14ac:dyDescent="0.2">
      <c r="A613" s="3"/>
      <c r="B613" s="35"/>
      <c r="C613" s="35"/>
      <c r="D613" s="4"/>
      <c r="G613" s="2"/>
      <c r="H613" s="2"/>
      <c r="I613" s="2"/>
      <c r="L613" s="141"/>
      <c r="M613" s="2"/>
      <c r="N613" s="2"/>
      <c r="O613" s="2"/>
      <c r="P613" s="2"/>
      <c r="Q613" s="16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90"/>
      <c r="CC613" s="90"/>
      <c r="CD613" s="90"/>
      <c r="CE613" s="88"/>
      <c r="CF613" s="166"/>
      <c r="CG613" s="88"/>
      <c r="CH613" s="88"/>
      <c r="CI613" s="88"/>
      <c r="CJ613" s="88"/>
      <c r="CK613" s="88"/>
      <c r="CL613" s="88"/>
      <c r="CM613" s="88"/>
      <c r="CN613" s="88"/>
      <c r="CO613" s="88"/>
      <c r="CP613" s="88"/>
      <c r="CQ613" s="88"/>
      <c r="CR613" s="88"/>
      <c r="CS613" s="88"/>
      <c r="CT613" s="88"/>
      <c r="CU613" s="88"/>
      <c r="CV613" s="88"/>
      <c r="CW613" s="88"/>
      <c r="CX613" s="88"/>
      <c r="CY613" s="88"/>
      <c r="CZ613" s="88"/>
      <c r="DA613" s="88"/>
      <c r="DB613" s="88"/>
      <c r="DC613" s="88"/>
      <c r="DD613" s="88"/>
      <c r="DE613" s="88"/>
      <c r="DF613" s="90"/>
      <c r="DG613" s="90"/>
      <c r="DH613" s="90"/>
      <c r="DI613" s="91"/>
      <c r="DJ613" s="91"/>
      <c r="DK613" s="91"/>
      <c r="DL613" s="91"/>
      <c r="DM613" s="90"/>
      <c r="DN613" s="90"/>
      <c r="DO613" s="90"/>
      <c r="DP613" s="90"/>
      <c r="DQ613" s="90"/>
      <c r="DR613" s="90"/>
      <c r="DS613" s="90"/>
      <c r="DT613" s="90"/>
      <c r="DU613" s="90"/>
      <c r="DV613" s="90"/>
      <c r="DW613" s="90"/>
      <c r="DX613" s="90"/>
      <c r="DY613" s="90"/>
      <c r="DZ613" s="90"/>
      <c r="EA613" s="90"/>
      <c r="EB613" s="90"/>
      <c r="EC613" s="90"/>
      <c r="ED613" s="90"/>
      <c r="EE613" s="90"/>
      <c r="EF613" s="90"/>
      <c r="EG613" s="90"/>
      <c r="EH613" s="90"/>
      <c r="EI613" s="77"/>
      <c r="EJ613" s="77"/>
      <c r="EK613" s="77"/>
      <c r="EL613" s="77"/>
      <c r="EM613" s="77"/>
      <c r="EN613" s="77"/>
      <c r="EO613" s="77"/>
      <c r="EP613" s="77"/>
      <c r="EQ613" s="77"/>
    </row>
    <row r="614" spans="1:147" s="1" customFormat="1" ht="12.75" x14ac:dyDescent="0.2">
      <c r="A614" s="3"/>
      <c r="B614" s="35"/>
      <c r="C614" s="35"/>
      <c r="D614" s="4"/>
      <c r="G614" s="2"/>
      <c r="H614" s="2"/>
      <c r="I614" s="2"/>
      <c r="L614" s="141"/>
      <c r="M614" s="2"/>
      <c r="N614" s="2"/>
      <c r="O614" s="2"/>
      <c r="P614" s="2"/>
      <c r="Q614" s="16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90"/>
      <c r="CC614" s="90"/>
      <c r="CD614" s="90"/>
      <c r="CE614" s="88"/>
      <c r="CF614" s="166"/>
      <c r="CG614" s="88"/>
      <c r="CH614" s="88"/>
      <c r="CI614" s="88"/>
      <c r="CJ614" s="88"/>
      <c r="CK614" s="88"/>
      <c r="CL614" s="88"/>
      <c r="CM614" s="88"/>
      <c r="CN614" s="88"/>
      <c r="CO614" s="88"/>
      <c r="CP614" s="88"/>
      <c r="CQ614" s="88"/>
      <c r="CR614" s="88"/>
      <c r="CS614" s="88"/>
      <c r="CT614" s="88"/>
      <c r="CU614" s="88"/>
      <c r="CV614" s="88"/>
      <c r="CW614" s="88"/>
      <c r="CX614" s="88"/>
      <c r="CY614" s="88"/>
      <c r="CZ614" s="88"/>
      <c r="DA614" s="88"/>
      <c r="DB614" s="88"/>
      <c r="DC614" s="88"/>
      <c r="DD614" s="88"/>
      <c r="DE614" s="88"/>
      <c r="DF614" s="90"/>
      <c r="DG614" s="90"/>
      <c r="DH614" s="90"/>
      <c r="DI614" s="91"/>
      <c r="DJ614" s="91"/>
      <c r="DK614" s="91"/>
      <c r="DL614" s="91"/>
      <c r="DM614" s="90"/>
      <c r="DN614" s="90"/>
      <c r="DO614" s="90"/>
      <c r="DP614" s="90"/>
      <c r="DQ614" s="90"/>
      <c r="DR614" s="90"/>
      <c r="DS614" s="90"/>
      <c r="DT614" s="90"/>
      <c r="DU614" s="90"/>
      <c r="DV614" s="90"/>
      <c r="DW614" s="90"/>
      <c r="DX614" s="90"/>
      <c r="DY614" s="90"/>
      <c r="DZ614" s="90"/>
      <c r="EA614" s="90"/>
      <c r="EB614" s="90"/>
      <c r="EC614" s="90"/>
      <c r="ED614" s="90"/>
      <c r="EE614" s="90"/>
      <c r="EF614" s="90"/>
      <c r="EG614" s="90"/>
      <c r="EH614" s="90"/>
      <c r="EI614" s="77"/>
      <c r="EJ614" s="77"/>
      <c r="EK614" s="77"/>
      <c r="EL614" s="77"/>
      <c r="EM614" s="77"/>
      <c r="EN614" s="77"/>
      <c r="EO614" s="77"/>
      <c r="EP614" s="77"/>
      <c r="EQ614" s="77"/>
    </row>
    <row r="615" spans="1:147" s="1" customFormat="1" ht="12.75" x14ac:dyDescent="0.2">
      <c r="A615" s="3"/>
      <c r="B615" s="35"/>
      <c r="C615" s="35"/>
      <c r="D615" s="4"/>
      <c r="G615" s="2"/>
      <c r="H615" s="2"/>
      <c r="I615" s="2"/>
      <c r="L615" s="141"/>
      <c r="M615" s="2"/>
      <c r="N615" s="2"/>
      <c r="O615" s="2"/>
      <c r="P615" s="2"/>
      <c r="Q615" s="16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90"/>
      <c r="CC615" s="90"/>
      <c r="CD615" s="90"/>
      <c r="CE615" s="88"/>
      <c r="CF615" s="166"/>
      <c r="CG615" s="88"/>
      <c r="CH615" s="88"/>
      <c r="CI615" s="88"/>
      <c r="CJ615" s="88"/>
      <c r="CK615" s="88"/>
      <c r="CL615" s="88"/>
      <c r="CM615" s="88"/>
      <c r="CN615" s="88"/>
      <c r="CO615" s="88"/>
      <c r="CP615" s="88"/>
      <c r="CQ615" s="88"/>
      <c r="CR615" s="88"/>
      <c r="CS615" s="88"/>
      <c r="CT615" s="88"/>
      <c r="CU615" s="88"/>
      <c r="CV615" s="88"/>
      <c r="CW615" s="88"/>
      <c r="CX615" s="88"/>
      <c r="CY615" s="88"/>
      <c r="CZ615" s="88"/>
      <c r="DA615" s="88"/>
      <c r="DB615" s="88"/>
      <c r="DC615" s="88"/>
      <c r="DD615" s="88"/>
      <c r="DE615" s="88"/>
      <c r="DF615" s="90"/>
      <c r="DG615" s="90"/>
      <c r="DH615" s="90"/>
      <c r="DI615" s="91"/>
      <c r="DJ615" s="91"/>
      <c r="DK615" s="91"/>
      <c r="DL615" s="91"/>
      <c r="DM615" s="90"/>
      <c r="DN615" s="90"/>
      <c r="DO615" s="90"/>
      <c r="DP615" s="90"/>
      <c r="DQ615" s="90"/>
      <c r="DR615" s="90"/>
      <c r="DS615" s="90"/>
      <c r="DT615" s="90"/>
      <c r="DU615" s="90"/>
      <c r="DV615" s="90"/>
      <c r="DW615" s="90"/>
      <c r="DX615" s="90"/>
      <c r="DY615" s="90"/>
      <c r="DZ615" s="90"/>
      <c r="EA615" s="90"/>
      <c r="EB615" s="90"/>
      <c r="EC615" s="90"/>
      <c r="ED615" s="90"/>
      <c r="EE615" s="90"/>
      <c r="EF615" s="90"/>
      <c r="EG615" s="90"/>
      <c r="EH615" s="90"/>
      <c r="EI615" s="77"/>
      <c r="EJ615" s="77"/>
      <c r="EK615" s="77"/>
      <c r="EL615" s="77"/>
      <c r="EM615" s="77"/>
      <c r="EN615" s="77"/>
      <c r="EO615" s="77"/>
      <c r="EP615" s="77"/>
      <c r="EQ615" s="77"/>
    </row>
    <row r="616" spans="1:147" s="1" customFormat="1" ht="12.75" x14ac:dyDescent="0.2">
      <c r="A616" s="3"/>
      <c r="B616" s="35"/>
      <c r="C616" s="35"/>
      <c r="D616" s="4"/>
      <c r="G616" s="2"/>
      <c r="H616" s="2"/>
      <c r="I616" s="2"/>
      <c r="L616" s="141"/>
      <c r="M616" s="2"/>
      <c r="N616" s="2"/>
      <c r="O616" s="2"/>
      <c r="P616" s="2"/>
      <c r="Q616" s="16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90"/>
      <c r="CC616" s="90"/>
      <c r="CD616" s="90"/>
      <c r="CE616" s="88"/>
      <c r="CF616" s="166"/>
      <c r="CG616" s="88"/>
      <c r="CH616" s="88"/>
      <c r="CI616" s="88"/>
      <c r="CJ616" s="88"/>
      <c r="CK616" s="88"/>
      <c r="CL616" s="88"/>
      <c r="CM616" s="88"/>
      <c r="CN616" s="88"/>
      <c r="CO616" s="88"/>
      <c r="CP616" s="88"/>
      <c r="CQ616" s="88"/>
      <c r="CR616" s="88"/>
      <c r="CS616" s="88"/>
      <c r="CT616" s="88"/>
      <c r="CU616" s="88"/>
      <c r="CV616" s="88"/>
      <c r="CW616" s="88"/>
      <c r="CX616" s="88"/>
      <c r="CY616" s="88"/>
      <c r="CZ616" s="88"/>
      <c r="DA616" s="88"/>
      <c r="DB616" s="88"/>
      <c r="DC616" s="88"/>
      <c r="DD616" s="88"/>
      <c r="DE616" s="88"/>
      <c r="DF616" s="90"/>
      <c r="DG616" s="90"/>
      <c r="DH616" s="90"/>
      <c r="DI616" s="91"/>
      <c r="DJ616" s="91"/>
      <c r="DK616" s="91"/>
      <c r="DL616" s="91"/>
      <c r="DM616" s="90"/>
      <c r="DN616" s="90"/>
      <c r="DO616" s="90"/>
      <c r="DP616" s="90"/>
      <c r="DQ616" s="90"/>
      <c r="DR616" s="90"/>
      <c r="DS616" s="90"/>
      <c r="DT616" s="90"/>
      <c r="DU616" s="90"/>
      <c r="DV616" s="90"/>
      <c r="DW616" s="90"/>
      <c r="DX616" s="90"/>
      <c r="DY616" s="90"/>
      <c r="DZ616" s="90"/>
      <c r="EA616" s="90"/>
      <c r="EB616" s="90"/>
      <c r="EC616" s="90"/>
      <c r="ED616" s="90"/>
      <c r="EE616" s="90"/>
      <c r="EF616" s="90"/>
      <c r="EG616" s="90"/>
      <c r="EH616" s="90"/>
      <c r="EI616" s="77"/>
      <c r="EJ616" s="77"/>
      <c r="EK616" s="77"/>
      <c r="EL616" s="77"/>
      <c r="EM616" s="77"/>
      <c r="EN616" s="77"/>
      <c r="EO616" s="77"/>
      <c r="EP616" s="77"/>
      <c r="EQ616" s="77"/>
    </row>
    <row r="617" spans="1:147" s="1" customFormat="1" ht="12.75" x14ac:dyDescent="0.2">
      <c r="A617" s="3"/>
      <c r="B617" s="35"/>
      <c r="C617" s="35"/>
      <c r="D617" s="4"/>
      <c r="G617" s="2"/>
      <c r="H617" s="2"/>
      <c r="I617" s="2"/>
      <c r="L617" s="141"/>
      <c r="M617" s="2"/>
      <c r="N617" s="2"/>
      <c r="O617" s="2"/>
      <c r="P617" s="2"/>
      <c r="Q617" s="16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90"/>
      <c r="CC617" s="90"/>
      <c r="CD617" s="90"/>
      <c r="CE617" s="88"/>
      <c r="CF617" s="166"/>
      <c r="CG617" s="88"/>
      <c r="CH617" s="88"/>
      <c r="CI617" s="88"/>
      <c r="CJ617" s="88"/>
      <c r="CK617" s="88"/>
      <c r="CL617" s="88"/>
      <c r="CM617" s="88"/>
      <c r="CN617" s="88"/>
      <c r="CO617" s="88"/>
      <c r="CP617" s="88"/>
      <c r="CQ617" s="88"/>
      <c r="CR617" s="88"/>
      <c r="CS617" s="88"/>
      <c r="CT617" s="88"/>
      <c r="CU617" s="88"/>
      <c r="CV617" s="88"/>
      <c r="CW617" s="88"/>
      <c r="CX617" s="88"/>
      <c r="CY617" s="88"/>
      <c r="CZ617" s="88"/>
      <c r="DA617" s="88"/>
      <c r="DB617" s="88"/>
      <c r="DC617" s="88"/>
      <c r="DD617" s="88"/>
      <c r="DE617" s="88"/>
      <c r="DF617" s="90"/>
      <c r="DG617" s="90"/>
      <c r="DH617" s="90"/>
      <c r="DI617" s="91"/>
      <c r="DJ617" s="91"/>
      <c r="DK617" s="91"/>
      <c r="DL617" s="91"/>
      <c r="DM617" s="90"/>
      <c r="DN617" s="90"/>
      <c r="DO617" s="90"/>
      <c r="DP617" s="90"/>
      <c r="DQ617" s="90"/>
      <c r="DR617" s="90"/>
      <c r="DS617" s="90"/>
      <c r="DT617" s="90"/>
      <c r="DU617" s="90"/>
      <c r="DV617" s="90"/>
      <c r="DW617" s="90"/>
      <c r="DX617" s="90"/>
      <c r="DY617" s="90"/>
      <c r="DZ617" s="90"/>
      <c r="EA617" s="90"/>
      <c r="EB617" s="90"/>
      <c r="EC617" s="90"/>
      <c r="ED617" s="90"/>
      <c r="EE617" s="90"/>
      <c r="EF617" s="90"/>
      <c r="EG617" s="90"/>
      <c r="EH617" s="90"/>
      <c r="EI617" s="77"/>
      <c r="EJ617" s="77"/>
      <c r="EK617" s="77"/>
      <c r="EL617" s="77"/>
      <c r="EM617" s="77"/>
      <c r="EN617" s="77"/>
      <c r="EO617" s="77"/>
      <c r="EP617" s="77"/>
      <c r="EQ617" s="77"/>
    </row>
    <row r="618" spans="1:147" s="1" customFormat="1" ht="12.75" x14ac:dyDescent="0.2">
      <c r="A618" s="3"/>
      <c r="B618" s="35"/>
      <c r="C618" s="35"/>
      <c r="D618" s="4"/>
      <c r="G618" s="2"/>
      <c r="H618" s="2"/>
      <c r="I618" s="2"/>
      <c r="L618" s="141"/>
      <c r="M618" s="2"/>
      <c r="N618" s="2"/>
      <c r="O618" s="2"/>
      <c r="P618" s="2"/>
      <c r="Q618" s="16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90"/>
      <c r="CC618" s="90"/>
      <c r="CD618" s="90"/>
      <c r="CE618" s="88"/>
      <c r="CF618" s="166"/>
      <c r="CG618" s="88"/>
      <c r="CH618" s="88"/>
      <c r="CI618" s="88"/>
      <c r="CJ618" s="88"/>
      <c r="CK618" s="88"/>
      <c r="CL618" s="88"/>
      <c r="CM618" s="88"/>
      <c r="CN618" s="88"/>
      <c r="CO618" s="88"/>
      <c r="CP618" s="88"/>
      <c r="CQ618" s="88"/>
      <c r="CR618" s="88"/>
      <c r="CS618" s="88"/>
      <c r="CT618" s="88"/>
      <c r="CU618" s="88"/>
      <c r="CV618" s="88"/>
      <c r="CW618" s="88"/>
      <c r="CX618" s="88"/>
      <c r="CY618" s="88"/>
      <c r="CZ618" s="88"/>
      <c r="DA618" s="88"/>
      <c r="DB618" s="88"/>
      <c r="DC618" s="88"/>
      <c r="DD618" s="88"/>
      <c r="DE618" s="88"/>
      <c r="DF618" s="90"/>
      <c r="DG618" s="90"/>
      <c r="DH618" s="90"/>
      <c r="DI618" s="91"/>
      <c r="DJ618" s="91"/>
      <c r="DK618" s="91"/>
      <c r="DL618" s="91"/>
      <c r="DM618" s="90"/>
      <c r="DN618" s="90"/>
      <c r="DO618" s="90"/>
      <c r="DP618" s="90"/>
      <c r="DQ618" s="90"/>
      <c r="DR618" s="90"/>
      <c r="DS618" s="90"/>
      <c r="DT618" s="90"/>
      <c r="DU618" s="90"/>
      <c r="DV618" s="90"/>
      <c r="DW618" s="90"/>
      <c r="DX618" s="90"/>
      <c r="DY618" s="90"/>
      <c r="DZ618" s="90"/>
      <c r="EA618" s="90"/>
      <c r="EB618" s="90"/>
      <c r="EC618" s="90"/>
      <c r="ED618" s="90"/>
      <c r="EE618" s="90"/>
      <c r="EF618" s="90"/>
      <c r="EG618" s="90"/>
      <c r="EH618" s="90"/>
      <c r="EI618" s="77"/>
      <c r="EJ618" s="77"/>
      <c r="EK618" s="77"/>
      <c r="EL618" s="77"/>
      <c r="EM618" s="77"/>
      <c r="EN618" s="77"/>
      <c r="EO618" s="77"/>
      <c r="EP618" s="77"/>
      <c r="EQ618" s="77"/>
    </row>
    <row r="619" spans="1:147" s="1" customFormat="1" ht="12.75" x14ac:dyDescent="0.2">
      <c r="A619" s="3"/>
      <c r="B619" s="35"/>
      <c r="C619" s="35"/>
      <c r="D619" s="4"/>
      <c r="G619" s="2"/>
      <c r="H619" s="2"/>
      <c r="I619" s="2"/>
      <c r="L619" s="141"/>
      <c r="M619" s="2"/>
      <c r="N619" s="2"/>
      <c r="O619" s="2"/>
      <c r="P619" s="2"/>
      <c r="Q619" s="16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90"/>
      <c r="CC619" s="90"/>
      <c r="CD619" s="90"/>
      <c r="CE619" s="88"/>
      <c r="CF619" s="166"/>
      <c r="CG619" s="88"/>
      <c r="CH619" s="88"/>
      <c r="CI619" s="88"/>
      <c r="CJ619" s="88"/>
      <c r="CK619" s="88"/>
      <c r="CL619" s="88"/>
      <c r="CM619" s="88"/>
      <c r="CN619" s="88"/>
      <c r="CO619" s="88"/>
      <c r="CP619" s="88"/>
      <c r="CQ619" s="88"/>
      <c r="CR619" s="88"/>
      <c r="CS619" s="88"/>
      <c r="CT619" s="88"/>
      <c r="CU619" s="88"/>
      <c r="CV619" s="88"/>
      <c r="CW619" s="88"/>
      <c r="CX619" s="88"/>
      <c r="CY619" s="88"/>
      <c r="CZ619" s="88"/>
      <c r="DA619" s="88"/>
      <c r="DB619" s="88"/>
      <c r="DC619" s="88"/>
      <c r="DD619" s="88"/>
      <c r="DE619" s="88"/>
      <c r="DF619" s="90"/>
      <c r="DG619" s="90"/>
      <c r="DH619" s="90"/>
      <c r="DI619" s="91"/>
      <c r="DJ619" s="91"/>
      <c r="DK619" s="91"/>
      <c r="DL619" s="91"/>
      <c r="DM619" s="90"/>
      <c r="DN619" s="90"/>
      <c r="DO619" s="90"/>
      <c r="DP619" s="90"/>
      <c r="DQ619" s="90"/>
      <c r="DR619" s="90"/>
      <c r="DS619" s="90"/>
      <c r="DT619" s="90"/>
      <c r="DU619" s="90"/>
      <c r="DV619" s="90"/>
      <c r="DW619" s="90"/>
      <c r="DX619" s="90"/>
      <c r="DY619" s="90"/>
      <c r="DZ619" s="90"/>
      <c r="EA619" s="90"/>
      <c r="EB619" s="90"/>
      <c r="EC619" s="90"/>
      <c r="ED619" s="90"/>
      <c r="EE619" s="90"/>
      <c r="EF619" s="90"/>
      <c r="EG619" s="90"/>
      <c r="EH619" s="90"/>
      <c r="EI619" s="77"/>
      <c r="EJ619" s="77"/>
      <c r="EK619" s="77"/>
      <c r="EL619" s="77"/>
      <c r="EM619" s="77"/>
      <c r="EN619" s="77"/>
      <c r="EO619" s="77"/>
      <c r="EP619" s="77"/>
      <c r="EQ619" s="77"/>
    </row>
    <row r="620" spans="1:147" s="1" customFormat="1" ht="12.75" x14ac:dyDescent="0.2">
      <c r="A620" s="3"/>
      <c r="B620" s="35"/>
      <c r="C620" s="35"/>
      <c r="D620" s="4"/>
      <c r="G620" s="2"/>
      <c r="H620" s="2"/>
      <c r="I620" s="2"/>
      <c r="L620" s="141"/>
      <c r="M620" s="2"/>
      <c r="N620" s="2"/>
      <c r="O620" s="2"/>
      <c r="P620" s="2"/>
      <c r="Q620" s="16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90"/>
      <c r="CC620" s="90"/>
      <c r="CD620" s="90"/>
      <c r="CE620" s="88"/>
      <c r="CF620" s="166"/>
      <c r="CG620" s="88"/>
      <c r="CH620" s="88"/>
      <c r="CI620" s="88"/>
      <c r="CJ620" s="88"/>
      <c r="CK620" s="88"/>
      <c r="CL620" s="88"/>
      <c r="CM620" s="88"/>
      <c r="CN620" s="88"/>
      <c r="CO620" s="88"/>
      <c r="CP620" s="88"/>
      <c r="CQ620" s="88"/>
      <c r="CR620" s="88"/>
      <c r="CS620" s="88"/>
      <c r="CT620" s="88"/>
      <c r="CU620" s="88"/>
      <c r="CV620" s="88"/>
      <c r="CW620" s="88"/>
      <c r="CX620" s="88"/>
      <c r="CY620" s="88"/>
      <c r="CZ620" s="88"/>
      <c r="DA620" s="88"/>
      <c r="DB620" s="88"/>
      <c r="DC620" s="88"/>
      <c r="DD620" s="88"/>
      <c r="DE620" s="88"/>
      <c r="DF620" s="90"/>
      <c r="DG620" s="90"/>
      <c r="DH620" s="90"/>
      <c r="DI620" s="91"/>
      <c r="DJ620" s="91"/>
      <c r="DK620" s="91"/>
      <c r="DL620" s="91"/>
      <c r="DM620" s="90"/>
      <c r="DN620" s="90"/>
      <c r="DO620" s="90"/>
      <c r="DP620" s="90"/>
      <c r="DQ620" s="90"/>
      <c r="DR620" s="90"/>
      <c r="DS620" s="90"/>
      <c r="DT620" s="90"/>
      <c r="DU620" s="90"/>
      <c r="DV620" s="90"/>
      <c r="DW620" s="90"/>
      <c r="DX620" s="90"/>
      <c r="DY620" s="90"/>
      <c r="DZ620" s="90"/>
      <c r="EA620" s="90"/>
      <c r="EB620" s="90"/>
      <c r="EC620" s="90"/>
      <c r="ED620" s="90"/>
      <c r="EE620" s="90"/>
      <c r="EF620" s="90"/>
      <c r="EG620" s="90"/>
      <c r="EH620" s="90"/>
      <c r="EI620" s="77"/>
      <c r="EJ620" s="77"/>
      <c r="EK620" s="77"/>
      <c r="EL620" s="77"/>
      <c r="EM620" s="77"/>
      <c r="EN620" s="77"/>
      <c r="EO620" s="77"/>
      <c r="EP620" s="77"/>
      <c r="EQ620" s="77"/>
    </row>
    <row r="621" spans="1:147" s="1" customFormat="1" ht="12.75" x14ac:dyDescent="0.2">
      <c r="A621" s="3"/>
      <c r="B621" s="35"/>
      <c r="C621" s="35"/>
      <c r="D621" s="4"/>
      <c r="G621" s="2"/>
      <c r="H621" s="2"/>
      <c r="I621" s="2"/>
      <c r="L621" s="141"/>
      <c r="M621" s="2"/>
      <c r="N621" s="2"/>
      <c r="O621" s="2"/>
      <c r="P621" s="2"/>
      <c r="Q621" s="16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90"/>
      <c r="CC621" s="90"/>
      <c r="CD621" s="90"/>
      <c r="CE621" s="88"/>
      <c r="CF621" s="166"/>
      <c r="CG621" s="88"/>
      <c r="CH621" s="88"/>
      <c r="CI621" s="88"/>
      <c r="CJ621" s="88"/>
      <c r="CK621" s="88"/>
      <c r="CL621" s="88"/>
      <c r="CM621" s="88"/>
      <c r="CN621" s="88"/>
      <c r="CO621" s="88"/>
      <c r="CP621" s="88"/>
      <c r="CQ621" s="88"/>
      <c r="CR621" s="88"/>
      <c r="CS621" s="88"/>
      <c r="CT621" s="88"/>
      <c r="CU621" s="88"/>
      <c r="CV621" s="88"/>
      <c r="CW621" s="88"/>
      <c r="CX621" s="88"/>
      <c r="CY621" s="88"/>
      <c r="CZ621" s="88"/>
      <c r="DA621" s="88"/>
      <c r="DB621" s="88"/>
      <c r="DC621" s="88"/>
      <c r="DD621" s="88"/>
      <c r="DE621" s="88"/>
      <c r="DF621" s="90"/>
      <c r="DG621" s="90"/>
      <c r="DH621" s="90"/>
      <c r="DI621" s="91"/>
      <c r="DJ621" s="91"/>
      <c r="DK621" s="91"/>
      <c r="DL621" s="91"/>
      <c r="DM621" s="90"/>
      <c r="DN621" s="90"/>
      <c r="DO621" s="90"/>
      <c r="DP621" s="90"/>
      <c r="DQ621" s="90"/>
      <c r="DR621" s="90"/>
      <c r="DS621" s="90"/>
      <c r="DT621" s="90"/>
      <c r="DU621" s="90"/>
      <c r="DV621" s="90"/>
      <c r="DW621" s="90"/>
      <c r="DX621" s="90"/>
      <c r="DY621" s="90"/>
      <c r="DZ621" s="90"/>
      <c r="EA621" s="90"/>
      <c r="EB621" s="90"/>
      <c r="EC621" s="90"/>
      <c r="ED621" s="90"/>
      <c r="EE621" s="90"/>
      <c r="EF621" s="90"/>
      <c r="EG621" s="90"/>
      <c r="EH621" s="90"/>
      <c r="EI621" s="77"/>
      <c r="EJ621" s="77"/>
      <c r="EK621" s="77"/>
      <c r="EL621" s="77"/>
      <c r="EM621" s="77"/>
      <c r="EN621" s="77"/>
      <c r="EO621" s="77"/>
      <c r="EP621" s="77"/>
      <c r="EQ621" s="77"/>
    </row>
    <row r="622" spans="1:147" s="1" customFormat="1" ht="12.75" x14ac:dyDescent="0.2">
      <c r="A622" s="3"/>
      <c r="B622" s="35"/>
      <c r="C622" s="35"/>
      <c r="D622" s="4"/>
      <c r="G622" s="2"/>
      <c r="H622" s="2"/>
      <c r="I622" s="2"/>
      <c r="L622" s="141"/>
      <c r="M622" s="2"/>
      <c r="N622" s="2"/>
      <c r="O622" s="2"/>
      <c r="P622" s="2"/>
      <c r="Q622" s="16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90"/>
      <c r="CC622" s="90"/>
      <c r="CD622" s="90"/>
      <c r="CE622" s="88"/>
      <c r="CF622" s="166"/>
      <c r="CG622" s="88"/>
      <c r="CH622" s="88"/>
      <c r="CI622" s="88"/>
      <c r="CJ622" s="88"/>
      <c r="CK622" s="88"/>
      <c r="CL622" s="88"/>
      <c r="CM622" s="88"/>
      <c r="CN622" s="88"/>
      <c r="CO622" s="88"/>
      <c r="CP622" s="88"/>
      <c r="CQ622" s="88"/>
      <c r="CR622" s="88"/>
      <c r="CS622" s="88"/>
      <c r="CT622" s="88"/>
      <c r="CU622" s="88"/>
      <c r="CV622" s="88"/>
      <c r="CW622" s="88"/>
      <c r="CX622" s="88"/>
      <c r="CY622" s="88"/>
      <c r="CZ622" s="88"/>
      <c r="DA622" s="88"/>
      <c r="DB622" s="88"/>
      <c r="DC622" s="88"/>
      <c r="DD622" s="88"/>
      <c r="DE622" s="88"/>
      <c r="DF622" s="90"/>
      <c r="DG622" s="90"/>
      <c r="DH622" s="90"/>
      <c r="DI622" s="91"/>
      <c r="DJ622" s="91"/>
      <c r="DK622" s="91"/>
      <c r="DL622" s="91"/>
      <c r="DM622" s="90"/>
      <c r="DN622" s="90"/>
      <c r="DO622" s="90"/>
      <c r="DP622" s="90"/>
      <c r="DQ622" s="90"/>
      <c r="DR622" s="90"/>
      <c r="DS622" s="90"/>
      <c r="DT622" s="90"/>
      <c r="DU622" s="90"/>
      <c r="DV622" s="90"/>
      <c r="DW622" s="90"/>
      <c r="DX622" s="90"/>
      <c r="DY622" s="90"/>
      <c r="DZ622" s="90"/>
      <c r="EA622" s="90"/>
      <c r="EB622" s="90"/>
      <c r="EC622" s="90"/>
      <c r="ED622" s="90"/>
      <c r="EE622" s="90"/>
      <c r="EF622" s="90"/>
      <c r="EG622" s="90"/>
      <c r="EH622" s="90"/>
      <c r="EI622" s="77"/>
      <c r="EJ622" s="77"/>
      <c r="EK622" s="77"/>
      <c r="EL622" s="77"/>
      <c r="EM622" s="77"/>
      <c r="EN622" s="77"/>
      <c r="EO622" s="77"/>
      <c r="EP622" s="77"/>
      <c r="EQ622" s="77"/>
    </row>
    <row r="623" spans="1:147" s="1" customFormat="1" ht="12.75" x14ac:dyDescent="0.2">
      <c r="A623" s="3"/>
      <c r="B623" s="35"/>
      <c r="C623" s="35"/>
      <c r="D623" s="4"/>
      <c r="G623" s="2"/>
      <c r="H623" s="2"/>
      <c r="I623" s="2"/>
      <c r="L623" s="141"/>
      <c r="M623" s="2"/>
      <c r="N623" s="2"/>
      <c r="O623" s="2"/>
      <c r="P623" s="2"/>
      <c r="Q623" s="16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90"/>
      <c r="CC623" s="90"/>
      <c r="CD623" s="90"/>
      <c r="CE623" s="88"/>
      <c r="CF623" s="166"/>
      <c r="CG623" s="88"/>
      <c r="CH623" s="88"/>
      <c r="CI623" s="88"/>
      <c r="CJ623" s="88"/>
      <c r="CK623" s="88"/>
      <c r="CL623" s="88"/>
      <c r="CM623" s="88"/>
      <c r="CN623" s="88"/>
      <c r="CO623" s="88"/>
      <c r="CP623" s="88"/>
      <c r="CQ623" s="88"/>
      <c r="CR623" s="88"/>
      <c r="CS623" s="88"/>
      <c r="CT623" s="88"/>
      <c r="CU623" s="88"/>
      <c r="CV623" s="88"/>
      <c r="CW623" s="88"/>
      <c r="CX623" s="88"/>
      <c r="CY623" s="88"/>
      <c r="CZ623" s="88"/>
      <c r="DA623" s="88"/>
      <c r="DB623" s="88"/>
      <c r="DC623" s="88"/>
      <c r="DD623" s="88"/>
      <c r="DE623" s="88"/>
      <c r="DF623" s="90"/>
      <c r="DG623" s="90"/>
      <c r="DH623" s="90"/>
      <c r="DI623" s="91"/>
      <c r="DJ623" s="91"/>
      <c r="DK623" s="91"/>
      <c r="DL623" s="91"/>
      <c r="DM623" s="90"/>
      <c r="DN623" s="90"/>
      <c r="DO623" s="90"/>
      <c r="DP623" s="90"/>
      <c r="DQ623" s="90"/>
      <c r="DR623" s="90"/>
      <c r="DS623" s="90"/>
      <c r="DT623" s="90"/>
      <c r="DU623" s="90"/>
      <c r="DV623" s="90"/>
      <c r="DW623" s="90"/>
      <c r="DX623" s="90"/>
      <c r="DY623" s="90"/>
      <c r="DZ623" s="90"/>
      <c r="EA623" s="90"/>
      <c r="EB623" s="90"/>
      <c r="EC623" s="90"/>
      <c r="ED623" s="90"/>
      <c r="EE623" s="90"/>
      <c r="EF623" s="90"/>
      <c r="EG623" s="90"/>
      <c r="EH623" s="90"/>
      <c r="EI623" s="77"/>
      <c r="EJ623" s="77"/>
      <c r="EK623" s="77"/>
      <c r="EL623" s="77"/>
      <c r="EM623" s="77"/>
      <c r="EN623" s="77"/>
      <c r="EO623" s="77"/>
      <c r="EP623" s="77"/>
      <c r="EQ623" s="77"/>
    </row>
    <row r="624" spans="1:147" s="1" customFormat="1" ht="12.75" x14ac:dyDescent="0.2">
      <c r="A624" s="3"/>
      <c r="B624" s="35"/>
      <c r="C624" s="35"/>
      <c r="D624" s="4"/>
      <c r="G624" s="2"/>
      <c r="H624" s="2"/>
      <c r="I624" s="2"/>
      <c r="L624" s="141"/>
      <c r="M624" s="2"/>
      <c r="N624" s="2"/>
      <c r="O624" s="2"/>
      <c r="P624" s="2"/>
      <c r="Q624" s="16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90"/>
      <c r="CC624" s="90"/>
      <c r="CD624" s="90"/>
      <c r="CE624" s="88"/>
      <c r="CF624" s="166"/>
      <c r="CG624" s="88"/>
      <c r="CH624" s="88"/>
      <c r="CI624" s="88"/>
      <c r="CJ624" s="88"/>
      <c r="CK624" s="88"/>
      <c r="CL624" s="88"/>
      <c r="CM624" s="88"/>
      <c r="CN624" s="88"/>
      <c r="CO624" s="88"/>
      <c r="CP624" s="88"/>
      <c r="CQ624" s="88"/>
      <c r="CR624" s="88"/>
      <c r="CS624" s="88"/>
      <c r="CT624" s="88"/>
      <c r="CU624" s="88"/>
      <c r="CV624" s="88"/>
      <c r="CW624" s="88"/>
      <c r="CX624" s="88"/>
      <c r="CY624" s="88"/>
      <c r="CZ624" s="88"/>
      <c r="DA624" s="88"/>
      <c r="DB624" s="88"/>
      <c r="DC624" s="88"/>
      <c r="DD624" s="88"/>
      <c r="DE624" s="88"/>
      <c r="DF624" s="90"/>
      <c r="DG624" s="90"/>
      <c r="DH624" s="90"/>
      <c r="DI624" s="91"/>
      <c r="DJ624" s="91"/>
      <c r="DK624" s="91"/>
      <c r="DL624" s="91"/>
      <c r="DM624" s="90"/>
      <c r="DN624" s="90"/>
      <c r="DO624" s="90"/>
      <c r="DP624" s="90"/>
      <c r="DQ624" s="90"/>
      <c r="DR624" s="90"/>
      <c r="DS624" s="90"/>
      <c r="DT624" s="90"/>
      <c r="DU624" s="90"/>
      <c r="DV624" s="90"/>
      <c r="DW624" s="90"/>
      <c r="DX624" s="90"/>
      <c r="DY624" s="90"/>
      <c r="DZ624" s="90"/>
      <c r="EA624" s="90"/>
      <c r="EB624" s="90"/>
      <c r="EC624" s="90"/>
      <c r="ED624" s="90"/>
      <c r="EE624" s="90"/>
      <c r="EF624" s="90"/>
      <c r="EG624" s="90"/>
      <c r="EH624" s="90"/>
      <c r="EI624" s="77"/>
      <c r="EJ624" s="77"/>
      <c r="EK624" s="77"/>
      <c r="EL624" s="77"/>
      <c r="EM624" s="77"/>
      <c r="EN624" s="77"/>
      <c r="EO624" s="77"/>
      <c r="EP624" s="77"/>
      <c r="EQ624" s="77"/>
    </row>
    <row r="625" spans="1:147" s="1" customFormat="1" ht="12.75" x14ac:dyDescent="0.2">
      <c r="A625" s="3"/>
      <c r="B625" s="35"/>
      <c r="C625" s="35"/>
      <c r="D625" s="4"/>
      <c r="G625" s="2"/>
      <c r="H625" s="2"/>
      <c r="I625" s="2"/>
      <c r="L625" s="141"/>
      <c r="M625" s="2"/>
      <c r="N625" s="2"/>
      <c r="O625" s="2"/>
      <c r="P625" s="2"/>
      <c r="Q625" s="16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90"/>
      <c r="CC625" s="90"/>
      <c r="CD625" s="90"/>
      <c r="CE625" s="88"/>
      <c r="CF625" s="166"/>
      <c r="CG625" s="88"/>
      <c r="CH625" s="88"/>
      <c r="CI625" s="88"/>
      <c r="CJ625" s="88"/>
      <c r="CK625" s="88"/>
      <c r="CL625" s="88"/>
      <c r="CM625" s="88"/>
      <c r="CN625" s="88"/>
      <c r="CO625" s="88"/>
      <c r="CP625" s="88"/>
      <c r="CQ625" s="88"/>
      <c r="CR625" s="88"/>
      <c r="CS625" s="88"/>
      <c r="CT625" s="88"/>
      <c r="CU625" s="88"/>
      <c r="CV625" s="88"/>
      <c r="CW625" s="88"/>
      <c r="CX625" s="88"/>
      <c r="CY625" s="88"/>
      <c r="CZ625" s="88"/>
      <c r="DA625" s="88"/>
      <c r="DB625" s="88"/>
      <c r="DC625" s="88"/>
      <c r="DD625" s="88"/>
      <c r="DE625" s="88"/>
      <c r="DF625" s="90"/>
      <c r="DG625" s="90"/>
      <c r="DH625" s="90"/>
      <c r="DI625" s="91"/>
      <c r="DJ625" s="91"/>
      <c r="DK625" s="91"/>
      <c r="DL625" s="91"/>
      <c r="DM625" s="90"/>
      <c r="DN625" s="90"/>
      <c r="DO625" s="90"/>
      <c r="DP625" s="90"/>
      <c r="DQ625" s="90"/>
      <c r="DR625" s="90"/>
      <c r="DS625" s="90"/>
      <c r="DT625" s="90"/>
      <c r="DU625" s="90"/>
      <c r="DV625" s="90"/>
      <c r="DW625" s="90"/>
      <c r="DX625" s="90"/>
      <c r="DY625" s="90"/>
      <c r="DZ625" s="90"/>
      <c r="EA625" s="90"/>
      <c r="EB625" s="90"/>
      <c r="EC625" s="90"/>
      <c r="ED625" s="90"/>
      <c r="EE625" s="90"/>
      <c r="EF625" s="90"/>
      <c r="EG625" s="90"/>
      <c r="EH625" s="90"/>
      <c r="EI625" s="77"/>
      <c r="EJ625" s="77"/>
      <c r="EK625" s="77"/>
      <c r="EL625" s="77"/>
      <c r="EM625" s="77"/>
      <c r="EN625" s="77"/>
      <c r="EO625" s="77"/>
      <c r="EP625" s="77"/>
      <c r="EQ625" s="77"/>
    </row>
    <row r="626" spans="1:147" s="1" customFormat="1" ht="12.75" x14ac:dyDescent="0.2">
      <c r="A626" s="3"/>
      <c r="B626" s="35"/>
      <c r="C626" s="35"/>
      <c r="D626" s="4"/>
      <c r="G626" s="2"/>
      <c r="H626" s="2"/>
      <c r="I626" s="2"/>
      <c r="L626" s="141"/>
      <c r="M626" s="2"/>
      <c r="N626" s="2"/>
      <c r="O626" s="2"/>
      <c r="P626" s="2"/>
      <c r="Q626" s="16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90"/>
      <c r="CC626" s="90"/>
      <c r="CD626" s="90"/>
      <c r="CE626" s="88"/>
      <c r="CF626" s="166"/>
      <c r="CG626" s="88"/>
      <c r="CH626" s="88"/>
      <c r="CI626" s="88"/>
      <c r="CJ626" s="88"/>
      <c r="CK626" s="88"/>
      <c r="CL626" s="88"/>
      <c r="CM626" s="88"/>
      <c r="CN626" s="88"/>
      <c r="CO626" s="88"/>
      <c r="CP626" s="88"/>
      <c r="CQ626" s="88"/>
      <c r="CR626" s="88"/>
      <c r="CS626" s="88"/>
      <c r="CT626" s="88"/>
      <c r="CU626" s="88"/>
      <c r="CV626" s="88"/>
      <c r="CW626" s="88"/>
      <c r="CX626" s="88"/>
      <c r="CY626" s="88"/>
      <c r="CZ626" s="88"/>
      <c r="DA626" s="88"/>
      <c r="DB626" s="88"/>
      <c r="DC626" s="88"/>
      <c r="DD626" s="88"/>
      <c r="DE626" s="88"/>
      <c r="DF626" s="90"/>
      <c r="DG626" s="90"/>
      <c r="DH626" s="90"/>
      <c r="DI626" s="91"/>
      <c r="DJ626" s="91"/>
      <c r="DK626" s="91"/>
      <c r="DL626" s="91"/>
      <c r="DM626" s="90"/>
      <c r="DN626" s="90"/>
      <c r="DO626" s="90"/>
      <c r="DP626" s="90"/>
      <c r="DQ626" s="90"/>
      <c r="DR626" s="90"/>
      <c r="DS626" s="90"/>
      <c r="DT626" s="90"/>
      <c r="DU626" s="90"/>
      <c r="DV626" s="90"/>
      <c r="DW626" s="90"/>
      <c r="DX626" s="90"/>
      <c r="DY626" s="90"/>
      <c r="DZ626" s="90"/>
      <c r="EA626" s="90"/>
      <c r="EB626" s="90"/>
      <c r="EC626" s="90"/>
      <c r="ED626" s="90"/>
      <c r="EE626" s="90"/>
      <c r="EF626" s="90"/>
      <c r="EG626" s="90"/>
      <c r="EH626" s="90"/>
      <c r="EI626" s="77"/>
      <c r="EJ626" s="77"/>
      <c r="EK626" s="77"/>
      <c r="EL626" s="77"/>
      <c r="EM626" s="77"/>
      <c r="EN626" s="77"/>
      <c r="EO626" s="77"/>
      <c r="EP626" s="77"/>
      <c r="EQ626" s="77"/>
    </row>
    <row r="627" spans="1:147" s="1" customFormat="1" ht="12.75" x14ac:dyDescent="0.2">
      <c r="A627" s="3"/>
      <c r="B627" s="35"/>
      <c r="C627" s="35"/>
      <c r="D627" s="4"/>
      <c r="G627" s="2"/>
      <c r="H627" s="2"/>
      <c r="I627" s="2"/>
      <c r="L627" s="141"/>
      <c r="M627" s="2"/>
      <c r="N627" s="2"/>
      <c r="O627" s="2"/>
      <c r="P627" s="2"/>
      <c r="Q627" s="16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90"/>
      <c r="CC627" s="90"/>
      <c r="CD627" s="90"/>
      <c r="CE627" s="88"/>
      <c r="CF627" s="166"/>
      <c r="CG627" s="88"/>
      <c r="CH627" s="88"/>
      <c r="CI627" s="88"/>
      <c r="CJ627" s="88"/>
      <c r="CK627" s="88"/>
      <c r="CL627" s="88"/>
      <c r="CM627" s="88"/>
      <c r="CN627" s="88"/>
      <c r="CO627" s="88"/>
      <c r="CP627" s="88"/>
      <c r="CQ627" s="88"/>
      <c r="CR627" s="88"/>
      <c r="CS627" s="88"/>
      <c r="CT627" s="88"/>
      <c r="CU627" s="88"/>
      <c r="CV627" s="88"/>
      <c r="CW627" s="88"/>
      <c r="CX627" s="88"/>
      <c r="CY627" s="88"/>
      <c r="CZ627" s="88"/>
      <c r="DA627" s="88"/>
      <c r="DB627" s="88"/>
      <c r="DC627" s="88"/>
      <c r="DD627" s="88"/>
      <c r="DE627" s="88"/>
      <c r="DF627" s="90"/>
      <c r="DG627" s="90"/>
      <c r="DH627" s="90"/>
      <c r="DI627" s="91"/>
      <c r="DJ627" s="91"/>
      <c r="DK627" s="91"/>
      <c r="DL627" s="91"/>
      <c r="DM627" s="90"/>
      <c r="DN627" s="90"/>
      <c r="DO627" s="90"/>
      <c r="DP627" s="90"/>
      <c r="DQ627" s="90"/>
      <c r="DR627" s="90"/>
      <c r="DS627" s="90"/>
      <c r="DT627" s="90"/>
      <c r="DU627" s="90"/>
      <c r="DV627" s="90"/>
      <c r="DW627" s="90"/>
      <c r="DX627" s="90"/>
      <c r="DY627" s="90"/>
      <c r="DZ627" s="90"/>
      <c r="EA627" s="90"/>
      <c r="EB627" s="90"/>
      <c r="EC627" s="90"/>
      <c r="ED627" s="90"/>
      <c r="EE627" s="90"/>
      <c r="EF627" s="90"/>
      <c r="EG627" s="90"/>
      <c r="EH627" s="90"/>
      <c r="EI627" s="77"/>
      <c r="EJ627" s="77"/>
      <c r="EK627" s="77"/>
      <c r="EL627" s="77"/>
      <c r="EM627" s="77"/>
      <c r="EN627" s="77"/>
      <c r="EO627" s="77"/>
      <c r="EP627" s="77"/>
      <c r="EQ627" s="77"/>
    </row>
    <row r="628" spans="1:147" s="1" customFormat="1" ht="12.75" x14ac:dyDescent="0.2">
      <c r="A628" s="3"/>
      <c r="B628" s="35"/>
      <c r="C628" s="35"/>
      <c r="D628" s="4"/>
      <c r="G628" s="2"/>
      <c r="H628" s="2"/>
      <c r="I628" s="2"/>
      <c r="L628" s="141"/>
      <c r="M628" s="2"/>
      <c r="N628" s="2"/>
      <c r="O628" s="2"/>
      <c r="P628" s="2"/>
      <c r="Q628" s="16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90"/>
      <c r="CC628" s="90"/>
      <c r="CD628" s="90"/>
      <c r="CE628" s="88"/>
      <c r="CF628" s="166"/>
      <c r="CG628" s="88"/>
      <c r="CH628" s="88"/>
      <c r="CI628" s="88"/>
      <c r="CJ628" s="88"/>
      <c r="CK628" s="88"/>
      <c r="CL628" s="88"/>
      <c r="CM628" s="88"/>
      <c r="CN628" s="88"/>
      <c r="CO628" s="88"/>
      <c r="CP628" s="88"/>
      <c r="CQ628" s="88"/>
      <c r="CR628" s="88"/>
      <c r="CS628" s="88"/>
      <c r="CT628" s="88"/>
      <c r="CU628" s="88"/>
      <c r="CV628" s="88"/>
      <c r="CW628" s="88"/>
      <c r="CX628" s="88"/>
      <c r="CY628" s="88"/>
      <c r="CZ628" s="88"/>
      <c r="DA628" s="88"/>
      <c r="DB628" s="88"/>
      <c r="DC628" s="88"/>
      <c r="DD628" s="88"/>
      <c r="DE628" s="88"/>
      <c r="DF628" s="90"/>
      <c r="DG628" s="90"/>
      <c r="DH628" s="90"/>
      <c r="DI628" s="91"/>
      <c r="DJ628" s="91"/>
      <c r="DK628" s="91"/>
      <c r="DL628" s="91"/>
      <c r="DM628" s="90"/>
      <c r="DN628" s="90"/>
      <c r="DO628" s="90"/>
      <c r="DP628" s="90"/>
      <c r="DQ628" s="90"/>
      <c r="DR628" s="90"/>
      <c r="DS628" s="90"/>
      <c r="DT628" s="90"/>
      <c r="DU628" s="90"/>
      <c r="DV628" s="90"/>
      <c r="DW628" s="90"/>
      <c r="DX628" s="90"/>
      <c r="DY628" s="90"/>
      <c r="DZ628" s="90"/>
      <c r="EA628" s="90"/>
      <c r="EB628" s="90"/>
      <c r="EC628" s="90"/>
      <c r="ED628" s="90"/>
      <c r="EE628" s="90"/>
      <c r="EF628" s="90"/>
      <c r="EG628" s="90"/>
      <c r="EH628" s="90"/>
      <c r="EI628" s="77"/>
      <c r="EJ628" s="77"/>
      <c r="EK628" s="77"/>
      <c r="EL628" s="77"/>
      <c r="EM628" s="77"/>
      <c r="EN628" s="77"/>
      <c r="EO628" s="77"/>
      <c r="EP628" s="77"/>
      <c r="EQ628" s="77"/>
    </row>
    <row r="629" spans="1:147" s="1" customFormat="1" ht="12.75" x14ac:dyDescent="0.2">
      <c r="A629" s="3"/>
      <c r="B629" s="35"/>
      <c r="C629" s="35"/>
      <c r="D629" s="4"/>
      <c r="G629" s="2"/>
      <c r="H629" s="2"/>
      <c r="I629" s="2"/>
      <c r="L629" s="141"/>
      <c r="M629" s="2"/>
      <c r="N629" s="2"/>
      <c r="O629" s="2"/>
      <c r="P629" s="2"/>
      <c r="Q629" s="16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90"/>
      <c r="CC629" s="90"/>
      <c r="CD629" s="90"/>
      <c r="CE629" s="88"/>
      <c r="CF629" s="166"/>
      <c r="CG629" s="88"/>
      <c r="CH629" s="88"/>
      <c r="CI629" s="88"/>
      <c r="CJ629" s="88"/>
      <c r="CK629" s="88"/>
      <c r="CL629" s="88"/>
      <c r="CM629" s="88"/>
      <c r="CN629" s="88"/>
      <c r="CO629" s="88"/>
      <c r="CP629" s="88"/>
      <c r="CQ629" s="88"/>
      <c r="CR629" s="88"/>
      <c r="CS629" s="88"/>
      <c r="CT629" s="88"/>
      <c r="CU629" s="88"/>
      <c r="CV629" s="88"/>
      <c r="CW629" s="88"/>
      <c r="CX629" s="88"/>
      <c r="CY629" s="88"/>
      <c r="CZ629" s="88"/>
      <c r="DA629" s="88"/>
      <c r="DB629" s="88"/>
      <c r="DC629" s="88"/>
      <c r="DD629" s="88"/>
      <c r="DE629" s="88"/>
      <c r="DF629" s="90"/>
      <c r="DG629" s="90"/>
      <c r="DH629" s="90"/>
      <c r="DI629" s="91"/>
      <c r="DJ629" s="91"/>
      <c r="DK629" s="91"/>
      <c r="DL629" s="91"/>
      <c r="DM629" s="90"/>
      <c r="DN629" s="90"/>
      <c r="DO629" s="90"/>
      <c r="DP629" s="90"/>
      <c r="DQ629" s="90"/>
      <c r="DR629" s="90"/>
      <c r="DS629" s="90"/>
      <c r="DT629" s="90"/>
      <c r="DU629" s="90"/>
      <c r="DV629" s="90"/>
      <c r="DW629" s="90"/>
      <c r="DX629" s="90"/>
      <c r="DY629" s="90"/>
      <c r="DZ629" s="90"/>
      <c r="EA629" s="90"/>
      <c r="EB629" s="90"/>
      <c r="EC629" s="90"/>
      <c r="ED629" s="90"/>
      <c r="EE629" s="90"/>
      <c r="EF629" s="90"/>
      <c r="EG629" s="90"/>
      <c r="EH629" s="90"/>
      <c r="EI629" s="77"/>
      <c r="EJ629" s="77"/>
      <c r="EK629" s="77"/>
      <c r="EL629" s="77"/>
      <c r="EM629" s="77"/>
      <c r="EN629" s="77"/>
      <c r="EO629" s="77"/>
      <c r="EP629" s="77"/>
      <c r="EQ629" s="77"/>
    </row>
    <row r="630" spans="1:147" s="1" customFormat="1" ht="12.75" x14ac:dyDescent="0.2">
      <c r="A630" s="3"/>
      <c r="B630" s="35"/>
      <c r="C630" s="35"/>
      <c r="D630" s="4"/>
      <c r="G630" s="2"/>
      <c r="H630" s="2"/>
      <c r="I630" s="2"/>
      <c r="L630" s="141"/>
      <c r="M630" s="2"/>
      <c r="N630" s="2"/>
      <c r="O630" s="2"/>
      <c r="P630" s="2"/>
      <c r="Q630" s="16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90"/>
      <c r="CC630" s="90"/>
      <c r="CD630" s="90"/>
      <c r="CE630" s="88"/>
      <c r="CF630" s="166"/>
      <c r="CG630" s="88"/>
      <c r="CH630" s="88"/>
      <c r="CI630" s="88"/>
      <c r="CJ630" s="88"/>
      <c r="CK630" s="88"/>
      <c r="CL630" s="88"/>
      <c r="CM630" s="88"/>
      <c r="CN630" s="88"/>
      <c r="CO630" s="88"/>
      <c r="CP630" s="88"/>
      <c r="CQ630" s="88"/>
      <c r="CR630" s="88"/>
      <c r="CS630" s="88"/>
      <c r="CT630" s="88"/>
      <c r="CU630" s="88"/>
      <c r="CV630" s="88"/>
      <c r="CW630" s="88"/>
      <c r="CX630" s="88"/>
      <c r="CY630" s="88"/>
      <c r="CZ630" s="88"/>
      <c r="DA630" s="88"/>
      <c r="DB630" s="88"/>
      <c r="DC630" s="88"/>
      <c r="DD630" s="88"/>
      <c r="DE630" s="88"/>
      <c r="DF630" s="90"/>
      <c r="DG630" s="90"/>
      <c r="DH630" s="90"/>
      <c r="DI630" s="91"/>
      <c r="DJ630" s="91"/>
      <c r="DK630" s="91"/>
      <c r="DL630" s="91"/>
      <c r="DM630" s="90"/>
      <c r="DN630" s="90"/>
      <c r="DO630" s="90"/>
      <c r="DP630" s="90"/>
      <c r="DQ630" s="90"/>
      <c r="DR630" s="90"/>
      <c r="DS630" s="90"/>
      <c r="DT630" s="90"/>
      <c r="DU630" s="90"/>
      <c r="DV630" s="90"/>
      <c r="DW630" s="90"/>
      <c r="DX630" s="90"/>
      <c r="DY630" s="90"/>
      <c r="DZ630" s="90"/>
      <c r="EA630" s="90"/>
      <c r="EB630" s="90"/>
      <c r="EC630" s="90"/>
      <c r="ED630" s="90"/>
      <c r="EE630" s="90"/>
      <c r="EF630" s="90"/>
      <c r="EG630" s="90"/>
      <c r="EH630" s="90"/>
      <c r="EI630" s="77"/>
      <c r="EJ630" s="77"/>
      <c r="EK630" s="77"/>
      <c r="EL630" s="77"/>
      <c r="EM630" s="77"/>
      <c r="EN630" s="77"/>
      <c r="EO630" s="77"/>
      <c r="EP630" s="77"/>
      <c r="EQ630" s="77"/>
    </row>
    <row r="631" spans="1:147" s="1" customFormat="1" ht="12.75" x14ac:dyDescent="0.2">
      <c r="A631" s="3"/>
      <c r="B631" s="35"/>
      <c r="C631" s="35"/>
      <c r="D631" s="4"/>
      <c r="G631" s="2"/>
      <c r="H631" s="2"/>
      <c r="I631" s="2"/>
      <c r="L631" s="141"/>
      <c r="M631" s="2"/>
      <c r="N631" s="2"/>
      <c r="O631" s="2"/>
      <c r="P631" s="2"/>
      <c r="Q631" s="16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90"/>
      <c r="CC631" s="90"/>
      <c r="CD631" s="90"/>
      <c r="CE631" s="88"/>
      <c r="CF631" s="166"/>
      <c r="CG631" s="88"/>
      <c r="CH631" s="88"/>
      <c r="CI631" s="88"/>
      <c r="CJ631" s="88"/>
      <c r="CK631" s="88"/>
      <c r="CL631" s="88"/>
      <c r="CM631" s="88"/>
      <c r="CN631" s="88"/>
      <c r="CO631" s="88"/>
      <c r="CP631" s="88"/>
      <c r="CQ631" s="88"/>
      <c r="CR631" s="88"/>
      <c r="CS631" s="88"/>
      <c r="CT631" s="88"/>
      <c r="CU631" s="88"/>
      <c r="CV631" s="88"/>
      <c r="CW631" s="88"/>
      <c r="CX631" s="88"/>
      <c r="CY631" s="88"/>
      <c r="CZ631" s="88"/>
      <c r="DA631" s="88"/>
      <c r="DB631" s="88"/>
      <c r="DC631" s="88"/>
      <c r="DD631" s="88"/>
      <c r="DE631" s="88"/>
      <c r="DF631" s="90"/>
      <c r="DG631" s="90"/>
      <c r="DH631" s="90"/>
      <c r="DI631" s="91"/>
      <c r="DJ631" s="91"/>
      <c r="DK631" s="91"/>
      <c r="DL631" s="91"/>
      <c r="DM631" s="90"/>
      <c r="DN631" s="90"/>
      <c r="DO631" s="90"/>
      <c r="DP631" s="90"/>
      <c r="DQ631" s="90"/>
      <c r="DR631" s="90"/>
      <c r="DS631" s="90"/>
      <c r="DT631" s="90"/>
      <c r="DU631" s="90"/>
      <c r="DV631" s="90"/>
      <c r="DW631" s="90"/>
      <c r="DX631" s="90"/>
      <c r="DY631" s="90"/>
      <c r="DZ631" s="90"/>
      <c r="EA631" s="90"/>
      <c r="EB631" s="90"/>
      <c r="EC631" s="90"/>
      <c r="ED631" s="90"/>
      <c r="EE631" s="90"/>
      <c r="EF631" s="90"/>
      <c r="EG631" s="90"/>
      <c r="EH631" s="90"/>
      <c r="EI631" s="77"/>
      <c r="EJ631" s="77"/>
      <c r="EK631" s="77"/>
      <c r="EL631" s="77"/>
      <c r="EM631" s="77"/>
      <c r="EN631" s="77"/>
      <c r="EO631" s="77"/>
      <c r="EP631" s="77"/>
      <c r="EQ631" s="77"/>
    </row>
    <row r="632" spans="1:147" s="1" customFormat="1" ht="12.75" x14ac:dyDescent="0.2">
      <c r="A632" s="3"/>
      <c r="B632" s="35"/>
      <c r="C632" s="35"/>
      <c r="D632" s="4"/>
      <c r="G632" s="2"/>
      <c r="H632" s="2"/>
      <c r="I632" s="2"/>
      <c r="L632" s="141"/>
      <c r="M632" s="2"/>
      <c r="N632" s="2"/>
      <c r="O632" s="2"/>
      <c r="P632" s="2"/>
      <c r="Q632" s="16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90"/>
      <c r="CC632" s="90"/>
      <c r="CD632" s="90"/>
      <c r="CE632" s="88"/>
      <c r="CF632" s="166"/>
      <c r="CG632" s="88"/>
      <c r="CH632" s="88"/>
      <c r="CI632" s="88"/>
      <c r="CJ632" s="88"/>
      <c r="CK632" s="88"/>
      <c r="CL632" s="88"/>
      <c r="CM632" s="88"/>
      <c r="CN632" s="88"/>
      <c r="CO632" s="88"/>
      <c r="CP632" s="88"/>
      <c r="CQ632" s="88"/>
      <c r="CR632" s="88"/>
      <c r="CS632" s="88"/>
      <c r="CT632" s="88"/>
      <c r="CU632" s="88"/>
      <c r="CV632" s="88"/>
      <c r="CW632" s="88"/>
      <c r="CX632" s="88"/>
      <c r="CY632" s="88"/>
      <c r="CZ632" s="88"/>
      <c r="DA632" s="88"/>
      <c r="DB632" s="88"/>
      <c r="DC632" s="88"/>
      <c r="DD632" s="88"/>
      <c r="DE632" s="88"/>
      <c r="DF632" s="90"/>
      <c r="DG632" s="90"/>
      <c r="DH632" s="90"/>
      <c r="DI632" s="91"/>
      <c r="DJ632" s="91"/>
      <c r="DK632" s="91"/>
      <c r="DL632" s="91"/>
      <c r="DM632" s="90"/>
      <c r="DN632" s="90"/>
      <c r="DO632" s="90"/>
      <c r="DP632" s="90"/>
      <c r="DQ632" s="90"/>
      <c r="DR632" s="90"/>
      <c r="DS632" s="90"/>
      <c r="DT632" s="90"/>
      <c r="DU632" s="90"/>
      <c r="DV632" s="90"/>
      <c r="DW632" s="90"/>
      <c r="DX632" s="90"/>
      <c r="DY632" s="90"/>
      <c r="DZ632" s="90"/>
      <c r="EA632" s="90"/>
      <c r="EB632" s="90"/>
      <c r="EC632" s="90"/>
      <c r="ED632" s="90"/>
      <c r="EE632" s="90"/>
      <c r="EF632" s="90"/>
      <c r="EG632" s="90"/>
      <c r="EH632" s="90"/>
      <c r="EI632" s="77"/>
      <c r="EJ632" s="77"/>
      <c r="EK632" s="77"/>
      <c r="EL632" s="77"/>
      <c r="EM632" s="77"/>
      <c r="EN632" s="77"/>
      <c r="EO632" s="77"/>
      <c r="EP632" s="77"/>
      <c r="EQ632" s="77"/>
    </row>
    <row r="633" spans="1:147" s="1" customFormat="1" ht="12.75" x14ac:dyDescent="0.2">
      <c r="A633" s="3"/>
      <c r="B633" s="35"/>
      <c r="C633" s="35"/>
      <c r="D633" s="4"/>
      <c r="G633" s="2"/>
      <c r="H633" s="2"/>
      <c r="I633" s="2"/>
      <c r="L633" s="141"/>
      <c r="M633" s="2"/>
      <c r="N633" s="2"/>
      <c r="O633" s="2"/>
      <c r="P633" s="2"/>
      <c r="Q633" s="16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90"/>
      <c r="CC633" s="90"/>
      <c r="CD633" s="90"/>
      <c r="CE633" s="88"/>
      <c r="CF633" s="166"/>
      <c r="CG633" s="88"/>
      <c r="CH633" s="88"/>
      <c r="CI633" s="88"/>
      <c r="CJ633" s="88"/>
      <c r="CK633" s="88"/>
      <c r="CL633" s="88"/>
      <c r="CM633" s="88"/>
      <c r="CN633" s="88"/>
      <c r="CO633" s="88"/>
      <c r="CP633" s="88"/>
      <c r="CQ633" s="88"/>
      <c r="CR633" s="88"/>
      <c r="CS633" s="88"/>
      <c r="CT633" s="88"/>
      <c r="CU633" s="88"/>
      <c r="CV633" s="88"/>
      <c r="CW633" s="88"/>
      <c r="CX633" s="88"/>
      <c r="CY633" s="88"/>
      <c r="CZ633" s="88"/>
      <c r="DA633" s="88"/>
      <c r="DB633" s="88"/>
      <c r="DC633" s="88"/>
      <c r="DD633" s="88"/>
      <c r="DE633" s="88"/>
      <c r="DF633" s="90"/>
      <c r="DG633" s="90"/>
      <c r="DH633" s="90"/>
      <c r="DI633" s="91"/>
      <c r="DJ633" s="91"/>
      <c r="DK633" s="91"/>
      <c r="DL633" s="91"/>
      <c r="DM633" s="90"/>
      <c r="DN633" s="90"/>
      <c r="DO633" s="90"/>
      <c r="DP633" s="90"/>
      <c r="DQ633" s="90"/>
      <c r="DR633" s="90"/>
      <c r="DS633" s="90"/>
      <c r="DT633" s="90"/>
      <c r="DU633" s="90"/>
      <c r="DV633" s="90"/>
      <c r="DW633" s="90"/>
      <c r="DX633" s="90"/>
      <c r="DY633" s="90"/>
      <c r="DZ633" s="90"/>
      <c r="EA633" s="90"/>
      <c r="EB633" s="90"/>
      <c r="EC633" s="90"/>
      <c r="ED633" s="90"/>
      <c r="EE633" s="90"/>
      <c r="EF633" s="90"/>
      <c r="EG633" s="90"/>
      <c r="EH633" s="90"/>
      <c r="EI633" s="77"/>
      <c r="EJ633" s="77"/>
      <c r="EK633" s="77"/>
      <c r="EL633" s="77"/>
      <c r="EM633" s="77"/>
      <c r="EN633" s="77"/>
      <c r="EO633" s="77"/>
      <c r="EP633" s="77"/>
      <c r="EQ633" s="77"/>
    </row>
    <row r="634" spans="1:147" s="1" customFormat="1" ht="12.75" x14ac:dyDescent="0.2">
      <c r="A634" s="3"/>
      <c r="B634" s="35"/>
      <c r="C634" s="35"/>
      <c r="D634" s="4"/>
      <c r="G634" s="2"/>
      <c r="H634" s="2"/>
      <c r="I634" s="2"/>
      <c r="L634" s="141"/>
      <c r="M634" s="2"/>
      <c r="N634" s="2"/>
      <c r="O634" s="2"/>
      <c r="P634" s="2"/>
      <c r="Q634" s="16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90"/>
      <c r="CC634" s="90"/>
      <c r="CD634" s="90"/>
      <c r="CE634" s="88"/>
      <c r="CF634" s="166"/>
      <c r="CG634" s="88"/>
      <c r="CH634" s="88"/>
      <c r="CI634" s="88"/>
      <c r="CJ634" s="88"/>
      <c r="CK634" s="88"/>
      <c r="CL634" s="88"/>
      <c r="CM634" s="88"/>
      <c r="CN634" s="88"/>
      <c r="CO634" s="88"/>
      <c r="CP634" s="88"/>
      <c r="CQ634" s="88"/>
      <c r="CR634" s="88"/>
      <c r="CS634" s="88"/>
      <c r="CT634" s="88"/>
      <c r="CU634" s="88"/>
      <c r="CV634" s="88"/>
      <c r="CW634" s="88"/>
      <c r="CX634" s="88"/>
      <c r="CY634" s="88"/>
      <c r="CZ634" s="88"/>
      <c r="DA634" s="88"/>
      <c r="DB634" s="88"/>
      <c r="DC634" s="88"/>
      <c r="DD634" s="88"/>
      <c r="DE634" s="88"/>
      <c r="DF634" s="90"/>
      <c r="DG634" s="90"/>
      <c r="DH634" s="90"/>
      <c r="DI634" s="91"/>
      <c r="DJ634" s="91"/>
      <c r="DK634" s="91"/>
      <c r="DL634" s="91"/>
      <c r="DM634" s="90"/>
      <c r="DN634" s="90"/>
      <c r="DO634" s="90"/>
      <c r="DP634" s="90"/>
      <c r="DQ634" s="90"/>
      <c r="DR634" s="90"/>
      <c r="DS634" s="90"/>
      <c r="DT634" s="90"/>
      <c r="DU634" s="90"/>
      <c r="DV634" s="90"/>
      <c r="DW634" s="90"/>
      <c r="DX634" s="90"/>
      <c r="DY634" s="90"/>
      <c r="DZ634" s="90"/>
      <c r="EA634" s="90"/>
      <c r="EB634" s="90"/>
      <c r="EC634" s="90"/>
      <c r="ED634" s="90"/>
      <c r="EE634" s="90"/>
      <c r="EF634" s="90"/>
      <c r="EG634" s="90"/>
      <c r="EH634" s="90"/>
      <c r="EI634" s="77"/>
      <c r="EJ634" s="77"/>
      <c r="EK634" s="77"/>
      <c r="EL634" s="77"/>
      <c r="EM634" s="77"/>
      <c r="EN634" s="77"/>
      <c r="EO634" s="77"/>
      <c r="EP634" s="77"/>
      <c r="EQ634" s="77"/>
    </row>
    <row r="635" spans="1:147" s="1" customFormat="1" ht="12.75" x14ac:dyDescent="0.2">
      <c r="A635" s="3"/>
      <c r="B635" s="35"/>
      <c r="C635" s="35"/>
      <c r="D635" s="4"/>
      <c r="G635" s="2"/>
      <c r="H635" s="2"/>
      <c r="I635" s="2"/>
      <c r="L635" s="141"/>
      <c r="M635" s="2"/>
      <c r="N635" s="2"/>
      <c r="O635" s="2"/>
      <c r="P635" s="2"/>
      <c r="Q635" s="16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90"/>
      <c r="CC635" s="90"/>
      <c r="CD635" s="90"/>
      <c r="CE635" s="88"/>
      <c r="CF635" s="166"/>
      <c r="CG635" s="88"/>
      <c r="CH635" s="88"/>
      <c r="CI635" s="88"/>
      <c r="CJ635" s="88"/>
      <c r="CK635" s="88"/>
      <c r="CL635" s="88"/>
      <c r="CM635" s="88"/>
      <c r="CN635" s="88"/>
      <c r="CO635" s="88"/>
      <c r="CP635" s="88"/>
      <c r="CQ635" s="88"/>
      <c r="CR635" s="88"/>
      <c r="CS635" s="88"/>
      <c r="CT635" s="88"/>
      <c r="CU635" s="88"/>
      <c r="CV635" s="88"/>
      <c r="CW635" s="88"/>
      <c r="CX635" s="88"/>
      <c r="CY635" s="88"/>
      <c r="CZ635" s="88"/>
      <c r="DA635" s="88"/>
      <c r="DB635" s="88"/>
      <c r="DC635" s="88"/>
      <c r="DD635" s="88"/>
      <c r="DE635" s="88"/>
      <c r="DF635" s="90"/>
      <c r="DG635" s="90"/>
      <c r="DH635" s="90"/>
      <c r="DI635" s="91"/>
      <c r="DJ635" s="91"/>
      <c r="DK635" s="91"/>
      <c r="DL635" s="91"/>
      <c r="DM635" s="90"/>
      <c r="DN635" s="90"/>
      <c r="DO635" s="90"/>
      <c r="DP635" s="90"/>
      <c r="DQ635" s="90"/>
      <c r="DR635" s="90"/>
      <c r="DS635" s="90"/>
      <c r="DT635" s="90"/>
      <c r="DU635" s="90"/>
      <c r="DV635" s="90"/>
      <c r="DW635" s="90"/>
      <c r="DX635" s="90"/>
      <c r="DY635" s="90"/>
      <c r="DZ635" s="90"/>
      <c r="EA635" s="90"/>
      <c r="EB635" s="90"/>
      <c r="EC635" s="90"/>
      <c r="ED635" s="90"/>
      <c r="EE635" s="90"/>
      <c r="EF635" s="90"/>
      <c r="EG635" s="90"/>
      <c r="EH635" s="90"/>
      <c r="EI635" s="77"/>
      <c r="EJ635" s="77"/>
      <c r="EK635" s="77"/>
      <c r="EL635" s="77"/>
      <c r="EM635" s="77"/>
      <c r="EN635" s="77"/>
      <c r="EO635" s="77"/>
      <c r="EP635" s="77"/>
      <c r="EQ635" s="77"/>
    </row>
    <row r="636" spans="1:147" s="1" customFormat="1" ht="12.75" x14ac:dyDescent="0.2">
      <c r="A636" s="3"/>
      <c r="B636" s="35"/>
      <c r="C636" s="35"/>
      <c r="D636" s="4"/>
      <c r="G636" s="2"/>
      <c r="H636" s="2"/>
      <c r="I636" s="2"/>
      <c r="L636" s="141"/>
      <c r="M636" s="2"/>
      <c r="N636" s="2"/>
      <c r="O636" s="2"/>
      <c r="P636" s="2"/>
      <c r="Q636" s="16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90"/>
      <c r="CC636" s="90"/>
      <c r="CD636" s="90"/>
      <c r="CE636" s="88"/>
      <c r="CF636" s="166"/>
      <c r="CG636" s="88"/>
      <c r="CH636" s="88"/>
      <c r="CI636" s="88"/>
      <c r="CJ636" s="88"/>
      <c r="CK636" s="88"/>
      <c r="CL636" s="88"/>
      <c r="CM636" s="88"/>
      <c r="CN636" s="88"/>
      <c r="CO636" s="88"/>
      <c r="CP636" s="88"/>
      <c r="CQ636" s="88"/>
      <c r="CR636" s="88"/>
      <c r="CS636" s="88"/>
      <c r="CT636" s="88"/>
      <c r="CU636" s="88"/>
      <c r="CV636" s="88"/>
      <c r="CW636" s="88"/>
      <c r="CX636" s="88"/>
      <c r="CY636" s="88"/>
      <c r="CZ636" s="88"/>
      <c r="DA636" s="88"/>
      <c r="DB636" s="88"/>
      <c r="DC636" s="88"/>
      <c r="DD636" s="88"/>
      <c r="DE636" s="88"/>
      <c r="DF636" s="90"/>
      <c r="DG636" s="90"/>
      <c r="DH636" s="90"/>
      <c r="DI636" s="91"/>
      <c r="DJ636" s="91"/>
      <c r="DK636" s="91"/>
      <c r="DL636" s="91"/>
      <c r="DM636" s="90"/>
      <c r="DN636" s="90"/>
      <c r="DO636" s="90"/>
      <c r="DP636" s="90"/>
      <c r="DQ636" s="90"/>
      <c r="DR636" s="90"/>
      <c r="DS636" s="90"/>
      <c r="DT636" s="90"/>
      <c r="DU636" s="90"/>
      <c r="DV636" s="90"/>
      <c r="DW636" s="90"/>
      <c r="DX636" s="90"/>
      <c r="DY636" s="90"/>
      <c r="DZ636" s="90"/>
      <c r="EA636" s="90"/>
      <c r="EB636" s="90"/>
      <c r="EC636" s="90"/>
      <c r="ED636" s="90"/>
      <c r="EE636" s="90"/>
      <c r="EF636" s="90"/>
      <c r="EG636" s="90"/>
      <c r="EH636" s="90"/>
      <c r="EI636" s="77"/>
      <c r="EJ636" s="77"/>
      <c r="EK636" s="77"/>
      <c r="EL636" s="77"/>
      <c r="EM636" s="77"/>
      <c r="EN636" s="77"/>
      <c r="EO636" s="77"/>
      <c r="EP636" s="77"/>
      <c r="EQ636" s="77"/>
    </row>
    <row r="637" spans="1:147" s="1" customFormat="1" ht="12.75" x14ac:dyDescent="0.2">
      <c r="A637" s="3"/>
      <c r="B637" s="35"/>
      <c r="C637" s="35"/>
      <c r="D637" s="4"/>
      <c r="G637" s="2"/>
      <c r="H637" s="2"/>
      <c r="I637" s="2"/>
      <c r="L637" s="141"/>
      <c r="M637" s="2"/>
      <c r="N637" s="2"/>
      <c r="O637" s="2"/>
      <c r="P637" s="2"/>
      <c r="Q637" s="16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90"/>
      <c r="CC637" s="90"/>
      <c r="CD637" s="90"/>
      <c r="CE637" s="88"/>
      <c r="CF637" s="166"/>
      <c r="CG637" s="88"/>
      <c r="CH637" s="88"/>
      <c r="CI637" s="88"/>
      <c r="CJ637" s="88"/>
      <c r="CK637" s="88"/>
      <c r="CL637" s="88"/>
      <c r="CM637" s="88"/>
      <c r="CN637" s="88"/>
      <c r="CO637" s="88"/>
      <c r="CP637" s="88"/>
      <c r="CQ637" s="88"/>
      <c r="CR637" s="88"/>
      <c r="CS637" s="88"/>
      <c r="CT637" s="88"/>
      <c r="CU637" s="88"/>
      <c r="CV637" s="88"/>
      <c r="CW637" s="88"/>
      <c r="CX637" s="88"/>
      <c r="CY637" s="88"/>
      <c r="CZ637" s="88"/>
      <c r="DA637" s="88"/>
      <c r="DB637" s="88"/>
      <c r="DC637" s="88"/>
      <c r="DD637" s="88"/>
      <c r="DE637" s="88"/>
      <c r="DF637" s="90"/>
      <c r="DG637" s="90"/>
      <c r="DH637" s="90"/>
      <c r="DI637" s="91"/>
      <c r="DJ637" s="91"/>
      <c r="DK637" s="91"/>
      <c r="DL637" s="91"/>
      <c r="DM637" s="90"/>
      <c r="DN637" s="90"/>
      <c r="DO637" s="90"/>
      <c r="DP637" s="90"/>
      <c r="DQ637" s="90"/>
      <c r="DR637" s="90"/>
      <c r="DS637" s="90"/>
      <c r="DT637" s="90"/>
      <c r="DU637" s="90"/>
      <c r="DV637" s="90"/>
      <c r="DW637" s="90"/>
      <c r="DX637" s="90"/>
      <c r="DY637" s="90"/>
      <c r="DZ637" s="90"/>
      <c r="EA637" s="90"/>
      <c r="EB637" s="90"/>
      <c r="EC637" s="90"/>
      <c r="ED637" s="90"/>
      <c r="EE637" s="90"/>
      <c r="EF637" s="90"/>
      <c r="EG637" s="90"/>
      <c r="EH637" s="90"/>
      <c r="EI637" s="77"/>
      <c r="EJ637" s="77"/>
      <c r="EK637" s="77"/>
      <c r="EL637" s="77"/>
      <c r="EM637" s="77"/>
      <c r="EN637" s="77"/>
      <c r="EO637" s="77"/>
      <c r="EP637" s="77"/>
      <c r="EQ637" s="77"/>
    </row>
    <row r="638" spans="1:147" s="1" customFormat="1" ht="12.75" x14ac:dyDescent="0.2">
      <c r="A638" s="3"/>
      <c r="B638" s="35"/>
      <c r="C638" s="35"/>
      <c r="D638" s="4"/>
      <c r="G638" s="2"/>
      <c r="H638" s="2"/>
      <c r="I638" s="2"/>
      <c r="L638" s="141"/>
      <c r="M638" s="2"/>
      <c r="N638" s="2"/>
      <c r="O638" s="2"/>
      <c r="P638" s="2"/>
      <c r="Q638" s="16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90"/>
      <c r="CC638" s="90"/>
      <c r="CD638" s="90"/>
      <c r="CE638" s="88"/>
      <c r="CF638" s="166"/>
      <c r="CG638" s="88"/>
      <c r="CH638" s="88"/>
      <c r="CI638" s="88"/>
      <c r="CJ638" s="88"/>
      <c r="CK638" s="88"/>
      <c r="CL638" s="88"/>
      <c r="CM638" s="88"/>
      <c r="CN638" s="88"/>
      <c r="CO638" s="88"/>
      <c r="CP638" s="88"/>
      <c r="CQ638" s="88"/>
      <c r="CR638" s="88"/>
      <c r="CS638" s="88"/>
      <c r="CT638" s="88"/>
      <c r="CU638" s="88"/>
      <c r="CV638" s="88"/>
      <c r="CW638" s="88"/>
      <c r="CX638" s="88"/>
      <c r="CY638" s="88"/>
      <c r="CZ638" s="88"/>
      <c r="DA638" s="88"/>
      <c r="DB638" s="88"/>
      <c r="DC638" s="88"/>
      <c r="DD638" s="88"/>
      <c r="DE638" s="88"/>
      <c r="DF638" s="90"/>
      <c r="DG638" s="90"/>
      <c r="DH638" s="90"/>
      <c r="DI638" s="91"/>
      <c r="DJ638" s="91"/>
      <c r="DK638" s="91"/>
      <c r="DL638" s="91"/>
      <c r="DM638" s="90"/>
      <c r="DN638" s="90"/>
      <c r="DO638" s="90"/>
      <c r="DP638" s="90"/>
      <c r="DQ638" s="90"/>
      <c r="DR638" s="90"/>
      <c r="DS638" s="90"/>
      <c r="DT638" s="90"/>
      <c r="DU638" s="90"/>
      <c r="DV638" s="90"/>
      <c r="DW638" s="90"/>
      <c r="DX638" s="90"/>
      <c r="DY638" s="90"/>
      <c r="DZ638" s="90"/>
      <c r="EA638" s="90"/>
      <c r="EB638" s="90"/>
      <c r="EC638" s="90"/>
      <c r="ED638" s="90"/>
      <c r="EE638" s="90"/>
      <c r="EF638" s="90"/>
      <c r="EG638" s="90"/>
      <c r="EH638" s="90"/>
      <c r="EI638" s="77"/>
      <c r="EJ638" s="77"/>
      <c r="EK638" s="77"/>
      <c r="EL638" s="77"/>
      <c r="EM638" s="77"/>
      <c r="EN638" s="77"/>
      <c r="EO638" s="77"/>
      <c r="EP638" s="77"/>
      <c r="EQ638" s="77"/>
    </row>
    <row r="639" spans="1:147" s="1" customFormat="1" ht="12.75" x14ac:dyDescent="0.2">
      <c r="A639" s="3"/>
      <c r="B639" s="35"/>
      <c r="C639" s="35"/>
      <c r="D639" s="4"/>
      <c r="G639" s="2"/>
      <c r="H639" s="2"/>
      <c r="I639" s="2"/>
      <c r="L639" s="141"/>
      <c r="M639" s="2"/>
      <c r="N639" s="2"/>
      <c r="O639" s="2"/>
      <c r="P639" s="2"/>
      <c r="Q639" s="16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90"/>
      <c r="CC639" s="90"/>
      <c r="CD639" s="90"/>
      <c r="CE639" s="88"/>
      <c r="CF639" s="166"/>
      <c r="CG639" s="88"/>
      <c r="CH639" s="88"/>
      <c r="CI639" s="88"/>
      <c r="CJ639" s="88"/>
      <c r="CK639" s="88"/>
      <c r="CL639" s="88"/>
      <c r="CM639" s="88"/>
      <c r="CN639" s="88"/>
      <c r="CO639" s="88"/>
      <c r="CP639" s="88"/>
      <c r="CQ639" s="88"/>
      <c r="CR639" s="88"/>
      <c r="CS639" s="88"/>
      <c r="CT639" s="88"/>
      <c r="CU639" s="88"/>
      <c r="CV639" s="88"/>
      <c r="CW639" s="88"/>
      <c r="CX639" s="88"/>
      <c r="CY639" s="88"/>
      <c r="CZ639" s="88"/>
      <c r="DA639" s="88"/>
      <c r="DB639" s="88"/>
      <c r="DC639" s="88"/>
      <c r="DD639" s="88"/>
      <c r="DE639" s="88"/>
      <c r="DF639" s="90"/>
      <c r="DG639" s="90"/>
      <c r="DH639" s="90"/>
      <c r="DI639" s="91"/>
      <c r="DJ639" s="91"/>
      <c r="DK639" s="91"/>
      <c r="DL639" s="91"/>
      <c r="DM639" s="90"/>
      <c r="DN639" s="90"/>
      <c r="DO639" s="90"/>
      <c r="DP639" s="90"/>
      <c r="DQ639" s="90"/>
      <c r="DR639" s="90"/>
      <c r="DS639" s="90"/>
      <c r="DT639" s="90"/>
      <c r="DU639" s="90"/>
      <c r="DV639" s="90"/>
      <c r="DW639" s="90"/>
      <c r="DX639" s="90"/>
      <c r="DY639" s="90"/>
      <c r="DZ639" s="90"/>
      <c r="EA639" s="90"/>
      <c r="EB639" s="90"/>
      <c r="EC639" s="90"/>
      <c r="ED639" s="90"/>
      <c r="EE639" s="90"/>
      <c r="EF639" s="90"/>
      <c r="EG639" s="90"/>
      <c r="EH639" s="90"/>
      <c r="EI639" s="77"/>
      <c r="EJ639" s="77"/>
      <c r="EK639" s="77"/>
      <c r="EL639" s="77"/>
      <c r="EM639" s="77"/>
      <c r="EN639" s="77"/>
      <c r="EO639" s="77"/>
      <c r="EP639" s="77"/>
      <c r="EQ639" s="77"/>
    </row>
    <row r="640" spans="1:147" s="1" customFormat="1" ht="12.75" x14ac:dyDescent="0.2">
      <c r="A640" s="3"/>
      <c r="B640" s="35"/>
      <c r="C640" s="35"/>
      <c r="D640" s="4"/>
      <c r="G640" s="2"/>
      <c r="H640" s="2"/>
      <c r="I640" s="2"/>
      <c r="L640" s="141"/>
      <c r="M640" s="2"/>
      <c r="N640" s="2"/>
      <c r="O640" s="2"/>
      <c r="P640" s="2"/>
      <c r="Q640" s="16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90"/>
      <c r="CC640" s="90"/>
      <c r="CD640" s="90"/>
      <c r="CE640" s="88"/>
      <c r="CF640" s="166"/>
      <c r="CG640" s="88"/>
      <c r="CH640" s="88"/>
      <c r="CI640" s="88"/>
      <c r="CJ640" s="88"/>
      <c r="CK640" s="88"/>
      <c r="CL640" s="88"/>
      <c r="CM640" s="88"/>
      <c r="CN640" s="88"/>
      <c r="CO640" s="88"/>
      <c r="CP640" s="88"/>
      <c r="CQ640" s="88"/>
      <c r="CR640" s="88"/>
      <c r="CS640" s="88"/>
      <c r="CT640" s="88"/>
      <c r="CU640" s="88"/>
      <c r="CV640" s="88"/>
      <c r="CW640" s="88"/>
      <c r="CX640" s="88"/>
      <c r="CY640" s="88"/>
      <c r="CZ640" s="88"/>
      <c r="DA640" s="88"/>
      <c r="DB640" s="88"/>
      <c r="DC640" s="88"/>
      <c r="DD640" s="88"/>
      <c r="DE640" s="88"/>
      <c r="DF640" s="90"/>
      <c r="DG640" s="90"/>
      <c r="DH640" s="90"/>
      <c r="DI640" s="91"/>
      <c r="DJ640" s="91"/>
      <c r="DK640" s="91"/>
      <c r="DL640" s="91"/>
      <c r="DM640" s="90"/>
      <c r="DN640" s="90"/>
      <c r="DO640" s="90"/>
      <c r="DP640" s="90"/>
      <c r="DQ640" s="90"/>
      <c r="DR640" s="90"/>
      <c r="DS640" s="90"/>
      <c r="DT640" s="90"/>
      <c r="DU640" s="90"/>
      <c r="DV640" s="90"/>
      <c r="DW640" s="90"/>
      <c r="DX640" s="90"/>
      <c r="DY640" s="90"/>
      <c r="DZ640" s="90"/>
      <c r="EA640" s="90"/>
      <c r="EB640" s="90"/>
      <c r="EC640" s="90"/>
      <c r="ED640" s="90"/>
      <c r="EE640" s="90"/>
      <c r="EF640" s="90"/>
      <c r="EG640" s="90"/>
      <c r="EH640" s="90"/>
      <c r="EI640" s="77"/>
      <c r="EJ640" s="77"/>
      <c r="EK640" s="77"/>
      <c r="EL640" s="77"/>
      <c r="EM640" s="77"/>
      <c r="EN640" s="77"/>
      <c r="EO640" s="77"/>
      <c r="EP640" s="77"/>
      <c r="EQ640" s="77"/>
    </row>
    <row r="641" spans="1:147" s="1" customFormat="1" ht="12.75" x14ac:dyDescent="0.2">
      <c r="A641" s="3"/>
      <c r="B641" s="35"/>
      <c r="C641" s="35"/>
      <c r="D641" s="4"/>
      <c r="G641" s="2"/>
      <c r="H641" s="2"/>
      <c r="I641" s="2"/>
      <c r="L641" s="141"/>
      <c r="M641" s="2"/>
      <c r="N641" s="2"/>
      <c r="O641" s="2"/>
      <c r="P641" s="2"/>
      <c r="Q641" s="16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90"/>
      <c r="CC641" s="90"/>
      <c r="CD641" s="90"/>
      <c r="CE641" s="88"/>
      <c r="CF641" s="166"/>
      <c r="CG641" s="88"/>
      <c r="CH641" s="88"/>
      <c r="CI641" s="88"/>
      <c r="CJ641" s="88"/>
      <c r="CK641" s="88"/>
      <c r="CL641" s="88"/>
      <c r="CM641" s="88"/>
      <c r="CN641" s="88"/>
      <c r="CO641" s="88"/>
      <c r="CP641" s="88"/>
      <c r="CQ641" s="88"/>
      <c r="CR641" s="88"/>
      <c r="CS641" s="88"/>
      <c r="CT641" s="88"/>
      <c r="CU641" s="88"/>
      <c r="CV641" s="88"/>
      <c r="CW641" s="88"/>
      <c r="CX641" s="88"/>
      <c r="CY641" s="88"/>
      <c r="CZ641" s="88"/>
      <c r="DA641" s="88"/>
      <c r="DB641" s="88"/>
      <c r="DC641" s="88"/>
      <c r="DD641" s="88"/>
      <c r="DE641" s="88"/>
      <c r="DF641" s="90"/>
      <c r="DG641" s="90"/>
      <c r="DH641" s="90"/>
      <c r="DI641" s="91"/>
      <c r="DJ641" s="91"/>
      <c r="DK641" s="91"/>
      <c r="DL641" s="91"/>
      <c r="DM641" s="90"/>
      <c r="DN641" s="90"/>
      <c r="DO641" s="90"/>
      <c r="DP641" s="90"/>
      <c r="DQ641" s="90"/>
      <c r="DR641" s="90"/>
      <c r="DS641" s="90"/>
      <c r="DT641" s="90"/>
      <c r="DU641" s="90"/>
      <c r="DV641" s="90"/>
      <c r="DW641" s="90"/>
      <c r="DX641" s="90"/>
      <c r="DY641" s="90"/>
      <c r="DZ641" s="90"/>
      <c r="EA641" s="90"/>
      <c r="EB641" s="90"/>
      <c r="EC641" s="90"/>
      <c r="ED641" s="90"/>
      <c r="EE641" s="90"/>
      <c r="EF641" s="90"/>
      <c r="EG641" s="90"/>
      <c r="EH641" s="90"/>
      <c r="EI641" s="77"/>
      <c r="EJ641" s="77"/>
      <c r="EK641" s="77"/>
      <c r="EL641" s="77"/>
      <c r="EM641" s="77"/>
      <c r="EN641" s="77"/>
      <c r="EO641" s="77"/>
      <c r="EP641" s="77"/>
      <c r="EQ641" s="77"/>
    </row>
    <row r="642" spans="1:147" s="1" customFormat="1" ht="12.75" x14ac:dyDescent="0.2">
      <c r="A642" s="3"/>
      <c r="B642" s="35"/>
      <c r="C642" s="35"/>
      <c r="D642" s="4"/>
      <c r="G642" s="2"/>
      <c r="H642" s="2"/>
      <c r="I642" s="2"/>
      <c r="L642" s="141"/>
      <c r="M642" s="2"/>
      <c r="N642" s="2"/>
      <c r="O642" s="2"/>
      <c r="P642" s="2"/>
      <c r="Q642" s="16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90"/>
      <c r="CC642" s="90"/>
      <c r="CD642" s="90"/>
      <c r="CE642" s="88"/>
      <c r="CF642" s="166"/>
      <c r="CG642" s="88"/>
      <c r="CH642" s="88"/>
      <c r="CI642" s="88"/>
      <c r="CJ642" s="88"/>
      <c r="CK642" s="88"/>
      <c r="CL642" s="88"/>
      <c r="CM642" s="88"/>
      <c r="CN642" s="88"/>
      <c r="CO642" s="88"/>
      <c r="CP642" s="88"/>
      <c r="CQ642" s="88"/>
      <c r="CR642" s="88"/>
      <c r="CS642" s="88"/>
      <c r="CT642" s="88"/>
      <c r="CU642" s="88"/>
      <c r="CV642" s="88"/>
      <c r="CW642" s="88"/>
      <c r="CX642" s="88"/>
      <c r="CY642" s="88"/>
      <c r="CZ642" s="88"/>
      <c r="DA642" s="88"/>
      <c r="DB642" s="88"/>
      <c r="DC642" s="88"/>
      <c r="DD642" s="88"/>
      <c r="DE642" s="88"/>
      <c r="DF642" s="90"/>
      <c r="DG642" s="90"/>
      <c r="DH642" s="90"/>
      <c r="DI642" s="91"/>
      <c r="DJ642" s="91"/>
      <c r="DK642" s="91"/>
      <c r="DL642" s="91"/>
      <c r="DM642" s="90"/>
      <c r="DN642" s="90"/>
      <c r="DO642" s="90"/>
      <c r="DP642" s="90"/>
      <c r="DQ642" s="90"/>
      <c r="DR642" s="90"/>
      <c r="DS642" s="90"/>
      <c r="DT642" s="90"/>
      <c r="DU642" s="90"/>
      <c r="DV642" s="90"/>
      <c r="DW642" s="90"/>
      <c r="DX642" s="90"/>
      <c r="DY642" s="90"/>
      <c r="DZ642" s="90"/>
      <c r="EA642" s="90"/>
      <c r="EB642" s="90"/>
      <c r="EC642" s="90"/>
      <c r="ED642" s="90"/>
      <c r="EE642" s="90"/>
      <c r="EF642" s="90"/>
      <c r="EG642" s="90"/>
      <c r="EH642" s="90"/>
      <c r="EI642" s="77"/>
      <c r="EJ642" s="77"/>
      <c r="EK642" s="77"/>
      <c r="EL642" s="77"/>
      <c r="EM642" s="77"/>
      <c r="EN642" s="77"/>
      <c r="EO642" s="77"/>
      <c r="EP642" s="77"/>
      <c r="EQ642" s="77"/>
    </row>
    <row r="643" spans="1:147" s="1" customFormat="1" ht="12.75" x14ac:dyDescent="0.2">
      <c r="A643" s="3"/>
      <c r="B643" s="35"/>
      <c r="C643" s="35"/>
      <c r="D643" s="4"/>
      <c r="G643" s="2"/>
      <c r="H643" s="2"/>
      <c r="I643" s="2"/>
      <c r="L643" s="141"/>
      <c r="M643" s="2"/>
      <c r="N643" s="2"/>
      <c r="O643" s="2"/>
      <c r="P643" s="2"/>
      <c r="Q643" s="16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90"/>
      <c r="CC643" s="90"/>
      <c r="CD643" s="90"/>
      <c r="CE643" s="88"/>
      <c r="CF643" s="166"/>
      <c r="CG643" s="88"/>
      <c r="CH643" s="88"/>
      <c r="CI643" s="88"/>
      <c r="CJ643" s="88"/>
      <c r="CK643" s="88"/>
      <c r="CL643" s="88"/>
      <c r="CM643" s="88"/>
      <c r="CN643" s="88"/>
      <c r="CO643" s="88"/>
      <c r="CP643" s="88"/>
      <c r="CQ643" s="88"/>
      <c r="CR643" s="88"/>
      <c r="CS643" s="88"/>
      <c r="CT643" s="88"/>
      <c r="CU643" s="88"/>
      <c r="CV643" s="88"/>
      <c r="CW643" s="88"/>
      <c r="CX643" s="88"/>
      <c r="CY643" s="88"/>
      <c r="CZ643" s="88"/>
      <c r="DA643" s="88"/>
      <c r="DB643" s="88"/>
      <c r="DC643" s="88"/>
      <c r="DD643" s="88"/>
      <c r="DE643" s="88"/>
      <c r="DF643" s="90"/>
      <c r="DG643" s="90"/>
      <c r="DH643" s="90"/>
      <c r="DI643" s="91"/>
      <c r="DJ643" s="91"/>
      <c r="DK643" s="91"/>
      <c r="DL643" s="91"/>
      <c r="DM643" s="90"/>
      <c r="DN643" s="90"/>
      <c r="DO643" s="90"/>
      <c r="DP643" s="90"/>
      <c r="DQ643" s="90"/>
      <c r="DR643" s="90"/>
      <c r="DS643" s="90"/>
      <c r="DT643" s="90"/>
      <c r="DU643" s="90"/>
      <c r="DV643" s="90"/>
      <c r="DW643" s="90"/>
      <c r="DX643" s="90"/>
      <c r="DY643" s="90"/>
      <c r="DZ643" s="90"/>
      <c r="EA643" s="90"/>
      <c r="EB643" s="90"/>
      <c r="EC643" s="90"/>
      <c r="ED643" s="90"/>
      <c r="EE643" s="90"/>
      <c r="EF643" s="90"/>
      <c r="EG643" s="90"/>
      <c r="EH643" s="90"/>
      <c r="EI643" s="77"/>
      <c r="EJ643" s="77"/>
      <c r="EK643" s="77"/>
      <c r="EL643" s="77"/>
      <c r="EM643" s="77"/>
      <c r="EN643" s="77"/>
      <c r="EO643" s="77"/>
      <c r="EP643" s="77"/>
      <c r="EQ643" s="77"/>
    </row>
    <row r="644" spans="1:147" s="1" customFormat="1" ht="12.75" x14ac:dyDescent="0.2">
      <c r="A644" s="3"/>
      <c r="B644" s="35"/>
      <c r="C644" s="35"/>
      <c r="D644" s="4"/>
      <c r="G644" s="2"/>
      <c r="H644" s="2"/>
      <c r="I644" s="2"/>
      <c r="L644" s="141"/>
      <c r="M644" s="2"/>
      <c r="N644" s="2"/>
      <c r="O644" s="2"/>
      <c r="P644" s="2"/>
      <c r="Q644" s="16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90"/>
      <c r="CC644" s="90"/>
      <c r="CD644" s="90"/>
      <c r="CE644" s="88"/>
      <c r="CF644" s="166"/>
      <c r="CG644" s="88"/>
      <c r="CH644" s="88"/>
      <c r="CI644" s="88"/>
      <c r="CJ644" s="88"/>
      <c r="CK644" s="88"/>
      <c r="CL644" s="88"/>
      <c r="CM644" s="88"/>
      <c r="CN644" s="88"/>
      <c r="CO644" s="88"/>
      <c r="CP644" s="88"/>
      <c r="CQ644" s="88"/>
      <c r="CR644" s="88"/>
      <c r="CS644" s="88"/>
      <c r="CT644" s="88"/>
      <c r="CU644" s="88"/>
      <c r="CV644" s="88"/>
      <c r="CW644" s="88"/>
      <c r="CX644" s="88"/>
      <c r="CY644" s="88"/>
      <c r="CZ644" s="88"/>
      <c r="DA644" s="88"/>
      <c r="DB644" s="88"/>
      <c r="DC644" s="88"/>
      <c r="DD644" s="88"/>
      <c r="DE644" s="88"/>
      <c r="DF644" s="90"/>
      <c r="DG644" s="90"/>
      <c r="DH644" s="90"/>
      <c r="DI644" s="91"/>
      <c r="DJ644" s="91"/>
      <c r="DK644" s="91"/>
      <c r="DL644" s="91"/>
      <c r="DM644" s="90"/>
      <c r="DN644" s="90"/>
      <c r="DO644" s="90"/>
      <c r="DP644" s="90"/>
      <c r="DQ644" s="90"/>
      <c r="DR644" s="90"/>
      <c r="DS644" s="90"/>
      <c r="DT644" s="90"/>
      <c r="DU644" s="90"/>
      <c r="DV644" s="90"/>
      <c r="DW644" s="90"/>
      <c r="DX644" s="90"/>
      <c r="DY644" s="90"/>
      <c r="DZ644" s="90"/>
      <c r="EA644" s="90"/>
      <c r="EB644" s="90"/>
      <c r="EC644" s="90"/>
      <c r="ED644" s="90"/>
      <c r="EE644" s="90"/>
      <c r="EF644" s="90"/>
      <c r="EG644" s="90"/>
      <c r="EH644" s="90"/>
      <c r="EI644" s="77"/>
      <c r="EJ644" s="77"/>
      <c r="EK644" s="77"/>
      <c r="EL644" s="77"/>
      <c r="EM644" s="77"/>
      <c r="EN644" s="77"/>
      <c r="EO644" s="77"/>
      <c r="EP644" s="77"/>
      <c r="EQ644" s="77"/>
    </row>
    <row r="645" spans="1:147" s="1" customFormat="1" ht="12.75" x14ac:dyDescent="0.2">
      <c r="A645" s="3"/>
      <c r="B645" s="35"/>
      <c r="C645" s="35"/>
      <c r="D645" s="4"/>
      <c r="G645" s="2"/>
      <c r="H645" s="2"/>
      <c r="I645" s="2"/>
      <c r="L645" s="141"/>
      <c r="M645" s="2"/>
      <c r="N645" s="2"/>
      <c r="O645" s="2"/>
      <c r="P645" s="2"/>
      <c r="Q645" s="16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90"/>
      <c r="CC645" s="90"/>
      <c r="CD645" s="90"/>
      <c r="CE645" s="88"/>
      <c r="CF645" s="166"/>
      <c r="CG645" s="88"/>
      <c r="CH645" s="88"/>
      <c r="CI645" s="88"/>
      <c r="CJ645" s="88"/>
      <c r="CK645" s="88"/>
      <c r="CL645" s="88"/>
      <c r="CM645" s="88"/>
      <c r="CN645" s="88"/>
      <c r="CO645" s="88"/>
      <c r="CP645" s="88"/>
      <c r="CQ645" s="88"/>
      <c r="CR645" s="88"/>
      <c r="CS645" s="88"/>
      <c r="CT645" s="88"/>
      <c r="CU645" s="88"/>
      <c r="CV645" s="88"/>
      <c r="CW645" s="88"/>
      <c r="CX645" s="88"/>
      <c r="CY645" s="88"/>
      <c r="CZ645" s="88"/>
      <c r="DA645" s="88"/>
      <c r="DB645" s="88"/>
      <c r="DC645" s="88"/>
      <c r="DD645" s="88"/>
      <c r="DE645" s="88"/>
      <c r="DF645" s="90"/>
      <c r="DG645" s="90"/>
      <c r="DH645" s="90"/>
      <c r="DI645" s="91"/>
      <c r="DJ645" s="91"/>
      <c r="DK645" s="91"/>
      <c r="DL645" s="91"/>
      <c r="DM645" s="90"/>
      <c r="DN645" s="90"/>
      <c r="DO645" s="90"/>
      <c r="DP645" s="90"/>
      <c r="DQ645" s="90"/>
      <c r="DR645" s="90"/>
      <c r="DS645" s="90"/>
      <c r="DT645" s="90"/>
      <c r="DU645" s="90"/>
      <c r="DV645" s="90"/>
      <c r="DW645" s="90"/>
      <c r="DX645" s="90"/>
      <c r="DY645" s="90"/>
      <c r="DZ645" s="90"/>
      <c r="EA645" s="90"/>
      <c r="EB645" s="90"/>
      <c r="EC645" s="90"/>
      <c r="ED645" s="90"/>
      <c r="EE645" s="90"/>
      <c r="EF645" s="90"/>
      <c r="EG645" s="90"/>
      <c r="EH645" s="90"/>
      <c r="EI645" s="77"/>
      <c r="EJ645" s="77"/>
      <c r="EK645" s="77"/>
      <c r="EL645" s="77"/>
      <c r="EM645" s="77"/>
      <c r="EN645" s="77"/>
      <c r="EO645" s="77"/>
      <c r="EP645" s="77"/>
      <c r="EQ645" s="77"/>
    </row>
    <row r="646" spans="1:147" s="1" customFormat="1" ht="12.75" x14ac:dyDescent="0.2">
      <c r="A646" s="3"/>
      <c r="B646" s="35"/>
      <c r="C646" s="35"/>
      <c r="D646" s="4"/>
      <c r="G646" s="2"/>
      <c r="H646" s="2"/>
      <c r="I646" s="2"/>
      <c r="L646" s="141"/>
      <c r="M646" s="2"/>
      <c r="N646" s="2"/>
      <c r="O646" s="2"/>
      <c r="P646" s="2"/>
      <c r="Q646" s="16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90"/>
      <c r="CC646" s="90"/>
      <c r="CD646" s="90"/>
      <c r="CE646" s="88"/>
      <c r="CF646" s="166"/>
      <c r="CG646" s="88"/>
      <c r="CH646" s="88"/>
      <c r="CI646" s="88"/>
      <c r="CJ646" s="88"/>
      <c r="CK646" s="88"/>
      <c r="CL646" s="88"/>
      <c r="CM646" s="88"/>
      <c r="CN646" s="88"/>
      <c r="CO646" s="88"/>
      <c r="CP646" s="88"/>
      <c r="CQ646" s="88"/>
      <c r="CR646" s="88"/>
      <c r="CS646" s="88"/>
      <c r="CT646" s="88"/>
      <c r="CU646" s="88"/>
      <c r="CV646" s="88"/>
      <c r="CW646" s="88"/>
      <c r="CX646" s="88"/>
      <c r="CY646" s="88"/>
      <c r="CZ646" s="88"/>
      <c r="DA646" s="88"/>
      <c r="DB646" s="88"/>
      <c r="DC646" s="88"/>
      <c r="DD646" s="88"/>
      <c r="DE646" s="88"/>
      <c r="DF646" s="90"/>
      <c r="DG646" s="90"/>
      <c r="DH646" s="90"/>
      <c r="DI646" s="91"/>
      <c r="DJ646" s="91"/>
      <c r="DK646" s="91"/>
      <c r="DL646" s="91"/>
      <c r="DM646" s="90"/>
      <c r="DN646" s="90"/>
      <c r="DO646" s="90"/>
      <c r="DP646" s="90"/>
      <c r="DQ646" s="90"/>
      <c r="DR646" s="90"/>
      <c r="DS646" s="90"/>
      <c r="DT646" s="90"/>
      <c r="DU646" s="90"/>
      <c r="DV646" s="90"/>
      <c r="DW646" s="90"/>
      <c r="DX646" s="90"/>
      <c r="DY646" s="90"/>
      <c r="DZ646" s="90"/>
      <c r="EA646" s="90"/>
      <c r="EB646" s="90"/>
      <c r="EC646" s="90"/>
      <c r="ED646" s="90"/>
      <c r="EE646" s="90"/>
      <c r="EF646" s="90"/>
      <c r="EG646" s="90"/>
      <c r="EH646" s="90"/>
      <c r="EI646" s="77"/>
      <c r="EJ646" s="77"/>
      <c r="EK646" s="77"/>
      <c r="EL646" s="77"/>
      <c r="EM646" s="77"/>
      <c r="EN646" s="77"/>
      <c r="EO646" s="77"/>
      <c r="EP646" s="77"/>
      <c r="EQ646" s="77"/>
    </row>
    <row r="647" spans="1:147" s="1" customFormat="1" ht="12.75" x14ac:dyDescent="0.2">
      <c r="A647" s="3"/>
      <c r="B647" s="35"/>
      <c r="C647" s="35"/>
      <c r="D647" s="4"/>
      <c r="G647" s="2"/>
      <c r="H647" s="2"/>
      <c r="I647" s="2"/>
      <c r="L647" s="141"/>
      <c r="M647" s="2"/>
      <c r="N647" s="2"/>
      <c r="O647" s="2"/>
      <c r="P647" s="2"/>
      <c r="Q647" s="16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90"/>
      <c r="CC647" s="90"/>
      <c r="CD647" s="90"/>
      <c r="CE647" s="88"/>
      <c r="CF647" s="166"/>
      <c r="CG647" s="88"/>
      <c r="CH647" s="88"/>
      <c r="CI647" s="88"/>
      <c r="CJ647" s="88"/>
      <c r="CK647" s="88"/>
      <c r="CL647" s="88"/>
      <c r="CM647" s="88"/>
      <c r="CN647" s="88"/>
      <c r="CO647" s="88"/>
      <c r="CP647" s="88"/>
      <c r="CQ647" s="88"/>
      <c r="CR647" s="88"/>
      <c r="CS647" s="88"/>
      <c r="CT647" s="88"/>
      <c r="CU647" s="88"/>
      <c r="CV647" s="88"/>
      <c r="CW647" s="88"/>
      <c r="CX647" s="88"/>
      <c r="CY647" s="88"/>
      <c r="CZ647" s="88"/>
      <c r="DA647" s="88"/>
      <c r="DB647" s="88"/>
      <c r="DC647" s="88"/>
      <c r="DD647" s="88"/>
      <c r="DE647" s="88"/>
      <c r="DF647" s="90"/>
      <c r="DG647" s="90"/>
      <c r="DH647" s="90"/>
      <c r="DI647" s="91"/>
      <c r="DJ647" s="91"/>
      <c r="DK647" s="91"/>
      <c r="DL647" s="91"/>
      <c r="DM647" s="90"/>
      <c r="DN647" s="90"/>
      <c r="DO647" s="90"/>
      <c r="DP647" s="90"/>
      <c r="DQ647" s="90"/>
      <c r="DR647" s="90"/>
      <c r="DS647" s="90"/>
      <c r="DT647" s="90"/>
      <c r="DU647" s="90"/>
      <c r="DV647" s="90"/>
      <c r="DW647" s="90"/>
      <c r="DX647" s="90"/>
      <c r="DY647" s="90"/>
      <c r="DZ647" s="90"/>
      <c r="EA647" s="90"/>
      <c r="EB647" s="90"/>
      <c r="EC647" s="90"/>
      <c r="ED647" s="90"/>
      <c r="EE647" s="90"/>
      <c r="EF647" s="90"/>
      <c r="EG647" s="90"/>
      <c r="EH647" s="90"/>
      <c r="EI647" s="77"/>
      <c r="EJ647" s="77"/>
      <c r="EK647" s="77"/>
      <c r="EL647" s="77"/>
      <c r="EM647" s="77"/>
      <c r="EN647" s="77"/>
      <c r="EO647" s="77"/>
      <c r="EP647" s="77"/>
      <c r="EQ647" s="77"/>
    </row>
    <row r="648" spans="1:147" s="1" customFormat="1" ht="12.75" x14ac:dyDescent="0.2">
      <c r="A648" s="3"/>
      <c r="B648" s="35"/>
      <c r="C648" s="35"/>
      <c r="D648" s="4"/>
      <c r="G648" s="2"/>
      <c r="H648" s="2"/>
      <c r="I648" s="2"/>
      <c r="L648" s="141"/>
      <c r="M648" s="2"/>
      <c r="N648" s="2"/>
      <c r="O648" s="2"/>
      <c r="P648" s="2"/>
      <c r="Q648" s="16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90"/>
      <c r="CC648" s="90"/>
      <c r="CD648" s="90"/>
      <c r="CE648" s="88"/>
      <c r="CF648" s="166"/>
      <c r="CG648" s="88"/>
      <c r="CH648" s="88"/>
      <c r="CI648" s="88"/>
      <c r="CJ648" s="88"/>
      <c r="CK648" s="88"/>
      <c r="CL648" s="88"/>
      <c r="CM648" s="88"/>
      <c r="CN648" s="88"/>
      <c r="CO648" s="88"/>
      <c r="CP648" s="88"/>
      <c r="CQ648" s="88"/>
      <c r="CR648" s="88"/>
      <c r="CS648" s="88"/>
      <c r="CT648" s="88"/>
      <c r="CU648" s="88"/>
      <c r="CV648" s="88"/>
      <c r="CW648" s="88"/>
      <c r="CX648" s="88"/>
      <c r="CY648" s="88"/>
      <c r="CZ648" s="88"/>
      <c r="DA648" s="88"/>
      <c r="DB648" s="88"/>
      <c r="DC648" s="88"/>
      <c r="DD648" s="88"/>
      <c r="DE648" s="88"/>
      <c r="DF648" s="90"/>
      <c r="DG648" s="90"/>
      <c r="DH648" s="90"/>
      <c r="DI648" s="91"/>
      <c r="DJ648" s="91"/>
      <c r="DK648" s="91"/>
      <c r="DL648" s="91"/>
      <c r="DM648" s="90"/>
      <c r="DN648" s="90"/>
      <c r="DO648" s="90"/>
      <c r="DP648" s="90"/>
      <c r="DQ648" s="90"/>
      <c r="DR648" s="90"/>
      <c r="DS648" s="90"/>
      <c r="DT648" s="90"/>
      <c r="DU648" s="90"/>
      <c r="DV648" s="90"/>
      <c r="DW648" s="90"/>
      <c r="DX648" s="90"/>
      <c r="DY648" s="90"/>
      <c r="DZ648" s="90"/>
      <c r="EA648" s="90"/>
      <c r="EB648" s="90"/>
      <c r="EC648" s="90"/>
      <c r="ED648" s="90"/>
      <c r="EE648" s="90"/>
      <c r="EF648" s="90"/>
      <c r="EG648" s="90"/>
      <c r="EH648" s="90"/>
      <c r="EI648" s="77"/>
      <c r="EJ648" s="77"/>
      <c r="EK648" s="77"/>
      <c r="EL648" s="77"/>
      <c r="EM648" s="77"/>
      <c r="EN648" s="77"/>
      <c r="EO648" s="77"/>
      <c r="EP648" s="77"/>
      <c r="EQ648" s="77"/>
    </row>
    <row r="649" spans="1:147" s="1" customFormat="1" ht="12.75" x14ac:dyDescent="0.2">
      <c r="A649" s="3"/>
      <c r="B649" s="35"/>
      <c r="C649" s="35"/>
      <c r="D649" s="4"/>
      <c r="G649" s="2"/>
      <c r="H649" s="2"/>
      <c r="I649" s="2"/>
      <c r="L649" s="141"/>
      <c r="M649" s="2"/>
      <c r="N649" s="2"/>
      <c r="O649" s="2"/>
      <c r="P649" s="2"/>
      <c r="Q649" s="16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90"/>
      <c r="CC649" s="90"/>
      <c r="CD649" s="90"/>
      <c r="CE649" s="88"/>
      <c r="CF649" s="166"/>
      <c r="CG649" s="88"/>
      <c r="CH649" s="88"/>
      <c r="CI649" s="88"/>
      <c r="CJ649" s="88"/>
      <c r="CK649" s="88"/>
      <c r="CL649" s="88"/>
      <c r="CM649" s="88"/>
      <c r="CN649" s="88"/>
      <c r="CO649" s="88"/>
      <c r="CP649" s="88"/>
      <c r="CQ649" s="88"/>
      <c r="CR649" s="88"/>
      <c r="CS649" s="88"/>
      <c r="CT649" s="88"/>
      <c r="CU649" s="88"/>
      <c r="CV649" s="88"/>
      <c r="CW649" s="88"/>
      <c r="CX649" s="88"/>
      <c r="CY649" s="88"/>
      <c r="CZ649" s="88"/>
      <c r="DA649" s="88"/>
      <c r="DB649" s="88"/>
      <c r="DC649" s="88"/>
      <c r="DD649" s="88"/>
      <c r="DE649" s="88"/>
      <c r="DF649" s="90"/>
      <c r="DG649" s="90"/>
      <c r="DH649" s="90"/>
      <c r="DI649" s="91"/>
      <c r="DJ649" s="91"/>
      <c r="DK649" s="91"/>
      <c r="DL649" s="91"/>
      <c r="DM649" s="90"/>
      <c r="DN649" s="90"/>
      <c r="DO649" s="90"/>
      <c r="DP649" s="90"/>
      <c r="DQ649" s="90"/>
      <c r="DR649" s="90"/>
      <c r="DS649" s="90"/>
      <c r="DT649" s="90"/>
      <c r="DU649" s="90"/>
      <c r="DV649" s="90"/>
      <c r="DW649" s="90"/>
      <c r="DX649" s="90"/>
      <c r="DY649" s="90"/>
      <c r="DZ649" s="90"/>
      <c r="EA649" s="90"/>
      <c r="EB649" s="90"/>
      <c r="EC649" s="90"/>
      <c r="ED649" s="90"/>
      <c r="EE649" s="90"/>
      <c r="EF649" s="90"/>
      <c r="EG649" s="90"/>
      <c r="EH649" s="90"/>
      <c r="EI649" s="77"/>
      <c r="EJ649" s="77"/>
      <c r="EK649" s="77"/>
      <c r="EL649" s="77"/>
      <c r="EM649" s="77"/>
      <c r="EN649" s="77"/>
      <c r="EO649" s="77"/>
      <c r="EP649" s="77"/>
      <c r="EQ649" s="77"/>
    </row>
    <row r="650" spans="1:147" s="1" customFormat="1" ht="12.75" x14ac:dyDescent="0.2">
      <c r="A650" s="3"/>
      <c r="B650" s="35"/>
      <c r="C650" s="35"/>
      <c r="D650" s="4"/>
      <c r="G650" s="2"/>
      <c r="H650" s="2"/>
      <c r="I650" s="2"/>
      <c r="L650" s="141"/>
      <c r="M650" s="2"/>
      <c r="N650" s="2"/>
      <c r="O650" s="2"/>
      <c r="P650" s="2"/>
      <c r="Q650" s="16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90"/>
      <c r="CC650" s="90"/>
      <c r="CD650" s="90"/>
      <c r="CE650" s="88"/>
      <c r="CF650" s="166"/>
      <c r="CG650" s="88"/>
      <c r="CH650" s="88"/>
      <c r="CI650" s="88"/>
      <c r="CJ650" s="88"/>
      <c r="CK650" s="88"/>
      <c r="CL650" s="88"/>
      <c r="CM650" s="88"/>
      <c r="CN650" s="88"/>
      <c r="CO650" s="88"/>
      <c r="CP650" s="88"/>
      <c r="CQ650" s="88"/>
      <c r="CR650" s="88"/>
      <c r="CS650" s="88"/>
      <c r="CT650" s="88"/>
      <c r="CU650" s="88"/>
      <c r="CV650" s="88"/>
      <c r="CW650" s="88"/>
      <c r="CX650" s="88"/>
      <c r="CY650" s="88"/>
      <c r="CZ650" s="88"/>
      <c r="DA650" s="88"/>
      <c r="DB650" s="88"/>
      <c r="DC650" s="88"/>
      <c r="DD650" s="88"/>
      <c r="DE650" s="88"/>
      <c r="DF650" s="90"/>
      <c r="DG650" s="90"/>
      <c r="DH650" s="90"/>
      <c r="DI650" s="91"/>
      <c r="DJ650" s="91"/>
      <c r="DK650" s="91"/>
      <c r="DL650" s="91"/>
      <c r="DM650" s="90"/>
      <c r="DN650" s="90"/>
      <c r="DO650" s="90"/>
      <c r="DP650" s="90"/>
      <c r="DQ650" s="90"/>
      <c r="DR650" s="90"/>
      <c r="DS650" s="90"/>
      <c r="DT650" s="90"/>
      <c r="DU650" s="90"/>
      <c r="DV650" s="90"/>
      <c r="DW650" s="90"/>
      <c r="DX650" s="90"/>
      <c r="DY650" s="90"/>
      <c r="DZ650" s="90"/>
      <c r="EA650" s="90"/>
      <c r="EB650" s="90"/>
      <c r="EC650" s="90"/>
      <c r="ED650" s="90"/>
      <c r="EE650" s="90"/>
      <c r="EF650" s="90"/>
      <c r="EG650" s="90"/>
      <c r="EH650" s="90"/>
      <c r="EI650" s="77"/>
      <c r="EJ650" s="77"/>
      <c r="EK650" s="77"/>
      <c r="EL650" s="77"/>
      <c r="EM650" s="77"/>
      <c r="EN650" s="77"/>
      <c r="EO650" s="77"/>
      <c r="EP650" s="77"/>
      <c r="EQ650" s="77"/>
    </row>
    <row r="651" spans="1:147" s="1" customFormat="1" ht="12.75" x14ac:dyDescent="0.2">
      <c r="A651" s="3"/>
      <c r="B651" s="35"/>
      <c r="C651" s="35"/>
      <c r="D651" s="4"/>
      <c r="G651" s="2"/>
      <c r="H651" s="2"/>
      <c r="I651" s="2"/>
      <c r="L651" s="141"/>
      <c r="M651" s="2"/>
      <c r="N651" s="2"/>
      <c r="O651" s="2"/>
      <c r="P651" s="2"/>
      <c r="Q651" s="16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90"/>
      <c r="CC651" s="90"/>
      <c r="CD651" s="90"/>
      <c r="CE651" s="88"/>
      <c r="CF651" s="166"/>
      <c r="CG651" s="88"/>
      <c r="CH651" s="88"/>
      <c r="CI651" s="88"/>
      <c r="CJ651" s="88"/>
      <c r="CK651" s="88"/>
      <c r="CL651" s="88"/>
      <c r="CM651" s="88"/>
      <c r="CN651" s="88"/>
      <c r="CO651" s="88"/>
      <c r="CP651" s="88"/>
      <c r="CQ651" s="88"/>
      <c r="CR651" s="88"/>
      <c r="CS651" s="88"/>
      <c r="CT651" s="88"/>
      <c r="CU651" s="88"/>
      <c r="CV651" s="88"/>
      <c r="CW651" s="88"/>
      <c r="CX651" s="88"/>
      <c r="CY651" s="88"/>
      <c r="CZ651" s="88"/>
      <c r="DA651" s="88"/>
      <c r="DB651" s="88"/>
      <c r="DC651" s="88"/>
      <c r="DD651" s="88"/>
      <c r="DE651" s="88"/>
      <c r="DF651" s="90"/>
      <c r="DG651" s="90"/>
      <c r="DH651" s="90"/>
      <c r="DI651" s="91"/>
      <c r="DJ651" s="91"/>
      <c r="DK651" s="91"/>
      <c r="DL651" s="91"/>
      <c r="DM651" s="90"/>
      <c r="DN651" s="90"/>
      <c r="DO651" s="90"/>
      <c r="DP651" s="90"/>
      <c r="DQ651" s="90"/>
      <c r="DR651" s="90"/>
      <c r="DS651" s="90"/>
      <c r="DT651" s="90"/>
      <c r="DU651" s="90"/>
      <c r="DV651" s="90"/>
      <c r="DW651" s="90"/>
      <c r="DX651" s="90"/>
      <c r="DY651" s="90"/>
      <c r="DZ651" s="90"/>
      <c r="EA651" s="90"/>
      <c r="EB651" s="90"/>
      <c r="EC651" s="90"/>
      <c r="ED651" s="90"/>
      <c r="EE651" s="90"/>
      <c r="EF651" s="90"/>
      <c r="EG651" s="90"/>
      <c r="EH651" s="90"/>
      <c r="EI651" s="77"/>
      <c r="EJ651" s="77"/>
      <c r="EK651" s="77"/>
      <c r="EL651" s="77"/>
      <c r="EM651" s="77"/>
      <c r="EN651" s="77"/>
      <c r="EO651" s="77"/>
      <c r="EP651" s="77"/>
      <c r="EQ651" s="77"/>
    </row>
    <row r="652" spans="1:147" s="1" customFormat="1" ht="12.75" x14ac:dyDescent="0.2">
      <c r="A652" s="3"/>
      <c r="B652" s="35"/>
      <c r="C652" s="35"/>
      <c r="D652" s="4"/>
      <c r="G652" s="2"/>
      <c r="H652" s="2"/>
      <c r="I652" s="2"/>
      <c r="L652" s="141"/>
      <c r="M652" s="2"/>
      <c r="N652" s="2"/>
      <c r="O652" s="2"/>
      <c r="P652" s="2"/>
      <c r="Q652" s="16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90"/>
      <c r="CC652" s="90"/>
      <c r="CD652" s="90"/>
      <c r="CE652" s="88"/>
      <c r="CF652" s="166"/>
      <c r="CG652" s="88"/>
      <c r="CH652" s="88"/>
      <c r="CI652" s="88"/>
      <c r="CJ652" s="88"/>
      <c r="CK652" s="88"/>
      <c r="CL652" s="88"/>
      <c r="CM652" s="88"/>
      <c r="CN652" s="88"/>
      <c r="CO652" s="88"/>
      <c r="CP652" s="88"/>
      <c r="CQ652" s="88"/>
      <c r="CR652" s="88"/>
      <c r="CS652" s="88"/>
      <c r="CT652" s="88"/>
      <c r="CU652" s="88"/>
      <c r="CV652" s="88"/>
      <c r="CW652" s="88"/>
      <c r="CX652" s="88"/>
      <c r="CY652" s="88"/>
      <c r="CZ652" s="88"/>
      <c r="DA652" s="88"/>
      <c r="DB652" s="88"/>
      <c r="DC652" s="88"/>
      <c r="DD652" s="88"/>
      <c r="DE652" s="88"/>
      <c r="DF652" s="90"/>
      <c r="DG652" s="90"/>
      <c r="DH652" s="90"/>
      <c r="DI652" s="91"/>
      <c r="DJ652" s="91"/>
      <c r="DK652" s="91"/>
      <c r="DL652" s="91"/>
      <c r="DM652" s="90"/>
      <c r="DN652" s="90"/>
      <c r="DO652" s="90"/>
      <c r="DP652" s="90"/>
      <c r="DQ652" s="90"/>
      <c r="DR652" s="90"/>
      <c r="DS652" s="90"/>
      <c r="DT652" s="90"/>
      <c r="DU652" s="90"/>
      <c r="DV652" s="90"/>
      <c r="DW652" s="90"/>
      <c r="DX652" s="90"/>
      <c r="DY652" s="90"/>
      <c r="DZ652" s="90"/>
      <c r="EA652" s="90"/>
      <c r="EB652" s="90"/>
      <c r="EC652" s="90"/>
      <c r="ED652" s="90"/>
      <c r="EE652" s="90"/>
      <c r="EF652" s="90"/>
      <c r="EG652" s="90"/>
      <c r="EH652" s="90"/>
      <c r="EI652" s="77"/>
      <c r="EJ652" s="77"/>
      <c r="EK652" s="77"/>
      <c r="EL652" s="77"/>
      <c r="EM652" s="77"/>
      <c r="EN652" s="77"/>
      <c r="EO652" s="77"/>
      <c r="EP652" s="77"/>
      <c r="EQ652" s="77"/>
    </row>
    <row r="653" spans="1:147" s="1" customFormat="1" ht="12.75" x14ac:dyDescent="0.2">
      <c r="A653" s="3"/>
      <c r="B653" s="35"/>
      <c r="C653" s="35"/>
      <c r="D653" s="4"/>
      <c r="G653" s="2"/>
      <c r="H653" s="2"/>
      <c r="I653" s="2"/>
      <c r="L653" s="141"/>
      <c r="M653" s="2"/>
      <c r="N653" s="2"/>
      <c r="O653" s="2"/>
      <c r="P653" s="2"/>
      <c r="Q653" s="16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90"/>
      <c r="CC653" s="90"/>
      <c r="CD653" s="90"/>
      <c r="CE653" s="88"/>
      <c r="CF653" s="166"/>
      <c r="CG653" s="88"/>
      <c r="CH653" s="88"/>
      <c r="CI653" s="88"/>
      <c r="CJ653" s="88"/>
      <c r="CK653" s="88"/>
      <c r="CL653" s="88"/>
      <c r="CM653" s="88"/>
      <c r="CN653" s="88"/>
      <c r="CO653" s="88"/>
      <c r="CP653" s="88"/>
      <c r="CQ653" s="88"/>
      <c r="CR653" s="88"/>
      <c r="CS653" s="88"/>
      <c r="CT653" s="88"/>
      <c r="CU653" s="88"/>
      <c r="CV653" s="88"/>
      <c r="CW653" s="88"/>
      <c r="CX653" s="88"/>
      <c r="CY653" s="88"/>
      <c r="CZ653" s="88"/>
      <c r="DA653" s="88"/>
      <c r="DB653" s="88"/>
      <c r="DC653" s="88"/>
      <c r="DD653" s="88"/>
      <c r="DE653" s="88"/>
      <c r="DF653" s="90"/>
      <c r="DG653" s="90"/>
      <c r="DH653" s="90"/>
      <c r="DI653" s="91"/>
      <c r="DJ653" s="91"/>
      <c r="DK653" s="91"/>
      <c r="DL653" s="91"/>
      <c r="DM653" s="90"/>
      <c r="DN653" s="90"/>
      <c r="DO653" s="90"/>
      <c r="DP653" s="90"/>
      <c r="DQ653" s="90"/>
      <c r="DR653" s="90"/>
      <c r="DS653" s="90"/>
      <c r="DT653" s="90"/>
      <c r="DU653" s="90"/>
      <c r="DV653" s="90"/>
      <c r="DW653" s="90"/>
      <c r="DX653" s="90"/>
      <c r="DY653" s="90"/>
      <c r="DZ653" s="90"/>
      <c r="EA653" s="90"/>
      <c r="EB653" s="90"/>
      <c r="EC653" s="90"/>
      <c r="ED653" s="90"/>
      <c r="EE653" s="90"/>
      <c r="EF653" s="90"/>
      <c r="EG653" s="90"/>
      <c r="EH653" s="90"/>
      <c r="EI653" s="77"/>
      <c r="EJ653" s="77"/>
      <c r="EK653" s="77"/>
      <c r="EL653" s="77"/>
      <c r="EM653" s="77"/>
      <c r="EN653" s="77"/>
      <c r="EO653" s="77"/>
      <c r="EP653" s="77"/>
      <c r="EQ653" s="77"/>
    </row>
    <row r="654" spans="1:147" s="1" customFormat="1" ht="12.75" x14ac:dyDescent="0.2">
      <c r="A654" s="3"/>
      <c r="B654" s="35"/>
      <c r="C654" s="35"/>
      <c r="D654" s="4"/>
      <c r="G654" s="2"/>
      <c r="H654" s="2"/>
      <c r="I654" s="2"/>
      <c r="L654" s="141"/>
      <c r="M654" s="2"/>
      <c r="N654" s="2"/>
      <c r="O654" s="2"/>
      <c r="P654" s="2"/>
      <c r="Q654" s="16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90"/>
      <c r="CC654" s="90"/>
      <c r="CD654" s="90"/>
      <c r="CE654" s="88"/>
      <c r="CF654" s="166"/>
      <c r="CG654" s="88"/>
      <c r="CH654" s="88"/>
      <c r="CI654" s="88"/>
      <c r="CJ654" s="88"/>
      <c r="CK654" s="88"/>
      <c r="CL654" s="88"/>
      <c r="CM654" s="88"/>
      <c r="CN654" s="88"/>
      <c r="CO654" s="88"/>
      <c r="CP654" s="88"/>
      <c r="CQ654" s="88"/>
      <c r="CR654" s="88"/>
      <c r="CS654" s="88"/>
      <c r="CT654" s="88"/>
      <c r="CU654" s="88"/>
      <c r="CV654" s="88"/>
      <c r="CW654" s="88"/>
      <c r="CX654" s="88"/>
      <c r="CY654" s="88"/>
      <c r="CZ654" s="88"/>
      <c r="DA654" s="88"/>
      <c r="DB654" s="88"/>
      <c r="DC654" s="88"/>
      <c r="DD654" s="88"/>
      <c r="DE654" s="88"/>
      <c r="DF654" s="90"/>
      <c r="DG654" s="90"/>
      <c r="DH654" s="90"/>
      <c r="DI654" s="91"/>
      <c r="DJ654" s="91"/>
      <c r="DK654" s="91"/>
      <c r="DL654" s="91"/>
      <c r="DM654" s="90"/>
      <c r="DN654" s="90"/>
      <c r="DO654" s="90"/>
      <c r="DP654" s="90"/>
      <c r="DQ654" s="90"/>
      <c r="DR654" s="90"/>
      <c r="DS654" s="90"/>
      <c r="DT654" s="90"/>
      <c r="DU654" s="90"/>
      <c r="DV654" s="90"/>
      <c r="DW654" s="90"/>
      <c r="DX654" s="90"/>
      <c r="DY654" s="90"/>
      <c r="DZ654" s="90"/>
      <c r="EA654" s="90"/>
      <c r="EB654" s="90"/>
      <c r="EC654" s="90"/>
      <c r="ED654" s="90"/>
      <c r="EE654" s="90"/>
      <c r="EF654" s="90"/>
      <c r="EG654" s="90"/>
      <c r="EH654" s="90"/>
      <c r="EI654" s="77"/>
      <c r="EJ654" s="77"/>
      <c r="EK654" s="77"/>
      <c r="EL654" s="77"/>
      <c r="EM654" s="77"/>
      <c r="EN654" s="77"/>
      <c r="EO654" s="77"/>
      <c r="EP654" s="77"/>
      <c r="EQ654" s="77"/>
    </row>
    <row r="655" spans="1:147" s="1" customFormat="1" ht="12.75" x14ac:dyDescent="0.2">
      <c r="A655" s="3"/>
      <c r="B655" s="35"/>
      <c r="C655" s="35"/>
      <c r="D655" s="4"/>
      <c r="G655" s="2"/>
      <c r="H655" s="2"/>
      <c r="I655" s="2"/>
      <c r="L655" s="141"/>
      <c r="M655" s="2"/>
      <c r="N655" s="2"/>
      <c r="O655" s="2"/>
      <c r="P655" s="2"/>
      <c r="Q655" s="16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90"/>
      <c r="CC655" s="90"/>
      <c r="CD655" s="90"/>
      <c r="CE655" s="88"/>
      <c r="CF655" s="166"/>
      <c r="CG655" s="88"/>
      <c r="CH655" s="88"/>
      <c r="CI655" s="88"/>
      <c r="CJ655" s="88"/>
      <c r="CK655" s="88"/>
      <c r="CL655" s="88"/>
      <c r="CM655" s="88"/>
      <c r="CN655" s="88"/>
      <c r="CO655" s="88"/>
      <c r="CP655" s="88"/>
      <c r="CQ655" s="88"/>
      <c r="CR655" s="88"/>
      <c r="CS655" s="88"/>
      <c r="CT655" s="88"/>
      <c r="CU655" s="88"/>
      <c r="CV655" s="88"/>
      <c r="CW655" s="88"/>
      <c r="CX655" s="88"/>
      <c r="CY655" s="88"/>
      <c r="CZ655" s="88"/>
      <c r="DA655" s="88"/>
      <c r="DB655" s="88"/>
      <c r="DC655" s="88"/>
      <c r="DD655" s="88"/>
      <c r="DE655" s="88"/>
      <c r="DF655" s="90"/>
      <c r="DG655" s="90"/>
      <c r="DH655" s="90"/>
      <c r="DI655" s="91"/>
      <c r="DJ655" s="91"/>
      <c r="DK655" s="91"/>
      <c r="DL655" s="91"/>
      <c r="DM655" s="90"/>
      <c r="DN655" s="90"/>
      <c r="DO655" s="90"/>
      <c r="DP655" s="90"/>
      <c r="DQ655" s="90"/>
      <c r="DR655" s="90"/>
      <c r="DS655" s="90"/>
      <c r="DT655" s="90"/>
      <c r="DU655" s="90"/>
      <c r="DV655" s="90"/>
      <c r="DW655" s="90"/>
      <c r="DX655" s="90"/>
      <c r="DY655" s="90"/>
      <c r="DZ655" s="90"/>
      <c r="EA655" s="90"/>
      <c r="EB655" s="90"/>
      <c r="EC655" s="90"/>
      <c r="ED655" s="90"/>
      <c r="EE655" s="90"/>
      <c r="EF655" s="90"/>
      <c r="EG655" s="90"/>
      <c r="EH655" s="90"/>
      <c r="EI655" s="77"/>
      <c r="EJ655" s="77"/>
      <c r="EK655" s="77"/>
      <c r="EL655" s="77"/>
      <c r="EM655" s="77"/>
      <c r="EN655" s="77"/>
      <c r="EO655" s="77"/>
      <c r="EP655" s="77"/>
      <c r="EQ655" s="77"/>
    </row>
    <row r="656" spans="1:147" s="1" customFormat="1" ht="12.75" x14ac:dyDescent="0.2">
      <c r="A656" s="3"/>
      <c r="B656" s="35"/>
      <c r="C656" s="35"/>
      <c r="D656" s="4"/>
      <c r="G656" s="2"/>
      <c r="H656" s="2"/>
      <c r="I656" s="2"/>
      <c r="L656" s="141"/>
      <c r="M656" s="2"/>
      <c r="N656" s="2"/>
      <c r="O656" s="2"/>
      <c r="P656" s="2"/>
      <c r="Q656" s="16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90"/>
      <c r="CC656" s="90"/>
      <c r="CD656" s="90"/>
      <c r="CE656" s="88"/>
      <c r="CF656" s="166"/>
      <c r="CG656" s="88"/>
      <c r="CH656" s="88"/>
      <c r="CI656" s="88"/>
      <c r="CJ656" s="88"/>
      <c r="CK656" s="88"/>
      <c r="CL656" s="88"/>
      <c r="CM656" s="88"/>
      <c r="CN656" s="88"/>
      <c r="CO656" s="88"/>
      <c r="CP656" s="88"/>
      <c r="CQ656" s="88"/>
      <c r="CR656" s="88"/>
      <c r="CS656" s="88"/>
      <c r="CT656" s="88"/>
      <c r="CU656" s="88"/>
      <c r="CV656" s="88"/>
      <c r="CW656" s="88"/>
      <c r="CX656" s="88"/>
      <c r="CY656" s="88"/>
      <c r="CZ656" s="88"/>
      <c r="DA656" s="88"/>
      <c r="DB656" s="88"/>
      <c r="DC656" s="88"/>
      <c r="DD656" s="88"/>
      <c r="DE656" s="88"/>
      <c r="DF656" s="90"/>
      <c r="DG656" s="90"/>
      <c r="DH656" s="90"/>
      <c r="DI656" s="91"/>
      <c r="DJ656" s="91"/>
      <c r="DK656" s="91"/>
      <c r="DL656" s="91"/>
      <c r="DM656" s="90"/>
      <c r="DN656" s="90"/>
      <c r="DO656" s="90"/>
      <c r="DP656" s="90"/>
      <c r="DQ656" s="90"/>
      <c r="DR656" s="90"/>
      <c r="DS656" s="90"/>
      <c r="DT656" s="90"/>
      <c r="DU656" s="90"/>
      <c r="DV656" s="90"/>
      <c r="DW656" s="90"/>
      <c r="DX656" s="90"/>
      <c r="DY656" s="90"/>
      <c r="DZ656" s="90"/>
      <c r="EA656" s="90"/>
      <c r="EB656" s="90"/>
      <c r="EC656" s="90"/>
      <c r="ED656" s="90"/>
      <c r="EE656" s="90"/>
      <c r="EF656" s="90"/>
      <c r="EG656" s="90"/>
      <c r="EH656" s="90"/>
      <c r="EI656" s="77"/>
      <c r="EJ656" s="77"/>
      <c r="EK656" s="77"/>
      <c r="EL656" s="77"/>
      <c r="EM656" s="77"/>
      <c r="EN656" s="77"/>
      <c r="EO656" s="77"/>
      <c r="EP656" s="77"/>
      <c r="EQ656" s="77"/>
    </row>
    <row r="657" spans="1:147" s="1" customFormat="1" ht="12.75" x14ac:dyDescent="0.2">
      <c r="A657" s="3"/>
      <c r="B657" s="35"/>
      <c r="C657" s="35"/>
      <c r="D657" s="4"/>
      <c r="G657" s="2"/>
      <c r="H657" s="2"/>
      <c r="I657" s="2"/>
      <c r="L657" s="141"/>
      <c r="M657" s="2"/>
      <c r="N657" s="2"/>
      <c r="O657" s="2"/>
      <c r="P657" s="2"/>
      <c r="Q657" s="16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90"/>
      <c r="CC657" s="90"/>
      <c r="CD657" s="90"/>
      <c r="CE657" s="88"/>
      <c r="CF657" s="166"/>
      <c r="CG657" s="88"/>
      <c r="CH657" s="88"/>
      <c r="CI657" s="88"/>
      <c r="CJ657" s="88"/>
      <c r="CK657" s="88"/>
      <c r="CL657" s="88"/>
      <c r="CM657" s="88"/>
      <c r="CN657" s="88"/>
      <c r="CO657" s="88"/>
      <c r="CP657" s="88"/>
      <c r="CQ657" s="88"/>
      <c r="CR657" s="88"/>
      <c r="CS657" s="88"/>
      <c r="CT657" s="88"/>
      <c r="CU657" s="88"/>
      <c r="CV657" s="88"/>
      <c r="CW657" s="88"/>
      <c r="CX657" s="88"/>
      <c r="CY657" s="88"/>
      <c r="CZ657" s="88"/>
      <c r="DA657" s="88"/>
      <c r="DB657" s="88"/>
      <c r="DC657" s="88"/>
      <c r="DD657" s="88"/>
      <c r="DE657" s="88"/>
      <c r="DF657" s="90"/>
      <c r="DG657" s="90"/>
      <c r="DH657" s="90"/>
      <c r="DI657" s="91"/>
      <c r="DJ657" s="91"/>
      <c r="DK657" s="91"/>
      <c r="DL657" s="91"/>
      <c r="DM657" s="90"/>
      <c r="DN657" s="90"/>
      <c r="DO657" s="90"/>
      <c r="DP657" s="90"/>
      <c r="DQ657" s="90"/>
      <c r="DR657" s="90"/>
      <c r="DS657" s="90"/>
      <c r="DT657" s="90"/>
      <c r="DU657" s="90"/>
      <c r="DV657" s="90"/>
      <c r="DW657" s="90"/>
      <c r="DX657" s="90"/>
      <c r="DY657" s="90"/>
      <c r="DZ657" s="90"/>
      <c r="EA657" s="90"/>
      <c r="EB657" s="90"/>
      <c r="EC657" s="90"/>
      <c r="ED657" s="90"/>
      <c r="EE657" s="90"/>
      <c r="EF657" s="90"/>
      <c r="EG657" s="90"/>
      <c r="EH657" s="90"/>
      <c r="EI657" s="77"/>
      <c r="EJ657" s="77"/>
      <c r="EK657" s="77"/>
      <c r="EL657" s="77"/>
      <c r="EM657" s="77"/>
      <c r="EN657" s="77"/>
      <c r="EO657" s="77"/>
      <c r="EP657" s="77"/>
      <c r="EQ657" s="77"/>
    </row>
    <row r="658" spans="1:147" s="1" customFormat="1" ht="12.75" x14ac:dyDescent="0.2">
      <c r="A658" s="3"/>
      <c r="B658" s="35"/>
      <c r="C658" s="35"/>
      <c r="D658" s="4"/>
      <c r="G658" s="2"/>
      <c r="H658" s="2"/>
      <c r="I658" s="2"/>
      <c r="L658" s="141"/>
      <c r="M658" s="2"/>
      <c r="N658" s="2"/>
      <c r="O658" s="2"/>
      <c r="P658" s="2"/>
      <c r="Q658" s="16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90"/>
      <c r="CC658" s="90"/>
      <c r="CD658" s="90"/>
      <c r="CE658" s="88"/>
      <c r="CF658" s="166"/>
      <c r="CG658" s="88"/>
      <c r="CH658" s="88"/>
      <c r="CI658" s="88"/>
      <c r="CJ658" s="88"/>
      <c r="CK658" s="88"/>
      <c r="CL658" s="88"/>
      <c r="CM658" s="88"/>
      <c r="CN658" s="88"/>
      <c r="CO658" s="88"/>
      <c r="CP658" s="88"/>
      <c r="CQ658" s="88"/>
      <c r="CR658" s="88"/>
      <c r="CS658" s="88"/>
      <c r="CT658" s="88"/>
      <c r="CU658" s="88"/>
      <c r="CV658" s="88"/>
      <c r="CW658" s="88"/>
      <c r="CX658" s="88"/>
      <c r="CY658" s="88"/>
      <c r="CZ658" s="88"/>
      <c r="DA658" s="88"/>
      <c r="DB658" s="88"/>
      <c r="DC658" s="88"/>
      <c r="DD658" s="88"/>
      <c r="DE658" s="88"/>
      <c r="DF658" s="90"/>
      <c r="DG658" s="90"/>
      <c r="DH658" s="90"/>
      <c r="DI658" s="91"/>
      <c r="DJ658" s="91"/>
      <c r="DK658" s="91"/>
      <c r="DL658" s="91"/>
      <c r="DM658" s="90"/>
      <c r="DN658" s="90"/>
      <c r="DO658" s="90"/>
      <c r="DP658" s="90"/>
      <c r="DQ658" s="90"/>
      <c r="DR658" s="90"/>
      <c r="DS658" s="90"/>
      <c r="DT658" s="90"/>
      <c r="DU658" s="90"/>
      <c r="DV658" s="90"/>
      <c r="DW658" s="90"/>
      <c r="DX658" s="90"/>
      <c r="DY658" s="90"/>
      <c r="DZ658" s="90"/>
      <c r="EA658" s="90"/>
      <c r="EB658" s="90"/>
      <c r="EC658" s="90"/>
      <c r="ED658" s="90"/>
      <c r="EE658" s="90"/>
      <c r="EF658" s="90"/>
      <c r="EG658" s="90"/>
      <c r="EH658" s="90"/>
      <c r="EI658" s="77"/>
      <c r="EJ658" s="77"/>
      <c r="EK658" s="77"/>
      <c r="EL658" s="77"/>
      <c r="EM658" s="77"/>
      <c r="EN658" s="77"/>
      <c r="EO658" s="77"/>
      <c r="EP658" s="77"/>
      <c r="EQ658" s="77"/>
    </row>
    <row r="659" spans="1:147" s="1" customFormat="1" ht="12.75" x14ac:dyDescent="0.2">
      <c r="A659" s="3"/>
      <c r="B659" s="35"/>
      <c r="C659" s="35"/>
      <c r="D659" s="4"/>
      <c r="G659" s="2"/>
      <c r="H659" s="2"/>
      <c r="I659" s="2"/>
      <c r="L659" s="141"/>
      <c r="M659" s="2"/>
      <c r="N659" s="2"/>
      <c r="O659" s="2"/>
      <c r="P659" s="2"/>
      <c r="Q659" s="16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90"/>
      <c r="CC659" s="90"/>
      <c r="CD659" s="90"/>
      <c r="CE659" s="88"/>
      <c r="CF659" s="166"/>
      <c r="CG659" s="88"/>
      <c r="CH659" s="88"/>
      <c r="CI659" s="88"/>
      <c r="CJ659" s="88"/>
      <c r="CK659" s="88"/>
      <c r="CL659" s="88"/>
      <c r="CM659" s="88"/>
      <c r="CN659" s="88"/>
      <c r="CO659" s="88"/>
      <c r="CP659" s="88"/>
      <c r="CQ659" s="88"/>
      <c r="CR659" s="88"/>
      <c r="CS659" s="88"/>
      <c r="CT659" s="88"/>
      <c r="CU659" s="88"/>
      <c r="CV659" s="88"/>
      <c r="CW659" s="88"/>
      <c r="CX659" s="88"/>
      <c r="CY659" s="88"/>
      <c r="CZ659" s="88"/>
      <c r="DA659" s="88"/>
      <c r="DB659" s="88"/>
      <c r="DC659" s="88"/>
      <c r="DD659" s="88"/>
      <c r="DE659" s="88"/>
      <c r="DF659" s="90"/>
      <c r="DG659" s="90"/>
      <c r="DH659" s="90"/>
      <c r="DI659" s="91"/>
      <c r="DJ659" s="91"/>
      <c r="DK659" s="91"/>
      <c r="DL659" s="91"/>
      <c r="DM659" s="90"/>
      <c r="DN659" s="90"/>
      <c r="DO659" s="90"/>
      <c r="DP659" s="90"/>
      <c r="DQ659" s="90"/>
      <c r="DR659" s="90"/>
      <c r="DS659" s="90"/>
      <c r="DT659" s="90"/>
      <c r="DU659" s="90"/>
      <c r="DV659" s="90"/>
      <c r="DW659" s="90"/>
      <c r="DX659" s="90"/>
      <c r="DY659" s="90"/>
      <c r="DZ659" s="90"/>
      <c r="EA659" s="90"/>
      <c r="EB659" s="90"/>
      <c r="EC659" s="90"/>
      <c r="ED659" s="90"/>
      <c r="EE659" s="90"/>
      <c r="EF659" s="90"/>
      <c r="EG659" s="90"/>
      <c r="EH659" s="90"/>
      <c r="EI659" s="77"/>
      <c r="EJ659" s="77"/>
      <c r="EK659" s="77"/>
      <c r="EL659" s="77"/>
      <c r="EM659" s="77"/>
      <c r="EN659" s="77"/>
      <c r="EO659" s="77"/>
      <c r="EP659" s="77"/>
      <c r="EQ659" s="77"/>
    </row>
    <row r="660" spans="1:147" s="1" customFormat="1" ht="12.75" x14ac:dyDescent="0.2">
      <c r="A660" s="3"/>
      <c r="B660" s="35"/>
      <c r="C660" s="35"/>
      <c r="D660" s="4"/>
      <c r="G660" s="2"/>
      <c r="H660" s="2"/>
      <c r="I660" s="2"/>
      <c r="L660" s="141"/>
      <c r="M660" s="2"/>
      <c r="N660" s="2"/>
      <c r="O660" s="2"/>
      <c r="P660" s="2"/>
      <c r="Q660" s="16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90"/>
      <c r="CC660" s="90"/>
      <c r="CD660" s="90"/>
      <c r="CE660" s="88"/>
      <c r="CF660" s="166"/>
      <c r="CG660" s="88"/>
      <c r="CH660" s="88"/>
      <c r="CI660" s="88"/>
      <c r="CJ660" s="88"/>
      <c r="CK660" s="88"/>
      <c r="CL660" s="88"/>
      <c r="CM660" s="88"/>
      <c r="CN660" s="88"/>
      <c r="CO660" s="88"/>
      <c r="CP660" s="88"/>
      <c r="CQ660" s="88"/>
      <c r="CR660" s="88"/>
      <c r="CS660" s="88"/>
      <c r="CT660" s="88"/>
      <c r="CU660" s="88"/>
      <c r="CV660" s="88"/>
      <c r="CW660" s="88"/>
      <c r="CX660" s="88"/>
      <c r="CY660" s="88"/>
      <c r="CZ660" s="88"/>
      <c r="DA660" s="88"/>
      <c r="DB660" s="88"/>
      <c r="DC660" s="88"/>
      <c r="DD660" s="88"/>
      <c r="DE660" s="88"/>
      <c r="DF660" s="90"/>
      <c r="DG660" s="90"/>
      <c r="DH660" s="90"/>
      <c r="DI660" s="91"/>
      <c r="DJ660" s="91"/>
      <c r="DK660" s="91"/>
      <c r="DL660" s="91"/>
      <c r="DM660" s="90"/>
      <c r="DN660" s="90"/>
      <c r="DO660" s="90"/>
      <c r="DP660" s="90"/>
      <c r="DQ660" s="90"/>
      <c r="DR660" s="90"/>
      <c r="DS660" s="90"/>
      <c r="DT660" s="90"/>
      <c r="DU660" s="90"/>
      <c r="DV660" s="90"/>
      <c r="DW660" s="90"/>
      <c r="DX660" s="90"/>
      <c r="DY660" s="90"/>
      <c r="DZ660" s="90"/>
      <c r="EA660" s="90"/>
      <c r="EB660" s="90"/>
      <c r="EC660" s="90"/>
      <c r="ED660" s="90"/>
      <c r="EE660" s="90"/>
      <c r="EF660" s="90"/>
      <c r="EG660" s="90"/>
      <c r="EH660" s="90"/>
      <c r="EI660" s="77"/>
      <c r="EJ660" s="77"/>
      <c r="EK660" s="77"/>
      <c r="EL660" s="77"/>
      <c r="EM660" s="77"/>
      <c r="EN660" s="77"/>
      <c r="EO660" s="77"/>
      <c r="EP660" s="77"/>
      <c r="EQ660" s="77"/>
    </row>
    <row r="661" spans="1:147" s="1" customFormat="1" ht="12.75" x14ac:dyDescent="0.2">
      <c r="A661" s="3"/>
      <c r="B661" s="35"/>
      <c r="C661" s="35"/>
      <c r="D661" s="4"/>
      <c r="G661" s="2"/>
      <c r="H661" s="2"/>
      <c r="I661" s="2"/>
      <c r="L661" s="141"/>
      <c r="M661" s="2"/>
      <c r="N661" s="2"/>
      <c r="O661" s="2"/>
      <c r="P661" s="2"/>
      <c r="Q661" s="16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90"/>
      <c r="CC661" s="90"/>
      <c r="CD661" s="90"/>
      <c r="CE661" s="88"/>
      <c r="CF661" s="166"/>
      <c r="CG661" s="88"/>
      <c r="CH661" s="88"/>
      <c r="CI661" s="88"/>
      <c r="CJ661" s="88"/>
      <c r="CK661" s="88"/>
      <c r="CL661" s="88"/>
      <c r="CM661" s="88"/>
      <c r="CN661" s="88"/>
      <c r="CO661" s="88"/>
      <c r="CP661" s="88"/>
      <c r="CQ661" s="88"/>
      <c r="CR661" s="88"/>
      <c r="CS661" s="88"/>
      <c r="CT661" s="88"/>
      <c r="CU661" s="88"/>
      <c r="CV661" s="88"/>
      <c r="CW661" s="88"/>
      <c r="CX661" s="88"/>
      <c r="CY661" s="88"/>
      <c r="CZ661" s="88"/>
      <c r="DA661" s="88"/>
      <c r="DB661" s="88"/>
      <c r="DC661" s="88"/>
      <c r="DD661" s="88"/>
      <c r="DE661" s="88"/>
      <c r="DF661" s="90"/>
      <c r="DG661" s="90"/>
      <c r="DH661" s="90"/>
      <c r="DI661" s="91"/>
      <c r="DJ661" s="91"/>
      <c r="DK661" s="91"/>
      <c r="DL661" s="91"/>
      <c r="DM661" s="90"/>
      <c r="DN661" s="90"/>
      <c r="DO661" s="90"/>
      <c r="DP661" s="90"/>
      <c r="DQ661" s="90"/>
      <c r="DR661" s="90"/>
      <c r="DS661" s="90"/>
      <c r="DT661" s="90"/>
      <c r="DU661" s="90"/>
      <c r="DV661" s="90"/>
      <c r="DW661" s="90"/>
      <c r="DX661" s="90"/>
      <c r="DY661" s="90"/>
      <c r="DZ661" s="90"/>
      <c r="EA661" s="90"/>
      <c r="EB661" s="90"/>
      <c r="EC661" s="90"/>
      <c r="ED661" s="90"/>
      <c r="EE661" s="90"/>
      <c r="EF661" s="90"/>
      <c r="EG661" s="90"/>
      <c r="EH661" s="90"/>
      <c r="EI661" s="77"/>
      <c r="EJ661" s="77"/>
      <c r="EK661" s="77"/>
      <c r="EL661" s="77"/>
      <c r="EM661" s="77"/>
      <c r="EN661" s="77"/>
      <c r="EO661" s="77"/>
      <c r="EP661" s="77"/>
      <c r="EQ661" s="77"/>
    </row>
    <row r="662" spans="1:147" s="1" customFormat="1" ht="12.75" x14ac:dyDescent="0.2">
      <c r="A662" s="3"/>
      <c r="B662" s="35"/>
      <c r="C662" s="35"/>
      <c r="D662" s="4"/>
      <c r="G662" s="2"/>
      <c r="H662" s="2"/>
      <c r="I662" s="2"/>
      <c r="L662" s="141"/>
      <c r="M662" s="2"/>
      <c r="N662" s="2"/>
      <c r="O662" s="2"/>
      <c r="P662" s="2"/>
      <c r="Q662" s="16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90"/>
      <c r="CC662" s="90"/>
      <c r="CD662" s="90"/>
      <c r="CE662" s="88"/>
      <c r="CF662" s="166"/>
      <c r="CG662" s="88"/>
      <c r="CH662" s="88"/>
      <c r="CI662" s="88"/>
      <c r="CJ662" s="88"/>
      <c r="CK662" s="88"/>
      <c r="CL662" s="88"/>
      <c r="CM662" s="88"/>
      <c r="CN662" s="88"/>
      <c r="CO662" s="88"/>
      <c r="CP662" s="88"/>
      <c r="CQ662" s="88"/>
      <c r="CR662" s="88"/>
      <c r="CS662" s="88"/>
      <c r="CT662" s="88"/>
      <c r="CU662" s="88"/>
      <c r="CV662" s="88"/>
      <c r="CW662" s="88"/>
      <c r="CX662" s="88"/>
      <c r="CY662" s="88"/>
      <c r="CZ662" s="88"/>
      <c r="DA662" s="88"/>
      <c r="DB662" s="88"/>
      <c r="DC662" s="88"/>
      <c r="DD662" s="88"/>
      <c r="DE662" s="88"/>
      <c r="DF662" s="90"/>
      <c r="DG662" s="90"/>
      <c r="DH662" s="90"/>
      <c r="DI662" s="91"/>
      <c r="DJ662" s="91"/>
      <c r="DK662" s="91"/>
      <c r="DL662" s="91"/>
      <c r="DM662" s="90"/>
      <c r="DN662" s="90"/>
      <c r="DO662" s="90"/>
      <c r="DP662" s="90"/>
      <c r="DQ662" s="90"/>
      <c r="DR662" s="90"/>
      <c r="DS662" s="90"/>
      <c r="DT662" s="90"/>
      <c r="DU662" s="90"/>
      <c r="DV662" s="90"/>
      <c r="DW662" s="90"/>
      <c r="DX662" s="90"/>
      <c r="DY662" s="90"/>
      <c r="DZ662" s="90"/>
      <c r="EA662" s="90"/>
      <c r="EB662" s="90"/>
      <c r="EC662" s="90"/>
      <c r="ED662" s="90"/>
      <c r="EE662" s="90"/>
      <c r="EF662" s="90"/>
      <c r="EG662" s="90"/>
      <c r="EH662" s="90"/>
      <c r="EI662" s="77"/>
      <c r="EJ662" s="77"/>
      <c r="EK662" s="77"/>
      <c r="EL662" s="77"/>
      <c r="EM662" s="77"/>
      <c r="EN662" s="77"/>
      <c r="EO662" s="77"/>
      <c r="EP662" s="77"/>
      <c r="EQ662" s="77"/>
    </row>
    <row r="663" spans="1:147" s="1" customFormat="1" ht="12.75" x14ac:dyDescent="0.2">
      <c r="A663" s="3"/>
      <c r="B663" s="35"/>
      <c r="C663" s="35"/>
      <c r="D663" s="4"/>
      <c r="G663" s="2"/>
      <c r="H663" s="2"/>
      <c r="I663" s="2"/>
      <c r="L663" s="141"/>
      <c r="M663" s="2"/>
      <c r="N663" s="2"/>
      <c r="O663" s="2"/>
      <c r="P663" s="2"/>
      <c r="Q663" s="16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90"/>
      <c r="CC663" s="90"/>
      <c r="CD663" s="90"/>
      <c r="CE663" s="88"/>
      <c r="CF663" s="166"/>
      <c r="CG663" s="88"/>
      <c r="CH663" s="88"/>
      <c r="CI663" s="88"/>
      <c r="CJ663" s="88"/>
      <c r="CK663" s="88"/>
      <c r="CL663" s="88"/>
      <c r="CM663" s="88"/>
      <c r="CN663" s="88"/>
      <c r="CO663" s="88"/>
      <c r="CP663" s="88"/>
      <c r="CQ663" s="88"/>
      <c r="CR663" s="88"/>
      <c r="CS663" s="88"/>
      <c r="CT663" s="88"/>
      <c r="CU663" s="88"/>
      <c r="CV663" s="88"/>
      <c r="CW663" s="88"/>
      <c r="CX663" s="88"/>
      <c r="CY663" s="88"/>
      <c r="CZ663" s="88"/>
      <c r="DA663" s="88"/>
      <c r="DB663" s="88"/>
      <c r="DC663" s="88"/>
      <c r="DD663" s="88"/>
      <c r="DE663" s="88"/>
      <c r="DF663" s="90"/>
      <c r="DG663" s="90"/>
      <c r="DH663" s="90"/>
      <c r="DI663" s="91"/>
      <c r="DJ663" s="91"/>
      <c r="DK663" s="91"/>
      <c r="DL663" s="91"/>
      <c r="DM663" s="90"/>
      <c r="DN663" s="90"/>
      <c r="DO663" s="90"/>
      <c r="DP663" s="90"/>
      <c r="DQ663" s="90"/>
      <c r="DR663" s="90"/>
      <c r="DS663" s="90"/>
      <c r="DT663" s="90"/>
      <c r="DU663" s="90"/>
      <c r="DV663" s="90"/>
      <c r="DW663" s="90"/>
      <c r="DX663" s="90"/>
      <c r="DY663" s="90"/>
      <c r="DZ663" s="90"/>
      <c r="EA663" s="90"/>
      <c r="EB663" s="90"/>
      <c r="EC663" s="90"/>
      <c r="ED663" s="90"/>
      <c r="EE663" s="90"/>
      <c r="EF663" s="90"/>
      <c r="EG663" s="90"/>
      <c r="EH663" s="90"/>
      <c r="EI663" s="77"/>
      <c r="EJ663" s="77"/>
      <c r="EK663" s="77"/>
      <c r="EL663" s="77"/>
      <c r="EM663" s="77"/>
      <c r="EN663" s="77"/>
      <c r="EO663" s="77"/>
      <c r="EP663" s="77"/>
      <c r="EQ663" s="77"/>
    </row>
    <row r="664" spans="1:147" s="1" customFormat="1" ht="12.75" x14ac:dyDescent="0.2">
      <c r="A664" s="3"/>
      <c r="B664" s="35"/>
      <c r="C664" s="35"/>
      <c r="D664" s="4"/>
      <c r="G664" s="2"/>
      <c r="H664" s="2"/>
      <c r="I664" s="2"/>
      <c r="L664" s="141"/>
      <c r="M664" s="2"/>
      <c r="N664" s="2"/>
      <c r="O664" s="2"/>
      <c r="P664" s="2"/>
      <c r="Q664" s="16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90"/>
      <c r="CC664" s="90"/>
      <c r="CD664" s="90"/>
      <c r="CE664" s="88"/>
      <c r="CF664" s="166"/>
      <c r="CG664" s="88"/>
      <c r="CH664" s="88"/>
      <c r="CI664" s="88"/>
      <c r="CJ664" s="88"/>
      <c r="CK664" s="88"/>
      <c r="CL664" s="88"/>
      <c r="CM664" s="88"/>
      <c r="CN664" s="88"/>
      <c r="CO664" s="88"/>
      <c r="CP664" s="88"/>
      <c r="CQ664" s="88"/>
      <c r="CR664" s="88"/>
      <c r="CS664" s="88"/>
      <c r="CT664" s="88"/>
      <c r="CU664" s="88"/>
      <c r="CV664" s="88"/>
      <c r="CW664" s="88"/>
      <c r="CX664" s="88"/>
      <c r="CY664" s="88"/>
      <c r="CZ664" s="88"/>
      <c r="DA664" s="88"/>
      <c r="DB664" s="88"/>
      <c r="DC664" s="88"/>
      <c r="DD664" s="88"/>
      <c r="DE664" s="88"/>
      <c r="DF664" s="90"/>
      <c r="DG664" s="90"/>
      <c r="DH664" s="90"/>
      <c r="DI664" s="91"/>
      <c r="DJ664" s="91"/>
      <c r="DK664" s="91"/>
      <c r="DL664" s="91"/>
      <c r="DM664" s="90"/>
      <c r="DN664" s="90"/>
      <c r="DO664" s="90"/>
      <c r="DP664" s="90"/>
      <c r="DQ664" s="90"/>
      <c r="DR664" s="90"/>
      <c r="DS664" s="90"/>
      <c r="DT664" s="90"/>
      <c r="DU664" s="90"/>
      <c r="DV664" s="90"/>
      <c r="DW664" s="90"/>
      <c r="DX664" s="90"/>
      <c r="DY664" s="90"/>
      <c r="DZ664" s="90"/>
      <c r="EA664" s="90"/>
      <c r="EB664" s="90"/>
      <c r="EC664" s="90"/>
      <c r="ED664" s="90"/>
      <c r="EE664" s="90"/>
      <c r="EF664" s="90"/>
      <c r="EG664" s="90"/>
      <c r="EH664" s="90"/>
      <c r="EI664" s="77"/>
      <c r="EJ664" s="77"/>
      <c r="EK664" s="77"/>
      <c r="EL664" s="77"/>
      <c r="EM664" s="77"/>
      <c r="EN664" s="77"/>
      <c r="EO664" s="77"/>
      <c r="EP664" s="77"/>
      <c r="EQ664" s="77"/>
    </row>
    <row r="665" spans="1:147" s="1" customFormat="1" ht="12.75" x14ac:dyDescent="0.2">
      <c r="A665" s="3"/>
      <c r="B665" s="35"/>
      <c r="C665" s="35"/>
      <c r="D665" s="4"/>
      <c r="G665" s="2"/>
      <c r="H665" s="2"/>
      <c r="I665" s="2"/>
      <c r="L665" s="141"/>
      <c r="M665" s="2"/>
      <c r="N665" s="2"/>
      <c r="O665" s="2"/>
      <c r="P665" s="2"/>
      <c r="Q665" s="16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90"/>
      <c r="CC665" s="90"/>
      <c r="CD665" s="90"/>
      <c r="CE665" s="88"/>
      <c r="CF665" s="166"/>
      <c r="CG665" s="88"/>
      <c r="CH665" s="88"/>
      <c r="CI665" s="88"/>
      <c r="CJ665" s="88"/>
      <c r="CK665" s="88"/>
      <c r="CL665" s="88"/>
      <c r="CM665" s="88"/>
      <c r="CN665" s="88"/>
      <c r="CO665" s="88"/>
      <c r="CP665" s="88"/>
      <c r="CQ665" s="88"/>
      <c r="CR665" s="88"/>
      <c r="CS665" s="88"/>
      <c r="CT665" s="88"/>
      <c r="CU665" s="88"/>
      <c r="CV665" s="88"/>
      <c r="CW665" s="88"/>
      <c r="CX665" s="88"/>
      <c r="CY665" s="88"/>
      <c r="CZ665" s="88"/>
      <c r="DA665" s="88"/>
      <c r="DB665" s="88"/>
      <c r="DC665" s="88"/>
      <c r="DD665" s="88"/>
      <c r="DE665" s="88"/>
      <c r="DF665" s="90"/>
      <c r="DG665" s="90"/>
      <c r="DH665" s="90"/>
      <c r="DI665" s="91"/>
      <c r="DJ665" s="91"/>
      <c r="DK665" s="91"/>
      <c r="DL665" s="91"/>
      <c r="DM665" s="90"/>
      <c r="DN665" s="90"/>
      <c r="DO665" s="90"/>
      <c r="DP665" s="90"/>
      <c r="DQ665" s="90"/>
      <c r="DR665" s="90"/>
      <c r="DS665" s="90"/>
      <c r="DT665" s="90"/>
      <c r="DU665" s="90"/>
      <c r="DV665" s="90"/>
      <c r="DW665" s="90"/>
      <c r="DX665" s="90"/>
      <c r="DY665" s="90"/>
      <c r="DZ665" s="90"/>
      <c r="EA665" s="90"/>
      <c r="EB665" s="90"/>
      <c r="EC665" s="90"/>
      <c r="ED665" s="90"/>
      <c r="EE665" s="90"/>
      <c r="EF665" s="90"/>
      <c r="EG665" s="90"/>
      <c r="EH665" s="90"/>
      <c r="EI665" s="77"/>
      <c r="EJ665" s="77"/>
      <c r="EK665" s="77"/>
      <c r="EL665" s="77"/>
      <c r="EM665" s="77"/>
      <c r="EN665" s="77"/>
      <c r="EO665" s="77"/>
      <c r="EP665" s="77"/>
      <c r="EQ665" s="77"/>
    </row>
    <row r="666" spans="1:147" s="2" customFormat="1" ht="12.75" x14ac:dyDescent="0.2">
      <c r="A666" s="3"/>
      <c r="B666" s="35"/>
      <c r="C666" s="35"/>
      <c r="D666" s="4"/>
      <c r="E666" s="1"/>
      <c r="F666" s="1"/>
      <c r="J666" s="1"/>
      <c r="K666" s="1"/>
      <c r="L666" s="141"/>
      <c r="Q666" s="162"/>
      <c r="CB666" s="90"/>
      <c r="CC666" s="90"/>
      <c r="CD666" s="90"/>
      <c r="CE666" s="88"/>
      <c r="CF666" s="166"/>
      <c r="CG666" s="88"/>
      <c r="CH666" s="88"/>
      <c r="CI666" s="88"/>
      <c r="CJ666" s="88"/>
      <c r="CK666" s="88"/>
      <c r="CL666" s="88"/>
      <c r="CM666" s="88"/>
      <c r="CN666" s="88"/>
      <c r="CO666" s="88"/>
      <c r="CP666" s="88"/>
      <c r="CQ666" s="88"/>
      <c r="CR666" s="88"/>
      <c r="CS666" s="88"/>
      <c r="CT666" s="88"/>
      <c r="CU666" s="88"/>
      <c r="CV666" s="88"/>
      <c r="CW666" s="88"/>
      <c r="CX666" s="88"/>
      <c r="CY666" s="88"/>
      <c r="CZ666" s="88"/>
      <c r="DA666" s="88"/>
      <c r="DB666" s="88"/>
      <c r="DC666" s="88"/>
      <c r="DD666" s="88"/>
      <c r="DE666" s="88"/>
      <c r="DF666" s="90"/>
      <c r="DG666" s="90"/>
      <c r="DH666" s="90"/>
      <c r="DI666" s="91"/>
      <c r="DJ666" s="91"/>
      <c r="DK666" s="91"/>
      <c r="DL666" s="91"/>
      <c r="DM666" s="90"/>
      <c r="DN666" s="90"/>
      <c r="DO666" s="90"/>
      <c r="DP666" s="90"/>
      <c r="DQ666" s="90"/>
      <c r="DR666" s="90"/>
      <c r="DS666" s="90"/>
      <c r="DT666" s="90"/>
      <c r="DU666" s="90"/>
      <c r="DV666" s="90"/>
      <c r="DW666" s="90"/>
      <c r="DX666" s="90"/>
      <c r="DY666" s="90"/>
      <c r="DZ666" s="90"/>
      <c r="EA666" s="90"/>
      <c r="EB666" s="90"/>
      <c r="EC666" s="90"/>
      <c r="ED666" s="90"/>
      <c r="EE666" s="90"/>
      <c r="EF666" s="90"/>
      <c r="EG666" s="90"/>
      <c r="EH666" s="90"/>
      <c r="EI666" s="77"/>
      <c r="EJ666" s="77"/>
      <c r="EK666" s="77"/>
      <c r="EL666" s="77"/>
      <c r="EM666" s="77"/>
      <c r="EN666" s="77"/>
      <c r="EO666" s="77"/>
      <c r="EP666" s="77"/>
      <c r="EQ666" s="77"/>
    </row>
    <row r="667" spans="1:147" s="2" customFormat="1" ht="12.75" x14ac:dyDescent="0.2">
      <c r="A667" s="3"/>
      <c r="B667" s="35"/>
      <c r="C667" s="35"/>
      <c r="D667" s="4"/>
      <c r="E667" s="1"/>
      <c r="F667" s="1"/>
      <c r="J667" s="1"/>
      <c r="K667" s="1"/>
      <c r="L667" s="141"/>
      <c r="Q667" s="162"/>
      <c r="CB667" s="90"/>
      <c r="CC667" s="90"/>
      <c r="CD667" s="90"/>
      <c r="CE667" s="88"/>
      <c r="CF667" s="166"/>
      <c r="CG667" s="88"/>
      <c r="CH667" s="88"/>
      <c r="CI667" s="88"/>
      <c r="CJ667" s="88"/>
      <c r="CK667" s="88"/>
      <c r="CL667" s="88"/>
      <c r="CM667" s="88"/>
      <c r="CN667" s="88"/>
      <c r="CO667" s="88"/>
      <c r="CP667" s="88"/>
      <c r="CQ667" s="88"/>
      <c r="CR667" s="88"/>
      <c r="CS667" s="88"/>
      <c r="CT667" s="88"/>
      <c r="CU667" s="88"/>
      <c r="CV667" s="88"/>
      <c r="CW667" s="88"/>
      <c r="CX667" s="88"/>
      <c r="CY667" s="88"/>
      <c r="CZ667" s="88"/>
      <c r="DA667" s="88"/>
      <c r="DB667" s="88"/>
      <c r="DC667" s="88"/>
      <c r="DD667" s="88"/>
      <c r="DE667" s="88"/>
      <c r="DF667" s="90"/>
      <c r="DG667" s="90"/>
      <c r="DH667" s="90"/>
      <c r="DI667" s="91"/>
      <c r="DJ667" s="91"/>
      <c r="DK667" s="91"/>
      <c r="DL667" s="91"/>
      <c r="DM667" s="90"/>
      <c r="DN667" s="90"/>
      <c r="DO667" s="90"/>
      <c r="DP667" s="90"/>
      <c r="DQ667" s="90"/>
      <c r="DR667" s="90"/>
      <c r="DS667" s="90"/>
      <c r="DT667" s="90"/>
      <c r="DU667" s="90"/>
      <c r="DV667" s="90"/>
      <c r="DW667" s="90"/>
      <c r="DX667" s="90"/>
      <c r="DY667" s="90"/>
      <c r="DZ667" s="90"/>
      <c r="EA667" s="90"/>
      <c r="EB667" s="90"/>
      <c r="EC667" s="90"/>
      <c r="ED667" s="90"/>
      <c r="EE667" s="90"/>
      <c r="EF667" s="90"/>
      <c r="EG667" s="90"/>
      <c r="EH667" s="90"/>
      <c r="EI667" s="77"/>
      <c r="EJ667" s="77"/>
      <c r="EK667" s="77"/>
      <c r="EL667" s="77"/>
      <c r="EM667" s="77"/>
      <c r="EN667" s="77"/>
      <c r="EO667" s="77"/>
      <c r="EP667" s="77"/>
      <c r="EQ667" s="77"/>
    </row>
    <row r="668" spans="1:147" s="2" customFormat="1" ht="12.75" x14ac:dyDescent="0.2">
      <c r="A668" s="3"/>
      <c r="B668" s="35"/>
      <c r="C668" s="35"/>
      <c r="D668" s="4"/>
      <c r="E668" s="1"/>
      <c r="F668" s="1"/>
      <c r="J668" s="1"/>
      <c r="K668" s="1"/>
      <c r="L668" s="141"/>
      <c r="Q668" s="162"/>
      <c r="CB668" s="90"/>
      <c r="CC668" s="90"/>
      <c r="CD668" s="90"/>
      <c r="CE668" s="88"/>
      <c r="CF668" s="166"/>
      <c r="CG668" s="88"/>
      <c r="CH668" s="88"/>
      <c r="CI668" s="88"/>
      <c r="CJ668" s="88"/>
      <c r="CK668" s="88"/>
      <c r="CL668" s="88"/>
      <c r="CM668" s="88"/>
      <c r="CN668" s="88"/>
      <c r="CO668" s="88"/>
      <c r="CP668" s="88"/>
      <c r="CQ668" s="88"/>
      <c r="CR668" s="88"/>
      <c r="CS668" s="88"/>
      <c r="CT668" s="88"/>
      <c r="CU668" s="88"/>
      <c r="CV668" s="88"/>
      <c r="CW668" s="88"/>
      <c r="CX668" s="88"/>
      <c r="CY668" s="88"/>
      <c r="CZ668" s="88"/>
      <c r="DA668" s="88"/>
      <c r="DB668" s="88"/>
      <c r="DC668" s="88"/>
      <c r="DD668" s="88"/>
      <c r="DE668" s="88"/>
      <c r="DF668" s="90"/>
      <c r="DG668" s="90"/>
      <c r="DH668" s="90"/>
      <c r="DI668" s="91"/>
      <c r="DJ668" s="91"/>
      <c r="DK668" s="91"/>
      <c r="DL668" s="91"/>
      <c r="DM668" s="90"/>
      <c r="DN668" s="90"/>
      <c r="DO668" s="90"/>
      <c r="DP668" s="90"/>
      <c r="DQ668" s="90"/>
      <c r="DR668" s="90"/>
      <c r="DS668" s="90"/>
      <c r="DT668" s="90"/>
      <c r="DU668" s="90"/>
      <c r="DV668" s="90"/>
      <c r="DW668" s="90"/>
      <c r="DX668" s="90"/>
      <c r="DY668" s="90"/>
      <c r="DZ668" s="90"/>
      <c r="EA668" s="90"/>
      <c r="EB668" s="90"/>
      <c r="EC668" s="90"/>
      <c r="ED668" s="90"/>
      <c r="EE668" s="90"/>
      <c r="EF668" s="90"/>
      <c r="EG668" s="90"/>
      <c r="EH668" s="90"/>
      <c r="EI668" s="77"/>
      <c r="EJ668" s="77"/>
      <c r="EK668" s="77"/>
      <c r="EL668" s="77"/>
      <c r="EM668" s="77"/>
      <c r="EN668" s="77"/>
      <c r="EO668" s="77"/>
      <c r="EP668" s="77"/>
      <c r="EQ668" s="77"/>
    </row>
    <row r="669" spans="1:147" s="2" customFormat="1" ht="12.75" x14ac:dyDescent="0.2">
      <c r="A669" s="3"/>
      <c r="B669" s="35"/>
      <c r="C669" s="35"/>
      <c r="D669" s="4"/>
      <c r="E669" s="1"/>
      <c r="F669" s="1"/>
      <c r="J669" s="1"/>
      <c r="K669" s="1"/>
      <c r="L669" s="141"/>
      <c r="Q669" s="162"/>
      <c r="CB669" s="90"/>
      <c r="CC669" s="90"/>
      <c r="CD669" s="90"/>
      <c r="CE669" s="88"/>
      <c r="CF669" s="166"/>
      <c r="CG669" s="88"/>
      <c r="CH669" s="88"/>
      <c r="CI669" s="88"/>
      <c r="CJ669" s="88"/>
      <c r="CK669" s="88"/>
      <c r="CL669" s="88"/>
      <c r="CM669" s="88"/>
      <c r="CN669" s="88"/>
      <c r="CO669" s="88"/>
      <c r="CP669" s="88"/>
      <c r="CQ669" s="88"/>
      <c r="CR669" s="88"/>
      <c r="CS669" s="88"/>
      <c r="CT669" s="88"/>
      <c r="CU669" s="88"/>
      <c r="CV669" s="88"/>
      <c r="CW669" s="88"/>
      <c r="CX669" s="88"/>
      <c r="CY669" s="88"/>
      <c r="CZ669" s="88"/>
      <c r="DA669" s="88"/>
      <c r="DB669" s="88"/>
      <c r="DC669" s="88"/>
      <c r="DD669" s="88"/>
      <c r="DE669" s="88"/>
      <c r="DF669" s="90"/>
      <c r="DG669" s="90"/>
      <c r="DH669" s="90"/>
      <c r="DI669" s="91"/>
      <c r="DJ669" s="91"/>
      <c r="DK669" s="91"/>
      <c r="DL669" s="91"/>
      <c r="DM669" s="90"/>
      <c r="DN669" s="90"/>
      <c r="DO669" s="90"/>
      <c r="DP669" s="90"/>
      <c r="DQ669" s="90"/>
      <c r="DR669" s="90"/>
      <c r="DS669" s="90"/>
      <c r="DT669" s="90"/>
      <c r="DU669" s="90"/>
      <c r="DV669" s="90"/>
      <c r="DW669" s="90"/>
      <c r="DX669" s="90"/>
      <c r="DY669" s="90"/>
      <c r="DZ669" s="90"/>
      <c r="EA669" s="90"/>
      <c r="EB669" s="90"/>
      <c r="EC669" s="90"/>
      <c r="ED669" s="90"/>
      <c r="EE669" s="90"/>
      <c r="EF669" s="90"/>
      <c r="EG669" s="90"/>
      <c r="EH669" s="90"/>
      <c r="EI669" s="77"/>
      <c r="EJ669" s="77"/>
      <c r="EK669" s="77"/>
      <c r="EL669" s="77"/>
      <c r="EM669" s="77"/>
      <c r="EN669" s="77"/>
      <c r="EO669" s="77"/>
      <c r="EP669" s="77"/>
      <c r="EQ669" s="77"/>
    </row>
    <row r="670" spans="1:147" s="2" customFormat="1" ht="12.75" x14ac:dyDescent="0.2">
      <c r="A670" s="3"/>
      <c r="B670" s="35"/>
      <c r="C670" s="35"/>
      <c r="D670" s="4"/>
      <c r="E670" s="1"/>
      <c r="F670" s="1"/>
      <c r="J670" s="1"/>
      <c r="K670" s="1"/>
      <c r="L670" s="141"/>
      <c r="Q670" s="162"/>
      <c r="CB670" s="90"/>
      <c r="CC670" s="90"/>
      <c r="CD670" s="90"/>
      <c r="CE670" s="88"/>
      <c r="CF670" s="166"/>
      <c r="CG670" s="88"/>
      <c r="CH670" s="88"/>
      <c r="CI670" s="88"/>
      <c r="CJ670" s="88"/>
      <c r="CK670" s="88"/>
      <c r="CL670" s="88"/>
      <c r="CM670" s="88"/>
      <c r="CN670" s="88"/>
      <c r="CO670" s="88"/>
      <c r="CP670" s="88"/>
      <c r="CQ670" s="88"/>
      <c r="CR670" s="88"/>
      <c r="CS670" s="88"/>
      <c r="CT670" s="88"/>
      <c r="CU670" s="88"/>
      <c r="CV670" s="88"/>
      <c r="CW670" s="88"/>
      <c r="CX670" s="88"/>
      <c r="CY670" s="88"/>
      <c r="CZ670" s="88"/>
      <c r="DA670" s="88"/>
      <c r="DB670" s="88"/>
      <c r="DC670" s="88"/>
      <c r="DD670" s="88"/>
      <c r="DE670" s="88"/>
      <c r="DF670" s="90"/>
      <c r="DG670" s="90"/>
      <c r="DH670" s="90"/>
      <c r="DI670" s="91"/>
      <c r="DJ670" s="91"/>
      <c r="DK670" s="91"/>
      <c r="DL670" s="91"/>
      <c r="DM670" s="90"/>
      <c r="DN670" s="90"/>
      <c r="DO670" s="90"/>
      <c r="DP670" s="90"/>
      <c r="DQ670" s="90"/>
      <c r="DR670" s="90"/>
      <c r="DS670" s="90"/>
      <c r="DT670" s="90"/>
      <c r="DU670" s="90"/>
      <c r="DV670" s="90"/>
      <c r="DW670" s="90"/>
      <c r="DX670" s="90"/>
      <c r="DY670" s="90"/>
      <c r="DZ670" s="90"/>
      <c r="EA670" s="90"/>
      <c r="EB670" s="90"/>
      <c r="EC670" s="90"/>
      <c r="ED670" s="90"/>
      <c r="EE670" s="90"/>
      <c r="EF670" s="90"/>
      <c r="EG670" s="90"/>
      <c r="EH670" s="90"/>
      <c r="EI670" s="77"/>
      <c r="EJ670" s="77"/>
      <c r="EK670" s="77"/>
      <c r="EL670" s="77"/>
      <c r="EM670" s="77"/>
      <c r="EN670" s="77"/>
      <c r="EO670" s="77"/>
      <c r="EP670" s="77"/>
      <c r="EQ670" s="77"/>
    </row>
    <row r="671" spans="1:147" s="2" customFormat="1" ht="12.75" x14ac:dyDescent="0.2">
      <c r="A671" s="3"/>
      <c r="B671" s="35"/>
      <c r="C671" s="35"/>
      <c r="D671" s="4"/>
      <c r="E671" s="1"/>
      <c r="F671" s="1"/>
      <c r="J671" s="1"/>
      <c r="K671" s="1"/>
      <c r="L671" s="141"/>
      <c r="Q671" s="162"/>
      <c r="CB671" s="90"/>
      <c r="CC671" s="90"/>
      <c r="CD671" s="90"/>
      <c r="CE671" s="88"/>
      <c r="CF671" s="166"/>
      <c r="CG671" s="88"/>
      <c r="CH671" s="88"/>
      <c r="CI671" s="88"/>
      <c r="CJ671" s="88"/>
      <c r="CK671" s="88"/>
      <c r="CL671" s="88"/>
      <c r="CM671" s="88"/>
      <c r="CN671" s="88"/>
      <c r="CO671" s="88"/>
      <c r="CP671" s="88"/>
      <c r="CQ671" s="88"/>
      <c r="CR671" s="88"/>
      <c r="CS671" s="88"/>
      <c r="CT671" s="88"/>
      <c r="CU671" s="88"/>
      <c r="CV671" s="88"/>
      <c r="CW671" s="88"/>
      <c r="CX671" s="88"/>
      <c r="CY671" s="88"/>
      <c r="CZ671" s="88"/>
      <c r="DA671" s="88"/>
      <c r="DB671" s="88"/>
      <c r="DC671" s="88"/>
      <c r="DD671" s="88"/>
      <c r="DE671" s="88"/>
      <c r="DF671" s="90"/>
      <c r="DG671" s="90"/>
      <c r="DH671" s="90"/>
      <c r="DI671" s="91"/>
      <c r="DJ671" s="91"/>
      <c r="DK671" s="91"/>
      <c r="DL671" s="91"/>
      <c r="DM671" s="90"/>
      <c r="DN671" s="90"/>
      <c r="DO671" s="90"/>
      <c r="DP671" s="90"/>
      <c r="DQ671" s="90"/>
      <c r="DR671" s="90"/>
      <c r="DS671" s="90"/>
      <c r="DT671" s="90"/>
      <c r="DU671" s="90"/>
      <c r="DV671" s="90"/>
      <c r="DW671" s="90"/>
      <c r="DX671" s="90"/>
      <c r="DY671" s="90"/>
      <c r="DZ671" s="90"/>
      <c r="EA671" s="90"/>
      <c r="EB671" s="90"/>
      <c r="EC671" s="90"/>
      <c r="ED671" s="90"/>
      <c r="EE671" s="90"/>
      <c r="EF671" s="90"/>
      <c r="EG671" s="90"/>
      <c r="EH671" s="90"/>
      <c r="EI671" s="77"/>
      <c r="EJ671" s="77"/>
      <c r="EK671" s="77"/>
      <c r="EL671" s="77"/>
      <c r="EM671" s="77"/>
      <c r="EN671" s="77"/>
      <c r="EO671" s="77"/>
      <c r="EP671" s="77"/>
      <c r="EQ671" s="77"/>
    </row>
    <row r="672" spans="1:147" s="2" customFormat="1" ht="12.75" x14ac:dyDescent="0.2">
      <c r="A672" s="3"/>
      <c r="B672" s="35"/>
      <c r="C672" s="35"/>
      <c r="D672" s="4"/>
      <c r="E672" s="1"/>
      <c r="F672" s="1"/>
      <c r="J672" s="1"/>
      <c r="K672" s="1"/>
      <c r="L672" s="141"/>
      <c r="Q672" s="162"/>
      <c r="CB672" s="90"/>
      <c r="CC672" s="90"/>
      <c r="CD672" s="90"/>
      <c r="CE672" s="88"/>
      <c r="CF672" s="166"/>
      <c r="CG672" s="88"/>
      <c r="CH672" s="88"/>
      <c r="CI672" s="88"/>
      <c r="CJ672" s="88"/>
      <c r="CK672" s="88"/>
      <c r="CL672" s="88"/>
      <c r="CM672" s="88"/>
      <c r="CN672" s="88"/>
      <c r="CO672" s="88"/>
      <c r="CP672" s="88"/>
      <c r="CQ672" s="88"/>
      <c r="CR672" s="88"/>
      <c r="CS672" s="88"/>
      <c r="CT672" s="88"/>
      <c r="CU672" s="88"/>
      <c r="CV672" s="88"/>
      <c r="CW672" s="88"/>
      <c r="CX672" s="88"/>
      <c r="CY672" s="88"/>
      <c r="CZ672" s="88"/>
      <c r="DA672" s="88"/>
      <c r="DB672" s="88"/>
      <c r="DC672" s="88"/>
      <c r="DD672" s="88"/>
      <c r="DE672" s="88"/>
      <c r="DF672" s="90"/>
      <c r="DG672" s="90"/>
      <c r="DH672" s="90"/>
      <c r="DI672" s="91"/>
      <c r="DJ672" s="91"/>
      <c r="DK672" s="91"/>
      <c r="DL672" s="91"/>
      <c r="DM672" s="90"/>
      <c r="DN672" s="90"/>
      <c r="DO672" s="90"/>
      <c r="DP672" s="90"/>
      <c r="DQ672" s="90"/>
      <c r="DR672" s="90"/>
      <c r="DS672" s="90"/>
      <c r="DT672" s="90"/>
      <c r="DU672" s="90"/>
      <c r="DV672" s="90"/>
      <c r="DW672" s="90"/>
      <c r="DX672" s="90"/>
      <c r="DY672" s="90"/>
      <c r="DZ672" s="90"/>
      <c r="EA672" s="90"/>
      <c r="EB672" s="90"/>
      <c r="EC672" s="90"/>
      <c r="ED672" s="90"/>
      <c r="EE672" s="90"/>
      <c r="EF672" s="90"/>
      <c r="EG672" s="90"/>
      <c r="EH672" s="90"/>
      <c r="EI672" s="77"/>
      <c r="EJ672" s="77"/>
      <c r="EK672" s="77"/>
      <c r="EL672" s="77"/>
      <c r="EM672" s="77"/>
      <c r="EN672" s="77"/>
      <c r="EO672" s="77"/>
      <c r="EP672" s="77"/>
      <c r="EQ672" s="77"/>
    </row>
    <row r="673" spans="1:147" s="2" customFormat="1" ht="12.75" x14ac:dyDescent="0.2">
      <c r="A673" s="3"/>
      <c r="B673" s="35"/>
      <c r="C673" s="35"/>
      <c r="D673" s="4"/>
      <c r="E673" s="1"/>
      <c r="F673" s="1"/>
      <c r="J673" s="1"/>
      <c r="K673" s="1"/>
      <c r="L673" s="141"/>
      <c r="Q673" s="162"/>
      <c r="CB673" s="90"/>
      <c r="CC673" s="90"/>
      <c r="CD673" s="90"/>
      <c r="CE673" s="88"/>
      <c r="CF673" s="166"/>
      <c r="CG673" s="88"/>
      <c r="CH673" s="88"/>
      <c r="CI673" s="88"/>
      <c r="CJ673" s="88"/>
      <c r="CK673" s="88"/>
      <c r="CL673" s="88"/>
      <c r="CM673" s="88"/>
      <c r="CN673" s="88"/>
      <c r="CO673" s="88"/>
      <c r="CP673" s="88"/>
      <c r="CQ673" s="88"/>
      <c r="CR673" s="88"/>
      <c r="CS673" s="88"/>
      <c r="CT673" s="88"/>
      <c r="CU673" s="88"/>
      <c r="CV673" s="88"/>
      <c r="CW673" s="88"/>
      <c r="CX673" s="88"/>
      <c r="CY673" s="88"/>
      <c r="CZ673" s="88"/>
      <c r="DA673" s="88"/>
      <c r="DB673" s="88"/>
      <c r="DC673" s="88"/>
      <c r="DD673" s="88"/>
      <c r="DE673" s="88"/>
      <c r="DF673" s="90"/>
      <c r="DG673" s="90"/>
      <c r="DH673" s="90"/>
      <c r="DI673" s="91"/>
      <c r="DJ673" s="91"/>
      <c r="DK673" s="91"/>
      <c r="DL673" s="91"/>
      <c r="DM673" s="90"/>
      <c r="DN673" s="90"/>
      <c r="DO673" s="90"/>
      <c r="DP673" s="90"/>
      <c r="DQ673" s="90"/>
      <c r="DR673" s="90"/>
      <c r="DS673" s="90"/>
      <c r="DT673" s="90"/>
      <c r="DU673" s="90"/>
      <c r="DV673" s="90"/>
      <c r="DW673" s="90"/>
      <c r="DX673" s="90"/>
      <c r="DY673" s="90"/>
      <c r="DZ673" s="90"/>
      <c r="EA673" s="90"/>
      <c r="EB673" s="90"/>
      <c r="EC673" s="90"/>
      <c r="ED673" s="90"/>
      <c r="EE673" s="90"/>
      <c r="EF673" s="90"/>
      <c r="EG673" s="90"/>
      <c r="EH673" s="90"/>
      <c r="EI673" s="77"/>
      <c r="EJ673" s="77"/>
      <c r="EK673" s="77"/>
      <c r="EL673" s="77"/>
      <c r="EM673" s="77"/>
      <c r="EN673" s="77"/>
      <c r="EO673" s="77"/>
      <c r="EP673" s="77"/>
      <c r="EQ673" s="77"/>
    </row>
    <row r="674" spans="1:147" s="2" customFormat="1" ht="12.75" x14ac:dyDescent="0.2">
      <c r="A674" s="3"/>
      <c r="B674" s="35"/>
      <c r="C674" s="35"/>
      <c r="D674" s="4"/>
      <c r="E674" s="1"/>
      <c r="F674" s="1"/>
      <c r="J674" s="1"/>
      <c r="K674" s="1"/>
      <c r="L674" s="141"/>
      <c r="Q674" s="162"/>
      <c r="CB674" s="90"/>
      <c r="CC674" s="90"/>
      <c r="CD674" s="90"/>
      <c r="CE674" s="88"/>
      <c r="CF674" s="166"/>
      <c r="CG674" s="88"/>
      <c r="CH674" s="88"/>
      <c r="CI674" s="88"/>
      <c r="CJ674" s="88"/>
      <c r="CK674" s="88"/>
      <c r="CL674" s="88"/>
      <c r="CM674" s="88"/>
      <c r="CN674" s="88"/>
      <c r="CO674" s="88"/>
      <c r="CP674" s="88"/>
      <c r="CQ674" s="88"/>
      <c r="CR674" s="88"/>
      <c r="CS674" s="88"/>
      <c r="CT674" s="88"/>
      <c r="CU674" s="88"/>
      <c r="CV674" s="88"/>
      <c r="CW674" s="88"/>
      <c r="CX674" s="88"/>
      <c r="CY674" s="88"/>
      <c r="CZ674" s="88"/>
      <c r="DA674" s="88"/>
      <c r="DB674" s="88"/>
      <c r="DC674" s="88"/>
      <c r="DD674" s="88"/>
      <c r="DE674" s="88"/>
      <c r="DF674" s="90"/>
      <c r="DG674" s="90"/>
      <c r="DH674" s="90"/>
      <c r="DI674" s="91"/>
      <c r="DJ674" s="91"/>
      <c r="DK674" s="91"/>
      <c r="DL674" s="91"/>
      <c r="DM674" s="90"/>
      <c r="DN674" s="90"/>
      <c r="DO674" s="90"/>
      <c r="DP674" s="90"/>
      <c r="DQ674" s="90"/>
      <c r="DR674" s="90"/>
      <c r="DS674" s="90"/>
      <c r="DT674" s="90"/>
      <c r="DU674" s="90"/>
      <c r="DV674" s="90"/>
      <c r="DW674" s="90"/>
      <c r="DX674" s="90"/>
      <c r="DY674" s="90"/>
      <c r="DZ674" s="90"/>
      <c r="EA674" s="90"/>
      <c r="EB674" s="90"/>
      <c r="EC674" s="90"/>
      <c r="ED674" s="90"/>
      <c r="EE674" s="90"/>
      <c r="EF674" s="90"/>
      <c r="EG674" s="90"/>
      <c r="EH674" s="90"/>
      <c r="EI674" s="77"/>
      <c r="EJ674" s="77"/>
      <c r="EK674" s="77"/>
      <c r="EL674" s="77"/>
      <c r="EM674" s="77"/>
      <c r="EN674" s="77"/>
      <c r="EO674" s="77"/>
      <c r="EP674" s="77"/>
      <c r="EQ674" s="77"/>
    </row>
    <row r="675" spans="1:147" s="2" customFormat="1" ht="12.75" x14ac:dyDescent="0.2">
      <c r="A675" s="3"/>
      <c r="B675" s="35"/>
      <c r="C675" s="35"/>
      <c r="D675" s="4"/>
      <c r="E675" s="1"/>
      <c r="F675" s="1"/>
      <c r="J675" s="1"/>
      <c r="K675" s="1"/>
      <c r="L675" s="141"/>
      <c r="Q675" s="162"/>
      <c r="CB675" s="90"/>
      <c r="CC675" s="90"/>
      <c r="CD675" s="90"/>
      <c r="CE675" s="88"/>
      <c r="CF675" s="166"/>
      <c r="CG675" s="88"/>
      <c r="CH675" s="88"/>
      <c r="CI675" s="88"/>
      <c r="CJ675" s="88"/>
      <c r="CK675" s="88"/>
      <c r="CL675" s="88"/>
      <c r="CM675" s="88"/>
      <c r="CN675" s="88"/>
      <c r="CO675" s="88"/>
      <c r="CP675" s="88"/>
      <c r="CQ675" s="88"/>
      <c r="CR675" s="88"/>
      <c r="CS675" s="88"/>
      <c r="CT675" s="88"/>
      <c r="CU675" s="88"/>
      <c r="CV675" s="88"/>
      <c r="CW675" s="88"/>
      <c r="CX675" s="88"/>
      <c r="CY675" s="88"/>
      <c r="CZ675" s="88"/>
      <c r="DA675" s="88"/>
      <c r="DB675" s="88"/>
      <c r="DC675" s="88"/>
      <c r="DD675" s="88"/>
      <c r="DE675" s="88"/>
      <c r="DF675" s="90"/>
      <c r="DG675" s="90"/>
      <c r="DH675" s="90"/>
      <c r="DI675" s="91"/>
      <c r="DJ675" s="91"/>
      <c r="DK675" s="91"/>
      <c r="DL675" s="91"/>
      <c r="DM675" s="90"/>
      <c r="DN675" s="90"/>
      <c r="DO675" s="90"/>
      <c r="DP675" s="90"/>
      <c r="DQ675" s="90"/>
      <c r="DR675" s="90"/>
      <c r="DS675" s="90"/>
      <c r="DT675" s="90"/>
      <c r="DU675" s="90"/>
      <c r="DV675" s="90"/>
      <c r="DW675" s="90"/>
      <c r="DX675" s="90"/>
      <c r="DY675" s="90"/>
      <c r="DZ675" s="90"/>
      <c r="EA675" s="90"/>
      <c r="EB675" s="90"/>
      <c r="EC675" s="90"/>
      <c r="ED675" s="90"/>
      <c r="EE675" s="90"/>
      <c r="EF675" s="90"/>
      <c r="EG675" s="90"/>
      <c r="EH675" s="90"/>
      <c r="EI675" s="77"/>
      <c r="EJ675" s="77"/>
      <c r="EK675" s="77"/>
      <c r="EL675" s="77"/>
      <c r="EM675" s="77"/>
      <c r="EN675" s="77"/>
      <c r="EO675" s="77"/>
      <c r="EP675" s="77"/>
      <c r="EQ675" s="77"/>
    </row>
    <row r="676" spans="1:147" s="2" customFormat="1" ht="12.75" x14ac:dyDescent="0.2">
      <c r="A676" s="3"/>
      <c r="B676" s="35"/>
      <c r="C676" s="35"/>
      <c r="D676" s="4"/>
      <c r="E676" s="1"/>
      <c r="F676" s="1"/>
      <c r="J676" s="1"/>
      <c r="K676" s="1"/>
      <c r="L676" s="141"/>
      <c r="Q676" s="162"/>
      <c r="CB676" s="90"/>
      <c r="CC676" s="90"/>
      <c r="CD676" s="90"/>
      <c r="CE676" s="88"/>
      <c r="CF676" s="166"/>
      <c r="CG676" s="88"/>
      <c r="CH676" s="88"/>
      <c r="CI676" s="88"/>
      <c r="CJ676" s="88"/>
      <c r="CK676" s="88"/>
      <c r="CL676" s="88"/>
      <c r="CM676" s="88"/>
      <c r="CN676" s="88"/>
      <c r="CO676" s="88"/>
      <c r="CP676" s="88"/>
      <c r="CQ676" s="88"/>
      <c r="CR676" s="88"/>
      <c r="CS676" s="88"/>
      <c r="CT676" s="88"/>
      <c r="CU676" s="88"/>
      <c r="CV676" s="88"/>
      <c r="CW676" s="88"/>
      <c r="CX676" s="88"/>
      <c r="CY676" s="88"/>
      <c r="CZ676" s="88"/>
      <c r="DA676" s="88"/>
      <c r="DB676" s="88"/>
      <c r="DC676" s="88"/>
      <c r="DD676" s="88"/>
      <c r="DE676" s="88"/>
      <c r="DF676" s="90"/>
      <c r="DG676" s="90"/>
      <c r="DH676" s="90"/>
      <c r="DI676" s="91"/>
      <c r="DJ676" s="91"/>
      <c r="DK676" s="91"/>
      <c r="DL676" s="91"/>
      <c r="DM676" s="90"/>
      <c r="DN676" s="90"/>
      <c r="DO676" s="90"/>
      <c r="DP676" s="90"/>
      <c r="DQ676" s="90"/>
      <c r="DR676" s="90"/>
      <c r="DS676" s="90"/>
      <c r="DT676" s="90"/>
      <c r="DU676" s="90"/>
      <c r="DV676" s="90"/>
      <c r="DW676" s="90"/>
      <c r="DX676" s="90"/>
      <c r="DY676" s="90"/>
      <c r="DZ676" s="90"/>
      <c r="EA676" s="90"/>
      <c r="EB676" s="90"/>
      <c r="EC676" s="90"/>
      <c r="ED676" s="90"/>
      <c r="EE676" s="90"/>
      <c r="EF676" s="90"/>
      <c r="EG676" s="90"/>
      <c r="EH676" s="90"/>
      <c r="EI676" s="77"/>
      <c r="EJ676" s="77"/>
      <c r="EK676" s="77"/>
      <c r="EL676" s="77"/>
      <c r="EM676" s="77"/>
      <c r="EN676" s="77"/>
      <c r="EO676" s="77"/>
      <c r="EP676" s="77"/>
      <c r="EQ676" s="77"/>
    </row>
    <row r="677" spans="1:147" s="2" customFormat="1" ht="12.75" x14ac:dyDescent="0.2">
      <c r="A677" s="3"/>
      <c r="B677" s="35"/>
      <c r="C677" s="35"/>
      <c r="D677" s="4"/>
      <c r="E677" s="1"/>
      <c r="F677" s="1"/>
      <c r="J677" s="1"/>
      <c r="K677" s="1"/>
      <c r="L677" s="141"/>
      <c r="Q677" s="162"/>
      <c r="CB677" s="90"/>
      <c r="CC677" s="90"/>
      <c r="CD677" s="90"/>
      <c r="CE677" s="88"/>
      <c r="CF677" s="165"/>
      <c r="CG677" s="88"/>
      <c r="CH677" s="88"/>
      <c r="CI677" s="88"/>
      <c r="CJ677" s="88"/>
      <c r="CK677" s="88"/>
      <c r="CL677" s="88"/>
      <c r="CM677" s="88"/>
      <c r="CN677" s="88"/>
      <c r="CO677" s="88"/>
      <c r="CP677" s="88"/>
      <c r="CQ677" s="88"/>
      <c r="CR677" s="88"/>
      <c r="CS677" s="88"/>
      <c r="CT677" s="88"/>
      <c r="CU677" s="88"/>
      <c r="CV677" s="88"/>
      <c r="CW677" s="88"/>
      <c r="CX677" s="88"/>
      <c r="CY677" s="88"/>
      <c r="CZ677" s="88"/>
      <c r="DA677" s="88"/>
      <c r="DB677" s="88"/>
      <c r="DC677" s="88"/>
      <c r="DD677" s="88"/>
      <c r="DE677" s="88"/>
      <c r="DF677" s="90"/>
      <c r="DG677" s="90"/>
      <c r="DH677" s="90"/>
      <c r="DI677" s="91"/>
      <c r="DJ677" s="91"/>
      <c r="DK677" s="91"/>
      <c r="DL677" s="91"/>
      <c r="DM677" s="90"/>
      <c r="DN677" s="90"/>
      <c r="DO677" s="90"/>
      <c r="DP677" s="90"/>
      <c r="DQ677" s="90"/>
      <c r="DR677" s="90"/>
      <c r="DS677" s="90"/>
      <c r="DT677" s="90"/>
      <c r="DU677" s="90"/>
      <c r="DV677" s="90"/>
      <c r="DW677" s="90"/>
      <c r="DX677" s="90"/>
      <c r="DY677" s="90"/>
      <c r="DZ677" s="90"/>
      <c r="EA677" s="90"/>
      <c r="EB677" s="90"/>
      <c r="EC677" s="90"/>
      <c r="ED677" s="90"/>
      <c r="EE677" s="90"/>
      <c r="EF677" s="90"/>
      <c r="EG677" s="90"/>
      <c r="EH677" s="90"/>
      <c r="EI677" s="77"/>
      <c r="EJ677" s="77"/>
      <c r="EK677" s="77"/>
      <c r="EL677" s="77"/>
      <c r="EM677" s="77"/>
      <c r="EN677" s="77"/>
      <c r="EO677" s="77"/>
      <c r="EP677" s="77"/>
      <c r="EQ677" s="77"/>
    </row>
    <row r="678" spans="1:147" s="2" customFormat="1" ht="12.75" x14ac:dyDescent="0.2">
      <c r="A678" s="3"/>
      <c r="B678" s="35"/>
      <c r="C678" s="35"/>
      <c r="D678" s="4"/>
      <c r="E678" s="1"/>
      <c r="F678" s="1"/>
      <c r="J678" s="1"/>
      <c r="K678" s="1"/>
      <c r="L678" s="141"/>
      <c r="Q678" s="162"/>
      <c r="CB678" s="90"/>
      <c r="CC678" s="90"/>
      <c r="CD678" s="90"/>
      <c r="CE678" s="88"/>
      <c r="CF678" s="165"/>
      <c r="CG678" s="88"/>
      <c r="CH678" s="88"/>
      <c r="CI678" s="88"/>
      <c r="CJ678" s="88"/>
      <c r="CK678" s="88"/>
      <c r="CL678" s="88"/>
      <c r="CM678" s="88"/>
      <c r="CN678" s="88"/>
      <c r="CO678" s="88"/>
      <c r="CP678" s="88"/>
      <c r="CQ678" s="88"/>
      <c r="CR678" s="88"/>
      <c r="CS678" s="88"/>
      <c r="CT678" s="88"/>
      <c r="CU678" s="88"/>
      <c r="CV678" s="88"/>
      <c r="CW678" s="88"/>
      <c r="CX678" s="88"/>
      <c r="CY678" s="88"/>
      <c r="CZ678" s="88"/>
      <c r="DA678" s="88"/>
      <c r="DB678" s="88"/>
      <c r="DC678" s="88"/>
      <c r="DD678" s="88"/>
      <c r="DE678" s="88"/>
      <c r="DF678" s="90"/>
      <c r="DG678" s="90"/>
      <c r="DH678" s="90"/>
      <c r="DI678" s="91"/>
      <c r="DJ678" s="91"/>
      <c r="DK678" s="91"/>
      <c r="DL678" s="91"/>
      <c r="DM678" s="90"/>
      <c r="DN678" s="90"/>
      <c r="DO678" s="90"/>
      <c r="DP678" s="90"/>
      <c r="DQ678" s="90"/>
      <c r="DR678" s="90"/>
      <c r="DS678" s="90"/>
      <c r="DT678" s="90"/>
      <c r="DU678" s="90"/>
      <c r="DV678" s="90"/>
      <c r="DW678" s="90"/>
      <c r="DX678" s="90"/>
      <c r="DY678" s="90"/>
      <c r="DZ678" s="90"/>
      <c r="EA678" s="90"/>
      <c r="EB678" s="90"/>
      <c r="EC678" s="90"/>
      <c r="ED678" s="90"/>
      <c r="EE678" s="90"/>
      <c r="EF678" s="90"/>
      <c r="EG678" s="90"/>
      <c r="EH678" s="90"/>
      <c r="EI678" s="77"/>
      <c r="EJ678" s="77"/>
      <c r="EK678" s="77"/>
      <c r="EL678" s="77"/>
      <c r="EM678" s="77"/>
      <c r="EN678" s="77"/>
      <c r="EO678" s="77"/>
      <c r="EP678" s="77"/>
      <c r="EQ678" s="77"/>
    </row>
    <row r="679" spans="1:147" s="2" customFormat="1" ht="12.75" x14ac:dyDescent="0.2">
      <c r="A679" s="3"/>
      <c r="B679" s="35"/>
      <c r="C679" s="35"/>
      <c r="D679" s="4"/>
      <c r="E679" s="1"/>
      <c r="F679" s="1"/>
      <c r="J679" s="1"/>
      <c r="K679" s="1"/>
      <c r="L679" s="141"/>
      <c r="Q679" s="162"/>
      <c r="CB679" s="90"/>
      <c r="CC679" s="90"/>
      <c r="CD679" s="90"/>
      <c r="CE679" s="88"/>
      <c r="CF679" s="165"/>
      <c r="CG679" s="88"/>
      <c r="CH679" s="88"/>
      <c r="CI679" s="88"/>
      <c r="CJ679" s="88"/>
      <c r="CK679" s="88"/>
      <c r="CL679" s="88"/>
      <c r="CM679" s="88"/>
      <c r="CN679" s="88"/>
      <c r="CO679" s="88"/>
      <c r="CP679" s="88"/>
      <c r="CQ679" s="88"/>
      <c r="CR679" s="88"/>
      <c r="CS679" s="88"/>
      <c r="CT679" s="88"/>
      <c r="CU679" s="88"/>
      <c r="CV679" s="88"/>
      <c r="CW679" s="88"/>
      <c r="CX679" s="88"/>
      <c r="CY679" s="88"/>
      <c r="CZ679" s="88"/>
      <c r="DA679" s="88"/>
      <c r="DB679" s="88"/>
      <c r="DC679" s="88"/>
      <c r="DD679" s="88"/>
      <c r="DE679" s="88"/>
      <c r="DF679" s="90"/>
      <c r="DG679" s="90"/>
      <c r="DH679" s="90"/>
      <c r="DI679" s="91"/>
      <c r="DJ679" s="91"/>
      <c r="DK679" s="91"/>
      <c r="DL679" s="91"/>
      <c r="DM679" s="90"/>
      <c r="DN679" s="90"/>
      <c r="DO679" s="90"/>
      <c r="DP679" s="90"/>
      <c r="DQ679" s="90"/>
      <c r="DR679" s="90"/>
      <c r="DS679" s="90"/>
      <c r="DT679" s="90"/>
      <c r="DU679" s="90"/>
      <c r="DV679" s="90"/>
      <c r="DW679" s="90"/>
      <c r="DX679" s="90"/>
      <c r="DY679" s="90"/>
      <c r="DZ679" s="90"/>
      <c r="EA679" s="90"/>
      <c r="EB679" s="90"/>
      <c r="EC679" s="90"/>
      <c r="ED679" s="90"/>
      <c r="EE679" s="90"/>
      <c r="EF679" s="90"/>
      <c r="EG679" s="90"/>
      <c r="EH679" s="90"/>
      <c r="EI679" s="77"/>
      <c r="EJ679" s="77"/>
      <c r="EK679" s="77"/>
      <c r="EL679" s="77"/>
      <c r="EM679" s="77"/>
      <c r="EN679" s="77"/>
      <c r="EO679" s="77"/>
      <c r="EP679" s="77"/>
      <c r="EQ679" s="77"/>
    </row>
    <row r="680" spans="1:147" s="2" customFormat="1" ht="12.75" x14ac:dyDescent="0.2">
      <c r="A680" s="3"/>
      <c r="B680" s="35"/>
      <c r="C680" s="35"/>
      <c r="D680" s="4"/>
      <c r="E680" s="1"/>
      <c r="F680" s="1"/>
      <c r="J680" s="1"/>
      <c r="K680" s="1"/>
      <c r="L680" s="141"/>
      <c r="Q680" s="162"/>
      <c r="CB680" s="90"/>
      <c r="CC680" s="90"/>
      <c r="CD680" s="90"/>
      <c r="CE680" s="88"/>
      <c r="CF680" s="165"/>
      <c r="CG680" s="88"/>
      <c r="CH680" s="88"/>
      <c r="CI680" s="88"/>
      <c r="CJ680" s="88"/>
      <c r="CK680" s="88"/>
      <c r="CL680" s="88"/>
      <c r="CM680" s="88"/>
      <c r="CN680" s="88"/>
      <c r="CO680" s="88"/>
      <c r="CP680" s="88"/>
      <c r="CQ680" s="88"/>
      <c r="CR680" s="88"/>
      <c r="CS680" s="88"/>
      <c r="CT680" s="88"/>
      <c r="CU680" s="88"/>
      <c r="CV680" s="88"/>
      <c r="CW680" s="88"/>
      <c r="CX680" s="88"/>
      <c r="CY680" s="88"/>
      <c r="CZ680" s="88"/>
      <c r="DA680" s="88"/>
      <c r="DB680" s="88"/>
      <c r="DC680" s="88"/>
      <c r="DD680" s="88"/>
      <c r="DE680" s="88"/>
      <c r="DF680" s="90"/>
      <c r="DG680" s="90"/>
      <c r="DH680" s="90"/>
      <c r="DI680" s="91"/>
      <c r="DJ680" s="91"/>
      <c r="DK680" s="91"/>
      <c r="DL680" s="91"/>
      <c r="DM680" s="90"/>
      <c r="DN680" s="90"/>
      <c r="DO680" s="90"/>
      <c r="DP680" s="90"/>
      <c r="DQ680" s="90"/>
      <c r="DR680" s="90"/>
      <c r="DS680" s="90"/>
      <c r="DT680" s="90"/>
      <c r="DU680" s="90"/>
      <c r="DV680" s="90"/>
      <c r="DW680" s="90"/>
      <c r="DX680" s="90"/>
      <c r="DY680" s="90"/>
      <c r="DZ680" s="90"/>
      <c r="EA680" s="90"/>
      <c r="EB680" s="90"/>
      <c r="EC680" s="90"/>
      <c r="ED680" s="90"/>
      <c r="EE680" s="90"/>
      <c r="EF680" s="90"/>
      <c r="EG680" s="90"/>
      <c r="EH680" s="90"/>
      <c r="EI680" s="77"/>
      <c r="EJ680" s="77"/>
      <c r="EK680" s="77"/>
      <c r="EL680" s="77"/>
      <c r="EM680" s="77"/>
      <c r="EN680" s="77"/>
      <c r="EO680" s="77"/>
      <c r="EP680" s="77"/>
      <c r="EQ680" s="77"/>
    </row>
    <row r="681" spans="1:147" s="2" customFormat="1" ht="12.75" x14ac:dyDescent="0.2">
      <c r="A681" s="3"/>
      <c r="B681" s="35"/>
      <c r="C681" s="35"/>
      <c r="D681" s="4"/>
      <c r="E681" s="1"/>
      <c r="F681" s="1"/>
      <c r="J681" s="1"/>
      <c r="K681" s="1"/>
      <c r="L681" s="141"/>
      <c r="Q681" s="162"/>
      <c r="CB681" s="90"/>
      <c r="CC681" s="90"/>
      <c r="CD681" s="90"/>
      <c r="CE681" s="88"/>
      <c r="CF681" s="165"/>
      <c r="CG681" s="88"/>
      <c r="CH681" s="88"/>
      <c r="CI681" s="88"/>
      <c r="CJ681" s="88"/>
      <c r="CK681" s="88"/>
      <c r="CL681" s="88"/>
      <c r="CM681" s="88"/>
      <c r="CN681" s="88"/>
      <c r="CO681" s="88"/>
      <c r="CP681" s="88"/>
      <c r="CQ681" s="88"/>
      <c r="CR681" s="88"/>
      <c r="CS681" s="88"/>
      <c r="CT681" s="88"/>
      <c r="CU681" s="88"/>
      <c r="CV681" s="88"/>
      <c r="CW681" s="88"/>
      <c r="CX681" s="88"/>
      <c r="CY681" s="88"/>
      <c r="CZ681" s="88"/>
      <c r="DA681" s="88"/>
      <c r="DB681" s="88"/>
      <c r="DC681" s="88"/>
      <c r="DD681" s="88"/>
      <c r="DE681" s="88"/>
      <c r="DF681" s="90"/>
      <c r="DG681" s="90"/>
      <c r="DH681" s="90"/>
      <c r="DI681" s="91"/>
      <c r="DJ681" s="91"/>
      <c r="DK681" s="91"/>
      <c r="DL681" s="91"/>
      <c r="DM681" s="90"/>
      <c r="DN681" s="90"/>
      <c r="DO681" s="90"/>
      <c r="DP681" s="90"/>
      <c r="DQ681" s="90"/>
      <c r="DR681" s="90"/>
      <c r="DS681" s="90"/>
      <c r="DT681" s="90"/>
      <c r="DU681" s="90"/>
      <c r="DV681" s="90"/>
      <c r="DW681" s="90"/>
      <c r="DX681" s="90"/>
      <c r="DY681" s="90"/>
      <c r="DZ681" s="90"/>
      <c r="EA681" s="90"/>
      <c r="EB681" s="90"/>
      <c r="EC681" s="90"/>
      <c r="ED681" s="90"/>
      <c r="EE681" s="90"/>
      <c r="EF681" s="90"/>
      <c r="EG681" s="90"/>
      <c r="EH681" s="90"/>
      <c r="EI681" s="77"/>
      <c r="EJ681" s="77"/>
      <c r="EK681" s="77"/>
      <c r="EL681" s="77"/>
      <c r="EM681" s="77"/>
      <c r="EN681" s="77"/>
      <c r="EO681" s="77"/>
      <c r="EP681" s="77"/>
      <c r="EQ681" s="77"/>
    </row>
    <row r="682" spans="1:147" s="2" customFormat="1" ht="12.75" x14ac:dyDescent="0.2">
      <c r="A682" s="3"/>
      <c r="B682" s="35"/>
      <c r="C682" s="35"/>
      <c r="D682" s="4"/>
      <c r="E682" s="1"/>
      <c r="F682" s="1"/>
      <c r="J682" s="1"/>
      <c r="K682" s="1"/>
      <c r="L682" s="141"/>
      <c r="Q682" s="162"/>
      <c r="CB682" s="90"/>
      <c r="CC682" s="90"/>
      <c r="CD682" s="90"/>
      <c r="CE682" s="88"/>
      <c r="CF682" s="165"/>
      <c r="CG682" s="88"/>
      <c r="CH682" s="88"/>
      <c r="CI682" s="88"/>
      <c r="CJ682" s="88"/>
      <c r="CK682" s="88"/>
      <c r="CL682" s="88"/>
      <c r="CM682" s="88"/>
      <c r="CN682" s="88"/>
      <c r="CO682" s="88"/>
      <c r="CP682" s="88"/>
      <c r="CQ682" s="88"/>
      <c r="CR682" s="88"/>
      <c r="CS682" s="88"/>
      <c r="CT682" s="88"/>
      <c r="CU682" s="88"/>
      <c r="CV682" s="88"/>
      <c r="CW682" s="88"/>
      <c r="CX682" s="88"/>
      <c r="CY682" s="88"/>
      <c r="CZ682" s="88"/>
      <c r="DA682" s="88"/>
      <c r="DB682" s="88"/>
      <c r="DC682" s="88"/>
      <c r="DD682" s="88"/>
      <c r="DE682" s="88"/>
      <c r="DF682" s="90"/>
      <c r="DG682" s="90"/>
      <c r="DH682" s="90"/>
      <c r="DI682" s="91"/>
      <c r="DJ682" s="91"/>
      <c r="DK682" s="91"/>
      <c r="DL682" s="91"/>
      <c r="DM682" s="90"/>
      <c r="DN682" s="90"/>
      <c r="DO682" s="90"/>
      <c r="DP682" s="90"/>
      <c r="DQ682" s="90"/>
      <c r="DR682" s="90"/>
      <c r="DS682" s="90"/>
      <c r="DT682" s="90"/>
      <c r="DU682" s="90"/>
      <c r="DV682" s="90"/>
      <c r="DW682" s="90"/>
      <c r="DX682" s="90"/>
      <c r="DY682" s="90"/>
      <c r="DZ682" s="90"/>
      <c r="EA682" s="90"/>
      <c r="EB682" s="90"/>
      <c r="EC682" s="90"/>
      <c r="ED682" s="90"/>
      <c r="EE682" s="90"/>
      <c r="EF682" s="90"/>
      <c r="EG682" s="90"/>
      <c r="EH682" s="90"/>
      <c r="EI682" s="77"/>
      <c r="EJ682" s="77"/>
      <c r="EK682" s="77"/>
      <c r="EL682" s="77"/>
      <c r="EM682" s="77"/>
      <c r="EN682" s="77"/>
      <c r="EO682" s="77"/>
      <c r="EP682" s="77"/>
      <c r="EQ682" s="77"/>
    </row>
    <row r="683" spans="1:147" s="2" customFormat="1" ht="12.75" x14ac:dyDescent="0.2">
      <c r="A683" s="3"/>
      <c r="B683" s="35"/>
      <c r="C683" s="35"/>
      <c r="D683" s="4"/>
      <c r="E683" s="1"/>
      <c r="F683" s="1"/>
      <c r="J683" s="1"/>
      <c r="K683" s="1"/>
      <c r="L683" s="141"/>
      <c r="Q683" s="162"/>
      <c r="CB683" s="90"/>
      <c r="CC683" s="90"/>
      <c r="CD683" s="90"/>
      <c r="CE683" s="88"/>
      <c r="CF683" s="165"/>
      <c r="CG683" s="88"/>
      <c r="CH683" s="88"/>
      <c r="CI683" s="88"/>
      <c r="CJ683" s="88"/>
      <c r="CK683" s="88"/>
      <c r="CL683" s="88"/>
      <c r="CM683" s="88"/>
      <c r="CN683" s="88"/>
      <c r="CO683" s="88"/>
      <c r="CP683" s="88"/>
      <c r="CQ683" s="88"/>
      <c r="CR683" s="88"/>
      <c r="CS683" s="88"/>
      <c r="CT683" s="88"/>
      <c r="CU683" s="88"/>
      <c r="CV683" s="88"/>
      <c r="CW683" s="88"/>
      <c r="CX683" s="88"/>
      <c r="CY683" s="88"/>
      <c r="CZ683" s="88"/>
      <c r="DA683" s="88"/>
      <c r="DB683" s="88"/>
      <c r="DC683" s="88"/>
      <c r="DD683" s="88"/>
      <c r="DE683" s="88"/>
      <c r="DF683" s="90"/>
      <c r="DG683" s="90"/>
      <c r="DH683" s="90"/>
      <c r="DI683" s="91"/>
      <c r="DJ683" s="91"/>
      <c r="DK683" s="91"/>
      <c r="DL683" s="91"/>
      <c r="DM683" s="90"/>
      <c r="DN683" s="90"/>
      <c r="DO683" s="90"/>
      <c r="DP683" s="90"/>
      <c r="DQ683" s="90"/>
      <c r="DR683" s="90"/>
      <c r="DS683" s="90"/>
      <c r="DT683" s="90"/>
      <c r="DU683" s="90"/>
      <c r="DV683" s="90"/>
      <c r="DW683" s="90"/>
      <c r="DX683" s="90"/>
      <c r="DY683" s="90"/>
      <c r="DZ683" s="90"/>
      <c r="EA683" s="90"/>
      <c r="EB683" s="90"/>
      <c r="EC683" s="90"/>
      <c r="ED683" s="90"/>
      <c r="EE683" s="90"/>
      <c r="EF683" s="90"/>
      <c r="EG683" s="90"/>
      <c r="EH683" s="90"/>
      <c r="EI683" s="77"/>
      <c r="EJ683" s="77"/>
      <c r="EK683" s="77"/>
      <c r="EL683" s="77"/>
      <c r="EM683" s="77"/>
      <c r="EN683" s="77"/>
      <c r="EO683" s="77"/>
      <c r="EP683" s="77"/>
      <c r="EQ683" s="77"/>
    </row>
    <row r="684" spans="1:147" s="2" customFormat="1" ht="12.75" x14ac:dyDescent="0.2">
      <c r="A684" s="3"/>
      <c r="B684" s="35"/>
      <c r="C684" s="35"/>
      <c r="D684" s="4"/>
      <c r="E684" s="1"/>
      <c r="F684" s="1"/>
      <c r="J684" s="1"/>
      <c r="K684" s="1"/>
      <c r="L684" s="141"/>
      <c r="Q684" s="162"/>
      <c r="CB684" s="90"/>
      <c r="CC684" s="90"/>
      <c r="CD684" s="90"/>
      <c r="CE684" s="88"/>
      <c r="CF684" s="165"/>
      <c r="CG684" s="88"/>
      <c r="CH684" s="88"/>
      <c r="CI684" s="88"/>
      <c r="CJ684" s="88"/>
      <c r="CK684" s="88"/>
      <c r="CL684" s="88"/>
      <c r="CM684" s="88"/>
      <c r="CN684" s="88"/>
      <c r="CO684" s="88"/>
      <c r="CP684" s="88"/>
      <c r="CQ684" s="88"/>
      <c r="CR684" s="88"/>
      <c r="CS684" s="88"/>
      <c r="CT684" s="88"/>
      <c r="CU684" s="88"/>
      <c r="CV684" s="88"/>
      <c r="CW684" s="88"/>
      <c r="CX684" s="88"/>
      <c r="CY684" s="88"/>
      <c r="CZ684" s="88"/>
      <c r="DA684" s="88"/>
      <c r="DB684" s="88"/>
      <c r="DC684" s="88"/>
      <c r="DD684" s="88"/>
      <c r="DE684" s="88"/>
      <c r="DF684" s="90"/>
      <c r="DG684" s="90"/>
      <c r="DH684" s="90"/>
      <c r="DI684" s="91"/>
      <c r="DJ684" s="91"/>
      <c r="DK684" s="91"/>
      <c r="DL684" s="91"/>
      <c r="DM684" s="90"/>
      <c r="DN684" s="90"/>
      <c r="DO684" s="90"/>
      <c r="DP684" s="90"/>
      <c r="DQ684" s="90"/>
      <c r="DR684" s="90"/>
      <c r="DS684" s="90"/>
      <c r="DT684" s="90"/>
      <c r="DU684" s="90"/>
      <c r="DV684" s="90"/>
      <c r="DW684" s="90"/>
      <c r="DX684" s="90"/>
      <c r="DY684" s="90"/>
      <c r="DZ684" s="90"/>
      <c r="EA684" s="90"/>
      <c r="EB684" s="90"/>
      <c r="EC684" s="90"/>
      <c r="ED684" s="90"/>
      <c r="EE684" s="90"/>
      <c r="EF684" s="90"/>
      <c r="EG684" s="90"/>
      <c r="EH684" s="90"/>
      <c r="EI684" s="77"/>
      <c r="EJ684" s="77"/>
      <c r="EK684" s="77"/>
      <c r="EL684" s="77"/>
      <c r="EM684" s="77"/>
      <c r="EN684" s="77"/>
      <c r="EO684" s="77"/>
      <c r="EP684" s="77"/>
      <c r="EQ684" s="77"/>
    </row>
    <row r="685" spans="1:147" s="2" customFormat="1" ht="12.75" x14ac:dyDescent="0.2">
      <c r="A685" s="1"/>
      <c r="B685" s="35"/>
      <c r="C685" s="35"/>
      <c r="D685" s="4"/>
      <c r="E685" s="1"/>
      <c r="F685" s="1"/>
      <c r="J685" s="1"/>
      <c r="K685" s="1"/>
      <c r="L685" s="141"/>
      <c r="Q685" s="162"/>
      <c r="CB685" s="90"/>
      <c r="CC685" s="90"/>
      <c r="CD685" s="90"/>
      <c r="CE685" s="88"/>
      <c r="CF685" s="165"/>
      <c r="CG685" s="88"/>
      <c r="CH685" s="88"/>
      <c r="CI685" s="88"/>
      <c r="CJ685" s="88"/>
      <c r="CK685" s="88"/>
      <c r="CL685" s="88"/>
      <c r="CM685" s="88"/>
      <c r="CN685" s="88"/>
      <c r="CO685" s="88"/>
      <c r="CP685" s="88"/>
      <c r="CQ685" s="88"/>
      <c r="CR685" s="88"/>
      <c r="CS685" s="88"/>
      <c r="CT685" s="88"/>
      <c r="CU685" s="88"/>
      <c r="CV685" s="88"/>
      <c r="CW685" s="88"/>
      <c r="CX685" s="88"/>
      <c r="CY685" s="88"/>
      <c r="CZ685" s="88"/>
      <c r="DA685" s="88"/>
      <c r="DB685" s="88"/>
      <c r="DC685" s="88"/>
      <c r="DD685" s="88"/>
      <c r="DE685" s="88"/>
      <c r="DF685" s="90"/>
      <c r="DG685" s="90"/>
      <c r="DH685" s="90"/>
      <c r="DI685" s="91"/>
      <c r="DJ685" s="91"/>
      <c r="DK685" s="91"/>
      <c r="DL685" s="91"/>
      <c r="DM685" s="90"/>
      <c r="DN685" s="90"/>
      <c r="DO685" s="90"/>
      <c r="DP685" s="90"/>
      <c r="DQ685" s="90"/>
      <c r="DR685" s="90"/>
      <c r="DS685" s="90"/>
      <c r="DT685" s="90"/>
      <c r="DU685" s="90"/>
      <c r="DV685" s="90"/>
      <c r="DW685" s="90"/>
      <c r="DX685" s="90"/>
      <c r="DY685" s="90"/>
      <c r="DZ685" s="90"/>
      <c r="EA685" s="90"/>
      <c r="EB685" s="90"/>
      <c r="EC685" s="90"/>
      <c r="ED685" s="90"/>
      <c r="EE685" s="90"/>
      <c r="EF685" s="90"/>
      <c r="EG685" s="90"/>
      <c r="EH685" s="90"/>
      <c r="EI685" s="77"/>
      <c r="EJ685" s="77"/>
      <c r="EK685" s="77"/>
      <c r="EL685" s="77"/>
      <c r="EM685" s="77"/>
      <c r="EN685" s="77"/>
      <c r="EO685" s="77"/>
      <c r="EP685" s="77"/>
      <c r="EQ685" s="77"/>
    </row>
    <row r="686" spans="1:147" s="2" customFormat="1" ht="12.75" x14ac:dyDescent="0.2">
      <c r="A686" s="3"/>
      <c r="B686" s="35"/>
      <c r="C686" s="35"/>
      <c r="D686" s="4"/>
      <c r="E686" s="1"/>
      <c r="F686" s="1"/>
      <c r="J686" s="1"/>
      <c r="K686" s="1"/>
      <c r="L686" s="141"/>
      <c r="Q686" s="162"/>
      <c r="CB686" s="90"/>
      <c r="CC686" s="90"/>
      <c r="CD686" s="90"/>
      <c r="CE686" s="88"/>
      <c r="CF686" s="165"/>
      <c r="CG686" s="88"/>
      <c r="CH686" s="88"/>
      <c r="CI686" s="88"/>
      <c r="CJ686" s="88"/>
      <c r="CK686" s="88"/>
      <c r="CL686" s="88"/>
      <c r="CM686" s="88"/>
      <c r="CN686" s="88"/>
      <c r="CO686" s="88"/>
      <c r="CP686" s="88"/>
      <c r="CQ686" s="88"/>
      <c r="CR686" s="88"/>
      <c r="CS686" s="88"/>
      <c r="CT686" s="88"/>
      <c r="CU686" s="88"/>
      <c r="CV686" s="88"/>
      <c r="CW686" s="88"/>
      <c r="CX686" s="88"/>
      <c r="CY686" s="88"/>
      <c r="CZ686" s="88"/>
      <c r="DA686" s="88"/>
      <c r="DB686" s="88"/>
      <c r="DC686" s="88"/>
      <c r="DD686" s="88"/>
      <c r="DE686" s="88"/>
      <c r="DF686" s="90"/>
      <c r="DG686" s="90"/>
      <c r="DH686" s="90"/>
      <c r="DI686" s="91"/>
      <c r="DJ686" s="91"/>
      <c r="DK686" s="91"/>
      <c r="DL686" s="91"/>
      <c r="DM686" s="90"/>
      <c r="DN686" s="90"/>
      <c r="DO686" s="90"/>
      <c r="DP686" s="90"/>
      <c r="DQ686" s="90"/>
      <c r="DR686" s="90"/>
      <c r="DS686" s="90"/>
      <c r="DT686" s="90"/>
      <c r="DU686" s="90"/>
      <c r="DV686" s="90"/>
      <c r="DW686" s="90"/>
      <c r="DX686" s="90"/>
      <c r="DY686" s="90"/>
      <c r="DZ686" s="90"/>
      <c r="EA686" s="90"/>
      <c r="EB686" s="90"/>
      <c r="EC686" s="90"/>
      <c r="ED686" s="90"/>
      <c r="EE686" s="90"/>
      <c r="EF686" s="90"/>
      <c r="EG686" s="90"/>
      <c r="EH686" s="90"/>
      <c r="EI686" s="77"/>
      <c r="EJ686" s="77"/>
      <c r="EK686" s="77"/>
      <c r="EL686" s="77"/>
      <c r="EM686" s="77"/>
      <c r="EN686" s="77"/>
      <c r="EO686" s="77"/>
      <c r="EP686" s="77"/>
      <c r="EQ686" s="77"/>
    </row>
    <row r="687" spans="1:147" s="2" customFormat="1" ht="12.75" x14ac:dyDescent="0.2">
      <c r="A687" s="3"/>
      <c r="B687" s="35"/>
      <c r="C687" s="35"/>
      <c r="D687" s="4"/>
      <c r="E687" s="1"/>
      <c r="F687" s="1"/>
      <c r="J687" s="1"/>
      <c r="K687" s="1"/>
      <c r="L687" s="141"/>
      <c r="Q687" s="162"/>
      <c r="CB687" s="90"/>
      <c r="CC687" s="90"/>
      <c r="CD687" s="90"/>
      <c r="CE687" s="88"/>
      <c r="CF687" s="165"/>
      <c r="CG687" s="88"/>
      <c r="CH687" s="88"/>
      <c r="CI687" s="88"/>
      <c r="CJ687" s="88"/>
      <c r="CK687" s="88"/>
      <c r="CL687" s="88"/>
      <c r="CM687" s="88"/>
      <c r="CN687" s="88"/>
      <c r="CO687" s="88"/>
      <c r="CP687" s="88"/>
      <c r="CQ687" s="88"/>
      <c r="CR687" s="88"/>
      <c r="CS687" s="88"/>
      <c r="CT687" s="88"/>
      <c r="CU687" s="88"/>
      <c r="CV687" s="88"/>
      <c r="CW687" s="88"/>
      <c r="CX687" s="88"/>
      <c r="CY687" s="88"/>
      <c r="CZ687" s="88"/>
      <c r="DA687" s="88"/>
      <c r="DB687" s="88"/>
      <c r="DC687" s="88"/>
      <c r="DD687" s="88"/>
      <c r="DE687" s="88"/>
      <c r="DF687" s="90"/>
      <c r="DG687" s="90"/>
      <c r="DH687" s="90"/>
      <c r="DI687" s="91"/>
      <c r="DJ687" s="91"/>
      <c r="DK687" s="91"/>
      <c r="DL687" s="91"/>
      <c r="DM687" s="90"/>
      <c r="DN687" s="90"/>
      <c r="DO687" s="90"/>
      <c r="DP687" s="90"/>
      <c r="DQ687" s="90"/>
      <c r="DR687" s="90"/>
      <c r="DS687" s="90"/>
      <c r="DT687" s="90"/>
      <c r="DU687" s="90"/>
      <c r="DV687" s="90"/>
      <c r="DW687" s="90"/>
      <c r="DX687" s="90"/>
      <c r="DY687" s="90"/>
      <c r="DZ687" s="90"/>
      <c r="EA687" s="90"/>
      <c r="EB687" s="90"/>
      <c r="EC687" s="90"/>
      <c r="ED687" s="90"/>
      <c r="EE687" s="90"/>
      <c r="EF687" s="90"/>
      <c r="EG687" s="90"/>
      <c r="EH687" s="90"/>
      <c r="EI687" s="77"/>
      <c r="EJ687" s="77"/>
      <c r="EK687" s="77"/>
      <c r="EL687" s="77"/>
      <c r="EM687" s="77"/>
      <c r="EN687" s="77"/>
      <c r="EO687" s="77"/>
      <c r="EP687" s="77"/>
      <c r="EQ687" s="77"/>
    </row>
    <row r="688" spans="1:147" s="2" customFormat="1" ht="12.75" x14ac:dyDescent="0.2">
      <c r="A688" s="3"/>
      <c r="B688" s="35"/>
      <c r="C688" s="35"/>
      <c r="D688" s="4"/>
      <c r="E688" s="1"/>
      <c r="F688" s="1"/>
      <c r="J688" s="1"/>
      <c r="K688" s="1"/>
      <c r="L688" s="141"/>
      <c r="Q688" s="162"/>
      <c r="CB688" s="90"/>
      <c r="CC688" s="90"/>
      <c r="CD688" s="90"/>
      <c r="CE688" s="88"/>
      <c r="CF688" s="165"/>
      <c r="CG688" s="88"/>
      <c r="CH688" s="88"/>
      <c r="CI688" s="88"/>
      <c r="CJ688" s="88"/>
      <c r="CK688" s="88"/>
      <c r="CL688" s="88"/>
      <c r="CM688" s="88"/>
      <c r="CN688" s="88"/>
      <c r="CO688" s="88"/>
      <c r="CP688" s="88"/>
      <c r="CQ688" s="88"/>
      <c r="CR688" s="88"/>
      <c r="CS688" s="88"/>
      <c r="CT688" s="88"/>
      <c r="CU688" s="88"/>
      <c r="CV688" s="88"/>
      <c r="CW688" s="88"/>
      <c r="CX688" s="88"/>
      <c r="CY688" s="88"/>
      <c r="CZ688" s="88"/>
      <c r="DA688" s="88"/>
      <c r="DB688" s="88"/>
      <c r="DC688" s="88"/>
      <c r="DD688" s="88"/>
      <c r="DE688" s="88"/>
      <c r="DF688" s="90"/>
      <c r="DG688" s="90"/>
      <c r="DH688" s="90"/>
      <c r="DI688" s="91"/>
      <c r="DJ688" s="91"/>
      <c r="DK688" s="91"/>
      <c r="DL688" s="91"/>
      <c r="DM688" s="90"/>
      <c r="DN688" s="90"/>
      <c r="DO688" s="90"/>
      <c r="DP688" s="90"/>
      <c r="DQ688" s="90"/>
      <c r="DR688" s="90"/>
      <c r="DS688" s="90"/>
      <c r="DT688" s="90"/>
      <c r="DU688" s="90"/>
      <c r="DV688" s="90"/>
      <c r="DW688" s="90"/>
      <c r="DX688" s="90"/>
      <c r="DY688" s="90"/>
      <c r="DZ688" s="90"/>
      <c r="EA688" s="90"/>
      <c r="EB688" s="90"/>
      <c r="EC688" s="90"/>
      <c r="ED688" s="90"/>
      <c r="EE688" s="90"/>
      <c r="EF688" s="90"/>
      <c r="EG688" s="90"/>
      <c r="EH688" s="90"/>
      <c r="EI688" s="77"/>
      <c r="EJ688" s="77"/>
      <c r="EK688" s="77"/>
      <c r="EL688" s="77"/>
      <c r="EM688" s="77"/>
      <c r="EN688" s="77"/>
      <c r="EO688" s="77"/>
      <c r="EP688" s="77"/>
      <c r="EQ688" s="77"/>
    </row>
    <row r="689" spans="1:147" s="2" customFormat="1" ht="12.75" x14ac:dyDescent="0.2">
      <c r="A689" s="3"/>
      <c r="B689" s="35"/>
      <c r="C689" s="35"/>
      <c r="D689" s="4"/>
      <c r="E689" s="1"/>
      <c r="F689" s="1"/>
      <c r="J689" s="1"/>
      <c r="K689" s="1"/>
      <c r="L689" s="141"/>
      <c r="Q689" s="162"/>
      <c r="CB689" s="90"/>
      <c r="CC689" s="90"/>
      <c r="CD689" s="90"/>
      <c r="CE689" s="88"/>
      <c r="CF689" s="165"/>
      <c r="CG689" s="88"/>
      <c r="CH689" s="88"/>
      <c r="CI689" s="88"/>
      <c r="CJ689" s="88"/>
      <c r="CK689" s="88"/>
      <c r="CL689" s="88"/>
      <c r="CM689" s="88"/>
      <c r="CN689" s="88"/>
      <c r="CO689" s="88"/>
      <c r="CP689" s="88"/>
      <c r="CQ689" s="88"/>
      <c r="CR689" s="88"/>
      <c r="CS689" s="88"/>
      <c r="CT689" s="88"/>
      <c r="CU689" s="88"/>
      <c r="CV689" s="88"/>
      <c r="CW689" s="88"/>
      <c r="CX689" s="88"/>
      <c r="CY689" s="88"/>
      <c r="CZ689" s="88"/>
      <c r="DA689" s="88"/>
      <c r="DB689" s="88"/>
      <c r="DC689" s="88"/>
      <c r="DD689" s="88"/>
      <c r="DE689" s="88"/>
      <c r="DF689" s="90"/>
      <c r="DG689" s="90"/>
      <c r="DH689" s="90"/>
      <c r="DI689" s="91"/>
      <c r="DJ689" s="91"/>
      <c r="DK689" s="91"/>
      <c r="DL689" s="91"/>
      <c r="DM689" s="90"/>
      <c r="DN689" s="90"/>
      <c r="DO689" s="90"/>
      <c r="DP689" s="90"/>
      <c r="DQ689" s="90"/>
      <c r="DR689" s="90"/>
      <c r="DS689" s="90"/>
      <c r="DT689" s="90"/>
      <c r="DU689" s="90"/>
      <c r="DV689" s="90"/>
      <c r="DW689" s="90"/>
      <c r="DX689" s="90"/>
      <c r="DY689" s="90"/>
      <c r="DZ689" s="90"/>
      <c r="EA689" s="90"/>
      <c r="EB689" s="90"/>
      <c r="EC689" s="90"/>
      <c r="ED689" s="90"/>
      <c r="EE689" s="90"/>
      <c r="EF689" s="90"/>
      <c r="EG689" s="90"/>
      <c r="EH689" s="90"/>
      <c r="EI689" s="77"/>
      <c r="EJ689" s="77"/>
      <c r="EK689" s="77"/>
      <c r="EL689" s="77"/>
      <c r="EM689" s="77"/>
      <c r="EN689" s="77"/>
      <c r="EO689" s="77"/>
      <c r="EP689" s="77"/>
      <c r="EQ689" s="77"/>
    </row>
    <row r="690" spans="1:147" s="2" customFormat="1" ht="12.75" x14ac:dyDescent="0.2">
      <c r="A690" s="3"/>
      <c r="B690" s="35"/>
      <c r="C690" s="35"/>
      <c r="D690" s="4"/>
      <c r="E690" s="1"/>
      <c r="F690" s="1"/>
      <c r="J690" s="1"/>
      <c r="K690" s="1"/>
      <c r="L690" s="141"/>
      <c r="Q690" s="162"/>
      <c r="CB690" s="90"/>
      <c r="CC690" s="90"/>
      <c r="CD690" s="90"/>
      <c r="CE690" s="88"/>
      <c r="CF690" s="165"/>
      <c r="CG690" s="88"/>
      <c r="CH690" s="88"/>
      <c r="CI690" s="88"/>
      <c r="CJ690" s="88"/>
      <c r="CK690" s="88"/>
      <c r="CL690" s="88"/>
      <c r="CM690" s="88"/>
      <c r="CN690" s="88"/>
      <c r="CO690" s="88"/>
      <c r="CP690" s="88"/>
      <c r="CQ690" s="88"/>
      <c r="CR690" s="88"/>
      <c r="CS690" s="88"/>
      <c r="CT690" s="88"/>
      <c r="CU690" s="88"/>
      <c r="CV690" s="88"/>
      <c r="CW690" s="88"/>
      <c r="CX690" s="88"/>
      <c r="CY690" s="88"/>
      <c r="CZ690" s="88"/>
      <c r="DA690" s="88"/>
      <c r="DB690" s="88"/>
      <c r="DC690" s="88"/>
      <c r="DD690" s="88"/>
      <c r="DE690" s="88"/>
      <c r="DF690" s="90"/>
      <c r="DG690" s="90"/>
      <c r="DH690" s="90"/>
      <c r="DI690" s="91"/>
      <c r="DJ690" s="91"/>
      <c r="DK690" s="91"/>
      <c r="DL690" s="91"/>
      <c r="DM690" s="90"/>
      <c r="DN690" s="90"/>
      <c r="DO690" s="90"/>
      <c r="DP690" s="90"/>
      <c r="DQ690" s="90"/>
      <c r="DR690" s="90"/>
      <c r="DS690" s="90"/>
      <c r="DT690" s="90"/>
      <c r="DU690" s="90"/>
      <c r="DV690" s="90"/>
      <c r="DW690" s="90"/>
      <c r="DX690" s="90"/>
      <c r="DY690" s="90"/>
      <c r="DZ690" s="90"/>
      <c r="EA690" s="90"/>
      <c r="EB690" s="90"/>
      <c r="EC690" s="90"/>
      <c r="ED690" s="90"/>
      <c r="EE690" s="90"/>
      <c r="EF690" s="90"/>
      <c r="EG690" s="90"/>
      <c r="EH690" s="90"/>
      <c r="EI690" s="77"/>
      <c r="EJ690" s="77"/>
      <c r="EK690" s="77"/>
      <c r="EL690" s="77"/>
      <c r="EM690" s="77"/>
      <c r="EN690" s="77"/>
      <c r="EO690" s="77"/>
      <c r="EP690" s="77"/>
      <c r="EQ690" s="77"/>
    </row>
    <row r="691" spans="1:147" s="2" customFormat="1" ht="12.75" x14ac:dyDescent="0.2">
      <c r="A691" s="3"/>
      <c r="B691" s="35"/>
      <c r="C691" s="35"/>
      <c r="D691" s="4"/>
      <c r="E691" s="1"/>
      <c r="F691" s="1"/>
      <c r="J691" s="1"/>
      <c r="K691" s="1"/>
      <c r="L691" s="141"/>
      <c r="Q691" s="162"/>
      <c r="CB691" s="90"/>
      <c r="CC691" s="90"/>
      <c r="CD691" s="90"/>
      <c r="CE691" s="88"/>
      <c r="CF691" s="165"/>
      <c r="CG691" s="88"/>
      <c r="CH691" s="88"/>
      <c r="CI691" s="88"/>
      <c r="CJ691" s="88"/>
      <c r="CK691" s="88"/>
      <c r="CL691" s="88"/>
      <c r="CM691" s="88"/>
      <c r="CN691" s="88"/>
      <c r="CO691" s="88"/>
      <c r="CP691" s="88"/>
      <c r="CQ691" s="88"/>
      <c r="CR691" s="88"/>
      <c r="CS691" s="88"/>
      <c r="CT691" s="88"/>
      <c r="CU691" s="88"/>
      <c r="CV691" s="88"/>
      <c r="CW691" s="88"/>
      <c r="CX691" s="88"/>
      <c r="CY691" s="88"/>
      <c r="CZ691" s="88"/>
      <c r="DA691" s="88"/>
      <c r="DB691" s="88"/>
      <c r="DC691" s="88"/>
      <c r="DD691" s="88"/>
      <c r="DE691" s="88"/>
      <c r="DF691" s="90"/>
      <c r="DG691" s="90"/>
      <c r="DH691" s="90"/>
      <c r="DI691" s="91"/>
      <c r="DJ691" s="91"/>
      <c r="DK691" s="91"/>
      <c r="DL691" s="91"/>
      <c r="DM691" s="90"/>
      <c r="DN691" s="90"/>
      <c r="DO691" s="90"/>
      <c r="DP691" s="90"/>
      <c r="DQ691" s="90"/>
      <c r="DR691" s="90"/>
      <c r="DS691" s="90"/>
      <c r="DT691" s="90"/>
      <c r="DU691" s="90"/>
      <c r="DV691" s="90"/>
      <c r="DW691" s="90"/>
      <c r="DX691" s="90"/>
      <c r="DY691" s="90"/>
      <c r="DZ691" s="90"/>
      <c r="EA691" s="90"/>
      <c r="EB691" s="90"/>
      <c r="EC691" s="90"/>
      <c r="ED691" s="90"/>
      <c r="EE691" s="90"/>
      <c r="EF691" s="90"/>
      <c r="EG691" s="90"/>
      <c r="EH691" s="90"/>
      <c r="EI691" s="77"/>
      <c r="EJ691" s="77"/>
      <c r="EK691" s="77"/>
      <c r="EL691" s="77"/>
      <c r="EM691" s="77"/>
      <c r="EN691" s="77"/>
      <c r="EO691" s="77"/>
      <c r="EP691" s="77"/>
      <c r="EQ691" s="77"/>
    </row>
    <row r="692" spans="1:147" s="2" customFormat="1" ht="12.75" x14ac:dyDescent="0.2">
      <c r="A692" s="3"/>
      <c r="B692" s="35"/>
      <c r="C692" s="35"/>
      <c r="D692" s="4"/>
      <c r="E692" s="1"/>
      <c r="F692" s="1"/>
      <c r="J692" s="1"/>
      <c r="K692" s="1"/>
      <c r="L692" s="141"/>
      <c r="Q692" s="162"/>
      <c r="CB692" s="90"/>
      <c r="CC692" s="90"/>
      <c r="CD692" s="90"/>
      <c r="CE692" s="88"/>
      <c r="CF692" s="165"/>
      <c r="CG692" s="88"/>
      <c r="CH692" s="88"/>
      <c r="CI692" s="88"/>
      <c r="CJ692" s="88"/>
      <c r="CK692" s="88"/>
      <c r="CL692" s="88"/>
      <c r="CM692" s="88"/>
      <c r="CN692" s="88"/>
      <c r="CO692" s="88"/>
      <c r="CP692" s="88"/>
      <c r="CQ692" s="88"/>
      <c r="CR692" s="88"/>
      <c r="CS692" s="88"/>
      <c r="CT692" s="88"/>
      <c r="CU692" s="88"/>
      <c r="CV692" s="88"/>
      <c r="CW692" s="88"/>
      <c r="CX692" s="88"/>
      <c r="CY692" s="88"/>
      <c r="CZ692" s="88"/>
      <c r="DA692" s="88"/>
      <c r="DB692" s="88"/>
      <c r="DC692" s="88"/>
      <c r="DD692" s="88"/>
      <c r="DE692" s="88"/>
      <c r="DF692" s="90"/>
      <c r="DG692" s="90"/>
      <c r="DH692" s="90"/>
      <c r="DI692" s="91"/>
      <c r="DJ692" s="91"/>
      <c r="DK692" s="91"/>
      <c r="DL692" s="91"/>
      <c r="DM692" s="90"/>
      <c r="DN692" s="90"/>
      <c r="DO692" s="90"/>
      <c r="DP692" s="90"/>
      <c r="DQ692" s="90"/>
      <c r="DR692" s="90"/>
      <c r="DS692" s="90"/>
      <c r="DT692" s="90"/>
      <c r="DU692" s="90"/>
      <c r="DV692" s="90"/>
      <c r="DW692" s="90"/>
      <c r="DX692" s="90"/>
      <c r="DY692" s="90"/>
      <c r="DZ692" s="90"/>
      <c r="EA692" s="90"/>
      <c r="EB692" s="90"/>
      <c r="EC692" s="90"/>
      <c r="ED692" s="90"/>
      <c r="EE692" s="90"/>
      <c r="EF692" s="90"/>
      <c r="EG692" s="90"/>
      <c r="EH692" s="90"/>
      <c r="EI692" s="77"/>
      <c r="EJ692" s="77"/>
      <c r="EK692" s="77"/>
      <c r="EL692" s="77"/>
      <c r="EM692" s="77"/>
      <c r="EN692" s="77"/>
      <c r="EO692" s="77"/>
      <c r="EP692" s="77"/>
      <c r="EQ692" s="77"/>
    </row>
    <row r="693" spans="1:147" s="2" customFormat="1" ht="12.75" x14ac:dyDescent="0.2">
      <c r="A693" s="3"/>
      <c r="B693" s="35"/>
      <c r="C693" s="35"/>
      <c r="D693" s="4"/>
      <c r="E693" s="1"/>
      <c r="F693" s="1"/>
      <c r="J693" s="1"/>
      <c r="K693" s="1"/>
      <c r="L693" s="141"/>
      <c r="Q693" s="162"/>
      <c r="CB693" s="90"/>
      <c r="CC693" s="90"/>
      <c r="CD693" s="90"/>
      <c r="CE693" s="88"/>
      <c r="CF693" s="165"/>
      <c r="CG693" s="88"/>
      <c r="CH693" s="88"/>
      <c r="CI693" s="88"/>
      <c r="CJ693" s="88"/>
      <c r="CK693" s="88"/>
      <c r="CL693" s="88"/>
      <c r="CM693" s="88"/>
      <c r="CN693" s="88"/>
      <c r="CO693" s="88"/>
      <c r="CP693" s="88"/>
      <c r="CQ693" s="88"/>
      <c r="CR693" s="88"/>
      <c r="CS693" s="88"/>
      <c r="CT693" s="88"/>
      <c r="CU693" s="88"/>
      <c r="CV693" s="88"/>
      <c r="CW693" s="88"/>
      <c r="CX693" s="88"/>
      <c r="CY693" s="88"/>
      <c r="CZ693" s="88"/>
      <c r="DA693" s="88"/>
      <c r="DB693" s="88"/>
      <c r="DC693" s="88"/>
      <c r="DD693" s="88"/>
      <c r="DE693" s="88"/>
      <c r="DF693" s="90"/>
      <c r="DG693" s="90"/>
      <c r="DH693" s="90"/>
      <c r="DI693" s="91"/>
      <c r="DJ693" s="91"/>
      <c r="DK693" s="91"/>
      <c r="DL693" s="91"/>
      <c r="DM693" s="90"/>
      <c r="DN693" s="90"/>
      <c r="DO693" s="90"/>
      <c r="DP693" s="90"/>
      <c r="DQ693" s="90"/>
      <c r="DR693" s="90"/>
      <c r="DS693" s="90"/>
      <c r="DT693" s="90"/>
      <c r="DU693" s="90"/>
      <c r="DV693" s="90"/>
      <c r="DW693" s="90"/>
      <c r="DX693" s="90"/>
      <c r="DY693" s="90"/>
      <c r="DZ693" s="90"/>
      <c r="EA693" s="90"/>
      <c r="EB693" s="90"/>
      <c r="EC693" s="90"/>
      <c r="ED693" s="90"/>
      <c r="EE693" s="90"/>
      <c r="EF693" s="90"/>
      <c r="EG693" s="90"/>
      <c r="EH693" s="90"/>
      <c r="EI693" s="77"/>
      <c r="EJ693" s="77"/>
      <c r="EK693" s="77"/>
      <c r="EL693" s="77"/>
      <c r="EM693" s="77"/>
      <c r="EN693" s="77"/>
      <c r="EO693" s="77"/>
      <c r="EP693" s="77"/>
      <c r="EQ693" s="77"/>
    </row>
    <row r="694" spans="1:147" s="2" customFormat="1" ht="12.75" x14ac:dyDescent="0.2">
      <c r="A694" s="3"/>
      <c r="B694" s="35"/>
      <c r="C694" s="35"/>
      <c r="D694" s="4"/>
      <c r="E694" s="1"/>
      <c r="F694" s="1"/>
      <c r="J694" s="1"/>
      <c r="K694" s="1"/>
      <c r="L694" s="141"/>
      <c r="Q694" s="162"/>
      <c r="CB694" s="90"/>
      <c r="CC694" s="90"/>
      <c r="CD694" s="90"/>
      <c r="CE694" s="88"/>
      <c r="CF694" s="165"/>
      <c r="CG694" s="88"/>
      <c r="CH694" s="88"/>
      <c r="CI694" s="88"/>
      <c r="CJ694" s="88"/>
      <c r="CK694" s="88"/>
      <c r="CL694" s="88"/>
      <c r="CM694" s="88"/>
      <c r="CN694" s="88"/>
      <c r="CO694" s="88"/>
      <c r="CP694" s="88"/>
      <c r="CQ694" s="88"/>
      <c r="CR694" s="88"/>
      <c r="CS694" s="88"/>
      <c r="CT694" s="88"/>
      <c r="CU694" s="88"/>
      <c r="CV694" s="88"/>
      <c r="CW694" s="88"/>
      <c r="CX694" s="88"/>
      <c r="CY694" s="88"/>
      <c r="CZ694" s="88"/>
      <c r="DA694" s="88"/>
      <c r="DB694" s="88"/>
      <c r="DC694" s="88"/>
      <c r="DD694" s="88"/>
      <c r="DE694" s="88"/>
      <c r="DF694" s="90"/>
      <c r="DG694" s="90"/>
      <c r="DH694" s="90"/>
      <c r="DI694" s="91"/>
      <c r="DJ694" s="91"/>
      <c r="DK694" s="91"/>
      <c r="DL694" s="91"/>
      <c r="DM694" s="90"/>
      <c r="DN694" s="90"/>
      <c r="DO694" s="90"/>
      <c r="DP694" s="90"/>
      <c r="DQ694" s="90"/>
      <c r="DR694" s="90"/>
      <c r="DS694" s="90"/>
      <c r="DT694" s="90"/>
      <c r="DU694" s="90"/>
      <c r="DV694" s="90"/>
      <c r="DW694" s="90"/>
      <c r="DX694" s="90"/>
      <c r="DY694" s="90"/>
      <c r="DZ694" s="90"/>
      <c r="EA694" s="90"/>
      <c r="EB694" s="90"/>
      <c r="EC694" s="90"/>
      <c r="ED694" s="90"/>
      <c r="EE694" s="90"/>
      <c r="EF694" s="90"/>
      <c r="EG694" s="90"/>
      <c r="EH694" s="90"/>
      <c r="EI694" s="77"/>
      <c r="EJ694" s="77"/>
      <c r="EK694" s="77"/>
      <c r="EL694" s="77"/>
      <c r="EM694" s="77"/>
      <c r="EN694" s="77"/>
      <c r="EO694" s="77"/>
      <c r="EP694" s="77"/>
      <c r="EQ694" s="77"/>
    </row>
    <row r="695" spans="1:147" s="2" customFormat="1" ht="12.75" x14ac:dyDescent="0.2">
      <c r="A695" s="3"/>
      <c r="B695" s="35"/>
      <c r="C695" s="35"/>
      <c r="D695" s="4"/>
      <c r="E695" s="1"/>
      <c r="F695" s="1"/>
      <c r="J695" s="1"/>
      <c r="K695" s="1"/>
      <c r="L695" s="141"/>
      <c r="Q695" s="162"/>
      <c r="CB695" s="90"/>
      <c r="CC695" s="90"/>
      <c r="CD695" s="90"/>
      <c r="CE695" s="88"/>
      <c r="CF695" s="165"/>
      <c r="CG695" s="88"/>
      <c r="CH695" s="88"/>
      <c r="CI695" s="88"/>
      <c r="CJ695" s="88"/>
      <c r="CK695" s="88"/>
      <c r="CL695" s="88"/>
      <c r="CM695" s="88"/>
      <c r="CN695" s="88"/>
      <c r="CO695" s="88"/>
      <c r="CP695" s="88"/>
      <c r="CQ695" s="88"/>
      <c r="CR695" s="88"/>
      <c r="CS695" s="88"/>
      <c r="CT695" s="88"/>
      <c r="CU695" s="88"/>
      <c r="CV695" s="88"/>
      <c r="CW695" s="88"/>
      <c r="CX695" s="88"/>
      <c r="CY695" s="88"/>
      <c r="CZ695" s="88"/>
      <c r="DA695" s="88"/>
      <c r="DB695" s="88"/>
      <c r="DC695" s="88"/>
      <c r="DD695" s="88"/>
      <c r="DE695" s="88"/>
      <c r="DF695" s="90"/>
      <c r="DG695" s="90"/>
      <c r="DH695" s="90"/>
      <c r="DI695" s="91"/>
      <c r="DJ695" s="91"/>
      <c r="DK695" s="91"/>
      <c r="DL695" s="91"/>
      <c r="DM695" s="90"/>
      <c r="DN695" s="90"/>
      <c r="DO695" s="90"/>
      <c r="DP695" s="90"/>
      <c r="DQ695" s="90"/>
      <c r="DR695" s="90"/>
      <c r="DS695" s="90"/>
      <c r="DT695" s="90"/>
      <c r="DU695" s="90"/>
      <c r="DV695" s="90"/>
      <c r="DW695" s="90"/>
      <c r="DX695" s="90"/>
      <c r="DY695" s="90"/>
      <c r="DZ695" s="90"/>
      <c r="EA695" s="90"/>
      <c r="EB695" s="90"/>
      <c r="EC695" s="90"/>
      <c r="ED695" s="90"/>
      <c r="EE695" s="90"/>
      <c r="EF695" s="90"/>
      <c r="EG695" s="90"/>
      <c r="EH695" s="90"/>
      <c r="EI695" s="77"/>
      <c r="EJ695" s="77"/>
      <c r="EK695" s="77"/>
      <c r="EL695" s="77"/>
      <c r="EM695" s="77"/>
      <c r="EN695" s="77"/>
      <c r="EO695" s="77"/>
      <c r="EP695" s="77"/>
      <c r="EQ695" s="77"/>
    </row>
    <row r="696" spans="1:147" s="2" customFormat="1" ht="12.75" x14ac:dyDescent="0.2">
      <c r="A696" s="3"/>
      <c r="B696" s="35"/>
      <c r="C696" s="35"/>
      <c r="D696" s="4"/>
      <c r="E696" s="1"/>
      <c r="F696" s="1"/>
      <c r="J696" s="1"/>
      <c r="K696" s="1"/>
      <c r="L696" s="141"/>
      <c r="Q696" s="162"/>
      <c r="CB696" s="90"/>
      <c r="CC696" s="90"/>
      <c r="CD696" s="90"/>
      <c r="CE696" s="88"/>
      <c r="CF696" s="165"/>
      <c r="CG696" s="88"/>
      <c r="CH696" s="88"/>
      <c r="CI696" s="88"/>
      <c r="CJ696" s="88"/>
      <c r="CK696" s="88"/>
      <c r="CL696" s="88"/>
      <c r="CM696" s="88"/>
      <c r="CN696" s="88"/>
      <c r="CO696" s="88"/>
      <c r="CP696" s="88"/>
      <c r="CQ696" s="88"/>
      <c r="CR696" s="88"/>
      <c r="CS696" s="88"/>
      <c r="CT696" s="88"/>
      <c r="CU696" s="88"/>
      <c r="CV696" s="88"/>
      <c r="CW696" s="88"/>
      <c r="CX696" s="88"/>
      <c r="CY696" s="88"/>
      <c r="CZ696" s="88"/>
      <c r="DA696" s="88"/>
      <c r="DB696" s="88"/>
      <c r="DC696" s="88"/>
      <c r="DD696" s="88"/>
      <c r="DE696" s="88"/>
      <c r="DF696" s="90"/>
      <c r="DG696" s="90"/>
      <c r="DH696" s="90"/>
      <c r="DI696" s="91"/>
      <c r="DJ696" s="91"/>
      <c r="DK696" s="91"/>
      <c r="DL696" s="91"/>
      <c r="DM696" s="90"/>
      <c r="DN696" s="90"/>
      <c r="DO696" s="90"/>
      <c r="DP696" s="90"/>
      <c r="DQ696" s="90"/>
      <c r="DR696" s="90"/>
      <c r="DS696" s="90"/>
      <c r="DT696" s="90"/>
      <c r="DU696" s="90"/>
      <c r="DV696" s="90"/>
      <c r="DW696" s="90"/>
      <c r="DX696" s="90"/>
      <c r="DY696" s="90"/>
      <c r="DZ696" s="90"/>
      <c r="EA696" s="90"/>
      <c r="EB696" s="90"/>
      <c r="EC696" s="90"/>
      <c r="ED696" s="90"/>
      <c r="EE696" s="90"/>
      <c r="EF696" s="90"/>
      <c r="EG696" s="90"/>
      <c r="EH696" s="90"/>
      <c r="EI696" s="77"/>
      <c r="EJ696" s="77"/>
      <c r="EK696" s="77"/>
      <c r="EL696" s="77"/>
      <c r="EM696" s="77"/>
      <c r="EN696" s="77"/>
      <c r="EO696" s="77"/>
      <c r="EP696" s="77"/>
      <c r="EQ696" s="77"/>
    </row>
    <row r="697" spans="1:147" s="2" customFormat="1" ht="12.75" x14ac:dyDescent="0.2">
      <c r="A697" s="3"/>
      <c r="B697" s="35"/>
      <c r="C697" s="35"/>
      <c r="D697" s="4"/>
      <c r="E697" s="1"/>
      <c r="F697" s="1"/>
      <c r="J697" s="1"/>
      <c r="K697" s="1"/>
      <c r="L697" s="141"/>
      <c r="Q697" s="162"/>
      <c r="CB697" s="90"/>
      <c r="CC697" s="90"/>
      <c r="CD697" s="90"/>
      <c r="CE697" s="88"/>
      <c r="CF697" s="165"/>
      <c r="CG697" s="88"/>
      <c r="CH697" s="88"/>
      <c r="CI697" s="88"/>
      <c r="CJ697" s="88"/>
      <c r="CK697" s="88"/>
      <c r="CL697" s="88"/>
      <c r="CM697" s="88"/>
      <c r="CN697" s="88"/>
      <c r="CO697" s="88"/>
      <c r="CP697" s="88"/>
      <c r="CQ697" s="88"/>
      <c r="CR697" s="88"/>
      <c r="CS697" s="88"/>
      <c r="CT697" s="88"/>
      <c r="CU697" s="88"/>
      <c r="CV697" s="88"/>
      <c r="CW697" s="88"/>
      <c r="CX697" s="88"/>
      <c r="CY697" s="88"/>
      <c r="CZ697" s="88"/>
      <c r="DA697" s="88"/>
      <c r="DB697" s="88"/>
      <c r="DC697" s="88"/>
      <c r="DD697" s="88"/>
      <c r="DE697" s="88"/>
      <c r="DF697" s="90"/>
      <c r="DG697" s="90"/>
      <c r="DH697" s="90"/>
      <c r="DI697" s="91"/>
      <c r="DJ697" s="91"/>
      <c r="DK697" s="91"/>
      <c r="DL697" s="91"/>
      <c r="DM697" s="90"/>
      <c r="DN697" s="90"/>
      <c r="DO697" s="90"/>
      <c r="DP697" s="90"/>
      <c r="DQ697" s="90"/>
      <c r="DR697" s="90"/>
      <c r="DS697" s="90"/>
      <c r="DT697" s="90"/>
      <c r="DU697" s="90"/>
      <c r="DV697" s="90"/>
      <c r="DW697" s="90"/>
      <c r="DX697" s="90"/>
      <c r="DY697" s="90"/>
      <c r="DZ697" s="90"/>
      <c r="EA697" s="90"/>
      <c r="EB697" s="90"/>
      <c r="EC697" s="90"/>
      <c r="ED697" s="90"/>
      <c r="EE697" s="90"/>
      <c r="EF697" s="90"/>
      <c r="EG697" s="90"/>
      <c r="EH697" s="90"/>
      <c r="EI697" s="77"/>
      <c r="EJ697" s="77"/>
      <c r="EK697" s="77"/>
      <c r="EL697" s="77"/>
      <c r="EM697" s="77"/>
      <c r="EN697" s="77"/>
      <c r="EO697" s="77"/>
      <c r="EP697" s="77"/>
      <c r="EQ697" s="77"/>
    </row>
    <row r="698" spans="1:147" s="1" customFormat="1" ht="12.75" x14ac:dyDescent="0.2">
      <c r="A698" s="3"/>
      <c r="B698" s="35"/>
      <c r="C698" s="35"/>
      <c r="D698" s="4"/>
      <c r="G698" s="2"/>
      <c r="H698" s="2"/>
      <c r="I698" s="2"/>
      <c r="L698" s="141"/>
      <c r="M698" s="2"/>
      <c r="N698" s="2"/>
      <c r="O698" s="2"/>
      <c r="P698" s="2"/>
      <c r="Q698" s="16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90"/>
      <c r="CC698" s="90"/>
      <c r="CD698" s="90"/>
      <c r="CE698" s="88"/>
      <c r="CF698" s="165"/>
      <c r="CG698" s="88"/>
      <c r="CH698" s="88"/>
      <c r="CI698" s="88"/>
      <c r="CJ698" s="88"/>
      <c r="CK698" s="88"/>
      <c r="CL698" s="88"/>
      <c r="CM698" s="88"/>
      <c r="CN698" s="88"/>
      <c r="CO698" s="88"/>
      <c r="CP698" s="88"/>
      <c r="CQ698" s="88"/>
      <c r="CR698" s="88"/>
      <c r="CS698" s="88"/>
      <c r="CT698" s="88"/>
      <c r="CU698" s="88"/>
      <c r="CV698" s="88"/>
      <c r="CW698" s="88"/>
      <c r="CX698" s="88"/>
      <c r="CY698" s="88"/>
      <c r="CZ698" s="88"/>
      <c r="DA698" s="88"/>
      <c r="DB698" s="88"/>
      <c r="DC698" s="88"/>
      <c r="DD698" s="88"/>
      <c r="DE698" s="88"/>
      <c r="DF698" s="90"/>
      <c r="DG698" s="90"/>
      <c r="DH698" s="90"/>
      <c r="DI698" s="91"/>
      <c r="DJ698" s="91"/>
      <c r="DK698" s="91"/>
      <c r="DL698" s="91"/>
      <c r="DM698" s="90"/>
      <c r="DN698" s="90"/>
      <c r="DO698" s="90"/>
      <c r="DP698" s="90"/>
      <c r="DQ698" s="90"/>
      <c r="DR698" s="90"/>
      <c r="DS698" s="90"/>
      <c r="DT698" s="90"/>
      <c r="DU698" s="90"/>
      <c r="DV698" s="90"/>
      <c r="DW698" s="90"/>
      <c r="DX698" s="90"/>
      <c r="DY698" s="90"/>
      <c r="DZ698" s="90"/>
      <c r="EA698" s="90"/>
      <c r="EB698" s="90"/>
      <c r="EC698" s="90"/>
      <c r="ED698" s="90"/>
      <c r="EE698" s="90"/>
      <c r="EF698" s="90"/>
      <c r="EG698" s="90"/>
      <c r="EH698" s="90"/>
      <c r="EI698" s="77"/>
      <c r="EJ698" s="77"/>
      <c r="EK698" s="77"/>
      <c r="EL698" s="77"/>
      <c r="EM698" s="77"/>
      <c r="EN698" s="77"/>
      <c r="EO698" s="77"/>
      <c r="EP698" s="77"/>
      <c r="EQ698" s="77"/>
    </row>
    <row r="699" spans="1:147" s="1" customFormat="1" ht="12.75" x14ac:dyDescent="0.2">
      <c r="A699" s="3"/>
      <c r="B699" s="35"/>
      <c r="C699" s="35"/>
      <c r="D699" s="4"/>
      <c r="G699" s="2"/>
      <c r="H699" s="2"/>
      <c r="I699" s="2"/>
      <c r="L699" s="141"/>
      <c r="M699" s="2"/>
      <c r="N699" s="2"/>
      <c r="O699" s="2"/>
      <c r="P699" s="2"/>
      <c r="Q699" s="16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90"/>
      <c r="CC699" s="90"/>
      <c r="CD699" s="90"/>
      <c r="CE699" s="88"/>
      <c r="CF699" s="165"/>
      <c r="CG699" s="88"/>
      <c r="CH699" s="88"/>
      <c r="CI699" s="88"/>
      <c r="CJ699" s="88"/>
      <c r="CK699" s="88"/>
      <c r="CL699" s="88"/>
      <c r="CM699" s="88"/>
      <c r="CN699" s="88"/>
      <c r="CO699" s="88"/>
      <c r="CP699" s="88"/>
      <c r="CQ699" s="88"/>
      <c r="CR699" s="88"/>
      <c r="CS699" s="88"/>
      <c r="CT699" s="88"/>
      <c r="CU699" s="88"/>
      <c r="CV699" s="88"/>
      <c r="CW699" s="88"/>
      <c r="CX699" s="88"/>
      <c r="CY699" s="88"/>
      <c r="CZ699" s="88"/>
      <c r="DA699" s="88"/>
      <c r="DB699" s="88"/>
      <c r="DC699" s="88"/>
      <c r="DD699" s="88"/>
      <c r="DE699" s="88"/>
      <c r="DF699" s="90"/>
      <c r="DG699" s="90"/>
      <c r="DH699" s="90"/>
      <c r="DI699" s="91"/>
      <c r="DJ699" s="91"/>
      <c r="DK699" s="91"/>
      <c r="DL699" s="91"/>
      <c r="DM699" s="90"/>
      <c r="DN699" s="90"/>
      <c r="DO699" s="90"/>
      <c r="DP699" s="90"/>
      <c r="DQ699" s="90"/>
      <c r="DR699" s="90"/>
      <c r="DS699" s="90"/>
      <c r="DT699" s="90"/>
      <c r="DU699" s="90"/>
      <c r="DV699" s="90"/>
      <c r="DW699" s="90"/>
      <c r="DX699" s="90"/>
      <c r="DY699" s="90"/>
      <c r="DZ699" s="90"/>
      <c r="EA699" s="90"/>
      <c r="EB699" s="90"/>
      <c r="EC699" s="90"/>
      <c r="ED699" s="90"/>
      <c r="EE699" s="90"/>
      <c r="EF699" s="90"/>
      <c r="EG699" s="90"/>
      <c r="EH699" s="90"/>
      <c r="EI699" s="77"/>
      <c r="EJ699" s="77"/>
      <c r="EK699" s="77"/>
      <c r="EL699" s="77"/>
      <c r="EM699" s="77"/>
      <c r="EN699" s="77"/>
      <c r="EO699" s="77"/>
      <c r="EP699" s="77"/>
      <c r="EQ699" s="77"/>
    </row>
    <row r="700" spans="1:147" s="1" customFormat="1" ht="12.75" x14ac:dyDescent="0.2">
      <c r="A700" s="3"/>
      <c r="B700" s="35"/>
      <c r="C700" s="35"/>
      <c r="D700" s="4"/>
      <c r="G700" s="2"/>
      <c r="H700" s="2"/>
      <c r="I700" s="2"/>
      <c r="L700" s="141"/>
      <c r="M700" s="2"/>
      <c r="N700" s="2"/>
      <c r="O700" s="2"/>
      <c r="P700" s="2"/>
      <c r="Q700" s="16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90"/>
      <c r="CC700" s="90"/>
      <c r="CD700" s="90"/>
      <c r="CE700" s="88"/>
      <c r="CF700" s="165"/>
      <c r="CG700" s="88"/>
      <c r="CH700" s="88"/>
      <c r="CI700" s="88"/>
      <c r="CJ700" s="88"/>
      <c r="CK700" s="88"/>
      <c r="CL700" s="88"/>
      <c r="CM700" s="88"/>
      <c r="CN700" s="88"/>
      <c r="CO700" s="88"/>
      <c r="CP700" s="88"/>
      <c r="CQ700" s="88"/>
      <c r="CR700" s="88"/>
      <c r="CS700" s="88"/>
      <c r="CT700" s="88"/>
      <c r="CU700" s="88"/>
      <c r="CV700" s="88"/>
      <c r="CW700" s="88"/>
      <c r="CX700" s="88"/>
      <c r="CY700" s="88"/>
      <c r="CZ700" s="88"/>
      <c r="DA700" s="88"/>
      <c r="DB700" s="88"/>
      <c r="DC700" s="88"/>
      <c r="DD700" s="88"/>
      <c r="DE700" s="88"/>
      <c r="DF700" s="90"/>
      <c r="DG700" s="90"/>
      <c r="DH700" s="90"/>
      <c r="DI700" s="91"/>
      <c r="DJ700" s="91"/>
      <c r="DK700" s="91"/>
      <c r="DL700" s="91"/>
      <c r="DM700" s="90"/>
      <c r="DN700" s="90"/>
      <c r="DO700" s="90"/>
      <c r="DP700" s="90"/>
      <c r="DQ700" s="90"/>
      <c r="DR700" s="90"/>
      <c r="DS700" s="90"/>
      <c r="DT700" s="90"/>
      <c r="DU700" s="90"/>
      <c r="DV700" s="90"/>
      <c r="DW700" s="90"/>
      <c r="DX700" s="90"/>
      <c r="DY700" s="90"/>
      <c r="DZ700" s="90"/>
      <c r="EA700" s="90"/>
      <c r="EB700" s="90"/>
      <c r="EC700" s="90"/>
      <c r="ED700" s="90"/>
      <c r="EE700" s="90"/>
      <c r="EF700" s="90"/>
      <c r="EG700" s="90"/>
      <c r="EH700" s="90"/>
      <c r="EI700" s="77"/>
      <c r="EJ700" s="77"/>
      <c r="EK700" s="77"/>
      <c r="EL700" s="77"/>
      <c r="EM700" s="77"/>
      <c r="EN700" s="77"/>
      <c r="EO700" s="77"/>
      <c r="EP700" s="77"/>
      <c r="EQ700" s="77"/>
    </row>
    <row r="701" spans="1:147" s="1" customFormat="1" ht="12.75" x14ac:dyDescent="0.2">
      <c r="A701" s="3"/>
      <c r="B701" s="35"/>
      <c r="C701" s="35"/>
      <c r="D701" s="4"/>
      <c r="G701" s="2"/>
      <c r="H701" s="2"/>
      <c r="I701" s="2"/>
      <c r="L701" s="141"/>
      <c r="M701" s="2"/>
      <c r="N701" s="2"/>
      <c r="O701" s="2"/>
      <c r="P701" s="2"/>
      <c r="Q701" s="16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90"/>
      <c r="CC701" s="90"/>
      <c r="CD701" s="90"/>
      <c r="CE701" s="88"/>
      <c r="CF701" s="165"/>
      <c r="CG701" s="88"/>
      <c r="CH701" s="88"/>
      <c r="CI701" s="88"/>
      <c r="CJ701" s="88"/>
      <c r="CK701" s="88"/>
      <c r="CL701" s="88"/>
      <c r="CM701" s="88"/>
      <c r="CN701" s="88"/>
      <c r="CO701" s="88"/>
      <c r="CP701" s="88"/>
      <c r="CQ701" s="88"/>
      <c r="CR701" s="88"/>
      <c r="CS701" s="88"/>
      <c r="CT701" s="88"/>
      <c r="CU701" s="88"/>
      <c r="CV701" s="88"/>
      <c r="CW701" s="88"/>
      <c r="CX701" s="88"/>
      <c r="CY701" s="88"/>
      <c r="CZ701" s="88"/>
      <c r="DA701" s="88"/>
      <c r="DB701" s="88"/>
      <c r="DC701" s="88"/>
      <c r="DD701" s="88"/>
      <c r="DE701" s="88"/>
      <c r="DF701" s="90"/>
      <c r="DG701" s="90"/>
      <c r="DH701" s="90"/>
      <c r="DI701" s="91"/>
      <c r="DJ701" s="91"/>
      <c r="DK701" s="91"/>
      <c r="DL701" s="91"/>
      <c r="DM701" s="90"/>
      <c r="DN701" s="90"/>
      <c r="DO701" s="90"/>
      <c r="DP701" s="90"/>
      <c r="DQ701" s="90"/>
      <c r="DR701" s="90"/>
      <c r="DS701" s="90"/>
      <c r="DT701" s="90"/>
      <c r="DU701" s="90"/>
      <c r="DV701" s="90"/>
      <c r="DW701" s="90"/>
      <c r="DX701" s="90"/>
      <c r="DY701" s="90"/>
      <c r="DZ701" s="90"/>
      <c r="EA701" s="90"/>
      <c r="EB701" s="90"/>
      <c r="EC701" s="90"/>
      <c r="ED701" s="90"/>
      <c r="EE701" s="90"/>
      <c r="EF701" s="90"/>
      <c r="EG701" s="90"/>
      <c r="EH701" s="90"/>
      <c r="EI701" s="77"/>
      <c r="EJ701" s="77"/>
      <c r="EK701" s="77"/>
      <c r="EL701" s="77"/>
      <c r="EM701" s="77"/>
      <c r="EN701" s="77"/>
      <c r="EO701" s="77"/>
      <c r="EP701" s="77"/>
      <c r="EQ701" s="77"/>
    </row>
    <row r="702" spans="1:147" s="1" customFormat="1" ht="12.75" x14ac:dyDescent="0.2">
      <c r="A702" s="3"/>
      <c r="B702" s="35"/>
      <c r="C702" s="35"/>
      <c r="D702" s="4"/>
      <c r="G702" s="2"/>
      <c r="H702" s="2"/>
      <c r="I702" s="2"/>
      <c r="L702" s="141"/>
      <c r="M702" s="2"/>
      <c r="N702" s="2"/>
      <c r="O702" s="2"/>
      <c r="P702" s="2"/>
      <c r="Q702" s="16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90"/>
      <c r="CC702" s="90"/>
      <c r="CD702" s="90"/>
      <c r="CE702" s="88"/>
      <c r="CF702" s="165"/>
      <c r="CG702" s="88"/>
      <c r="CH702" s="88"/>
      <c r="CI702" s="88"/>
      <c r="CJ702" s="88"/>
      <c r="CK702" s="88"/>
      <c r="CL702" s="88"/>
      <c r="CM702" s="88"/>
      <c r="CN702" s="88"/>
      <c r="CO702" s="88"/>
      <c r="CP702" s="88"/>
      <c r="CQ702" s="88"/>
      <c r="CR702" s="88"/>
      <c r="CS702" s="88"/>
      <c r="CT702" s="88"/>
      <c r="CU702" s="88"/>
      <c r="CV702" s="88"/>
      <c r="CW702" s="88"/>
      <c r="CX702" s="88"/>
      <c r="CY702" s="88"/>
      <c r="CZ702" s="88"/>
      <c r="DA702" s="88"/>
      <c r="DB702" s="88"/>
      <c r="DC702" s="88"/>
      <c r="DD702" s="88"/>
      <c r="DE702" s="88"/>
      <c r="DF702" s="90"/>
      <c r="DG702" s="90"/>
      <c r="DH702" s="90"/>
      <c r="DI702" s="91"/>
      <c r="DJ702" s="91"/>
      <c r="DK702" s="91"/>
      <c r="DL702" s="91"/>
      <c r="DM702" s="90"/>
      <c r="DN702" s="90"/>
      <c r="DO702" s="90"/>
      <c r="DP702" s="90"/>
      <c r="DQ702" s="90"/>
      <c r="DR702" s="90"/>
      <c r="DS702" s="90"/>
      <c r="DT702" s="90"/>
      <c r="DU702" s="90"/>
      <c r="DV702" s="90"/>
      <c r="DW702" s="90"/>
      <c r="DX702" s="90"/>
      <c r="DY702" s="90"/>
      <c r="DZ702" s="90"/>
      <c r="EA702" s="90"/>
      <c r="EB702" s="90"/>
      <c r="EC702" s="90"/>
      <c r="ED702" s="90"/>
      <c r="EE702" s="90"/>
      <c r="EF702" s="90"/>
      <c r="EG702" s="90"/>
      <c r="EH702" s="90"/>
      <c r="EI702" s="77"/>
      <c r="EJ702" s="77"/>
      <c r="EK702" s="77"/>
      <c r="EL702" s="77"/>
      <c r="EM702" s="77"/>
      <c r="EN702" s="77"/>
      <c r="EO702" s="77"/>
      <c r="EP702" s="77"/>
      <c r="EQ702" s="77"/>
    </row>
    <row r="703" spans="1:147" s="1" customFormat="1" ht="12.75" x14ac:dyDescent="0.2">
      <c r="A703" s="3"/>
      <c r="B703" s="35"/>
      <c r="C703" s="35"/>
      <c r="D703" s="4"/>
      <c r="G703" s="2"/>
      <c r="H703" s="2"/>
      <c r="I703" s="2"/>
      <c r="L703" s="141"/>
      <c r="M703" s="2"/>
      <c r="N703" s="2"/>
      <c r="O703" s="2"/>
      <c r="P703" s="2"/>
      <c r="Q703" s="16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90"/>
      <c r="CC703" s="90"/>
      <c r="CD703" s="90"/>
      <c r="CE703" s="88"/>
      <c r="CF703" s="165"/>
      <c r="CG703" s="88"/>
      <c r="CH703" s="88"/>
      <c r="CI703" s="88"/>
      <c r="CJ703" s="88"/>
      <c r="CK703" s="88"/>
      <c r="CL703" s="88"/>
      <c r="CM703" s="88"/>
      <c r="CN703" s="88"/>
      <c r="CO703" s="88"/>
      <c r="CP703" s="88"/>
      <c r="CQ703" s="88"/>
      <c r="CR703" s="88"/>
      <c r="CS703" s="88"/>
      <c r="CT703" s="88"/>
      <c r="CU703" s="88"/>
      <c r="CV703" s="88"/>
      <c r="CW703" s="88"/>
      <c r="CX703" s="88"/>
      <c r="CY703" s="88"/>
      <c r="CZ703" s="88"/>
      <c r="DA703" s="88"/>
      <c r="DB703" s="88"/>
      <c r="DC703" s="88"/>
      <c r="DD703" s="88"/>
      <c r="DE703" s="88"/>
      <c r="DF703" s="90"/>
      <c r="DG703" s="90"/>
      <c r="DH703" s="90"/>
      <c r="DI703" s="91"/>
      <c r="DJ703" s="91"/>
      <c r="DK703" s="91"/>
      <c r="DL703" s="91"/>
      <c r="DM703" s="90"/>
      <c r="DN703" s="90"/>
      <c r="DO703" s="90"/>
      <c r="DP703" s="90"/>
      <c r="DQ703" s="90"/>
      <c r="DR703" s="90"/>
      <c r="DS703" s="90"/>
      <c r="DT703" s="90"/>
      <c r="DU703" s="90"/>
      <c r="DV703" s="90"/>
      <c r="DW703" s="90"/>
      <c r="DX703" s="90"/>
      <c r="DY703" s="90"/>
      <c r="DZ703" s="90"/>
      <c r="EA703" s="90"/>
      <c r="EB703" s="90"/>
      <c r="EC703" s="90"/>
      <c r="ED703" s="90"/>
      <c r="EE703" s="90"/>
      <c r="EF703" s="90"/>
      <c r="EG703" s="90"/>
      <c r="EH703" s="90"/>
      <c r="EI703" s="77"/>
      <c r="EJ703" s="77"/>
      <c r="EK703" s="77"/>
      <c r="EL703" s="77"/>
      <c r="EM703" s="77"/>
      <c r="EN703" s="77"/>
      <c r="EO703" s="77"/>
      <c r="EP703" s="77"/>
      <c r="EQ703" s="77"/>
    </row>
    <row r="704" spans="1:147" s="1" customFormat="1" ht="12.75" x14ac:dyDescent="0.2">
      <c r="A704" s="3"/>
      <c r="B704" s="35"/>
      <c r="C704" s="35"/>
      <c r="D704" s="4"/>
      <c r="G704" s="2"/>
      <c r="H704" s="2"/>
      <c r="I704" s="2"/>
      <c r="L704" s="141"/>
      <c r="M704" s="2"/>
      <c r="N704" s="2"/>
      <c r="O704" s="2"/>
      <c r="P704" s="2"/>
      <c r="Q704" s="16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90"/>
      <c r="CC704" s="90"/>
      <c r="CD704" s="90"/>
      <c r="CE704" s="88"/>
      <c r="CF704" s="165"/>
      <c r="CG704" s="88"/>
      <c r="CH704" s="88"/>
      <c r="CI704" s="88"/>
      <c r="CJ704" s="88"/>
      <c r="CK704" s="88"/>
      <c r="CL704" s="88"/>
      <c r="CM704" s="88"/>
      <c r="CN704" s="88"/>
      <c r="CO704" s="88"/>
      <c r="CP704" s="88"/>
      <c r="CQ704" s="88"/>
      <c r="CR704" s="88"/>
      <c r="CS704" s="88"/>
      <c r="CT704" s="88"/>
      <c r="CU704" s="88"/>
      <c r="CV704" s="88"/>
      <c r="CW704" s="88"/>
      <c r="CX704" s="88"/>
      <c r="CY704" s="88"/>
      <c r="CZ704" s="88"/>
      <c r="DA704" s="88"/>
      <c r="DB704" s="88"/>
      <c r="DC704" s="88"/>
      <c r="DD704" s="88"/>
      <c r="DE704" s="88"/>
      <c r="DF704" s="90"/>
      <c r="DG704" s="90"/>
      <c r="DH704" s="90"/>
      <c r="DI704" s="91"/>
      <c r="DJ704" s="91"/>
      <c r="DK704" s="91"/>
      <c r="DL704" s="91"/>
      <c r="DM704" s="90"/>
      <c r="DN704" s="90"/>
      <c r="DO704" s="90"/>
      <c r="DP704" s="90"/>
      <c r="DQ704" s="90"/>
      <c r="DR704" s="90"/>
      <c r="DS704" s="90"/>
      <c r="DT704" s="90"/>
      <c r="DU704" s="90"/>
      <c r="DV704" s="90"/>
      <c r="DW704" s="90"/>
      <c r="DX704" s="90"/>
      <c r="DY704" s="90"/>
      <c r="DZ704" s="90"/>
      <c r="EA704" s="90"/>
      <c r="EB704" s="90"/>
      <c r="EC704" s="90"/>
      <c r="ED704" s="90"/>
      <c r="EE704" s="90"/>
      <c r="EF704" s="90"/>
      <c r="EG704" s="90"/>
      <c r="EH704" s="90"/>
      <c r="EI704" s="77"/>
      <c r="EJ704" s="77"/>
      <c r="EK704" s="77"/>
      <c r="EL704" s="77"/>
      <c r="EM704" s="77"/>
      <c r="EN704" s="77"/>
      <c r="EO704" s="77"/>
      <c r="EP704" s="77"/>
      <c r="EQ704" s="77"/>
    </row>
    <row r="705" spans="1:147" s="1" customFormat="1" ht="12.75" x14ac:dyDescent="0.2">
      <c r="A705" s="3"/>
      <c r="B705" s="35"/>
      <c r="C705" s="35"/>
      <c r="D705" s="4"/>
      <c r="G705" s="2"/>
      <c r="H705" s="2"/>
      <c r="I705" s="2"/>
      <c r="L705" s="141"/>
      <c r="M705" s="2"/>
      <c r="N705" s="2"/>
      <c r="O705" s="2"/>
      <c r="P705" s="2"/>
      <c r="Q705" s="16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90"/>
      <c r="CC705" s="90"/>
      <c r="CD705" s="90"/>
      <c r="CE705" s="88"/>
      <c r="CF705" s="165"/>
      <c r="CG705" s="88"/>
      <c r="CH705" s="88"/>
      <c r="CI705" s="88"/>
      <c r="CJ705" s="88"/>
      <c r="CK705" s="88"/>
      <c r="CL705" s="88"/>
      <c r="CM705" s="88"/>
      <c r="CN705" s="88"/>
      <c r="CO705" s="88"/>
      <c r="CP705" s="88"/>
      <c r="CQ705" s="88"/>
      <c r="CR705" s="88"/>
      <c r="CS705" s="88"/>
      <c r="CT705" s="88"/>
      <c r="CU705" s="88"/>
      <c r="CV705" s="88"/>
      <c r="CW705" s="88"/>
      <c r="CX705" s="88"/>
      <c r="CY705" s="88"/>
      <c r="CZ705" s="88"/>
      <c r="DA705" s="88"/>
      <c r="DB705" s="88"/>
      <c r="DC705" s="88"/>
      <c r="DD705" s="88"/>
      <c r="DE705" s="88"/>
      <c r="DF705" s="90"/>
      <c r="DG705" s="90"/>
      <c r="DH705" s="90"/>
      <c r="DI705" s="91"/>
      <c r="DJ705" s="91"/>
      <c r="DK705" s="91"/>
      <c r="DL705" s="91"/>
      <c r="DM705" s="90"/>
      <c r="DN705" s="90"/>
      <c r="DO705" s="90"/>
      <c r="DP705" s="90"/>
      <c r="DQ705" s="90"/>
      <c r="DR705" s="90"/>
      <c r="DS705" s="90"/>
      <c r="DT705" s="90"/>
      <c r="DU705" s="90"/>
      <c r="DV705" s="90"/>
      <c r="DW705" s="90"/>
      <c r="DX705" s="90"/>
      <c r="DY705" s="90"/>
      <c r="DZ705" s="90"/>
      <c r="EA705" s="90"/>
      <c r="EB705" s="90"/>
      <c r="EC705" s="90"/>
      <c r="ED705" s="90"/>
      <c r="EE705" s="90"/>
      <c r="EF705" s="90"/>
      <c r="EG705" s="90"/>
      <c r="EH705" s="90"/>
      <c r="EI705" s="77"/>
      <c r="EJ705" s="77"/>
      <c r="EK705" s="77"/>
      <c r="EL705" s="77"/>
      <c r="EM705" s="77"/>
      <c r="EN705" s="77"/>
      <c r="EO705" s="77"/>
      <c r="EP705" s="77"/>
      <c r="EQ705" s="77"/>
    </row>
    <row r="706" spans="1:147" s="1" customFormat="1" ht="12.75" x14ac:dyDescent="0.2">
      <c r="A706" s="3"/>
      <c r="B706" s="35"/>
      <c r="C706" s="35"/>
      <c r="D706" s="4"/>
      <c r="G706" s="2"/>
      <c r="H706" s="2"/>
      <c r="I706" s="2"/>
      <c r="L706" s="141"/>
      <c r="M706" s="2"/>
      <c r="N706" s="2"/>
      <c r="O706" s="2"/>
      <c r="P706" s="2"/>
      <c r="Q706" s="16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90"/>
      <c r="CC706" s="90"/>
      <c r="CD706" s="90"/>
      <c r="CE706" s="88"/>
      <c r="CF706" s="165"/>
      <c r="CG706" s="88"/>
      <c r="CH706" s="88"/>
      <c r="CI706" s="88"/>
      <c r="CJ706" s="88"/>
      <c r="CK706" s="88"/>
      <c r="CL706" s="88"/>
      <c r="CM706" s="88"/>
      <c r="CN706" s="88"/>
      <c r="CO706" s="88"/>
      <c r="CP706" s="88"/>
      <c r="CQ706" s="88"/>
      <c r="CR706" s="88"/>
      <c r="CS706" s="88"/>
      <c r="CT706" s="88"/>
      <c r="CU706" s="88"/>
      <c r="CV706" s="88"/>
      <c r="CW706" s="88"/>
      <c r="CX706" s="88"/>
      <c r="CY706" s="88"/>
      <c r="CZ706" s="88"/>
      <c r="DA706" s="88"/>
      <c r="DB706" s="88"/>
      <c r="DC706" s="88"/>
      <c r="DD706" s="88"/>
      <c r="DE706" s="88"/>
      <c r="DF706" s="90"/>
      <c r="DG706" s="90"/>
      <c r="DH706" s="90"/>
      <c r="DI706" s="91"/>
      <c r="DJ706" s="91"/>
      <c r="DK706" s="91"/>
      <c r="DL706" s="91"/>
      <c r="DM706" s="90"/>
      <c r="DN706" s="90"/>
      <c r="DO706" s="90"/>
      <c r="DP706" s="90"/>
      <c r="DQ706" s="90"/>
      <c r="DR706" s="90"/>
      <c r="DS706" s="90"/>
      <c r="DT706" s="90"/>
      <c r="DU706" s="90"/>
      <c r="DV706" s="90"/>
      <c r="DW706" s="90"/>
      <c r="DX706" s="90"/>
      <c r="DY706" s="90"/>
      <c r="DZ706" s="90"/>
      <c r="EA706" s="90"/>
      <c r="EB706" s="90"/>
      <c r="EC706" s="90"/>
      <c r="ED706" s="90"/>
      <c r="EE706" s="90"/>
      <c r="EF706" s="90"/>
      <c r="EG706" s="90"/>
      <c r="EH706" s="90"/>
      <c r="EI706" s="77"/>
      <c r="EJ706" s="77"/>
      <c r="EK706" s="77"/>
      <c r="EL706" s="77"/>
      <c r="EM706" s="77"/>
      <c r="EN706" s="77"/>
      <c r="EO706" s="77"/>
      <c r="EP706" s="77"/>
      <c r="EQ706" s="77"/>
    </row>
    <row r="707" spans="1:147" s="1" customFormat="1" ht="12.75" x14ac:dyDescent="0.2">
      <c r="A707" s="3"/>
      <c r="B707" s="35"/>
      <c r="C707" s="35"/>
      <c r="D707" s="4"/>
      <c r="G707" s="2"/>
      <c r="H707" s="2"/>
      <c r="I707" s="2"/>
      <c r="L707" s="141"/>
      <c r="M707" s="2"/>
      <c r="N707" s="2"/>
      <c r="O707" s="2"/>
      <c r="P707" s="2"/>
      <c r="Q707" s="16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90"/>
      <c r="CC707" s="90"/>
      <c r="CD707" s="90"/>
      <c r="CE707" s="88"/>
      <c r="CF707" s="165"/>
      <c r="CG707" s="88"/>
      <c r="CH707" s="88"/>
      <c r="CI707" s="88"/>
      <c r="CJ707" s="88"/>
      <c r="CK707" s="88"/>
      <c r="CL707" s="88"/>
      <c r="CM707" s="88"/>
      <c r="CN707" s="88"/>
      <c r="CO707" s="88"/>
      <c r="CP707" s="88"/>
      <c r="CQ707" s="88"/>
      <c r="CR707" s="88"/>
      <c r="CS707" s="88"/>
      <c r="CT707" s="88"/>
      <c r="CU707" s="88"/>
      <c r="CV707" s="88"/>
      <c r="CW707" s="88"/>
      <c r="CX707" s="88"/>
      <c r="CY707" s="88"/>
      <c r="CZ707" s="88"/>
      <c r="DA707" s="88"/>
      <c r="DB707" s="88"/>
      <c r="DC707" s="88"/>
      <c r="DD707" s="88"/>
      <c r="DE707" s="88"/>
      <c r="DF707" s="90"/>
      <c r="DG707" s="90"/>
      <c r="DH707" s="90"/>
      <c r="DI707" s="91"/>
      <c r="DJ707" s="91"/>
      <c r="DK707" s="91"/>
      <c r="DL707" s="91"/>
      <c r="DM707" s="90"/>
      <c r="DN707" s="90"/>
      <c r="DO707" s="90"/>
      <c r="DP707" s="90"/>
      <c r="DQ707" s="90"/>
      <c r="DR707" s="90"/>
      <c r="DS707" s="90"/>
      <c r="DT707" s="90"/>
      <c r="DU707" s="90"/>
      <c r="DV707" s="90"/>
      <c r="DW707" s="90"/>
      <c r="DX707" s="90"/>
      <c r="DY707" s="90"/>
      <c r="DZ707" s="90"/>
      <c r="EA707" s="90"/>
      <c r="EB707" s="90"/>
      <c r="EC707" s="90"/>
      <c r="ED707" s="90"/>
      <c r="EE707" s="90"/>
      <c r="EF707" s="90"/>
      <c r="EG707" s="90"/>
      <c r="EH707" s="90"/>
      <c r="EI707" s="77"/>
      <c r="EJ707" s="77"/>
      <c r="EK707" s="77"/>
      <c r="EL707" s="77"/>
      <c r="EM707" s="77"/>
      <c r="EN707" s="77"/>
      <c r="EO707" s="77"/>
      <c r="EP707" s="77"/>
      <c r="EQ707" s="77"/>
    </row>
    <row r="708" spans="1:147" s="1" customFormat="1" ht="12.75" x14ac:dyDescent="0.2">
      <c r="A708" s="3"/>
      <c r="B708" s="35"/>
      <c r="C708" s="35"/>
      <c r="D708" s="4"/>
      <c r="G708" s="2"/>
      <c r="H708" s="2"/>
      <c r="I708" s="2"/>
      <c r="L708" s="141"/>
      <c r="M708" s="2"/>
      <c r="N708" s="2"/>
      <c r="O708" s="2"/>
      <c r="P708" s="2"/>
      <c r="Q708" s="16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90"/>
      <c r="CC708" s="90"/>
      <c r="CD708" s="90"/>
      <c r="CE708" s="88"/>
      <c r="CF708" s="165"/>
      <c r="CG708" s="88"/>
      <c r="CH708" s="88"/>
      <c r="CI708" s="88"/>
      <c r="CJ708" s="88"/>
      <c r="CK708" s="88"/>
      <c r="CL708" s="88"/>
      <c r="CM708" s="88"/>
      <c r="CN708" s="88"/>
      <c r="CO708" s="88"/>
      <c r="CP708" s="88"/>
      <c r="CQ708" s="88"/>
      <c r="CR708" s="88"/>
      <c r="CS708" s="88"/>
      <c r="CT708" s="88"/>
      <c r="CU708" s="88"/>
      <c r="CV708" s="88"/>
      <c r="CW708" s="88"/>
      <c r="CX708" s="88"/>
      <c r="CY708" s="88"/>
      <c r="CZ708" s="88"/>
      <c r="DA708" s="88"/>
      <c r="DB708" s="88"/>
      <c r="DC708" s="88"/>
      <c r="DD708" s="88"/>
      <c r="DE708" s="88"/>
      <c r="DF708" s="90"/>
      <c r="DG708" s="90"/>
      <c r="DH708" s="90"/>
      <c r="DI708" s="91"/>
      <c r="DJ708" s="91"/>
      <c r="DK708" s="91"/>
      <c r="DL708" s="91"/>
      <c r="DM708" s="90"/>
      <c r="DN708" s="90"/>
      <c r="DO708" s="90"/>
      <c r="DP708" s="90"/>
      <c r="DQ708" s="90"/>
      <c r="DR708" s="90"/>
      <c r="DS708" s="90"/>
      <c r="DT708" s="90"/>
      <c r="DU708" s="90"/>
      <c r="DV708" s="90"/>
      <c r="DW708" s="90"/>
      <c r="DX708" s="90"/>
      <c r="DY708" s="90"/>
      <c r="DZ708" s="90"/>
      <c r="EA708" s="90"/>
      <c r="EB708" s="90"/>
      <c r="EC708" s="90"/>
      <c r="ED708" s="90"/>
      <c r="EE708" s="90"/>
      <c r="EF708" s="90"/>
      <c r="EG708" s="90"/>
      <c r="EH708" s="90"/>
      <c r="EI708" s="77"/>
      <c r="EJ708" s="77"/>
      <c r="EK708" s="77"/>
      <c r="EL708" s="77"/>
      <c r="EM708" s="77"/>
      <c r="EN708" s="77"/>
      <c r="EO708" s="77"/>
      <c r="EP708" s="77"/>
      <c r="EQ708" s="77"/>
    </row>
    <row r="709" spans="1:147" s="1" customFormat="1" ht="12.75" x14ac:dyDescent="0.2">
      <c r="A709" s="3"/>
      <c r="B709" s="35"/>
      <c r="C709" s="35"/>
      <c r="D709" s="4"/>
      <c r="G709" s="2"/>
      <c r="H709" s="2"/>
      <c r="I709" s="2"/>
      <c r="L709" s="141"/>
      <c r="M709" s="2"/>
      <c r="N709" s="2"/>
      <c r="O709" s="2"/>
      <c r="P709" s="2"/>
      <c r="Q709" s="16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90"/>
      <c r="CC709" s="90"/>
      <c r="CD709" s="90"/>
      <c r="CE709" s="88"/>
      <c r="CF709" s="166"/>
      <c r="CG709" s="88"/>
      <c r="CH709" s="88"/>
      <c r="CI709" s="88"/>
      <c r="CJ709" s="88"/>
      <c r="CK709" s="88"/>
      <c r="CL709" s="88"/>
      <c r="CM709" s="88"/>
      <c r="CN709" s="88"/>
      <c r="CO709" s="88"/>
      <c r="CP709" s="88"/>
      <c r="CQ709" s="88"/>
      <c r="CR709" s="88"/>
      <c r="CS709" s="88"/>
      <c r="CT709" s="88"/>
      <c r="CU709" s="88"/>
      <c r="CV709" s="88"/>
      <c r="CW709" s="88"/>
      <c r="CX709" s="88"/>
      <c r="CY709" s="88"/>
      <c r="CZ709" s="88"/>
      <c r="DA709" s="88"/>
      <c r="DB709" s="88"/>
      <c r="DC709" s="88"/>
      <c r="DD709" s="88"/>
      <c r="DE709" s="88"/>
      <c r="DF709" s="90"/>
      <c r="DG709" s="90"/>
      <c r="DH709" s="90"/>
      <c r="DI709" s="91"/>
      <c r="DJ709" s="91"/>
      <c r="DK709" s="91"/>
      <c r="DL709" s="91"/>
      <c r="DM709" s="90"/>
      <c r="DN709" s="90"/>
      <c r="DO709" s="90"/>
      <c r="DP709" s="90"/>
      <c r="DQ709" s="90"/>
      <c r="DR709" s="90"/>
      <c r="DS709" s="90"/>
      <c r="DT709" s="90"/>
      <c r="DU709" s="90"/>
      <c r="DV709" s="90"/>
      <c r="DW709" s="90"/>
      <c r="DX709" s="90"/>
      <c r="DY709" s="90"/>
      <c r="DZ709" s="90"/>
      <c r="EA709" s="90"/>
      <c r="EB709" s="90"/>
      <c r="EC709" s="90"/>
      <c r="ED709" s="90"/>
      <c r="EE709" s="90"/>
      <c r="EF709" s="90"/>
      <c r="EG709" s="90"/>
      <c r="EH709" s="90"/>
      <c r="EI709" s="77"/>
      <c r="EJ709" s="77"/>
      <c r="EK709" s="77"/>
      <c r="EL709" s="77"/>
      <c r="EM709" s="77"/>
      <c r="EN709" s="77"/>
      <c r="EO709" s="77"/>
      <c r="EP709" s="77"/>
      <c r="EQ709" s="77"/>
    </row>
    <row r="710" spans="1:147" s="1" customFormat="1" ht="12.75" x14ac:dyDescent="0.2">
      <c r="A710" s="3"/>
      <c r="B710" s="35"/>
      <c r="C710" s="35"/>
      <c r="D710" s="4"/>
      <c r="G710" s="2"/>
      <c r="H710" s="2"/>
      <c r="I710" s="2"/>
      <c r="L710" s="141"/>
      <c r="M710" s="2"/>
      <c r="N710" s="2"/>
      <c r="O710" s="2"/>
      <c r="P710" s="2"/>
      <c r="Q710" s="16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90"/>
      <c r="CC710" s="90"/>
      <c r="CD710" s="90"/>
      <c r="CE710" s="88"/>
      <c r="CF710" s="166"/>
      <c r="CG710" s="88"/>
      <c r="CH710" s="88"/>
      <c r="CI710" s="88"/>
      <c r="CJ710" s="88"/>
      <c r="CK710" s="88"/>
      <c r="CL710" s="88"/>
      <c r="CM710" s="88"/>
      <c r="CN710" s="88"/>
      <c r="CO710" s="88"/>
      <c r="CP710" s="88"/>
      <c r="CQ710" s="88"/>
      <c r="CR710" s="88"/>
      <c r="CS710" s="88"/>
      <c r="CT710" s="88"/>
      <c r="CU710" s="88"/>
      <c r="CV710" s="88"/>
      <c r="CW710" s="88"/>
      <c r="CX710" s="88"/>
      <c r="CY710" s="88"/>
      <c r="CZ710" s="88"/>
      <c r="DA710" s="88"/>
      <c r="DB710" s="88"/>
      <c r="DC710" s="88"/>
      <c r="DD710" s="88"/>
      <c r="DE710" s="88"/>
      <c r="DF710" s="90"/>
      <c r="DG710" s="90"/>
      <c r="DH710" s="90"/>
      <c r="DI710" s="91"/>
      <c r="DJ710" s="91"/>
      <c r="DK710" s="91"/>
      <c r="DL710" s="91"/>
      <c r="DM710" s="90"/>
      <c r="DN710" s="90"/>
      <c r="DO710" s="90"/>
      <c r="DP710" s="90"/>
      <c r="DQ710" s="90"/>
      <c r="DR710" s="90"/>
      <c r="DS710" s="90"/>
      <c r="DT710" s="90"/>
      <c r="DU710" s="90"/>
      <c r="DV710" s="90"/>
      <c r="DW710" s="90"/>
      <c r="DX710" s="90"/>
      <c r="DY710" s="90"/>
      <c r="DZ710" s="90"/>
      <c r="EA710" s="90"/>
      <c r="EB710" s="90"/>
      <c r="EC710" s="90"/>
      <c r="ED710" s="90"/>
      <c r="EE710" s="90"/>
      <c r="EF710" s="90"/>
      <c r="EG710" s="90"/>
      <c r="EH710" s="90"/>
      <c r="EI710" s="77"/>
      <c r="EJ710" s="77"/>
      <c r="EK710" s="77"/>
      <c r="EL710" s="77"/>
      <c r="EM710" s="77"/>
      <c r="EN710" s="77"/>
      <c r="EO710" s="77"/>
      <c r="EP710" s="77"/>
      <c r="EQ710" s="77"/>
    </row>
    <row r="711" spans="1:147" s="1" customFormat="1" ht="12.75" x14ac:dyDescent="0.2">
      <c r="A711" s="3"/>
      <c r="B711" s="35"/>
      <c r="C711" s="35"/>
      <c r="D711" s="4"/>
      <c r="G711" s="2"/>
      <c r="H711" s="2"/>
      <c r="I711" s="2"/>
      <c r="L711" s="141"/>
      <c r="M711" s="2"/>
      <c r="N711" s="2"/>
      <c r="O711" s="2"/>
      <c r="P711" s="2"/>
      <c r="Q711" s="16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90"/>
      <c r="CC711" s="90"/>
      <c r="CD711" s="90"/>
      <c r="CE711" s="88"/>
      <c r="CF711" s="166"/>
      <c r="CG711" s="88"/>
      <c r="CH711" s="88"/>
      <c r="CI711" s="88"/>
      <c r="CJ711" s="88"/>
      <c r="CK711" s="88"/>
      <c r="CL711" s="88"/>
      <c r="CM711" s="88"/>
      <c r="CN711" s="88"/>
      <c r="CO711" s="88"/>
      <c r="CP711" s="88"/>
      <c r="CQ711" s="88"/>
      <c r="CR711" s="88"/>
      <c r="CS711" s="88"/>
      <c r="CT711" s="88"/>
      <c r="CU711" s="88"/>
      <c r="CV711" s="88"/>
      <c r="CW711" s="88"/>
      <c r="CX711" s="88"/>
      <c r="CY711" s="88"/>
      <c r="CZ711" s="88"/>
      <c r="DA711" s="88"/>
      <c r="DB711" s="88"/>
      <c r="DC711" s="88"/>
      <c r="DD711" s="88"/>
      <c r="DE711" s="88"/>
      <c r="DF711" s="90"/>
      <c r="DG711" s="90"/>
      <c r="DH711" s="90"/>
      <c r="DI711" s="91"/>
      <c r="DJ711" s="91"/>
      <c r="DK711" s="91"/>
      <c r="DL711" s="91"/>
      <c r="DM711" s="90"/>
      <c r="DN711" s="90"/>
      <c r="DO711" s="90"/>
      <c r="DP711" s="90"/>
      <c r="DQ711" s="90"/>
      <c r="DR711" s="90"/>
      <c r="DS711" s="90"/>
      <c r="DT711" s="90"/>
      <c r="DU711" s="90"/>
      <c r="DV711" s="90"/>
      <c r="DW711" s="90"/>
      <c r="DX711" s="90"/>
      <c r="DY711" s="90"/>
      <c r="DZ711" s="90"/>
      <c r="EA711" s="90"/>
      <c r="EB711" s="90"/>
      <c r="EC711" s="90"/>
      <c r="ED711" s="90"/>
      <c r="EE711" s="90"/>
      <c r="EF711" s="90"/>
      <c r="EG711" s="90"/>
      <c r="EH711" s="90"/>
      <c r="EI711" s="77"/>
      <c r="EJ711" s="77"/>
      <c r="EK711" s="77"/>
      <c r="EL711" s="77"/>
      <c r="EM711" s="77"/>
      <c r="EN711" s="77"/>
      <c r="EO711" s="77"/>
      <c r="EP711" s="77"/>
      <c r="EQ711" s="77"/>
    </row>
    <row r="712" spans="1:147" s="1" customFormat="1" ht="12.75" x14ac:dyDescent="0.2">
      <c r="A712" s="3"/>
      <c r="B712" s="35"/>
      <c r="C712" s="35"/>
      <c r="D712" s="4"/>
      <c r="G712" s="2"/>
      <c r="H712" s="2"/>
      <c r="I712" s="2"/>
      <c r="L712" s="141"/>
      <c r="M712" s="2"/>
      <c r="N712" s="2"/>
      <c r="O712" s="2"/>
      <c r="P712" s="2"/>
      <c r="Q712" s="16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90"/>
      <c r="CC712" s="90"/>
      <c r="CD712" s="90"/>
      <c r="CE712" s="88"/>
      <c r="CF712" s="166"/>
      <c r="CG712" s="88"/>
      <c r="CH712" s="88"/>
      <c r="CI712" s="88"/>
      <c r="CJ712" s="88"/>
      <c r="CK712" s="88"/>
      <c r="CL712" s="88"/>
      <c r="CM712" s="88"/>
      <c r="CN712" s="88"/>
      <c r="CO712" s="88"/>
      <c r="CP712" s="88"/>
      <c r="CQ712" s="88"/>
      <c r="CR712" s="88"/>
      <c r="CS712" s="88"/>
      <c r="CT712" s="88"/>
      <c r="CU712" s="88"/>
      <c r="CV712" s="88"/>
      <c r="CW712" s="88"/>
      <c r="CX712" s="88"/>
      <c r="CY712" s="88"/>
      <c r="CZ712" s="88"/>
      <c r="DA712" s="88"/>
      <c r="DB712" s="88"/>
      <c r="DC712" s="88"/>
      <c r="DD712" s="88"/>
      <c r="DE712" s="88"/>
      <c r="DF712" s="90"/>
      <c r="DG712" s="90"/>
      <c r="DH712" s="90"/>
      <c r="DI712" s="91"/>
      <c r="DJ712" s="91"/>
      <c r="DK712" s="91"/>
      <c r="DL712" s="91"/>
      <c r="DM712" s="90"/>
      <c r="DN712" s="90"/>
      <c r="DO712" s="90"/>
      <c r="DP712" s="90"/>
      <c r="DQ712" s="90"/>
      <c r="DR712" s="90"/>
      <c r="DS712" s="90"/>
      <c r="DT712" s="90"/>
      <c r="DU712" s="90"/>
      <c r="DV712" s="90"/>
      <c r="DW712" s="90"/>
      <c r="DX712" s="90"/>
      <c r="DY712" s="90"/>
      <c r="DZ712" s="90"/>
      <c r="EA712" s="90"/>
      <c r="EB712" s="90"/>
      <c r="EC712" s="90"/>
      <c r="ED712" s="90"/>
      <c r="EE712" s="90"/>
      <c r="EF712" s="90"/>
      <c r="EG712" s="90"/>
      <c r="EH712" s="90"/>
      <c r="EI712" s="77"/>
      <c r="EJ712" s="77"/>
      <c r="EK712" s="77"/>
      <c r="EL712" s="77"/>
      <c r="EM712" s="77"/>
      <c r="EN712" s="77"/>
      <c r="EO712" s="77"/>
      <c r="EP712" s="77"/>
      <c r="EQ712" s="77"/>
    </row>
    <row r="713" spans="1:147" s="1" customFormat="1" ht="12.75" x14ac:dyDescent="0.2">
      <c r="A713" s="3"/>
      <c r="B713" s="35"/>
      <c r="C713" s="35"/>
      <c r="D713" s="4"/>
      <c r="G713" s="2"/>
      <c r="H713" s="2"/>
      <c r="I713" s="2"/>
      <c r="L713" s="141"/>
      <c r="M713" s="2"/>
      <c r="N713" s="2"/>
      <c r="O713" s="2"/>
      <c r="P713" s="2"/>
      <c r="Q713" s="16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90"/>
      <c r="CC713" s="90"/>
      <c r="CD713" s="90"/>
      <c r="CE713" s="88"/>
      <c r="CF713" s="166"/>
      <c r="CG713" s="88"/>
      <c r="CH713" s="88"/>
      <c r="CI713" s="88"/>
      <c r="CJ713" s="88"/>
      <c r="CK713" s="88"/>
      <c r="CL713" s="88"/>
      <c r="CM713" s="88"/>
      <c r="CN713" s="88"/>
      <c r="CO713" s="88"/>
      <c r="CP713" s="88"/>
      <c r="CQ713" s="88"/>
      <c r="CR713" s="88"/>
      <c r="CS713" s="88"/>
      <c r="CT713" s="88"/>
      <c r="CU713" s="88"/>
      <c r="CV713" s="88"/>
      <c r="CW713" s="88"/>
      <c r="CX713" s="88"/>
      <c r="CY713" s="88"/>
      <c r="CZ713" s="88"/>
      <c r="DA713" s="88"/>
      <c r="DB713" s="88"/>
      <c r="DC713" s="88"/>
      <c r="DD713" s="88"/>
      <c r="DE713" s="88"/>
      <c r="DF713" s="90"/>
      <c r="DG713" s="90"/>
      <c r="DH713" s="90"/>
      <c r="DI713" s="91"/>
      <c r="DJ713" s="91"/>
      <c r="DK713" s="91"/>
      <c r="DL713" s="91"/>
      <c r="DM713" s="90"/>
      <c r="DN713" s="90"/>
      <c r="DO713" s="90"/>
      <c r="DP713" s="90"/>
      <c r="DQ713" s="90"/>
      <c r="DR713" s="90"/>
      <c r="DS713" s="90"/>
      <c r="DT713" s="90"/>
      <c r="DU713" s="90"/>
      <c r="DV713" s="90"/>
      <c r="DW713" s="90"/>
      <c r="DX713" s="90"/>
      <c r="DY713" s="90"/>
      <c r="DZ713" s="90"/>
      <c r="EA713" s="90"/>
      <c r="EB713" s="90"/>
      <c r="EC713" s="90"/>
      <c r="ED713" s="90"/>
      <c r="EE713" s="90"/>
      <c r="EF713" s="90"/>
      <c r="EG713" s="90"/>
      <c r="EH713" s="90"/>
      <c r="EI713" s="77"/>
      <c r="EJ713" s="77"/>
      <c r="EK713" s="77"/>
      <c r="EL713" s="77"/>
      <c r="EM713" s="77"/>
      <c r="EN713" s="77"/>
      <c r="EO713" s="77"/>
      <c r="EP713" s="77"/>
      <c r="EQ713" s="77"/>
    </row>
    <row r="714" spans="1:147" s="1" customFormat="1" ht="12.75" x14ac:dyDescent="0.2">
      <c r="A714" s="3"/>
      <c r="B714" s="35"/>
      <c r="C714" s="35"/>
      <c r="D714" s="4"/>
      <c r="G714" s="2"/>
      <c r="H714" s="2"/>
      <c r="I714" s="2"/>
      <c r="L714" s="141"/>
      <c r="M714" s="2"/>
      <c r="N714" s="2"/>
      <c r="O714" s="2"/>
      <c r="P714" s="2"/>
      <c r="Q714" s="16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90"/>
      <c r="CC714" s="90"/>
      <c r="CD714" s="90"/>
      <c r="CE714" s="88"/>
      <c r="CF714" s="166"/>
      <c r="CG714" s="88"/>
      <c r="CH714" s="88"/>
      <c r="CI714" s="88"/>
      <c r="CJ714" s="88"/>
      <c r="CK714" s="88"/>
      <c r="CL714" s="88"/>
      <c r="CM714" s="88"/>
      <c r="CN714" s="88"/>
      <c r="CO714" s="88"/>
      <c r="CP714" s="88"/>
      <c r="CQ714" s="88"/>
      <c r="CR714" s="88"/>
      <c r="CS714" s="88"/>
      <c r="CT714" s="88"/>
      <c r="CU714" s="88"/>
      <c r="CV714" s="88"/>
      <c r="CW714" s="88"/>
      <c r="CX714" s="88"/>
      <c r="CY714" s="88"/>
      <c r="CZ714" s="88"/>
      <c r="DA714" s="88"/>
      <c r="DB714" s="88"/>
      <c r="DC714" s="88"/>
      <c r="DD714" s="88"/>
      <c r="DE714" s="88"/>
      <c r="DF714" s="90"/>
      <c r="DG714" s="90"/>
      <c r="DH714" s="90"/>
      <c r="DI714" s="91"/>
      <c r="DJ714" s="91"/>
      <c r="DK714" s="91"/>
      <c r="DL714" s="91"/>
      <c r="DM714" s="90"/>
      <c r="DN714" s="90"/>
      <c r="DO714" s="90"/>
      <c r="DP714" s="90"/>
      <c r="DQ714" s="90"/>
      <c r="DR714" s="90"/>
      <c r="DS714" s="90"/>
      <c r="DT714" s="90"/>
      <c r="DU714" s="90"/>
      <c r="DV714" s="90"/>
      <c r="DW714" s="90"/>
      <c r="DX714" s="90"/>
      <c r="DY714" s="90"/>
      <c r="DZ714" s="90"/>
      <c r="EA714" s="90"/>
      <c r="EB714" s="90"/>
      <c r="EC714" s="90"/>
      <c r="ED714" s="90"/>
      <c r="EE714" s="90"/>
      <c r="EF714" s="90"/>
      <c r="EG714" s="90"/>
      <c r="EH714" s="90"/>
      <c r="EI714" s="77"/>
      <c r="EJ714" s="77"/>
      <c r="EK714" s="77"/>
      <c r="EL714" s="77"/>
      <c r="EM714" s="77"/>
      <c r="EN714" s="77"/>
      <c r="EO714" s="77"/>
      <c r="EP714" s="77"/>
      <c r="EQ714" s="77"/>
    </row>
    <row r="715" spans="1:147" s="1" customFormat="1" ht="12.75" x14ac:dyDescent="0.2">
      <c r="A715" s="3"/>
      <c r="B715" s="35"/>
      <c r="C715" s="35"/>
      <c r="D715" s="4"/>
      <c r="G715" s="2"/>
      <c r="H715" s="2"/>
      <c r="I715" s="2"/>
      <c r="L715" s="141"/>
      <c r="M715" s="2"/>
      <c r="N715" s="2"/>
      <c r="O715" s="2"/>
      <c r="P715" s="2"/>
      <c r="Q715" s="16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90"/>
      <c r="CC715" s="90"/>
      <c r="CD715" s="90"/>
      <c r="CE715" s="88"/>
      <c r="CF715" s="166"/>
      <c r="CG715" s="88"/>
      <c r="CH715" s="88"/>
      <c r="CI715" s="88"/>
      <c r="CJ715" s="88"/>
      <c r="CK715" s="88"/>
      <c r="CL715" s="88"/>
      <c r="CM715" s="88"/>
      <c r="CN715" s="88"/>
      <c r="CO715" s="88"/>
      <c r="CP715" s="88"/>
      <c r="CQ715" s="88"/>
      <c r="CR715" s="88"/>
      <c r="CS715" s="88"/>
      <c r="CT715" s="88"/>
      <c r="CU715" s="88"/>
      <c r="CV715" s="88"/>
      <c r="CW715" s="88"/>
      <c r="CX715" s="88"/>
      <c r="CY715" s="88"/>
      <c r="CZ715" s="88"/>
      <c r="DA715" s="88"/>
      <c r="DB715" s="88"/>
      <c r="DC715" s="88"/>
      <c r="DD715" s="88"/>
      <c r="DE715" s="88"/>
      <c r="DF715" s="90"/>
      <c r="DG715" s="90"/>
      <c r="DH715" s="90"/>
      <c r="DI715" s="91"/>
      <c r="DJ715" s="91"/>
      <c r="DK715" s="91"/>
      <c r="DL715" s="91"/>
      <c r="DM715" s="90"/>
      <c r="DN715" s="90"/>
      <c r="DO715" s="90"/>
      <c r="DP715" s="90"/>
      <c r="DQ715" s="90"/>
      <c r="DR715" s="90"/>
      <c r="DS715" s="90"/>
      <c r="DT715" s="90"/>
      <c r="DU715" s="90"/>
      <c r="DV715" s="90"/>
      <c r="DW715" s="90"/>
      <c r="DX715" s="90"/>
      <c r="DY715" s="90"/>
      <c r="DZ715" s="90"/>
      <c r="EA715" s="90"/>
      <c r="EB715" s="90"/>
      <c r="EC715" s="90"/>
      <c r="ED715" s="90"/>
      <c r="EE715" s="90"/>
      <c r="EF715" s="90"/>
      <c r="EG715" s="90"/>
      <c r="EH715" s="90"/>
      <c r="EI715" s="77"/>
      <c r="EJ715" s="77"/>
      <c r="EK715" s="77"/>
      <c r="EL715" s="77"/>
      <c r="EM715" s="77"/>
      <c r="EN715" s="77"/>
      <c r="EO715" s="77"/>
      <c r="EP715" s="77"/>
      <c r="EQ715" s="77"/>
    </row>
    <row r="716" spans="1:147" s="1" customFormat="1" ht="12.75" x14ac:dyDescent="0.2">
      <c r="A716" s="3"/>
      <c r="B716" s="35"/>
      <c r="C716" s="35"/>
      <c r="D716" s="4"/>
      <c r="G716" s="2"/>
      <c r="H716" s="2"/>
      <c r="I716" s="2"/>
      <c r="L716" s="141"/>
      <c r="M716" s="2"/>
      <c r="N716" s="2"/>
      <c r="O716" s="2"/>
      <c r="P716" s="2"/>
      <c r="Q716" s="16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90"/>
      <c r="CC716" s="90"/>
      <c r="CD716" s="90"/>
      <c r="CE716" s="88"/>
      <c r="CF716" s="166"/>
      <c r="CG716" s="88"/>
      <c r="CH716" s="88"/>
      <c r="CI716" s="88"/>
      <c r="CJ716" s="88"/>
      <c r="CK716" s="88"/>
      <c r="CL716" s="88"/>
      <c r="CM716" s="88"/>
      <c r="CN716" s="88"/>
      <c r="CO716" s="88"/>
      <c r="CP716" s="88"/>
      <c r="CQ716" s="88"/>
      <c r="CR716" s="88"/>
      <c r="CS716" s="88"/>
      <c r="CT716" s="88"/>
      <c r="CU716" s="88"/>
      <c r="CV716" s="88"/>
      <c r="CW716" s="88"/>
      <c r="CX716" s="88"/>
      <c r="CY716" s="88"/>
      <c r="CZ716" s="88"/>
      <c r="DA716" s="88"/>
      <c r="DB716" s="88"/>
      <c r="DC716" s="88"/>
      <c r="DD716" s="88"/>
      <c r="DE716" s="88"/>
      <c r="DF716" s="90"/>
      <c r="DG716" s="90"/>
      <c r="DH716" s="90"/>
      <c r="DI716" s="91"/>
      <c r="DJ716" s="91"/>
      <c r="DK716" s="91"/>
      <c r="DL716" s="91"/>
      <c r="DM716" s="90"/>
      <c r="DN716" s="90"/>
      <c r="DO716" s="90"/>
      <c r="DP716" s="90"/>
      <c r="DQ716" s="90"/>
      <c r="DR716" s="90"/>
      <c r="DS716" s="90"/>
      <c r="DT716" s="90"/>
      <c r="DU716" s="90"/>
      <c r="DV716" s="90"/>
      <c r="DW716" s="90"/>
      <c r="DX716" s="90"/>
      <c r="DY716" s="90"/>
      <c r="DZ716" s="90"/>
      <c r="EA716" s="90"/>
      <c r="EB716" s="90"/>
      <c r="EC716" s="90"/>
      <c r="ED716" s="90"/>
      <c r="EE716" s="90"/>
      <c r="EF716" s="90"/>
      <c r="EG716" s="90"/>
      <c r="EH716" s="90"/>
      <c r="EI716" s="77"/>
      <c r="EJ716" s="77"/>
      <c r="EK716" s="77"/>
      <c r="EL716" s="77"/>
      <c r="EM716" s="77"/>
      <c r="EN716" s="77"/>
      <c r="EO716" s="77"/>
      <c r="EP716" s="77"/>
      <c r="EQ716" s="77"/>
    </row>
    <row r="717" spans="1:147" s="1" customFormat="1" ht="12.75" x14ac:dyDescent="0.2">
      <c r="A717" s="3"/>
      <c r="B717" s="35"/>
      <c r="C717" s="35"/>
      <c r="D717" s="4"/>
      <c r="G717" s="2"/>
      <c r="H717" s="2"/>
      <c r="I717" s="2"/>
      <c r="L717" s="141"/>
      <c r="M717" s="2"/>
      <c r="N717" s="2"/>
      <c r="O717" s="2"/>
      <c r="P717" s="2"/>
      <c r="Q717" s="16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90"/>
      <c r="CC717" s="90"/>
      <c r="CD717" s="90"/>
      <c r="CE717" s="88"/>
      <c r="CF717" s="166"/>
      <c r="CG717" s="88"/>
      <c r="CH717" s="88"/>
      <c r="CI717" s="88"/>
      <c r="CJ717" s="88"/>
      <c r="CK717" s="88"/>
      <c r="CL717" s="88"/>
      <c r="CM717" s="88"/>
      <c r="CN717" s="88"/>
      <c r="CO717" s="88"/>
      <c r="CP717" s="88"/>
      <c r="CQ717" s="88"/>
      <c r="CR717" s="88"/>
      <c r="CS717" s="88"/>
      <c r="CT717" s="88"/>
      <c r="CU717" s="88"/>
      <c r="CV717" s="88"/>
      <c r="CW717" s="88"/>
      <c r="CX717" s="88"/>
      <c r="CY717" s="88"/>
      <c r="CZ717" s="88"/>
      <c r="DA717" s="88"/>
      <c r="DB717" s="88"/>
      <c r="DC717" s="88"/>
      <c r="DD717" s="88"/>
      <c r="DE717" s="88"/>
      <c r="DF717" s="90"/>
      <c r="DG717" s="90"/>
      <c r="DH717" s="90"/>
      <c r="DI717" s="91"/>
      <c r="DJ717" s="91"/>
      <c r="DK717" s="91"/>
      <c r="DL717" s="91"/>
      <c r="DM717" s="90"/>
      <c r="DN717" s="90"/>
      <c r="DO717" s="90"/>
      <c r="DP717" s="90"/>
      <c r="DQ717" s="90"/>
      <c r="DR717" s="90"/>
      <c r="DS717" s="90"/>
      <c r="DT717" s="90"/>
      <c r="DU717" s="90"/>
      <c r="DV717" s="90"/>
      <c r="DW717" s="90"/>
      <c r="DX717" s="90"/>
      <c r="DY717" s="90"/>
      <c r="DZ717" s="90"/>
      <c r="EA717" s="90"/>
      <c r="EB717" s="90"/>
      <c r="EC717" s="90"/>
      <c r="ED717" s="90"/>
      <c r="EE717" s="90"/>
      <c r="EF717" s="90"/>
      <c r="EG717" s="90"/>
      <c r="EH717" s="90"/>
      <c r="EI717" s="77"/>
      <c r="EJ717" s="77"/>
      <c r="EK717" s="77"/>
      <c r="EL717" s="77"/>
      <c r="EM717" s="77"/>
      <c r="EN717" s="77"/>
      <c r="EO717" s="77"/>
      <c r="EP717" s="77"/>
      <c r="EQ717" s="77"/>
    </row>
    <row r="718" spans="1:147" s="1" customFormat="1" ht="12.75" x14ac:dyDescent="0.2">
      <c r="A718" s="3"/>
      <c r="B718" s="35"/>
      <c r="C718" s="35"/>
      <c r="D718" s="4"/>
      <c r="G718" s="2"/>
      <c r="H718" s="2"/>
      <c r="I718" s="2"/>
      <c r="L718" s="141"/>
      <c r="M718" s="2"/>
      <c r="N718" s="2"/>
      <c r="O718" s="2"/>
      <c r="P718" s="2"/>
      <c r="Q718" s="16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90"/>
      <c r="CC718" s="90"/>
      <c r="CD718" s="90"/>
      <c r="CE718" s="88"/>
      <c r="CF718" s="166"/>
      <c r="CG718" s="88"/>
      <c r="CH718" s="88"/>
      <c r="CI718" s="88"/>
      <c r="CJ718" s="88"/>
      <c r="CK718" s="88"/>
      <c r="CL718" s="88"/>
      <c r="CM718" s="88"/>
      <c r="CN718" s="88"/>
      <c r="CO718" s="88"/>
      <c r="CP718" s="88"/>
      <c r="CQ718" s="88"/>
      <c r="CR718" s="88"/>
      <c r="CS718" s="88"/>
      <c r="CT718" s="88"/>
      <c r="CU718" s="88"/>
      <c r="CV718" s="88"/>
      <c r="CW718" s="88"/>
      <c r="CX718" s="88"/>
      <c r="CY718" s="88"/>
      <c r="CZ718" s="88"/>
      <c r="DA718" s="88"/>
      <c r="DB718" s="88"/>
      <c r="DC718" s="88"/>
      <c r="DD718" s="88"/>
      <c r="DE718" s="88"/>
      <c r="DF718" s="90"/>
      <c r="DG718" s="90"/>
      <c r="DH718" s="90"/>
      <c r="DI718" s="91"/>
      <c r="DJ718" s="91"/>
      <c r="DK718" s="91"/>
      <c r="DL718" s="91"/>
      <c r="DM718" s="90"/>
      <c r="DN718" s="90"/>
      <c r="DO718" s="90"/>
      <c r="DP718" s="90"/>
      <c r="DQ718" s="90"/>
      <c r="DR718" s="90"/>
      <c r="DS718" s="90"/>
      <c r="DT718" s="90"/>
      <c r="DU718" s="90"/>
      <c r="DV718" s="90"/>
      <c r="DW718" s="90"/>
      <c r="DX718" s="90"/>
      <c r="DY718" s="90"/>
      <c r="DZ718" s="90"/>
      <c r="EA718" s="90"/>
      <c r="EB718" s="90"/>
      <c r="EC718" s="90"/>
      <c r="ED718" s="90"/>
      <c r="EE718" s="90"/>
      <c r="EF718" s="90"/>
      <c r="EG718" s="90"/>
      <c r="EH718" s="90"/>
      <c r="EI718" s="77"/>
      <c r="EJ718" s="77"/>
      <c r="EK718" s="77"/>
      <c r="EL718" s="77"/>
      <c r="EM718" s="77"/>
      <c r="EN718" s="77"/>
      <c r="EO718" s="77"/>
      <c r="EP718" s="77"/>
      <c r="EQ718" s="77"/>
    </row>
    <row r="719" spans="1:147" s="1" customFormat="1" ht="12.75" x14ac:dyDescent="0.2">
      <c r="A719" s="3"/>
      <c r="B719" s="35"/>
      <c r="C719" s="35"/>
      <c r="D719" s="4"/>
      <c r="G719" s="2"/>
      <c r="H719" s="2"/>
      <c r="I719" s="2"/>
      <c r="L719" s="141"/>
      <c r="M719" s="2"/>
      <c r="N719" s="2"/>
      <c r="O719" s="2"/>
      <c r="P719" s="2"/>
      <c r="Q719" s="16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90"/>
      <c r="CC719" s="90"/>
      <c r="CD719" s="90"/>
      <c r="CE719" s="88"/>
      <c r="CF719" s="166"/>
      <c r="CG719" s="88"/>
      <c r="CH719" s="88"/>
      <c r="CI719" s="88"/>
      <c r="CJ719" s="88"/>
      <c r="CK719" s="88"/>
      <c r="CL719" s="88"/>
      <c r="CM719" s="88"/>
      <c r="CN719" s="88"/>
      <c r="CO719" s="88"/>
      <c r="CP719" s="88"/>
      <c r="CQ719" s="88"/>
      <c r="CR719" s="88"/>
      <c r="CS719" s="88"/>
      <c r="CT719" s="88"/>
      <c r="CU719" s="88"/>
      <c r="CV719" s="88"/>
      <c r="CW719" s="88"/>
      <c r="CX719" s="88"/>
      <c r="CY719" s="88"/>
      <c r="CZ719" s="88"/>
      <c r="DA719" s="88"/>
      <c r="DB719" s="88"/>
      <c r="DC719" s="88"/>
      <c r="DD719" s="88"/>
      <c r="DE719" s="88"/>
      <c r="DF719" s="90"/>
      <c r="DG719" s="90"/>
      <c r="DH719" s="90"/>
      <c r="DI719" s="91"/>
      <c r="DJ719" s="91"/>
      <c r="DK719" s="91"/>
      <c r="DL719" s="91"/>
      <c r="DM719" s="90"/>
      <c r="DN719" s="90"/>
      <c r="DO719" s="90"/>
      <c r="DP719" s="90"/>
      <c r="DQ719" s="90"/>
      <c r="DR719" s="90"/>
      <c r="DS719" s="90"/>
      <c r="DT719" s="90"/>
      <c r="DU719" s="90"/>
      <c r="DV719" s="90"/>
      <c r="DW719" s="90"/>
      <c r="DX719" s="90"/>
      <c r="DY719" s="90"/>
      <c r="DZ719" s="90"/>
      <c r="EA719" s="90"/>
      <c r="EB719" s="90"/>
      <c r="EC719" s="90"/>
      <c r="ED719" s="90"/>
      <c r="EE719" s="90"/>
      <c r="EF719" s="90"/>
      <c r="EG719" s="90"/>
      <c r="EH719" s="90"/>
      <c r="EI719" s="77"/>
      <c r="EJ719" s="77"/>
      <c r="EK719" s="77"/>
      <c r="EL719" s="77"/>
      <c r="EM719" s="77"/>
      <c r="EN719" s="77"/>
      <c r="EO719" s="77"/>
      <c r="EP719" s="77"/>
      <c r="EQ719" s="77"/>
    </row>
    <row r="720" spans="1:147" s="1" customFormat="1" ht="12.75" x14ac:dyDescent="0.2">
      <c r="A720" s="3"/>
      <c r="B720" s="35"/>
      <c r="C720" s="35"/>
      <c r="D720" s="4"/>
      <c r="G720" s="2"/>
      <c r="H720" s="2"/>
      <c r="I720" s="2"/>
      <c r="L720" s="141"/>
      <c r="M720" s="2"/>
      <c r="N720" s="2"/>
      <c r="O720" s="2"/>
      <c r="P720" s="2"/>
      <c r="Q720" s="16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90"/>
      <c r="CC720" s="90"/>
      <c r="CD720" s="90"/>
      <c r="CE720" s="88"/>
      <c r="CF720" s="166"/>
      <c r="CG720" s="88"/>
      <c r="CH720" s="88"/>
      <c r="CI720" s="88"/>
      <c r="CJ720" s="88"/>
      <c r="CK720" s="88"/>
      <c r="CL720" s="88"/>
      <c r="CM720" s="88"/>
      <c r="CN720" s="88"/>
      <c r="CO720" s="88"/>
      <c r="CP720" s="88"/>
      <c r="CQ720" s="88"/>
      <c r="CR720" s="88"/>
      <c r="CS720" s="88"/>
      <c r="CT720" s="88"/>
      <c r="CU720" s="88"/>
      <c r="CV720" s="88"/>
      <c r="CW720" s="88"/>
      <c r="CX720" s="88"/>
      <c r="CY720" s="88"/>
      <c r="CZ720" s="88"/>
      <c r="DA720" s="88"/>
      <c r="DB720" s="88"/>
      <c r="DC720" s="88"/>
      <c r="DD720" s="88"/>
      <c r="DE720" s="88"/>
      <c r="DF720" s="90"/>
      <c r="DG720" s="90"/>
      <c r="DH720" s="90"/>
      <c r="DI720" s="91"/>
      <c r="DJ720" s="91"/>
      <c r="DK720" s="91"/>
      <c r="DL720" s="91"/>
      <c r="DM720" s="90"/>
      <c r="DN720" s="90"/>
      <c r="DO720" s="90"/>
      <c r="DP720" s="90"/>
      <c r="DQ720" s="90"/>
      <c r="DR720" s="90"/>
      <c r="DS720" s="90"/>
      <c r="DT720" s="90"/>
      <c r="DU720" s="90"/>
      <c r="DV720" s="90"/>
      <c r="DW720" s="90"/>
      <c r="DX720" s="90"/>
      <c r="DY720" s="90"/>
      <c r="DZ720" s="90"/>
      <c r="EA720" s="90"/>
      <c r="EB720" s="90"/>
      <c r="EC720" s="90"/>
      <c r="ED720" s="90"/>
      <c r="EE720" s="90"/>
      <c r="EF720" s="90"/>
      <c r="EG720" s="90"/>
      <c r="EH720" s="90"/>
      <c r="EI720" s="77"/>
      <c r="EJ720" s="77"/>
      <c r="EK720" s="77"/>
      <c r="EL720" s="77"/>
      <c r="EM720" s="77"/>
      <c r="EN720" s="77"/>
      <c r="EO720" s="77"/>
      <c r="EP720" s="77"/>
      <c r="EQ720" s="77"/>
    </row>
    <row r="721" spans="1:147" s="1" customFormat="1" ht="12.75" x14ac:dyDescent="0.2">
      <c r="A721" s="3"/>
      <c r="B721" s="35"/>
      <c r="C721" s="35"/>
      <c r="D721" s="4"/>
      <c r="G721" s="2"/>
      <c r="H721" s="2"/>
      <c r="I721" s="2"/>
      <c r="L721" s="141"/>
      <c r="M721" s="2"/>
      <c r="N721" s="2"/>
      <c r="O721" s="2"/>
      <c r="P721" s="2"/>
      <c r="Q721" s="16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90"/>
      <c r="CC721" s="90"/>
      <c r="CD721" s="90"/>
      <c r="CE721" s="88"/>
      <c r="CF721" s="166"/>
      <c r="CG721" s="88"/>
      <c r="CH721" s="88"/>
      <c r="CI721" s="88"/>
      <c r="CJ721" s="88"/>
      <c r="CK721" s="88"/>
      <c r="CL721" s="88"/>
      <c r="CM721" s="88"/>
      <c r="CN721" s="88"/>
      <c r="CO721" s="88"/>
      <c r="CP721" s="88"/>
      <c r="CQ721" s="88"/>
      <c r="CR721" s="88"/>
      <c r="CS721" s="88"/>
      <c r="CT721" s="88"/>
      <c r="CU721" s="88"/>
      <c r="CV721" s="88"/>
      <c r="CW721" s="88"/>
      <c r="CX721" s="88"/>
      <c r="CY721" s="88"/>
      <c r="CZ721" s="88"/>
      <c r="DA721" s="88"/>
      <c r="DB721" s="88"/>
      <c r="DC721" s="88"/>
      <c r="DD721" s="88"/>
      <c r="DE721" s="88"/>
      <c r="DF721" s="90"/>
      <c r="DG721" s="90"/>
      <c r="DH721" s="90"/>
      <c r="DI721" s="91"/>
      <c r="DJ721" s="91"/>
      <c r="DK721" s="91"/>
      <c r="DL721" s="91"/>
      <c r="DM721" s="90"/>
      <c r="DN721" s="90"/>
      <c r="DO721" s="90"/>
      <c r="DP721" s="90"/>
      <c r="DQ721" s="90"/>
      <c r="DR721" s="90"/>
      <c r="DS721" s="90"/>
      <c r="DT721" s="90"/>
      <c r="DU721" s="90"/>
      <c r="DV721" s="90"/>
      <c r="DW721" s="90"/>
      <c r="DX721" s="90"/>
      <c r="DY721" s="90"/>
      <c r="DZ721" s="90"/>
      <c r="EA721" s="90"/>
      <c r="EB721" s="90"/>
      <c r="EC721" s="90"/>
      <c r="ED721" s="90"/>
      <c r="EE721" s="90"/>
      <c r="EF721" s="90"/>
      <c r="EG721" s="90"/>
      <c r="EH721" s="90"/>
      <c r="EI721" s="77"/>
      <c r="EJ721" s="77"/>
      <c r="EK721" s="77"/>
      <c r="EL721" s="77"/>
      <c r="EM721" s="77"/>
      <c r="EN721" s="77"/>
      <c r="EO721" s="77"/>
      <c r="EP721" s="77"/>
      <c r="EQ721" s="77"/>
    </row>
    <row r="722" spans="1:147" s="1" customFormat="1" ht="12.75" x14ac:dyDescent="0.2">
      <c r="A722" s="3"/>
      <c r="B722" s="35"/>
      <c r="C722" s="35"/>
      <c r="D722" s="4"/>
      <c r="G722" s="2"/>
      <c r="H722" s="2"/>
      <c r="I722" s="2"/>
      <c r="L722" s="141"/>
      <c r="M722" s="2"/>
      <c r="N722" s="2"/>
      <c r="O722" s="2"/>
      <c r="P722" s="2"/>
      <c r="Q722" s="16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90"/>
      <c r="CC722" s="90"/>
      <c r="CD722" s="90"/>
      <c r="CE722" s="88"/>
      <c r="CF722" s="166"/>
      <c r="CG722" s="88"/>
      <c r="CH722" s="88"/>
      <c r="CI722" s="88"/>
      <c r="CJ722" s="88"/>
      <c r="CK722" s="88"/>
      <c r="CL722" s="88"/>
      <c r="CM722" s="88"/>
      <c r="CN722" s="88"/>
      <c r="CO722" s="88"/>
      <c r="CP722" s="88"/>
      <c r="CQ722" s="88"/>
      <c r="CR722" s="88"/>
      <c r="CS722" s="88"/>
      <c r="CT722" s="88"/>
      <c r="CU722" s="88"/>
      <c r="CV722" s="88"/>
      <c r="CW722" s="88"/>
      <c r="CX722" s="88"/>
      <c r="CY722" s="88"/>
      <c r="CZ722" s="88"/>
      <c r="DA722" s="88"/>
      <c r="DB722" s="88"/>
      <c r="DC722" s="88"/>
      <c r="DD722" s="88"/>
      <c r="DE722" s="88"/>
      <c r="DF722" s="90"/>
      <c r="DG722" s="90"/>
      <c r="DH722" s="90"/>
      <c r="DI722" s="91"/>
      <c r="DJ722" s="91"/>
      <c r="DK722" s="91"/>
      <c r="DL722" s="91"/>
      <c r="DM722" s="90"/>
      <c r="DN722" s="90"/>
      <c r="DO722" s="90"/>
      <c r="DP722" s="90"/>
      <c r="DQ722" s="90"/>
      <c r="DR722" s="90"/>
      <c r="DS722" s="90"/>
      <c r="DT722" s="90"/>
      <c r="DU722" s="90"/>
      <c r="DV722" s="90"/>
      <c r="DW722" s="90"/>
      <c r="DX722" s="90"/>
      <c r="DY722" s="90"/>
      <c r="DZ722" s="90"/>
      <c r="EA722" s="90"/>
      <c r="EB722" s="90"/>
      <c r="EC722" s="90"/>
      <c r="ED722" s="90"/>
      <c r="EE722" s="90"/>
      <c r="EF722" s="90"/>
      <c r="EG722" s="90"/>
      <c r="EH722" s="90"/>
      <c r="EI722" s="77"/>
      <c r="EJ722" s="77"/>
      <c r="EK722" s="77"/>
      <c r="EL722" s="77"/>
      <c r="EM722" s="77"/>
      <c r="EN722" s="77"/>
      <c r="EO722" s="77"/>
      <c r="EP722" s="77"/>
      <c r="EQ722" s="77"/>
    </row>
    <row r="723" spans="1:147" s="1" customFormat="1" ht="12.75" x14ac:dyDescent="0.2">
      <c r="A723" s="3"/>
      <c r="B723" s="35"/>
      <c r="C723" s="35"/>
      <c r="D723" s="4"/>
      <c r="G723" s="2"/>
      <c r="H723" s="2"/>
      <c r="I723" s="2"/>
      <c r="L723" s="141"/>
      <c r="M723" s="2"/>
      <c r="N723" s="2"/>
      <c r="O723" s="2"/>
      <c r="P723" s="2"/>
      <c r="Q723" s="16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90"/>
      <c r="CC723" s="90"/>
      <c r="CD723" s="90"/>
      <c r="CE723" s="88"/>
      <c r="CF723" s="166"/>
      <c r="CG723" s="88"/>
      <c r="CH723" s="88"/>
      <c r="CI723" s="88"/>
      <c r="CJ723" s="88"/>
      <c r="CK723" s="88"/>
      <c r="CL723" s="88"/>
      <c r="CM723" s="88"/>
      <c r="CN723" s="88"/>
      <c r="CO723" s="88"/>
      <c r="CP723" s="88"/>
      <c r="CQ723" s="88"/>
      <c r="CR723" s="88"/>
      <c r="CS723" s="88"/>
      <c r="CT723" s="88"/>
      <c r="CU723" s="88"/>
      <c r="CV723" s="88"/>
      <c r="CW723" s="88"/>
      <c r="CX723" s="88"/>
      <c r="CY723" s="88"/>
      <c r="CZ723" s="88"/>
      <c r="DA723" s="88"/>
      <c r="DB723" s="88"/>
      <c r="DC723" s="88"/>
      <c r="DD723" s="88"/>
      <c r="DE723" s="88"/>
      <c r="DF723" s="90"/>
      <c r="DG723" s="90"/>
      <c r="DH723" s="90"/>
      <c r="DI723" s="91"/>
      <c r="DJ723" s="91"/>
      <c r="DK723" s="91"/>
      <c r="DL723" s="91"/>
      <c r="DM723" s="90"/>
      <c r="DN723" s="90"/>
      <c r="DO723" s="90"/>
      <c r="DP723" s="90"/>
      <c r="DQ723" s="90"/>
      <c r="DR723" s="90"/>
      <c r="DS723" s="90"/>
      <c r="DT723" s="90"/>
      <c r="DU723" s="90"/>
      <c r="DV723" s="90"/>
      <c r="DW723" s="90"/>
      <c r="DX723" s="90"/>
      <c r="DY723" s="90"/>
      <c r="DZ723" s="90"/>
      <c r="EA723" s="90"/>
      <c r="EB723" s="90"/>
      <c r="EC723" s="90"/>
      <c r="ED723" s="90"/>
      <c r="EE723" s="90"/>
      <c r="EF723" s="90"/>
      <c r="EG723" s="90"/>
      <c r="EH723" s="90"/>
      <c r="EI723" s="77"/>
      <c r="EJ723" s="77"/>
      <c r="EK723" s="77"/>
      <c r="EL723" s="77"/>
      <c r="EM723" s="77"/>
      <c r="EN723" s="77"/>
      <c r="EO723" s="77"/>
      <c r="EP723" s="77"/>
      <c r="EQ723" s="77"/>
    </row>
    <row r="724" spans="1:147" s="1" customFormat="1" ht="12.75" x14ac:dyDescent="0.2">
      <c r="A724" s="3"/>
      <c r="B724" s="35"/>
      <c r="C724" s="35"/>
      <c r="D724" s="4"/>
      <c r="G724" s="2"/>
      <c r="H724" s="2"/>
      <c r="I724" s="2"/>
      <c r="L724" s="141"/>
      <c r="M724" s="2"/>
      <c r="N724" s="2"/>
      <c r="O724" s="2"/>
      <c r="P724" s="2"/>
      <c r="Q724" s="16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90"/>
      <c r="CC724" s="90"/>
      <c r="CD724" s="90"/>
      <c r="CE724" s="88"/>
      <c r="CF724" s="166"/>
      <c r="CG724" s="88"/>
      <c r="CH724" s="88"/>
      <c r="CI724" s="88"/>
      <c r="CJ724" s="88"/>
      <c r="CK724" s="88"/>
      <c r="CL724" s="88"/>
      <c r="CM724" s="88"/>
      <c r="CN724" s="88"/>
      <c r="CO724" s="88"/>
      <c r="CP724" s="88"/>
      <c r="CQ724" s="88"/>
      <c r="CR724" s="88"/>
      <c r="CS724" s="88"/>
      <c r="CT724" s="88"/>
      <c r="CU724" s="88"/>
      <c r="CV724" s="88"/>
      <c r="CW724" s="88"/>
      <c r="CX724" s="88"/>
      <c r="CY724" s="88"/>
      <c r="CZ724" s="88"/>
      <c r="DA724" s="88"/>
      <c r="DB724" s="88"/>
      <c r="DC724" s="88"/>
      <c r="DD724" s="88"/>
      <c r="DE724" s="88"/>
      <c r="DF724" s="90"/>
      <c r="DG724" s="90"/>
      <c r="DH724" s="90"/>
      <c r="DI724" s="91"/>
      <c r="DJ724" s="91"/>
      <c r="DK724" s="91"/>
      <c r="DL724" s="91"/>
      <c r="DM724" s="90"/>
      <c r="DN724" s="90"/>
      <c r="DO724" s="90"/>
      <c r="DP724" s="90"/>
      <c r="DQ724" s="90"/>
      <c r="DR724" s="90"/>
      <c r="DS724" s="90"/>
      <c r="DT724" s="90"/>
      <c r="DU724" s="90"/>
      <c r="DV724" s="90"/>
      <c r="DW724" s="90"/>
      <c r="DX724" s="90"/>
      <c r="DY724" s="90"/>
      <c r="DZ724" s="90"/>
      <c r="EA724" s="90"/>
      <c r="EB724" s="90"/>
      <c r="EC724" s="90"/>
      <c r="ED724" s="90"/>
      <c r="EE724" s="90"/>
      <c r="EF724" s="90"/>
      <c r="EG724" s="90"/>
      <c r="EH724" s="90"/>
      <c r="EI724" s="77"/>
      <c r="EJ724" s="77"/>
      <c r="EK724" s="77"/>
      <c r="EL724" s="77"/>
      <c r="EM724" s="77"/>
      <c r="EN724" s="77"/>
      <c r="EO724" s="77"/>
      <c r="EP724" s="77"/>
      <c r="EQ724" s="77"/>
    </row>
    <row r="725" spans="1:147" s="1" customFormat="1" ht="12.75" x14ac:dyDescent="0.2">
      <c r="A725" s="3"/>
      <c r="B725" s="35"/>
      <c r="C725" s="35"/>
      <c r="D725" s="4"/>
      <c r="G725" s="2"/>
      <c r="H725" s="2"/>
      <c r="I725" s="2"/>
      <c r="L725" s="141"/>
      <c r="M725" s="2"/>
      <c r="N725" s="2"/>
      <c r="O725" s="2"/>
      <c r="P725" s="2"/>
      <c r="Q725" s="16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90"/>
      <c r="CC725" s="90"/>
      <c r="CD725" s="90"/>
      <c r="CE725" s="88"/>
      <c r="CF725" s="166"/>
      <c r="CG725" s="88"/>
      <c r="CH725" s="88"/>
      <c r="CI725" s="88"/>
      <c r="CJ725" s="88"/>
      <c r="CK725" s="88"/>
      <c r="CL725" s="88"/>
      <c r="CM725" s="88"/>
      <c r="CN725" s="88"/>
      <c r="CO725" s="88"/>
      <c r="CP725" s="88"/>
      <c r="CQ725" s="88"/>
      <c r="CR725" s="88"/>
      <c r="CS725" s="88"/>
      <c r="CT725" s="88"/>
      <c r="CU725" s="88"/>
      <c r="CV725" s="88"/>
      <c r="CW725" s="88"/>
      <c r="CX725" s="88"/>
      <c r="CY725" s="88"/>
      <c r="CZ725" s="88"/>
      <c r="DA725" s="88"/>
      <c r="DB725" s="88"/>
      <c r="DC725" s="88"/>
      <c r="DD725" s="88"/>
      <c r="DE725" s="88"/>
      <c r="DF725" s="90"/>
      <c r="DG725" s="90"/>
      <c r="DH725" s="90"/>
      <c r="DI725" s="91"/>
      <c r="DJ725" s="91"/>
      <c r="DK725" s="91"/>
      <c r="DL725" s="91"/>
      <c r="DM725" s="90"/>
      <c r="DN725" s="90"/>
      <c r="DO725" s="90"/>
      <c r="DP725" s="90"/>
      <c r="DQ725" s="90"/>
      <c r="DR725" s="90"/>
      <c r="DS725" s="90"/>
      <c r="DT725" s="90"/>
      <c r="DU725" s="90"/>
      <c r="DV725" s="90"/>
      <c r="DW725" s="90"/>
      <c r="DX725" s="90"/>
      <c r="DY725" s="90"/>
      <c r="DZ725" s="90"/>
      <c r="EA725" s="90"/>
      <c r="EB725" s="90"/>
      <c r="EC725" s="90"/>
      <c r="ED725" s="90"/>
      <c r="EE725" s="90"/>
      <c r="EF725" s="90"/>
      <c r="EG725" s="90"/>
      <c r="EH725" s="90"/>
      <c r="EI725" s="77"/>
      <c r="EJ725" s="77"/>
      <c r="EK725" s="77"/>
      <c r="EL725" s="77"/>
      <c r="EM725" s="77"/>
      <c r="EN725" s="77"/>
      <c r="EO725" s="77"/>
      <c r="EP725" s="77"/>
      <c r="EQ725" s="77"/>
    </row>
    <row r="726" spans="1:147" s="1" customFormat="1" ht="12.75" x14ac:dyDescent="0.2">
      <c r="A726" s="3"/>
      <c r="B726" s="35"/>
      <c r="C726" s="35"/>
      <c r="D726" s="4"/>
      <c r="G726" s="2"/>
      <c r="H726" s="2"/>
      <c r="I726" s="2"/>
      <c r="L726" s="141"/>
      <c r="M726" s="2"/>
      <c r="N726" s="2"/>
      <c r="O726" s="2"/>
      <c r="P726" s="2"/>
      <c r="Q726" s="16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90"/>
      <c r="CC726" s="90"/>
      <c r="CD726" s="90"/>
      <c r="CE726" s="88"/>
      <c r="CF726" s="166"/>
      <c r="CG726" s="88"/>
      <c r="CH726" s="88"/>
      <c r="CI726" s="88"/>
      <c r="CJ726" s="88"/>
      <c r="CK726" s="88"/>
      <c r="CL726" s="88"/>
      <c r="CM726" s="88"/>
      <c r="CN726" s="88"/>
      <c r="CO726" s="88"/>
      <c r="CP726" s="88"/>
      <c r="CQ726" s="88"/>
      <c r="CR726" s="88"/>
      <c r="CS726" s="88"/>
      <c r="CT726" s="88"/>
      <c r="CU726" s="88"/>
      <c r="CV726" s="88"/>
      <c r="CW726" s="88"/>
      <c r="CX726" s="88"/>
      <c r="CY726" s="88"/>
      <c r="CZ726" s="88"/>
      <c r="DA726" s="88"/>
      <c r="DB726" s="88"/>
      <c r="DC726" s="88"/>
      <c r="DD726" s="88"/>
      <c r="DE726" s="88"/>
      <c r="DF726" s="90"/>
      <c r="DG726" s="90"/>
      <c r="DH726" s="90"/>
      <c r="DI726" s="91"/>
      <c r="DJ726" s="91"/>
      <c r="DK726" s="91"/>
      <c r="DL726" s="91"/>
      <c r="DM726" s="90"/>
      <c r="DN726" s="90"/>
      <c r="DO726" s="90"/>
      <c r="DP726" s="90"/>
      <c r="DQ726" s="90"/>
      <c r="DR726" s="90"/>
      <c r="DS726" s="90"/>
      <c r="DT726" s="90"/>
      <c r="DU726" s="90"/>
      <c r="DV726" s="90"/>
      <c r="DW726" s="90"/>
      <c r="DX726" s="90"/>
      <c r="DY726" s="90"/>
      <c r="DZ726" s="90"/>
      <c r="EA726" s="90"/>
      <c r="EB726" s="90"/>
      <c r="EC726" s="90"/>
      <c r="ED726" s="90"/>
      <c r="EE726" s="90"/>
      <c r="EF726" s="90"/>
      <c r="EG726" s="90"/>
      <c r="EH726" s="90"/>
      <c r="EI726" s="77"/>
      <c r="EJ726" s="77"/>
      <c r="EK726" s="77"/>
      <c r="EL726" s="77"/>
      <c r="EM726" s="77"/>
      <c r="EN726" s="77"/>
      <c r="EO726" s="77"/>
      <c r="EP726" s="77"/>
      <c r="EQ726" s="77"/>
    </row>
    <row r="727" spans="1:147" s="1" customFormat="1" ht="12.75" x14ac:dyDescent="0.2">
      <c r="A727" s="3"/>
      <c r="B727" s="35"/>
      <c r="C727" s="35"/>
      <c r="D727" s="4"/>
      <c r="G727" s="2"/>
      <c r="H727" s="2"/>
      <c r="I727" s="2"/>
      <c r="L727" s="141"/>
      <c r="M727" s="2"/>
      <c r="N727" s="2"/>
      <c r="O727" s="2"/>
      <c r="P727" s="2"/>
      <c r="Q727" s="16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90"/>
      <c r="CC727" s="90"/>
      <c r="CD727" s="90"/>
      <c r="CE727" s="88"/>
      <c r="CF727" s="166"/>
      <c r="CG727" s="88"/>
      <c r="CH727" s="88"/>
      <c r="CI727" s="88"/>
      <c r="CJ727" s="88"/>
      <c r="CK727" s="88"/>
      <c r="CL727" s="88"/>
      <c r="CM727" s="88"/>
      <c r="CN727" s="88"/>
      <c r="CO727" s="88"/>
      <c r="CP727" s="88"/>
      <c r="CQ727" s="88"/>
      <c r="CR727" s="88"/>
      <c r="CS727" s="88"/>
      <c r="CT727" s="88"/>
      <c r="CU727" s="88"/>
      <c r="CV727" s="88"/>
      <c r="CW727" s="88"/>
      <c r="CX727" s="88"/>
      <c r="CY727" s="88"/>
      <c r="CZ727" s="88"/>
      <c r="DA727" s="88"/>
      <c r="DB727" s="88"/>
      <c r="DC727" s="88"/>
      <c r="DD727" s="88"/>
      <c r="DE727" s="88"/>
      <c r="DF727" s="90"/>
      <c r="DG727" s="90"/>
      <c r="DH727" s="90"/>
      <c r="DI727" s="91"/>
      <c r="DJ727" s="91"/>
      <c r="DK727" s="91"/>
      <c r="DL727" s="91"/>
      <c r="DM727" s="90"/>
      <c r="DN727" s="90"/>
      <c r="DO727" s="90"/>
      <c r="DP727" s="90"/>
      <c r="DQ727" s="90"/>
      <c r="DR727" s="90"/>
      <c r="DS727" s="90"/>
      <c r="DT727" s="90"/>
      <c r="DU727" s="90"/>
      <c r="DV727" s="90"/>
      <c r="DW727" s="90"/>
      <c r="DX727" s="90"/>
      <c r="DY727" s="90"/>
      <c r="DZ727" s="90"/>
      <c r="EA727" s="90"/>
      <c r="EB727" s="90"/>
      <c r="EC727" s="90"/>
      <c r="ED727" s="90"/>
      <c r="EE727" s="90"/>
      <c r="EF727" s="90"/>
      <c r="EG727" s="90"/>
      <c r="EH727" s="90"/>
      <c r="EI727" s="77"/>
      <c r="EJ727" s="77"/>
      <c r="EK727" s="77"/>
      <c r="EL727" s="77"/>
      <c r="EM727" s="77"/>
      <c r="EN727" s="77"/>
      <c r="EO727" s="77"/>
      <c r="EP727" s="77"/>
      <c r="EQ727" s="77"/>
    </row>
    <row r="728" spans="1:147" s="1" customFormat="1" ht="12.75" x14ac:dyDescent="0.2">
      <c r="A728" s="3"/>
      <c r="B728" s="35"/>
      <c r="C728" s="35"/>
      <c r="D728" s="4"/>
      <c r="G728" s="2"/>
      <c r="H728" s="2"/>
      <c r="I728" s="2"/>
      <c r="L728" s="141"/>
      <c r="M728" s="2"/>
      <c r="N728" s="2"/>
      <c r="O728" s="2"/>
      <c r="P728" s="2"/>
      <c r="Q728" s="16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90"/>
      <c r="CC728" s="90"/>
      <c r="CD728" s="90"/>
      <c r="CE728" s="88"/>
      <c r="CF728" s="166"/>
      <c r="CG728" s="88"/>
      <c r="CH728" s="88"/>
      <c r="CI728" s="88"/>
      <c r="CJ728" s="88"/>
      <c r="CK728" s="88"/>
      <c r="CL728" s="88"/>
      <c r="CM728" s="88"/>
      <c r="CN728" s="88"/>
      <c r="CO728" s="88"/>
      <c r="CP728" s="88"/>
      <c r="CQ728" s="88"/>
      <c r="CR728" s="88"/>
      <c r="CS728" s="88"/>
      <c r="CT728" s="88"/>
      <c r="CU728" s="88"/>
      <c r="CV728" s="88"/>
      <c r="CW728" s="88"/>
      <c r="CX728" s="88"/>
      <c r="CY728" s="88"/>
      <c r="CZ728" s="88"/>
      <c r="DA728" s="88"/>
      <c r="DB728" s="88"/>
      <c r="DC728" s="88"/>
      <c r="DD728" s="88"/>
      <c r="DE728" s="88"/>
      <c r="DF728" s="90"/>
      <c r="DG728" s="90"/>
      <c r="DH728" s="90"/>
      <c r="DI728" s="91"/>
      <c r="DJ728" s="91"/>
      <c r="DK728" s="91"/>
      <c r="DL728" s="91"/>
      <c r="DM728" s="90"/>
      <c r="DN728" s="90"/>
      <c r="DO728" s="90"/>
      <c r="DP728" s="90"/>
      <c r="DQ728" s="90"/>
      <c r="DR728" s="90"/>
      <c r="DS728" s="90"/>
      <c r="DT728" s="90"/>
      <c r="DU728" s="90"/>
      <c r="DV728" s="90"/>
      <c r="DW728" s="90"/>
      <c r="DX728" s="90"/>
      <c r="DY728" s="90"/>
      <c r="DZ728" s="90"/>
      <c r="EA728" s="90"/>
      <c r="EB728" s="90"/>
      <c r="EC728" s="90"/>
      <c r="ED728" s="90"/>
      <c r="EE728" s="90"/>
      <c r="EF728" s="90"/>
      <c r="EG728" s="90"/>
      <c r="EH728" s="90"/>
      <c r="EI728" s="77"/>
      <c r="EJ728" s="77"/>
      <c r="EK728" s="77"/>
      <c r="EL728" s="77"/>
      <c r="EM728" s="77"/>
      <c r="EN728" s="77"/>
      <c r="EO728" s="77"/>
      <c r="EP728" s="77"/>
      <c r="EQ728" s="77"/>
    </row>
    <row r="729" spans="1:147" s="1" customFormat="1" ht="12.75" x14ac:dyDescent="0.2">
      <c r="A729" s="3"/>
      <c r="B729" s="35"/>
      <c r="C729" s="35"/>
      <c r="D729" s="4"/>
      <c r="G729" s="2"/>
      <c r="H729" s="2"/>
      <c r="I729" s="2"/>
      <c r="L729" s="141"/>
      <c r="M729" s="2"/>
      <c r="N729" s="2"/>
      <c r="O729" s="2"/>
      <c r="P729" s="2"/>
      <c r="Q729" s="16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90"/>
      <c r="CC729" s="90"/>
      <c r="CD729" s="90"/>
      <c r="CE729" s="88"/>
      <c r="CF729" s="166"/>
      <c r="CG729" s="88"/>
      <c r="CH729" s="88"/>
      <c r="CI729" s="88"/>
      <c r="CJ729" s="88"/>
      <c r="CK729" s="88"/>
      <c r="CL729" s="88"/>
      <c r="CM729" s="88"/>
      <c r="CN729" s="88"/>
      <c r="CO729" s="88"/>
      <c r="CP729" s="88"/>
      <c r="CQ729" s="88"/>
      <c r="CR729" s="88"/>
      <c r="CS729" s="88"/>
      <c r="CT729" s="88"/>
      <c r="CU729" s="88"/>
      <c r="CV729" s="88"/>
      <c r="CW729" s="88"/>
      <c r="CX729" s="88"/>
      <c r="CY729" s="88"/>
      <c r="CZ729" s="88"/>
      <c r="DA729" s="88"/>
      <c r="DB729" s="88"/>
      <c r="DC729" s="88"/>
      <c r="DD729" s="88"/>
      <c r="DE729" s="88"/>
      <c r="DF729" s="90"/>
      <c r="DG729" s="90"/>
      <c r="DH729" s="90"/>
      <c r="DI729" s="91"/>
      <c r="DJ729" s="91"/>
      <c r="DK729" s="91"/>
      <c r="DL729" s="91"/>
      <c r="DM729" s="90"/>
      <c r="DN729" s="90"/>
      <c r="DO729" s="90"/>
      <c r="DP729" s="90"/>
      <c r="DQ729" s="90"/>
      <c r="DR729" s="90"/>
      <c r="DS729" s="90"/>
      <c r="DT729" s="90"/>
      <c r="DU729" s="90"/>
      <c r="DV729" s="90"/>
      <c r="DW729" s="90"/>
      <c r="DX729" s="90"/>
      <c r="DY729" s="90"/>
      <c r="DZ729" s="90"/>
      <c r="EA729" s="90"/>
      <c r="EB729" s="90"/>
      <c r="EC729" s="90"/>
      <c r="ED729" s="90"/>
      <c r="EE729" s="90"/>
      <c r="EF729" s="90"/>
      <c r="EG729" s="90"/>
      <c r="EH729" s="90"/>
      <c r="EI729" s="77"/>
      <c r="EJ729" s="77"/>
      <c r="EK729" s="77"/>
      <c r="EL729" s="77"/>
      <c r="EM729" s="77"/>
      <c r="EN729" s="77"/>
      <c r="EO729" s="77"/>
      <c r="EP729" s="77"/>
      <c r="EQ729" s="77"/>
    </row>
    <row r="730" spans="1:147" s="1" customFormat="1" ht="12.75" x14ac:dyDescent="0.2">
      <c r="A730" s="3"/>
      <c r="B730" s="35"/>
      <c r="C730" s="35"/>
      <c r="D730" s="4"/>
      <c r="G730" s="2"/>
      <c r="H730" s="2"/>
      <c r="I730" s="2"/>
      <c r="L730" s="141"/>
      <c r="M730" s="2"/>
      <c r="N730" s="2"/>
      <c r="O730" s="2"/>
      <c r="P730" s="2"/>
      <c r="Q730" s="16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90"/>
      <c r="CC730" s="90"/>
      <c r="CD730" s="90"/>
      <c r="CE730" s="88"/>
      <c r="CF730" s="166"/>
      <c r="CG730" s="88"/>
      <c r="CH730" s="88"/>
      <c r="CI730" s="88"/>
      <c r="CJ730" s="88"/>
      <c r="CK730" s="88"/>
      <c r="CL730" s="88"/>
      <c r="CM730" s="88"/>
      <c r="CN730" s="88"/>
      <c r="CO730" s="88"/>
      <c r="CP730" s="88"/>
      <c r="CQ730" s="88"/>
      <c r="CR730" s="88"/>
      <c r="CS730" s="88"/>
      <c r="CT730" s="88"/>
      <c r="CU730" s="88"/>
      <c r="CV730" s="88"/>
      <c r="CW730" s="88"/>
      <c r="CX730" s="88"/>
      <c r="CY730" s="88"/>
      <c r="CZ730" s="88"/>
      <c r="DA730" s="88"/>
      <c r="DB730" s="88"/>
      <c r="DC730" s="88"/>
      <c r="DD730" s="88"/>
      <c r="DE730" s="88"/>
      <c r="DF730" s="90"/>
      <c r="DG730" s="90"/>
      <c r="DH730" s="90"/>
      <c r="DI730" s="91"/>
      <c r="DJ730" s="91"/>
      <c r="DK730" s="91"/>
      <c r="DL730" s="91"/>
      <c r="DM730" s="90"/>
      <c r="DN730" s="90"/>
      <c r="DO730" s="90"/>
      <c r="DP730" s="90"/>
      <c r="DQ730" s="90"/>
      <c r="DR730" s="90"/>
      <c r="DS730" s="90"/>
      <c r="DT730" s="90"/>
      <c r="DU730" s="90"/>
      <c r="DV730" s="90"/>
      <c r="DW730" s="90"/>
      <c r="DX730" s="90"/>
      <c r="DY730" s="90"/>
      <c r="DZ730" s="90"/>
      <c r="EA730" s="90"/>
      <c r="EB730" s="90"/>
      <c r="EC730" s="90"/>
      <c r="ED730" s="90"/>
      <c r="EE730" s="90"/>
      <c r="EF730" s="90"/>
      <c r="EG730" s="90"/>
      <c r="EH730" s="90"/>
      <c r="EI730" s="77"/>
      <c r="EJ730" s="77"/>
      <c r="EK730" s="77"/>
      <c r="EL730" s="77"/>
      <c r="EM730" s="77"/>
      <c r="EN730" s="77"/>
      <c r="EO730" s="77"/>
      <c r="EP730" s="77"/>
      <c r="EQ730" s="77"/>
    </row>
    <row r="731" spans="1:147" s="1" customFormat="1" ht="12.75" x14ac:dyDescent="0.2">
      <c r="A731" s="3"/>
      <c r="B731" s="35"/>
      <c r="C731" s="35"/>
      <c r="D731" s="4"/>
      <c r="G731" s="2"/>
      <c r="H731" s="2"/>
      <c r="I731" s="2"/>
      <c r="L731" s="141"/>
      <c r="M731" s="2"/>
      <c r="N731" s="2"/>
      <c r="O731" s="2"/>
      <c r="P731" s="2"/>
      <c r="Q731" s="16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90"/>
      <c r="CC731" s="90"/>
      <c r="CD731" s="90"/>
      <c r="CE731" s="88"/>
      <c r="CF731" s="166"/>
      <c r="CG731" s="88"/>
      <c r="CH731" s="88"/>
      <c r="CI731" s="88"/>
      <c r="CJ731" s="88"/>
      <c r="CK731" s="88"/>
      <c r="CL731" s="88"/>
      <c r="CM731" s="88"/>
      <c r="CN731" s="88"/>
      <c r="CO731" s="88"/>
      <c r="CP731" s="88"/>
      <c r="CQ731" s="88"/>
      <c r="CR731" s="88"/>
      <c r="CS731" s="88"/>
      <c r="CT731" s="88"/>
      <c r="CU731" s="88"/>
      <c r="CV731" s="88"/>
      <c r="CW731" s="88"/>
      <c r="CX731" s="88"/>
      <c r="CY731" s="88"/>
      <c r="CZ731" s="88"/>
      <c r="DA731" s="88"/>
      <c r="DB731" s="88"/>
      <c r="DC731" s="88"/>
      <c r="DD731" s="88"/>
      <c r="DE731" s="88"/>
      <c r="DF731" s="90"/>
      <c r="DG731" s="90"/>
      <c r="DH731" s="90"/>
      <c r="DI731" s="91"/>
      <c r="DJ731" s="91"/>
      <c r="DK731" s="91"/>
      <c r="DL731" s="91"/>
      <c r="DM731" s="90"/>
      <c r="DN731" s="90"/>
      <c r="DO731" s="90"/>
      <c r="DP731" s="90"/>
      <c r="DQ731" s="90"/>
      <c r="DR731" s="90"/>
      <c r="DS731" s="90"/>
      <c r="DT731" s="90"/>
      <c r="DU731" s="90"/>
      <c r="DV731" s="90"/>
      <c r="DW731" s="90"/>
      <c r="DX731" s="90"/>
      <c r="DY731" s="90"/>
      <c r="DZ731" s="90"/>
      <c r="EA731" s="90"/>
      <c r="EB731" s="90"/>
      <c r="EC731" s="90"/>
      <c r="ED731" s="90"/>
      <c r="EE731" s="90"/>
      <c r="EF731" s="90"/>
      <c r="EG731" s="90"/>
      <c r="EH731" s="90"/>
      <c r="EI731" s="77"/>
      <c r="EJ731" s="77"/>
      <c r="EK731" s="77"/>
      <c r="EL731" s="77"/>
      <c r="EM731" s="77"/>
      <c r="EN731" s="77"/>
      <c r="EO731" s="77"/>
      <c r="EP731" s="77"/>
      <c r="EQ731" s="77"/>
    </row>
    <row r="732" spans="1:147" s="1" customFormat="1" ht="12.75" x14ac:dyDescent="0.2">
      <c r="A732" s="3"/>
      <c r="B732" s="35"/>
      <c r="C732" s="35"/>
      <c r="D732" s="4"/>
      <c r="G732" s="2"/>
      <c r="H732" s="2"/>
      <c r="I732" s="2"/>
      <c r="L732" s="141"/>
      <c r="M732" s="2"/>
      <c r="N732" s="2"/>
      <c r="O732" s="2"/>
      <c r="P732" s="2"/>
      <c r="Q732" s="16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90"/>
      <c r="CC732" s="90"/>
      <c r="CD732" s="90"/>
      <c r="CE732" s="88"/>
      <c r="CF732" s="166"/>
      <c r="CG732" s="88"/>
      <c r="CH732" s="88"/>
      <c r="CI732" s="88"/>
      <c r="CJ732" s="88"/>
      <c r="CK732" s="88"/>
      <c r="CL732" s="88"/>
      <c r="CM732" s="88"/>
      <c r="CN732" s="88"/>
      <c r="CO732" s="88"/>
      <c r="CP732" s="88"/>
      <c r="CQ732" s="88"/>
      <c r="CR732" s="88"/>
      <c r="CS732" s="88"/>
      <c r="CT732" s="88"/>
      <c r="CU732" s="88"/>
      <c r="CV732" s="88"/>
      <c r="CW732" s="88"/>
      <c r="CX732" s="88"/>
      <c r="CY732" s="88"/>
      <c r="CZ732" s="88"/>
      <c r="DA732" s="88"/>
      <c r="DB732" s="88"/>
      <c r="DC732" s="88"/>
      <c r="DD732" s="88"/>
      <c r="DE732" s="88"/>
      <c r="DF732" s="90"/>
      <c r="DG732" s="90"/>
      <c r="DH732" s="90"/>
      <c r="DI732" s="91"/>
      <c r="DJ732" s="91"/>
      <c r="DK732" s="91"/>
      <c r="DL732" s="91"/>
      <c r="DM732" s="90"/>
      <c r="DN732" s="90"/>
      <c r="DO732" s="90"/>
      <c r="DP732" s="90"/>
      <c r="DQ732" s="90"/>
      <c r="DR732" s="90"/>
      <c r="DS732" s="90"/>
      <c r="DT732" s="90"/>
      <c r="DU732" s="90"/>
      <c r="DV732" s="90"/>
      <c r="DW732" s="90"/>
      <c r="DX732" s="90"/>
      <c r="DY732" s="90"/>
      <c r="DZ732" s="90"/>
      <c r="EA732" s="90"/>
      <c r="EB732" s="90"/>
      <c r="EC732" s="90"/>
      <c r="ED732" s="90"/>
      <c r="EE732" s="90"/>
      <c r="EF732" s="90"/>
      <c r="EG732" s="90"/>
      <c r="EH732" s="90"/>
      <c r="EI732" s="77"/>
      <c r="EJ732" s="77"/>
      <c r="EK732" s="77"/>
      <c r="EL732" s="77"/>
      <c r="EM732" s="77"/>
      <c r="EN732" s="77"/>
      <c r="EO732" s="77"/>
      <c r="EP732" s="77"/>
      <c r="EQ732" s="77"/>
    </row>
    <row r="733" spans="1:147" s="1" customFormat="1" ht="12.75" x14ac:dyDescent="0.2">
      <c r="A733" s="3"/>
      <c r="B733" s="35"/>
      <c r="C733" s="35"/>
      <c r="D733" s="4"/>
      <c r="G733" s="2"/>
      <c r="H733" s="2"/>
      <c r="I733" s="2"/>
      <c r="L733" s="141"/>
      <c r="M733" s="2"/>
      <c r="N733" s="2"/>
      <c r="O733" s="2"/>
      <c r="P733" s="2"/>
      <c r="Q733" s="16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90"/>
      <c r="CC733" s="90"/>
      <c r="CD733" s="90"/>
      <c r="CE733" s="88"/>
      <c r="CF733" s="166"/>
      <c r="CG733" s="88"/>
      <c r="CH733" s="88"/>
      <c r="CI733" s="88"/>
      <c r="CJ733" s="88"/>
      <c r="CK733" s="88"/>
      <c r="CL733" s="88"/>
      <c r="CM733" s="88"/>
      <c r="CN733" s="88"/>
      <c r="CO733" s="88"/>
      <c r="CP733" s="88"/>
      <c r="CQ733" s="88"/>
      <c r="CR733" s="88"/>
      <c r="CS733" s="88"/>
      <c r="CT733" s="88"/>
      <c r="CU733" s="88"/>
      <c r="CV733" s="88"/>
      <c r="CW733" s="88"/>
      <c r="CX733" s="88"/>
      <c r="CY733" s="88"/>
      <c r="CZ733" s="88"/>
      <c r="DA733" s="88"/>
      <c r="DB733" s="88"/>
      <c r="DC733" s="88"/>
      <c r="DD733" s="88"/>
      <c r="DE733" s="88"/>
      <c r="DF733" s="90"/>
      <c r="DG733" s="90"/>
      <c r="DH733" s="90"/>
      <c r="DI733" s="91"/>
      <c r="DJ733" s="91"/>
      <c r="DK733" s="91"/>
      <c r="DL733" s="91"/>
      <c r="DM733" s="90"/>
      <c r="DN733" s="90"/>
      <c r="DO733" s="90"/>
      <c r="DP733" s="90"/>
      <c r="DQ733" s="90"/>
      <c r="DR733" s="90"/>
      <c r="DS733" s="90"/>
      <c r="DT733" s="90"/>
      <c r="DU733" s="90"/>
      <c r="DV733" s="90"/>
      <c r="DW733" s="90"/>
      <c r="DX733" s="90"/>
      <c r="DY733" s="90"/>
      <c r="DZ733" s="90"/>
      <c r="EA733" s="90"/>
      <c r="EB733" s="90"/>
      <c r="EC733" s="90"/>
      <c r="ED733" s="90"/>
      <c r="EE733" s="90"/>
      <c r="EF733" s="90"/>
      <c r="EG733" s="90"/>
      <c r="EH733" s="90"/>
      <c r="EI733" s="77"/>
      <c r="EJ733" s="77"/>
      <c r="EK733" s="77"/>
      <c r="EL733" s="77"/>
      <c r="EM733" s="77"/>
      <c r="EN733" s="77"/>
      <c r="EO733" s="77"/>
      <c r="EP733" s="77"/>
      <c r="EQ733" s="77"/>
    </row>
    <row r="734" spans="1:147" s="1" customFormat="1" ht="12.75" x14ac:dyDescent="0.2">
      <c r="A734" s="3"/>
      <c r="B734" s="35"/>
      <c r="C734" s="35"/>
      <c r="D734" s="4"/>
      <c r="G734" s="2"/>
      <c r="H734" s="2"/>
      <c r="I734" s="2"/>
      <c r="L734" s="141"/>
      <c r="M734" s="2"/>
      <c r="N734" s="2"/>
      <c r="O734" s="2"/>
      <c r="P734" s="2"/>
      <c r="Q734" s="16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90"/>
      <c r="CC734" s="90"/>
      <c r="CD734" s="90"/>
      <c r="CE734" s="88"/>
      <c r="CF734" s="166"/>
      <c r="CG734" s="88"/>
      <c r="CH734" s="88"/>
      <c r="CI734" s="88"/>
      <c r="CJ734" s="88"/>
      <c r="CK734" s="88"/>
      <c r="CL734" s="88"/>
      <c r="CM734" s="88"/>
      <c r="CN734" s="88"/>
      <c r="CO734" s="88"/>
      <c r="CP734" s="88"/>
      <c r="CQ734" s="88"/>
      <c r="CR734" s="88"/>
      <c r="CS734" s="88"/>
      <c r="CT734" s="88"/>
      <c r="CU734" s="88"/>
      <c r="CV734" s="88"/>
      <c r="CW734" s="88"/>
      <c r="CX734" s="88"/>
      <c r="CY734" s="88"/>
      <c r="CZ734" s="88"/>
      <c r="DA734" s="88"/>
      <c r="DB734" s="88"/>
      <c r="DC734" s="88"/>
      <c r="DD734" s="88"/>
      <c r="DE734" s="88"/>
      <c r="DF734" s="90"/>
      <c r="DG734" s="90"/>
      <c r="DH734" s="90"/>
      <c r="DI734" s="91"/>
      <c r="DJ734" s="91"/>
      <c r="DK734" s="91"/>
      <c r="DL734" s="91"/>
      <c r="DM734" s="90"/>
      <c r="DN734" s="90"/>
      <c r="DO734" s="90"/>
      <c r="DP734" s="90"/>
      <c r="DQ734" s="90"/>
      <c r="DR734" s="90"/>
      <c r="DS734" s="90"/>
      <c r="DT734" s="90"/>
      <c r="DU734" s="90"/>
      <c r="DV734" s="90"/>
      <c r="DW734" s="90"/>
      <c r="DX734" s="90"/>
      <c r="DY734" s="90"/>
      <c r="DZ734" s="90"/>
      <c r="EA734" s="90"/>
      <c r="EB734" s="90"/>
      <c r="EC734" s="90"/>
      <c r="ED734" s="90"/>
      <c r="EE734" s="90"/>
      <c r="EF734" s="90"/>
      <c r="EG734" s="90"/>
      <c r="EH734" s="90"/>
      <c r="EI734" s="77"/>
      <c r="EJ734" s="77"/>
      <c r="EK734" s="77"/>
      <c r="EL734" s="77"/>
      <c r="EM734" s="77"/>
      <c r="EN734" s="77"/>
      <c r="EO734" s="77"/>
      <c r="EP734" s="77"/>
      <c r="EQ734" s="77"/>
    </row>
    <row r="735" spans="1:147" s="1" customFormat="1" ht="12.75" x14ac:dyDescent="0.2">
      <c r="A735" s="3"/>
      <c r="B735" s="35"/>
      <c r="C735" s="35"/>
      <c r="D735" s="4"/>
      <c r="G735" s="2"/>
      <c r="H735" s="2"/>
      <c r="I735" s="2"/>
      <c r="L735" s="141"/>
      <c r="M735" s="2"/>
      <c r="N735" s="2"/>
      <c r="O735" s="2"/>
      <c r="P735" s="2"/>
      <c r="Q735" s="16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90"/>
      <c r="CC735" s="90"/>
      <c r="CD735" s="90"/>
      <c r="CE735" s="88"/>
      <c r="CF735" s="166"/>
      <c r="CG735" s="88"/>
      <c r="CH735" s="88"/>
      <c r="CI735" s="88"/>
      <c r="CJ735" s="88"/>
      <c r="CK735" s="88"/>
      <c r="CL735" s="88"/>
      <c r="CM735" s="88"/>
      <c r="CN735" s="88"/>
      <c r="CO735" s="88"/>
      <c r="CP735" s="88"/>
      <c r="CQ735" s="88"/>
      <c r="CR735" s="88"/>
      <c r="CS735" s="88"/>
      <c r="CT735" s="88"/>
      <c r="CU735" s="88"/>
      <c r="CV735" s="88"/>
      <c r="CW735" s="88"/>
      <c r="CX735" s="88"/>
      <c r="CY735" s="88"/>
      <c r="CZ735" s="88"/>
      <c r="DA735" s="88"/>
      <c r="DB735" s="88"/>
      <c r="DC735" s="88"/>
      <c r="DD735" s="88"/>
      <c r="DE735" s="88"/>
      <c r="DF735" s="90"/>
      <c r="DG735" s="90"/>
      <c r="DH735" s="90"/>
      <c r="DI735" s="91"/>
      <c r="DJ735" s="91"/>
      <c r="DK735" s="91"/>
      <c r="DL735" s="91"/>
      <c r="DM735" s="90"/>
      <c r="DN735" s="90"/>
      <c r="DO735" s="90"/>
      <c r="DP735" s="90"/>
      <c r="DQ735" s="90"/>
      <c r="DR735" s="90"/>
      <c r="DS735" s="90"/>
      <c r="DT735" s="90"/>
      <c r="DU735" s="90"/>
      <c r="DV735" s="90"/>
      <c r="DW735" s="90"/>
      <c r="DX735" s="90"/>
      <c r="DY735" s="90"/>
      <c r="DZ735" s="90"/>
      <c r="EA735" s="90"/>
      <c r="EB735" s="90"/>
      <c r="EC735" s="90"/>
      <c r="ED735" s="90"/>
      <c r="EE735" s="90"/>
      <c r="EF735" s="90"/>
      <c r="EG735" s="90"/>
      <c r="EH735" s="90"/>
      <c r="EI735" s="77"/>
      <c r="EJ735" s="77"/>
      <c r="EK735" s="77"/>
      <c r="EL735" s="77"/>
      <c r="EM735" s="77"/>
      <c r="EN735" s="77"/>
      <c r="EO735" s="77"/>
      <c r="EP735" s="77"/>
      <c r="EQ735" s="77"/>
    </row>
    <row r="736" spans="1:147" s="1" customFormat="1" ht="12.75" x14ac:dyDescent="0.2">
      <c r="A736" s="3"/>
      <c r="B736" s="35"/>
      <c r="C736" s="35"/>
      <c r="D736" s="4"/>
      <c r="G736" s="2"/>
      <c r="H736" s="2"/>
      <c r="I736" s="2"/>
      <c r="L736" s="141"/>
      <c r="M736" s="2"/>
      <c r="N736" s="2"/>
      <c r="O736" s="2"/>
      <c r="P736" s="2"/>
      <c r="Q736" s="16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90"/>
      <c r="CC736" s="90"/>
      <c r="CD736" s="90"/>
      <c r="CE736" s="88"/>
      <c r="CF736" s="166"/>
      <c r="CG736" s="88"/>
      <c r="CH736" s="88"/>
      <c r="CI736" s="88"/>
      <c r="CJ736" s="88"/>
      <c r="CK736" s="88"/>
      <c r="CL736" s="88"/>
      <c r="CM736" s="88"/>
      <c r="CN736" s="88"/>
      <c r="CO736" s="88"/>
      <c r="CP736" s="88"/>
      <c r="CQ736" s="88"/>
      <c r="CR736" s="88"/>
      <c r="CS736" s="88"/>
      <c r="CT736" s="88"/>
      <c r="CU736" s="88"/>
      <c r="CV736" s="88"/>
      <c r="CW736" s="88"/>
      <c r="CX736" s="88"/>
      <c r="CY736" s="88"/>
      <c r="CZ736" s="88"/>
      <c r="DA736" s="88"/>
      <c r="DB736" s="88"/>
      <c r="DC736" s="88"/>
      <c r="DD736" s="88"/>
      <c r="DE736" s="88"/>
      <c r="DF736" s="90"/>
      <c r="DG736" s="90"/>
      <c r="DH736" s="90"/>
      <c r="DI736" s="91"/>
      <c r="DJ736" s="91"/>
      <c r="DK736" s="91"/>
      <c r="DL736" s="91"/>
      <c r="DM736" s="90"/>
      <c r="DN736" s="90"/>
      <c r="DO736" s="90"/>
      <c r="DP736" s="90"/>
      <c r="DQ736" s="90"/>
      <c r="DR736" s="90"/>
      <c r="DS736" s="90"/>
      <c r="DT736" s="90"/>
      <c r="DU736" s="90"/>
      <c r="DV736" s="90"/>
      <c r="DW736" s="90"/>
      <c r="DX736" s="90"/>
      <c r="DY736" s="90"/>
      <c r="DZ736" s="90"/>
      <c r="EA736" s="90"/>
      <c r="EB736" s="90"/>
      <c r="EC736" s="90"/>
      <c r="ED736" s="90"/>
      <c r="EE736" s="90"/>
      <c r="EF736" s="90"/>
      <c r="EG736" s="90"/>
      <c r="EH736" s="90"/>
      <c r="EI736" s="77"/>
      <c r="EJ736" s="77"/>
      <c r="EK736" s="77"/>
      <c r="EL736" s="77"/>
      <c r="EM736" s="77"/>
      <c r="EN736" s="77"/>
      <c r="EO736" s="77"/>
      <c r="EP736" s="77"/>
      <c r="EQ736" s="77"/>
    </row>
    <row r="737" spans="1:147" s="1" customFormat="1" ht="12.75" x14ac:dyDescent="0.2">
      <c r="A737" s="3"/>
      <c r="B737" s="35"/>
      <c r="C737" s="35"/>
      <c r="D737" s="4"/>
      <c r="G737" s="2"/>
      <c r="H737" s="2"/>
      <c r="I737" s="2"/>
      <c r="L737" s="141"/>
      <c r="M737" s="2"/>
      <c r="N737" s="2"/>
      <c r="O737" s="2"/>
      <c r="P737" s="2"/>
      <c r="Q737" s="16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90"/>
      <c r="CC737" s="90"/>
      <c r="CD737" s="90"/>
      <c r="CE737" s="88"/>
      <c r="CF737" s="166"/>
      <c r="CG737" s="88"/>
      <c r="CH737" s="88"/>
      <c r="CI737" s="88"/>
      <c r="CJ737" s="88"/>
      <c r="CK737" s="88"/>
      <c r="CL737" s="88"/>
      <c r="CM737" s="88"/>
      <c r="CN737" s="88"/>
      <c r="CO737" s="88"/>
      <c r="CP737" s="88"/>
      <c r="CQ737" s="88"/>
      <c r="CR737" s="88"/>
      <c r="CS737" s="88"/>
      <c r="CT737" s="88"/>
      <c r="CU737" s="88"/>
      <c r="CV737" s="88"/>
      <c r="CW737" s="88"/>
      <c r="CX737" s="88"/>
      <c r="CY737" s="88"/>
      <c r="CZ737" s="88"/>
      <c r="DA737" s="88"/>
      <c r="DB737" s="88"/>
      <c r="DC737" s="88"/>
      <c r="DD737" s="88"/>
      <c r="DE737" s="88"/>
      <c r="DF737" s="90"/>
      <c r="DG737" s="90"/>
      <c r="DH737" s="90"/>
      <c r="DI737" s="91"/>
      <c r="DJ737" s="91"/>
      <c r="DK737" s="91"/>
      <c r="DL737" s="91"/>
      <c r="DM737" s="90"/>
      <c r="DN737" s="90"/>
      <c r="DO737" s="90"/>
      <c r="DP737" s="90"/>
      <c r="DQ737" s="90"/>
      <c r="DR737" s="90"/>
      <c r="DS737" s="90"/>
      <c r="DT737" s="90"/>
      <c r="DU737" s="90"/>
      <c r="DV737" s="90"/>
      <c r="DW737" s="90"/>
      <c r="DX737" s="90"/>
      <c r="DY737" s="90"/>
      <c r="DZ737" s="90"/>
      <c r="EA737" s="90"/>
      <c r="EB737" s="90"/>
      <c r="EC737" s="90"/>
      <c r="ED737" s="90"/>
      <c r="EE737" s="90"/>
      <c r="EF737" s="90"/>
      <c r="EG737" s="90"/>
      <c r="EH737" s="90"/>
      <c r="EI737" s="77"/>
      <c r="EJ737" s="77"/>
      <c r="EK737" s="77"/>
      <c r="EL737" s="77"/>
      <c r="EM737" s="77"/>
      <c r="EN737" s="77"/>
      <c r="EO737" s="77"/>
      <c r="EP737" s="77"/>
      <c r="EQ737" s="77"/>
    </row>
    <row r="738" spans="1:147" s="1" customFormat="1" ht="12.75" x14ac:dyDescent="0.2">
      <c r="A738" s="3"/>
      <c r="B738" s="35"/>
      <c r="C738" s="35"/>
      <c r="D738" s="4"/>
      <c r="G738" s="2"/>
      <c r="H738" s="2"/>
      <c r="I738" s="2"/>
      <c r="L738" s="141"/>
      <c r="M738" s="2"/>
      <c r="N738" s="2"/>
      <c r="O738" s="2"/>
      <c r="P738" s="2"/>
      <c r="Q738" s="16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90"/>
      <c r="CC738" s="90"/>
      <c r="CD738" s="90"/>
      <c r="CE738" s="88"/>
      <c r="CF738" s="166"/>
      <c r="CG738" s="88"/>
      <c r="CH738" s="88"/>
      <c r="CI738" s="88"/>
      <c r="CJ738" s="88"/>
      <c r="CK738" s="88"/>
      <c r="CL738" s="88"/>
      <c r="CM738" s="88"/>
      <c r="CN738" s="88"/>
      <c r="CO738" s="88"/>
      <c r="CP738" s="88"/>
      <c r="CQ738" s="88"/>
      <c r="CR738" s="88"/>
      <c r="CS738" s="88"/>
      <c r="CT738" s="88"/>
      <c r="CU738" s="88"/>
      <c r="CV738" s="88"/>
      <c r="CW738" s="88"/>
      <c r="CX738" s="88"/>
      <c r="CY738" s="88"/>
      <c r="CZ738" s="88"/>
      <c r="DA738" s="88"/>
      <c r="DB738" s="88"/>
      <c r="DC738" s="88"/>
      <c r="DD738" s="88"/>
      <c r="DE738" s="88"/>
      <c r="DF738" s="90"/>
      <c r="DG738" s="90"/>
      <c r="DH738" s="90"/>
      <c r="DI738" s="91"/>
      <c r="DJ738" s="91"/>
      <c r="DK738" s="91"/>
      <c r="DL738" s="91"/>
      <c r="DM738" s="90"/>
      <c r="DN738" s="90"/>
      <c r="DO738" s="90"/>
      <c r="DP738" s="90"/>
      <c r="DQ738" s="90"/>
      <c r="DR738" s="90"/>
      <c r="DS738" s="90"/>
      <c r="DT738" s="90"/>
      <c r="DU738" s="90"/>
      <c r="DV738" s="90"/>
      <c r="DW738" s="90"/>
      <c r="DX738" s="90"/>
      <c r="DY738" s="90"/>
      <c r="DZ738" s="90"/>
      <c r="EA738" s="90"/>
      <c r="EB738" s="90"/>
      <c r="EC738" s="90"/>
      <c r="ED738" s="90"/>
      <c r="EE738" s="90"/>
      <c r="EF738" s="90"/>
      <c r="EG738" s="90"/>
      <c r="EH738" s="90"/>
      <c r="EI738" s="77"/>
      <c r="EJ738" s="77"/>
      <c r="EK738" s="77"/>
      <c r="EL738" s="77"/>
      <c r="EM738" s="77"/>
      <c r="EN738" s="77"/>
      <c r="EO738" s="77"/>
      <c r="EP738" s="77"/>
      <c r="EQ738" s="77"/>
    </row>
    <row r="739" spans="1:147" s="1" customFormat="1" ht="12.75" x14ac:dyDescent="0.2">
      <c r="A739" s="3"/>
      <c r="B739" s="35"/>
      <c r="C739" s="35"/>
      <c r="D739" s="4"/>
      <c r="G739" s="2"/>
      <c r="H739" s="2"/>
      <c r="I739" s="2"/>
      <c r="L739" s="141"/>
      <c r="M739" s="2"/>
      <c r="N739" s="2"/>
      <c r="O739" s="2"/>
      <c r="P739" s="2"/>
      <c r="Q739" s="16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90"/>
      <c r="CC739" s="90"/>
      <c r="CD739" s="90"/>
      <c r="CE739" s="88"/>
      <c r="CF739" s="166"/>
      <c r="CG739" s="88"/>
      <c r="CH739" s="88"/>
      <c r="CI739" s="88"/>
      <c r="CJ739" s="88"/>
      <c r="CK739" s="88"/>
      <c r="CL739" s="88"/>
      <c r="CM739" s="88"/>
      <c r="CN739" s="88"/>
      <c r="CO739" s="88"/>
      <c r="CP739" s="88"/>
      <c r="CQ739" s="88"/>
      <c r="CR739" s="88"/>
      <c r="CS739" s="88"/>
      <c r="CT739" s="88"/>
      <c r="CU739" s="88"/>
      <c r="CV739" s="88"/>
      <c r="CW739" s="88"/>
      <c r="CX739" s="88"/>
      <c r="CY739" s="88"/>
      <c r="CZ739" s="88"/>
      <c r="DA739" s="88"/>
      <c r="DB739" s="88"/>
      <c r="DC739" s="88"/>
      <c r="DD739" s="88"/>
      <c r="DE739" s="88"/>
      <c r="DF739" s="90"/>
      <c r="DG739" s="90"/>
      <c r="DH739" s="90"/>
      <c r="DI739" s="91"/>
      <c r="DJ739" s="91"/>
      <c r="DK739" s="91"/>
      <c r="DL739" s="91"/>
      <c r="DM739" s="90"/>
      <c r="DN739" s="90"/>
      <c r="DO739" s="90"/>
      <c r="DP739" s="90"/>
      <c r="DQ739" s="90"/>
      <c r="DR739" s="90"/>
      <c r="DS739" s="90"/>
      <c r="DT739" s="90"/>
      <c r="DU739" s="90"/>
      <c r="DV739" s="90"/>
      <c r="DW739" s="90"/>
      <c r="DX739" s="90"/>
      <c r="DY739" s="90"/>
      <c r="DZ739" s="90"/>
      <c r="EA739" s="90"/>
      <c r="EB739" s="90"/>
      <c r="EC739" s="90"/>
      <c r="ED739" s="90"/>
      <c r="EE739" s="90"/>
      <c r="EF739" s="90"/>
      <c r="EG739" s="90"/>
      <c r="EH739" s="90"/>
      <c r="EI739" s="77"/>
      <c r="EJ739" s="77"/>
      <c r="EK739" s="77"/>
      <c r="EL739" s="77"/>
      <c r="EM739" s="77"/>
      <c r="EN739" s="77"/>
      <c r="EO739" s="77"/>
      <c r="EP739" s="77"/>
      <c r="EQ739" s="77"/>
    </row>
    <row r="740" spans="1:147" s="1" customFormat="1" ht="12.75" x14ac:dyDescent="0.2">
      <c r="A740" s="3"/>
      <c r="B740" s="35"/>
      <c r="C740" s="35"/>
      <c r="D740" s="4"/>
      <c r="G740" s="2"/>
      <c r="H740" s="2"/>
      <c r="I740" s="2"/>
      <c r="L740" s="141"/>
      <c r="M740" s="2"/>
      <c r="N740" s="2"/>
      <c r="O740" s="2"/>
      <c r="P740" s="2"/>
      <c r="Q740" s="16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90"/>
      <c r="CC740" s="90"/>
      <c r="CD740" s="90"/>
      <c r="CE740" s="88"/>
      <c r="CF740" s="166"/>
      <c r="CG740" s="88"/>
      <c r="CH740" s="88"/>
      <c r="CI740" s="88"/>
      <c r="CJ740" s="88"/>
      <c r="CK740" s="88"/>
      <c r="CL740" s="88"/>
      <c r="CM740" s="88"/>
      <c r="CN740" s="88"/>
      <c r="CO740" s="88"/>
      <c r="CP740" s="88"/>
      <c r="CQ740" s="88"/>
      <c r="CR740" s="88"/>
      <c r="CS740" s="88"/>
      <c r="CT740" s="88"/>
      <c r="CU740" s="88"/>
      <c r="CV740" s="88"/>
      <c r="CW740" s="88"/>
      <c r="CX740" s="88"/>
      <c r="CY740" s="88"/>
      <c r="CZ740" s="88"/>
      <c r="DA740" s="88"/>
      <c r="DB740" s="88"/>
      <c r="DC740" s="88"/>
      <c r="DD740" s="88"/>
      <c r="DE740" s="88"/>
      <c r="DF740" s="90"/>
      <c r="DG740" s="90"/>
      <c r="DH740" s="90"/>
      <c r="DI740" s="91"/>
      <c r="DJ740" s="91"/>
      <c r="DK740" s="91"/>
      <c r="DL740" s="91"/>
      <c r="DM740" s="90"/>
      <c r="DN740" s="90"/>
      <c r="DO740" s="90"/>
      <c r="DP740" s="90"/>
      <c r="DQ740" s="90"/>
      <c r="DR740" s="90"/>
      <c r="DS740" s="90"/>
      <c r="DT740" s="90"/>
      <c r="DU740" s="90"/>
      <c r="DV740" s="90"/>
      <c r="DW740" s="90"/>
      <c r="DX740" s="90"/>
      <c r="DY740" s="90"/>
      <c r="DZ740" s="90"/>
      <c r="EA740" s="90"/>
      <c r="EB740" s="90"/>
      <c r="EC740" s="90"/>
      <c r="ED740" s="90"/>
      <c r="EE740" s="90"/>
      <c r="EF740" s="90"/>
      <c r="EG740" s="90"/>
      <c r="EH740" s="90"/>
      <c r="EI740" s="77"/>
      <c r="EJ740" s="77"/>
      <c r="EK740" s="77"/>
      <c r="EL740" s="77"/>
      <c r="EM740" s="77"/>
      <c r="EN740" s="77"/>
      <c r="EO740" s="77"/>
      <c r="EP740" s="77"/>
      <c r="EQ740" s="77"/>
    </row>
    <row r="741" spans="1:147" s="1" customFormat="1" ht="12.75" x14ac:dyDescent="0.2">
      <c r="A741" s="3"/>
      <c r="B741" s="35"/>
      <c r="C741" s="35"/>
      <c r="D741" s="4"/>
      <c r="G741" s="2"/>
      <c r="H741" s="2"/>
      <c r="I741" s="2"/>
      <c r="L741" s="141"/>
      <c r="M741" s="2"/>
      <c r="N741" s="2"/>
      <c r="O741" s="2"/>
      <c r="P741" s="2"/>
      <c r="Q741" s="16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90"/>
      <c r="CC741" s="90"/>
      <c r="CD741" s="90"/>
      <c r="CE741" s="88"/>
      <c r="CF741" s="166"/>
      <c r="CG741" s="88"/>
      <c r="CH741" s="88"/>
      <c r="CI741" s="88"/>
      <c r="CJ741" s="88"/>
      <c r="CK741" s="88"/>
      <c r="CL741" s="88"/>
      <c r="CM741" s="88"/>
      <c r="CN741" s="88"/>
      <c r="CO741" s="88"/>
      <c r="CP741" s="88"/>
      <c r="CQ741" s="88"/>
      <c r="CR741" s="88"/>
      <c r="CS741" s="88"/>
      <c r="CT741" s="88"/>
      <c r="CU741" s="88"/>
      <c r="CV741" s="88"/>
      <c r="CW741" s="88"/>
      <c r="CX741" s="88"/>
      <c r="CY741" s="88"/>
      <c r="CZ741" s="88"/>
      <c r="DA741" s="88"/>
      <c r="DB741" s="88"/>
      <c r="DC741" s="88"/>
      <c r="DD741" s="88"/>
      <c r="DE741" s="88"/>
      <c r="DF741" s="90"/>
      <c r="DG741" s="90"/>
      <c r="DH741" s="90"/>
      <c r="DI741" s="91"/>
      <c r="DJ741" s="91"/>
      <c r="DK741" s="91"/>
      <c r="DL741" s="91"/>
      <c r="DM741" s="90"/>
      <c r="DN741" s="90"/>
      <c r="DO741" s="90"/>
      <c r="DP741" s="90"/>
      <c r="DQ741" s="90"/>
      <c r="DR741" s="90"/>
      <c r="DS741" s="90"/>
      <c r="DT741" s="90"/>
      <c r="DU741" s="90"/>
      <c r="DV741" s="90"/>
      <c r="DW741" s="90"/>
      <c r="DX741" s="90"/>
      <c r="DY741" s="90"/>
      <c r="DZ741" s="90"/>
      <c r="EA741" s="90"/>
      <c r="EB741" s="90"/>
      <c r="EC741" s="90"/>
      <c r="ED741" s="90"/>
      <c r="EE741" s="90"/>
      <c r="EF741" s="90"/>
      <c r="EG741" s="90"/>
      <c r="EH741" s="90"/>
      <c r="EI741" s="77"/>
      <c r="EJ741" s="77"/>
      <c r="EK741" s="77"/>
      <c r="EL741" s="77"/>
      <c r="EM741" s="77"/>
      <c r="EN741" s="77"/>
      <c r="EO741" s="77"/>
      <c r="EP741" s="77"/>
      <c r="EQ741" s="77"/>
    </row>
    <row r="742" spans="1:147" s="1" customFormat="1" ht="12.75" x14ac:dyDescent="0.2">
      <c r="A742" s="3"/>
      <c r="B742" s="35"/>
      <c r="C742" s="35"/>
      <c r="D742" s="4"/>
      <c r="G742" s="2"/>
      <c r="H742" s="2"/>
      <c r="I742" s="2"/>
      <c r="L742" s="141"/>
      <c r="M742" s="2"/>
      <c r="N742" s="2"/>
      <c r="O742" s="2"/>
      <c r="P742" s="2"/>
      <c r="Q742" s="16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90"/>
      <c r="CC742" s="90"/>
      <c r="CD742" s="90"/>
      <c r="CE742" s="88"/>
      <c r="CF742" s="166"/>
      <c r="CG742" s="88"/>
      <c r="CH742" s="88"/>
      <c r="CI742" s="88"/>
      <c r="CJ742" s="88"/>
      <c r="CK742" s="88"/>
      <c r="CL742" s="88"/>
      <c r="CM742" s="88"/>
      <c r="CN742" s="88"/>
      <c r="CO742" s="88"/>
      <c r="CP742" s="88"/>
      <c r="CQ742" s="88"/>
      <c r="CR742" s="88"/>
      <c r="CS742" s="88"/>
      <c r="CT742" s="88"/>
      <c r="CU742" s="88"/>
      <c r="CV742" s="88"/>
      <c r="CW742" s="88"/>
      <c r="CX742" s="88"/>
      <c r="CY742" s="88"/>
      <c r="CZ742" s="88"/>
      <c r="DA742" s="88"/>
      <c r="DB742" s="88"/>
      <c r="DC742" s="88"/>
      <c r="DD742" s="88"/>
      <c r="DE742" s="88"/>
      <c r="DF742" s="90"/>
      <c r="DG742" s="90"/>
      <c r="DH742" s="90"/>
      <c r="DI742" s="91"/>
      <c r="DJ742" s="91"/>
      <c r="DK742" s="91"/>
      <c r="DL742" s="91"/>
      <c r="DM742" s="90"/>
      <c r="DN742" s="90"/>
      <c r="DO742" s="90"/>
      <c r="DP742" s="90"/>
      <c r="DQ742" s="90"/>
      <c r="DR742" s="90"/>
      <c r="DS742" s="90"/>
      <c r="DT742" s="90"/>
      <c r="DU742" s="90"/>
      <c r="DV742" s="90"/>
      <c r="DW742" s="90"/>
      <c r="DX742" s="90"/>
      <c r="DY742" s="90"/>
      <c r="DZ742" s="90"/>
      <c r="EA742" s="90"/>
      <c r="EB742" s="90"/>
      <c r="EC742" s="90"/>
      <c r="ED742" s="90"/>
      <c r="EE742" s="90"/>
      <c r="EF742" s="90"/>
      <c r="EG742" s="90"/>
      <c r="EH742" s="90"/>
      <c r="EI742" s="77"/>
      <c r="EJ742" s="77"/>
      <c r="EK742" s="77"/>
      <c r="EL742" s="77"/>
      <c r="EM742" s="77"/>
      <c r="EN742" s="77"/>
      <c r="EO742" s="77"/>
      <c r="EP742" s="77"/>
      <c r="EQ742" s="77"/>
    </row>
    <row r="743" spans="1:147" s="1" customFormat="1" ht="12.75" x14ac:dyDescent="0.2">
      <c r="A743" s="3"/>
      <c r="B743" s="35"/>
      <c r="C743" s="35"/>
      <c r="D743" s="4"/>
      <c r="G743" s="2"/>
      <c r="H743" s="2"/>
      <c r="I743" s="2"/>
      <c r="L743" s="141"/>
      <c r="M743" s="2"/>
      <c r="N743" s="2"/>
      <c r="O743" s="2"/>
      <c r="P743" s="2"/>
      <c r="Q743" s="16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90"/>
      <c r="CC743" s="90"/>
      <c r="CD743" s="90"/>
      <c r="CE743" s="88"/>
      <c r="CF743" s="166"/>
      <c r="CG743" s="88"/>
      <c r="CH743" s="88"/>
      <c r="CI743" s="88"/>
      <c r="CJ743" s="88"/>
      <c r="CK743" s="88"/>
      <c r="CL743" s="88"/>
      <c r="CM743" s="88"/>
      <c r="CN743" s="88"/>
      <c r="CO743" s="88"/>
      <c r="CP743" s="88"/>
      <c r="CQ743" s="88"/>
      <c r="CR743" s="88"/>
      <c r="CS743" s="88"/>
      <c r="CT743" s="88"/>
      <c r="CU743" s="88"/>
      <c r="CV743" s="88"/>
      <c r="CW743" s="88"/>
      <c r="CX743" s="88"/>
      <c r="CY743" s="88"/>
      <c r="CZ743" s="88"/>
      <c r="DA743" s="88"/>
      <c r="DB743" s="88"/>
      <c r="DC743" s="88"/>
      <c r="DD743" s="88"/>
      <c r="DE743" s="88"/>
      <c r="DF743" s="90"/>
      <c r="DG743" s="90"/>
      <c r="DH743" s="90"/>
      <c r="DI743" s="91"/>
      <c r="DJ743" s="91"/>
      <c r="DK743" s="91"/>
      <c r="DL743" s="91"/>
      <c r="DM743" s="90"/>
      <c r="DN743" s="90"/>
      <c r="DO743" s="90"/>
      <c r="DP743" s="90"/>
      <c r="DQ743" s="90"/>
      <c r="DR743" s="90"/>
      <c r="DS743" s="90"/>
      <c r="DT743" s="90"/>
      <c r="DU743" s="90"/>
      <c r="DV743" s="90"/>
      <c r="DW743" s="90"/>
      <c r="DX743" s="90"/>
      <c r="DY743" s="90"/>
      <c r="DZ743" s="90"/>
      <c r="EA743" s="90"/>
      <c r="EB743" s="90"/>
      <c r="EC743" s="90"/>
      <c r="ED743" s="90"/>
      <c r="EE743" s="90"/>
      <c r="EF743" s="90"/>
      <c r="EG743" s="90"/>
      <c r="EH743" s="90"/>
      <c r="EI743" s="77"/>
      <c r="EJ743" s="77"/>
      <c r="EK743" s="77"/>
      <c r="EL743" s="77"/>
      <c r="EM743" s="77"/>
      <c r="EN743" s="77"/>
      <c r="EO743" s="77"/>
      <c r="EP743" s="77"/>
      <c r="EQ743" s="77"/>
    </row>
    <row r="744" spans="1:147" s="1" customFormat="1" ht="12.75" x14ac:dyDescent="0.2">
      <c r="A744" s="3"/>
      <c r="B744" s="35"/>
      <c r="C744" s="35"/>
      <c r="D744" s="4"/>
      <c r="G744" s="2"/>
      <c r="H744" s="2"/>
      <c r="I744" s="2"/>
      <c r="L744" s="141"/>
      <c r="M744" s="2"/>
      <c r="N744" s="2"/>
      <c r="O744" s="2"/>
      <c r="P744" s="2"/>
      <c r="Q744" s="16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90"/>
      <c r="CC744" s="90"/>
      <c r="CD744" s="90"/>
      <c r="CE744" s="88"/>
      <c r="CF744" s="166"/>
      <c r="CG744" s="88"/>
      <c r="CH744" s="88"/>
      <c r="CI744" s="88"/>
      <c r="CJ744" s="88"/>
      <c r="CK744" s="88"/>
      <c r="CL744" s="88"/>
      <c r="CM744" s="88"/>
      <c r="CN744" s="88"/>
      <c r="CO744" s="88"/>
      <c r="CP744" s="88"/>
      <c r="CQ744" s="88"/>
      <c r="CR744" s="88"/>
      <c r="CS744" s="88"/>
      <c r="CT744" s="88"/>
      <c r="CU744" s="88"/>
      <c r="CV744" s="88"/>
      <c r="CW744" s="88"/>
      <c r="CX744" s="88"/>
      <c r="CY744" s="88"/>
      <c r="CZ744" s="88"/>
      <c r="DA744" s="88"/>
      <c r="DB744" s="88"/>
      <c r="DC744" s="88"/>
      <c r="DD744" s="88"/>
      <c r="DE744" s="88"/>
      <c r="DF744" s="90"/>
      <c r="DG744" s="90"/>
      <c r="DH744" s="90"/>
      <c r="DI744" s="91"/>
      <c r="DJ744" s="91"/>
      <c r="DK744" s="91"/>
      <c r="DL744" s="91"/>
      <c r="DM744" s="90"/>
      <c r="DN744" s="90"/>
      <c r="DO744" s="90"/>
      <c r="DP744" s="90"/>
      <c r="DQ744" s="90"/>
      <c r="DR744" s="90"/>
      <c r="DS744" s="90"/>
      <c r="DT744" s="90"/>
      <c r="DU744" s="90"/>
      <c r="DV744" s="90"/>
      <c r="DW744" s="90"/>
      <c r="DX744" s="90"/>
      <c r="DY744" s="90"/>
      <c r="DZ744" s="90"/>
      <c r="EA744" s="90"/>
      <c r="EB744" s="90"/>
      <c r="EC744" s="90"/>
      <c r="ED744" s="90"/>
      <c r="EE744" s="90"/>
      <c r="EF744" s="90"/>
      <c r="EG744" s="90"/>
      <c r="EH744" s="90"/>
      <c r="EI744" s="77"/>
      <c r="EJ744" s="77"/>
      <c r="EK744" s="77"/>
      <c r="EL744" s="77"/>
      <c r="EM744" s="77"/>
      <c r="EN744" s="77"/>
      <c r="EO744" s="77"/>
      <c r="EP744" s="77"/>
      <c r="EQ744" s="77"/>
    </row>
    <row r="745" spans="1:147" s="1" customFormat="1" ht="12.75" x14ac:dyDescent="0.2">
      <c r="A745" s="3"/>
      <c r="B745" s="35"/>
      <c r="C745" s="35"/>
      <c r="D745" s="4"/>
      <c r="G745" s="2"/>
      <c r="H745" s="2"/>
      <c r="I745" s="2"/>
      <c r="L745" s="141"/>
      <c r="M745" s="2"/>
      <c r="N745" s="2"/>
      <c r="O745" s="2"/>
      <c r="P745" s="2"/>
      <c r="Q745" s="16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90"/>
      <c r="CC745" s="90"/>
      <c r="CD745" s="90"/>
      <c r="CE745" s="88"/>
      <c r="CF745" s="166"/>
      <c r="CG745" s="88"/>
      <c r="CH745" s="88"/>
      <c r="CI745" s="88"/>
      <c r="CJ745" s="88"/>
      <c r="CK745" s="88"/>
      <c r="CL745" s="88"/>
      <c r="CM745" s="88"/>
      <c r="CN745" s="88"/>
      <c r="CO745" s="88"/>
      <c r="CP745" s="88"/>
      <c r="CQ745" s="88"/>
      <c r="CR745" s="88"/>
      <c r="CS745" s="88"/>
      <c r="CT745" s="88"/>
      <c r="CU745" s="88"/>
      <c r="CV745" s="88"/>
      <c r="CW745" s="88"/>
      <c r="CX745" s="88"/>
      <c r="CY745" s="88"/>
      <c r="CZ745" s="88"/>
      <c r="DA745" s="88"/>
      <c r="DB745" s="88"/>
      <c r="DC745" s="88"/>
      <c r="DD745" s="88"/>
      <c r="DE745" s="88"/>
      <c r="DF745" s="90"/>
      <c r="DG745" s="90"/>
      <c r="DH745" s="90"/>
      <c r="DI745" s="91"/>
      <c r="DJ745" s="91"/>
      <c r="DK745" s="91"/>
      <c r="DL745" s="91"/>
      <c r="DM745" s="90"/>
      <c r="DN745" s="90"/>
      <c r="DO745" s="90"/>
      <c r="DP745" s="90"/>
      <c r="DQ745" s="90"/>
      <c r="DR745" s="90"/>
      <c r="DS745" s="90"/>
      <c r="DT745" s="90"/>
      <c r="DU745" s="90"/>
      <c r="DV745" s="90"/>
      <c r="DW745" s="90"/>
      <c r="DX745" s="90"/>
      <c r="DY745" s="90"/>
      <c r="DZ745" s="90"/>
      <c r="EA745" s="90"/>
      <c r="EB745" s="90"/>
      <c r="EC745" s="90"/>
      <c r="ED745" s="90"/>
      <c r="EE745" s="90"/>
      <c r="EF745" s="90"/>
      <c r="EG745" s="90"/>
      <c r="EH745" s="90"/>
      <c r="EI745" s="77"/>
      <c r="EJ745" s="77"/>
      <c r="EK745" s="77"/>
      <c r="EL745" s="77"/>
      <c r="EM745" s="77"/>
      <c r="EN745" s="77"/>
      <c r="EO745" s="77"/>
      <c r="EP745" s="77"/>
      <c r="EQ745" s="77"/>
    </row>
    <row r="746" spans="1:147" s="1" customFormat="1" ht="12.75" x14ac:dyDescent="0.2">
      <c r="A746" s="3"/>
      <c r="B746" s="35"/>
      <c r="C746" s="35"/>
      <c r="D746" s="4"/>
      <c r="G746" s="2"/>
      <c r="H746" s="2"/>
      <c r="I746" s="2"/>
      <c r="L746" s="141"/>
      <c r="M746" s="2"/>
      <c r="N746" s="2"/>
      <c r="O746" s="2"/>
      <c r="P746" s="2"/>
      <c r="Q746" s="16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90"/>
      <c r="CC746" s="90"/>
      <c r="CD746" s="90"/>
      <c r="CE746" s="88"/>
      <c r="CF746" s="166"/>
      <c r="CG746" s="88"/>
      <c r="CH746" s="88"/>
      <c r="CI746" s="88"/>
      <c r="CJ746" s="88"/>
      <c r="CK746" s="88"/>
      <c r="CL746" s="88"/>
      <c r="CM746" s="88"/>
      <c r="CN746" s="88"/>
      <c r="CO746" s="88"/>
      <c r="CP746" s="88"/>
      <c r="CQ746" s="88"/>
      <c r="CR746" s="88"/>
      <c r="CS746" s="88"/>
      <c r="CT746" s="88"/>
      <c r="CU746" s="88"/>
      <c r="CV746" s="88"/>
      <c r="CW746" s="88"/>
      <c r="CX746" s="88"/>
      <c r="CY746" s="88"/>
      <c r="CZ746" s="88"/>
      <c r="DA746" s="88"/>
      <c r="DB746" s="88"/>
      <c r="DC746" s="88"/>
      <c r="DD746" s="88"/>
      <c r="DE746" s="88"/>
      <c r="DF746" s="90"/>
      <c r="DG746" s="90"/>
      <c r="DH746" s="90"/>
      <c r="DI746" s="91"/>
      <c r="DJ746" s="91"/>
      <c r="DK746" s="91"/>
      <c r="DL746" s="91"/>
      <c r="DM746" s="90"/>
      <c r="DN746" s="90"/>
      <c r="DO746" s="90"/>
      <c r="DP746" s="90"/>
      <c r="DQ746" s="90"/>
      <c r="DR746" s="90"/>
      <c r="DS746" s="90"/>
      <c r="DT746" s="90"/>
      <c r="DU746" s="90"/>
      <c r="DV746" s="90"/>
      <c r="DW746" s="90"/>
      <c r="DX746" s="90"/>
      <c r="DY746" s="90"/>
      <c r="DZ746" s="90"/>
      <c r="EA746" s="90"/>
      <c r="EB746" s="90"/>
      <c r="EC746" s="90"/>
      <c r="ED746" s="90"/>
      <c r="EE746" s="90"/>
      <c r="EF746" s="90"/>
      <c r="EG746" s="90"/>
      <c r="EH746" s="90"/>
      <c r="EI746" s="77"/>
      <c r="EJ746" s="77"/>
      <c r="EK746" s="77"/>
      <c r="EL746" s="77"/>
      <c r="EM746" s="77"/>
      <c r="EN746" s="77"/>
      <c r="EO746" s="77"/>
      <c r="EP746" s="77"/>
      <c r="EQ746" s="77"/>
    </row>
    <row r="747" spans="1:147" s="1" customFormat="1" ht="12.75" x14ac:dyDescent="0.2">
      <c r="A747" s="3"/>
      <c r="B747" s="35"/>
      <c r="C747" s="35"/>
      <c r="D747" s="4"/>
      <c r="G747" s="2"/>
      <c r="H747" s="2"/>
      <c r="I747" s="2"/>
      <c r="L747" s="141"/>
      <c r="M747" s="2"/>
      <c r="N747" s="2"/>
      <c r="O747" s="2"/>
      <c r="P747" s="2"/>
      <c r="Q747" s="16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90"/>
      <c r="CC747" s="90"/>
      <c r="CD747" s="90"/>
      <c r="CE747" s="88"/>
      <c r="CF747" s="166"/>
      <c r="CG747" s="88"/>
      <c r="CH747" s="88"/>
      <c r="CI747" s="88"/>
      <c r="CJ747" s="88"/>
      <c r="CK747" s="88"/>
      <c r="CL747" s="88"/>
      <c r="CM747" s="88"/>
      <c r="CN747" s="88"/>
      <c r="CO747" s="88"/>
      <c r="CP747" s="88"/>
      <c r="CQ747" s="88"/>
      <c r="CR747" s="88"/>
      <c r="CS747" s="88"/>
      <c r="CT747" s="88"/>
      <c r="CU747" s="88"/>
      <c r="CV747" s="88"/>
      <c r="CW747" s="88"/>
      <c r="CX747" s="88"/>
      <c r="CY747" s="88"/>
      <c r="CZ747" s="88"/>
      <c r="DA747" s="88"/>
      <c r="DB747" s="88"/>
      <c r="DC747" s="88"/>
      <c r="DD747" s="88"/>
      <c r="DE747" s="88"/>
      <c r="DF747" s="90"/>
      <c r="DG747" s="90"/>
      <c r="DH747" s="90"/>
      <c r="DI747" s="91"/>
      <c r="DJ747" s="91"/>
      <c r="DK747" s="91"/>
      <c r="DL747" s="91"/>
      <c r="DM747" s="90"/>
      <c r="DN747" s="90"/>
      <c r="DO747" s="90"/>
      <c r="DP747" s="90"/>
      <c r="DQ747" s="90"/>
      <c r="DR747" s="90"/>
      <c r="DS747" s="90"/>
      <c r="DT747" s="90"/>
      <c r="DU747" s="90"/>
      <c r="DV747" s="90"/>
      <c r="DW747" s="90"/>
      <c r="DX747" s="90"/>
      <c r="DY747" s="90"/>
      <c r="DZ747" s="90"/>
      <c r="EA747" s="90"/>
      <c r="EB747" s="90"/>
      <c r="EC747" s="90"/>
      <c r="ED747" s="90"/>
      <c r="EE747" s="90"/>
      <c r="EF747" s="90"/>
      <c r="EG747" s="90"/>
      <c r="EH747" s="90"/>
      <c r="EI747" s="77"/>
      <c r="EJ747" s="77"/>
      <c r="EK747" s="77"/>
      <c r="EL747" s="77"/>
      <c r="EM747" s="77"/>
      <c r="EN747" s="77"/>
      <c r="EO747" s="77"/>
      <c r="EP747" s="77"/>
      <c r="EQ747" s="77"/>
    </row>
    <row r="748" spans="1:147" s="1" customFormat="1" ht="12.75" x14ac:dyDescent="0.2">
      <c r="A748" s="3"/>
      <c r="B748" s="35"/>
      <c r="C748" s="35"/>
      <c r="D748" s="4"/>
      <c r="G748" s="2"/>
      <c r="H748" s="2"/>
      <c r="I748" s="2"/>
      <c r="L748" s="141"/>
      <c r="M748" s="2"/>
      <c r="N748" s="2"/>
      <c r="O748" s="2"/>
      <c r="P748" s="2"/>
      <c r="Q748" s="16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90"/>
      <c r="CC748" s="90"/>
      <c r="CD748" s="90"/>
      <c r="CE748" s="88"/>
      <c r="CF748" s="166"/>
      <c r="CG748" s="88"/>
      <c r="CH748" s="88"/>
      <c r="CI748" s="88"/>
      <c r="CJ748" s="88"/>
      <c r="CK748" s="88"/>
      <c r="CL748" s="88"/>
      <c r="CM748" s="88"/>
      <c r="CN748" s="88"/>
      <c r="CO748" s="88"/>
      <c r="CP748" s="88"/>
      <c r="CQ748" s="88"/>
      <c r="CR748" s="88"/>
      <c r="CS748" s="88"/>
      <c r="CT748" s="88"/>
      <c r="CU748" s="88"/>
      <c r="CV748" s="88"/>
      <c r="CW748" s="88"/>
      <c r="CX748" s="88"/>
      <c r="CY748" s="88"/>
      <c r="CZ748" s="88"/>
      <c r="DA748" s="88"/>
      <c r="DB748" s="88"/>
      <c r="DC748" s="88"/>
      <c r="DD748" s="88"/>
      <c r="DE748" s="88"/>
      <c r="DF748" s="90"/>
      <c r="DG748" s="90"/>
      <c r="DH748" s="90"/>
      <c r="DI748" s="91"/>
      <c r="DJ748" s="91"/>
      <c r="DK748" s="91"/>
      <c r="DL748" s="91"/>
      <c r="DM748" s="90"/>
      <c r="DN748" s="90"/>
      <c r="DO748" s="90"/>
      <c r="DP748" s="90"/>
      <c r="DQ748" s="90"/>
      <c r="DR748" s="90"/>
      <c r="DS748" s="90"/>
      <c r="DT748" s="90"/>
      <c r="DU748" s="90"/>
      <c r="DV748" s="90"/>
      <c r="DW748" s="90"/>
      <c r="DX748" s="90"/>
      <c r="DY748" s="90"/>
      <c r="DZ748" s="90"/>
      <c r="EA748" s="90"/>
      <c r="EB748" s="90"/>
      <c r="EC748" s="90"/>
      <c r="ED748" s="90"/>
      <c r="EE748" s="90"/>
      <c r="EF748" s="90"/>
      <c r="EG748" s="90"/>
      <c r="EH748" s="90"/>
      <c r="EI748" s="77"/>
      <c r="EJ748" s="77"/>
      <c r="EK748" s="77"/>
      <c r="EL748" s="77"/>
      <c r="EM748" s="77"/>
      <c r="EN748" s="77"/>
      <c r="EO748" s="77"/>
      <c r="EP748" s="77"/>
      <c r="EQ748" s="77"/>
    </row>
    <row r="749" spans="1:147" s="1" customFormat="1" ht="12.75" x14ac:dyDescent="0.2">
      <c r="A749" s="3"/>
      <c r="B749" s="35"/>
      <c r="C749" s="35"/>
      <c r="D749" s="4"/>
      <c r="G749" s="2"/>
      <c r="H749" s="2"/>
      <c r="I749" s="2"/>
      <c r="L749" s="141"/>
      <c r="M749" s="2"/>
      <c r="N749" s="2"/>
      <c r="O749" s="2"/>
      <c r="P749" s="2"/>
      <c r="Q749" s="16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90"/>
      <c r="CC749" s="90"/>
      <c r="CD749" s="90"/>
      <c r="CE749" s="88"/>
      <c r="CF749" s="166"/>
      <c r="CG749" s="88"/>
      <c r="CH749" s="88"/>
      <c r="CI749" s="88"/>
      <c r="CJ749" s="88"/>
      <c r="CK749" s="88"/>
      <c r="CL749" s="88"/>
      <c r="CM749" s="88"/>
      <c r="CN749" s="88"/>
      <c r="CO749" s="88"/>
      <c r="CP749" s="88"/>
      <c r="CQ749" s="88"/>
      <c r="CR749" s="88"/>
      <c r="CS749" s="88"/>
      <c r="CT749" s="88"/>
      <c r="CU749" s="88"/>
      <c r="CV749" s="88"/>
      <c r="CW749" s="88"/>
      <c r="CX749" s="88"/>
      <c r="CY749" s="88"/>
      <c r="CZ749" s="88"/>
      <c r="DA749" s="88"/>
      <c r="DB749" s="88"/>
      <c r="DC749" s="88"/>
      <c r="DD749" s="88"/>
      <c r="DE749" s="88"/>
      <c r="DF749" s="90"/>
      <c r="DG749" s="90"/>
      <c r="DH749" s="90"/>
      <c r="DI749" s="91"/>
      <c r="DJ749" s="91"/>
      <c r="DK749" s="91"/>
      <c r="DL749" s="91"/>
      <c r="DM749" s="90"/>
      <c r="DN749" s="90"/>
      <c r="DO749" s="90"/>
      <c r="DP749" s="90"/>
      <c r="DQ749" s="90"/>
      <c r="DR749" s="90"/>
      <c r="DS749" s="90"/>
      <c r="DT749" s="90"/>
      <c r="DU749" s="90"/>
      <c r="DV749" s="90"/>
      <c r="DW749" s="90"/>
      <c r="DX749" s="90"/>
      <c r="DY749" s="90"/>
      <c r="DZ749" s="90"/>
      <c r="EA749" s="90"/>
      <c r="EB749" s="90"/>
      <c r="EC749" s="90"/>
      <c r="ED749" s="90"/>
      <c r="EE749" s="90"/>
      <c r="EF749" s="90"/>
      <c r="EG749" s="90"/>
      <c r="EH749" s="90"/>
      <c r="EI749" s="77"/>
      <c r="EJ749" s="77"/>
      <c r="EK749" s="77"/>
      <c r="EL749" s="77"/>
      <c r="EM749" s="77"/>
      <c r="EN749" s="77"/>
      <c r="EO749" s="77"/>
      <c r="EP749" s="77"/>
      <c r="EQ749" s="77"/>
    </row>
    <row r="750" spans="1:147" s="1" customFormat="1" ht="12.75" x14ac:dyDescent="0.2">
      <c r="A750" s="3"/>
      <c r="B750" s="35"/>
      <c r="C750" s="35"/>
      <c r="D750" s="4"/>
      <c r="G750" s="2"/>
      <c r="H750" s="2"/>
      <c r="I750" s="2"/>
      <c r="L750" s="141"/>
      <c r="M750" s="2"/>
      <c r="N750" s="2"/>
      <c r="O750" s="2"/>
      <c r="P750" s="2"/>
      <c r="Q750" s="16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90"/>
      <c r="CC750" s="90"/>
      <c r="CD750" s="90"/>
      <c r="CE750" s="88"/>
      <c r="CF750" s="166"/>
      <c r="CG750" s="88"/>
      <c r="CH750" s="88"/>
      <c r="CI750" s="88"/>
      <c r="CJ750" s="88"/>
      <c r="CK750" s="88"/>
      <c r="CL750" s="88"/>
      <c r="CM750" s="88"/>
      <c r="CN750" s="88"/>
      <c r="CO750" s="88"/>
      <c r="CP750" s="88"/>
      <c r="CQ750" s="88"/>
      <c r="CR750" s="88"/>
      <c r="CS750" s="88"/>
      <c r="CT750" s="88"/>
      <c r="CU750" s="88"/>
      <c r="CV750" s="88"/>
      <c r="CW750" s="88"/>
      <c r="CX750" s="88"/>
      <c r="CY750" s="88"/>
      <c r="CZ750" s="88"/>
      <c r="DA750" s="88"/>
      <c r="DB750" s="88"/>
      <c r="DC750" s="88"/>
      <c r="DD750" s="88"/>
      <c r="DE750" s="88"/>
      <c r="DF750" s="90"/>
      <c r="DG750" s="90"/>
      <c r="DH750" s="90"/>
      <c r="DI750" s="91"/>
      <c r="DJ750" s="91"/>
      <c r="DK750" s="91"/>
      <c r="DL750" s="91"/>
      <c r="DM750" s="90"/>
      <c r="DN750" s="90"/>
      <c r="DO750" s="90"/>
      <c r="DP750" s="90"/>
      <c r="DQ750" s="90"/>
      <c r="DR750" s="90"/>
      <c r="DS750" s="90"/>
      <c r="DT750" s="90"/>
      <c r="DU750" s="90"/>
      <c r="DV750" s="90"/>
      <c r="DW750" s="90"/>
      <c r="DX750" s="90"/>
      <c r="DY750" s="90"/>
      <c r="DZ750" s="90"/>
      <c r="EA750" s="90"/>
      <c r="EB750" s="90"/>
      <c r="EC750" s="90"/>
      <c r="ED750" s="90"/>
      <c r="EE750" s="90"/>
      <c r="EF750" s="90"/>
      <c r="EG750" s="90"/>
      <c r="EH750" s="90"/>
      <c r="EI750" s="77"/>
      <c r="EJ750" s="77"/>
      <c r="EK750" s="77"/>
      <c r="EL750" s="77"/>
      <c r="EM750" s="77"/>
      <c r="EN750" s="77"/>
      <c r="EO750" s="77"/>
      <c r="EP750" s="77"/>
      <c r="EQ750" s="77"/>
    </row>
    <row r="751" spans="1:147" s="1" customFormat="1" ht="12.75" x14ac:dyDescent="0.2">
      <c r="A751" s="3"/>
      <c r="B751" s="35"/>
      <c r="C751" s="35"/>
      <c r="D751" s="4"/>
      <c r="G751" s="2"/>
      <c r="H751" s="2"/>
      <c r="I751" s="2"/>
      <c r="L751" s="141"/>
      <c r="M751" s="2"/>
      <c r="N751" s="2"/>
      <c r="O751" s="2"/>
      <c r="P751" s="2"/>
      <c r="Q751" s="16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90"/>
      <c r="CC751" s="90"/>
      <c r="CD751" s="90"/>
      <c r="CE751" s="88"/>
      <c r="CF751" s="166"/>
      <c r="CG751" s="88"/>
      <c r="CH751" s="88"/>
      <c r="CI751" s="88"/>
      <c r="CJ751" s="88"/>
      <c r="CK751" s="88"/>
      <c r="CL751" s="88"/>
      <c r="CM751" s="88"/>
      <c r="CN751" s="88"/>
      <c r="CO751" s="88"/>
      <c r="CP751" s="88"/>
      <c r="CQ751" s="88"/>
      <c r="CR751" s="88"/>
      <c r="CS751" s="88"/>
      <c r="CT751" s="88"/>
      <c r="CU751" s="88"/>
      <c r="CV751" s="88"/>
      <c r="CW751" s="88"/>
      <c r="CX751" s="88"/>
      <c r="CY751" s="88"/>
      <c r="CZ751" s="88"/>
      <c r="DA751" s="88"/>
      <c r="DB751" s="88"/>
      <c r="DC751" s="88"/>
      <c r="DD751" s="88"/>
      <c r="DE751" s="88"/>
      <c r="DF751" s="90"/>
      <c r="DG751" s="90"/>
      <c r="DH751" s="90"/>
      <c r="DI751" s="91"/>
      <c r="DJ751" s="91"/>
      <c r="DK751" s="91"/>
      <c r="DL751" s="91"/>
      <c r="DM751" s="90"/>
      <c r="DN751" s="90"/>
      <c r="DO751" s="90"/>
      <c r="DP751" s="90"/>
      <c r="DQ751" s="90"/>
      <c r="DR751" s="90"/>
      <c r="DS751" s="90"/>
      <c r="DT751" s="90"/>
      <c r="DU751" s="90"/>
      <c r="DV751" s="90"/>
      <c r="DW751" s="90"/>
      <c r="DX751" s="90"/>
      <c r="DY751" s="90"/>
      <c r="DZ751" s="90"/>
      <c r="EA751" s="90"/>
      <c r="EB751" s="90"/>
      <c r="EC751" s="90"/>
      <c r="ED751" s="90"/>
      <c r="EE751" s="90"/>
      <c r="EF751" s="90"/>
      <c r="EG751" s="90"/>
      <c r="EH751" s="90"/>
      <c r="EI751" s="77"/>
      <c r="EJ751" s="77"/>
      <c r="EK751" s="77"/>
      <c r="EL751" s="77"/>
      <c r="EM751" s="77"/>
      <c r="EN751" s="77"/>
      <c r="EO751" s="77"/>
      <c r="EP751" s="77"/>
      <c r="EQ751" s="77"/>
    </row>
    <row r="752" spans="1:147" s="1" customFormat="1" ht="12.75" x14ac:dyDescent="0.2">
      <c r="A752" s="3"/>
      <c r="B752" s="35"/>
      <c r="C752" s="35"/>
      <c r="D752" s="4"/>
      <c r="G752" s="2"/>
      <c r="H752" s="2"/>
      <c r="I752" s="2"/>
      <c r="L752" s="141"/>
      <c r="M752" s="2"/>
      <c r="N752" s="2"/>
      <c r="O752" s="2"/>
      <c r="P752" s="2"/>
      <c r="Q752" s="16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90"/>
      <c r="CC752" s="90"/>
      <c r="CD752" s="90"/>
      <c r="CE752" s="88"/>
      <c r="CF752" s="166"/>
      <c r="CG752" s="88"/>
      <c r="CH752" s="88"/>
      <c r="CI752" s="88"/>
      <c r="CJ752" s="88"/>
      <c r="CK752" s="88"/>
      <c r="CL752" s="88"/>
      <c r="CM752" s="88"/>
      <c r="CN752" s="88"/>
      <c r="CO752" s="88"/>
      <c r="CP752" s="88"/>
      <c r="CQ752" s="88"/>
      <c r="CR752" s="88"/>
      <c r="CS752" s="88"/>
      <c r="CT752" s="88"/>
      <c r="CU752" s="88"/>
      <c r="CV752" s="88"/>
      <c r="CW752" s="88"/>
      <c r="CX752" s="88"/>
      <c r="CY752" s="88"/>
      <c r="CZ752" s="88"/>
      <c r="DA752" s="88"/>
      <c r="DB752" s="88"/>
      <c r="DC752" s="88"/>
      <c r="DD752" s="88"/>
      <c r="DE752" s="88"/>
      <c r="DF752" s="90"/>
      <c r="DG752" s="90"/>
      <c r="DH752" s="90"/>
      <c r="DI752" s="91"/>
      <c r="DJ752" s="91"/>
      <c r="DK752" s="91"/>
      <c r="DL752" s="91"/>
      <c r="DM752" s="90"/>
      <c r="DN752" s="90"/>
      <c r="DO752" s="90"/>
      <c r="DP752" s="90"/>
      <c r="DQ752" s="90"/>
      <c r="DR752" s="90"/>
      <c r="DS752" s="90"/>
      <c r="DT752" s="90"/>
      <c r="DU752" s="90"/>
      <c r="DV752" s="90"/>
      <c r="DW752" s="90"/>
      <c r="DX752" s="90"/>
      <c r="DY752" s="90"/>
      <c r="DZ752" s="90"/>
      <c r="EA752" s="90"/>
      <c r="EB752" s="90"/>
      <c r="EC752" s="90"/>
      <c r="ED752" s="90"/>
      <c r="EE752" s="90"/>
      <c r="EF752" s="90"/>
      <c r="EG752" s="90"/>
      <c r="EH752" s="90"/>
      <c r="EI752" s="77"/>
      <c r="EJ752" s="77"/>
      <c r="EK752" s="77"/>
      <c r="EL752" s="77"/>
      <c r="EM752" s="77"/>
      <c r="EN752" s="77"/>
      <c r="EO752" s="77"/>
      <c r="EP752" s="77"/>
      <c r="EQ752" s="77"/>
    </row>
    <row r="753" spans="1:147" s="1" customFormat="1" ht="12.75" x14ac:dyDescent="0.2">
      <c r="A753" s="3"/>
      <c r="B753" s="35"/>
      <c r="C753" s="35"/>
      <c r="D753" s="4"/>
      <c r="G753" s="2"/>
      <c r="H753" s="2"/>
      <c r="I753" s="2"/>
      <c r="L753" s="141"/>
      <c r="M753" s="2"/>
      <c r="N753" s="2"/>
      <c r="O753" s="2"/>
      <c r="P753" s="2"/>
      <c r="Q753" s="16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90"/>
      <c r="CC753" s="90"/>
      <c r="CD753" s="90"/>
      <c r="CE753" s="88"/>
      <c r="CF753" s="166"/>
      <c r="CG753" s="88"/>
      <c r="CH753" s="88"/>
      <c r="CI753" s="88"/>
      <c r="CJ753" s="88"/>
      <c r="CK753" s="88"/>
      <c r="CL753" s="88"/>
      <c r="CM753" s="88"/>
      <c r="CN753" s="88"/>
      <c r="CO753" s="88"/>
      <c r="CP753" s="88"/>
      <c r="CQ753" s="88"/>
      <c r="CR753" s="88"/>
      <c r="CS753" s="88"/>
      <c r="CT753" s="88"/>
      <c r="CU753" s="88"/>
      <c r="CV753" s="88"/>
      <c r="CW753" s="88"/>
      <c r="CX753" s="88"/>
      <c r="CY753" s="88"/>
      <c r="CZ753" s="88"/>
      <c r="DA753" s="88"/>
      <c r="DB753" s="88"/>
      <c r="DC753" s="88"/>
      <c r="DD753" s="88"/>
      <c r="DE753" s="88"/>
      <c r="DF753" s="90"/>
      <c r="DG753" s="90"/>
      <c r="DH753" s="90"/>
      <c r="DI753" s="91"/>
      <c r="DJ753" s="91"/>
      <c r="DK753" s="91"/>
      <c r="DL753" s="91"/>
      <c r="DM753" s="90"/>
      <c r="DN753" s="90"/>
      <c r="DO753" s="90"/>
      <c r="DP753" s="90"/>
      <c r="DQ753" s="90"/>
      <c r="DR753" s="90"/>
      <c r="DS753" s="90"/>
      <c r="DT753" s="90"/>
      <c r="DU753" s="90"/>
      <c r="DV753" s="90"/>
      <c r="DW753" s="90"/>
      <c r="DX753" s="90"/>
      <c r="DY753" s="90"/>
      <c r="DZ753" s="90"/>
      <c r="EA753" s="90"/>
      <c r="EB753" s="90"/>
      <c r="EC753" s="90"/>
      <c r="ED753" s="90"/>
      <c r="EE753" s="90"/>
      <c r="EF753" s="90"/>
      <c r="EG753" s="90"/>
      <c r="EH753" s="90"/>
      <c r="EI753" s="77"/>
      <c r="EJ753" s="77"/>
      <c r="EK753" s="77"/>
      <c r="EL753" s="77"/>
      <c r="EM753" s="77"/>
      <c r="EN753" s="77"/>
      <c r="EO753" s="77"/>
      <c r="EP753" s="77"/>
      <c r="EQ753" s="77"/>
    </row>
    <row r="754" spans="1:147" s="1" customFormat="1" ht="12.75" x14ac:dyDescent="0.2">
      <c r="A754" s="3"/>
      <c r="B754" s="35"/>
      <c r="C754" s="35"/>
      <c r="D754" s="4"/>
      <c r="G754" s="2"/>
      <c r="H754" s="2"/>
      <c r="I754" s="2"/>
      <c r="L754" s="141"/>
      <c r="M754" s="2"/>
      <c r="N754" s="2"/>
      <c r="O754" s="2"/>
      <c r="P754" s="2"/>
      <c r="Q754" s="16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90"/>
      <c r="CC754" s="90"/>
      <c r="CD754" s="90"/>
      <c r="CE754" s="88"/>
      <c r="CF754" s="166"/>
      <c r="CG754" s="88"/>
      <c r="CH754" s="88"/>
      <c r="CI754" s="88"/>
      <c r="CJ754" s="88"/>
      <c r="CK754" s="88"/>
      <c r="CL754" s="88"/>
      <c r="CM754" s="88"/>
      <c r="CN754" s="88"/>
      <c r="CO754" s="88"/>
      <c r="CP754" s="88"/>
      <c r="CQ754" s="88"/>
      <c r="CR754" s="88"/>
      <c r="CS754" s="88"/>
      <c r="CT754" s="88"/>
      <c r="CU754" s="88"/>
      <c r="CV754" s="88"/>
      <c r="CW754" s="88"/>
      <c r="CX754" s="88"/>
      <c r="CY754" s="88"/>
      <c r="CZ754" s="88"/>
      <c r="DA754" s="88"/>
      <c r="DB754" s="88"/>
      <c r="DC754" s="88"/>
      <c r="DD754" s="88"/>
      <c r="DE754" s="88"/>
      <c r="DF754" s="90"/>
      <c r="DG754" s="90"/>
      <c r="DH754" s="90"/>
      <c r="DI754" s="91"/>
      <c r="DJ754" s="91"/>
      <c r="DK754" s="91"/>
      <c r="DL754" s="91"/>
      <c r="DM754" s="90"/>
      <c r="DN754" s="90"/>
      <c r="DO754" s="90"/>
      <c r="DP754" s="90"/>
      <c r="DQ754" s="90"/>
      <c r="DR754" s="90"/>
      <c r="DS754" s="90"/>
      <c r="DT754" s="90"/>
      <c r="DU754" s="90"/>
      <c r="DV754" s="90"/>
      <c r="DW754" s="90"/>
      <c r="DX754" s="90"/>
      <c r="DY754" s="90"/>
      <c r="DZ754" s="90"/>
      <c r="EA754" s="90"/>
      <c r="EB754" s="90"/>
      <c r="EC754" s="90"/>
      <c r="ED754" s="90"/>
      <c r="EE754" s="90"/>
      <c r="EF754" s="90"/>
      <c r="EG754" s="90"/>
      <c r="EH754" s="90"/>
      <c r="EI754" s="77"/>
      <c r="EJ754" s="77"/>
      <c r="EK754" s="77"/>
      <c r="EL754" s="77"/>
      <c r="EM754" s="77"/>
      <c r="EN754" s="77"/>
      <c r="EO754" s="77"/>
      <c r="EP754" s="77"/>
      <c r="EQ754" s="77"/>
    </row>
    <row r="755" spans="1:147" s="1" customFormat="1" ht="12.75" x14ac:dyDescent="0.2">
      <c r="A755" s="3"/>
      <c r="B755" s="35"/>
      <c r="C755" s="35"/>
      <c r="D755" s="4"/>
      <c r="G755" s="2"/>
      <c r="H755" s="2"/>
      <c r="I755" s="2"/>
      <c r="L755" s="141"/>
      <c r="M755" s="2"/>
      <c r="N755" s="2"/>
      <c r="O755" s="2"/>
      <c r="P755" s="2"/>
      <c r="Q755" s="16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90"/>
      <c r="CC755" s="90"/>
      <c r="CD755" s="90"/>
      <c r="CE755" s="88"/>
      <c r="CF755" s="166"/>
      <c r="CG755" s="88"/>
      <c r="CH755" s="88"/>
      <c r="CI755" s="88"/>
      <c r="CJ755" s="88"/>
      <c r="CK755" s="88"/>
      <c r="CL755" s="88"/>
      <c r="CM755" s="88"/>
      <c r="CN755" s="88"/>
      <c r="CO755" s="88"/>
      <c r="CP755" s="88"/>
      <c r="CQ755" s="88"/>
      <c r="CR755" s="88"/>
      <c r="CS755" s="88"/>
      <c r="CT755" s="88"/>
      <c r="CU755" s="88"/>
      <c r="CV755" s="88"/>
      <c r="CW755" s="88"/>
      <c r="CX755" s="88"/>
      <c r="CY755" s="88"/>
      <c r="CZ755" s="88"/>
      <c r="DA755" s="88"/>
      <c r="DB755" s="88"/>
      <c r="DC755" s="88"/>
      <c r="DD755" s="88"/>
      <c r="DE755" s="88"/>
      <c r="DF755" s="90"/>
      <c r="DG755" s="90"/>
      <c r="DH755" s="90"/>
      <c r="DI755" s="91"/>
      <c r="DJ755" s="91"/>
      <c r="DK755" s="91"/>
      <c r="DL755" s="91"/>
      <c r="DM755" s="90"/>
      <c r="DN755" s="90"/>
      <c r="DO755" s="90"/>
      <c r="DP755" s="90"/>
      <c r="DQ755" s="90"/>
      <c r="DR755" s="90"/>
      <c r="DS755" s="90"/>
      <c r="DT755" s="90"/>
      <c r="DU755" s="90"/>
      <c r="DV755" s="90"/>
      <c r="DW755" s="90"/>
      <c r="DX755" s="90"/>
      <c r="DY755" s="90"/>
      <c r="DZ755" s="90"/>
      <c r="EA755" s="90"/>
      <c r="EB755" s="90"/>
      <c r="EC755" s="90"/>
      <c r="ED755" s="90"/>
      <c r="EE755" s="90"/>
      <c r="EF755" s="90"/>
      <c r="EG755" s="90"/>
      <c r="EH755" s="90"/>
      <c r="EI755" s="77"/>
      <c r="EJ755" s="77"/>
      <c r="EK755" s="77"/>
      <c r="EL755" s="77"/>
      <c r="EM755" s="77"/>
      <c r="EN755" s="77"/>
      <c r="EO755" s="77"/>
      <c r="EP755" s="77"/>
      <c r="EQ755" s="77"/>
    </row>
    <row r="756" spans="1:147" s="1" customFormat="1" ht="12.75" x14ac:dyDescent="0.2">
      <c r="A756" s="3"/>
      <c r="B756" s="35"/>
      <c r="C756" s="35"/>
      <c r="D756" s="4"/>
      <c r="G756" s="2"/>
      <c r="H756" s="2"/>
      <c r="I756" s="2"/>
      <c r="L756" s="141"/>
      <c r="M756" s="2"/>
      <c r="N756" s="2"/>
      <c r="O756" s="2"/>
      <c r="P756" s="2"/>
      <c r="Q756" s="16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90"/>
      <c r="CC756" s="90"/>
      <c r="CD756" s="90"/>
      <c r="CE756" s="88"/>
      <c r="CF756" s="166"/>
      <c r="CG756" s="88"/>
      <c r="CH756" s="88"/>
      <c r="CI756" s="88"/>
      <c r="CJ756" s="88"/>
      <c r="CK756" s="88"/>
      <c r="CL756" s="88"/>
      <c r="CM756" s="88"/>
      <c r="CN756" s="88"/>
      <c r="CO756" s="88"/>
      <c r="CP756" s="88"/>
      <c r="CQ756" s="88"/>
      <c r="CR756" s="88"/>
      <c r="CS756" s="88"/>
      <c r="CT756" s="88"/>
      <c r="CU756" s="88"/>
      <c r="CV756" s="88"/>
      <c r="CW756" s="88"/>
      <c r="CX756" s="88"/>
      <c r="CY756" s="88"/>
      <c r="CZ756" s="88"/>
      <c r="DA756" s="88"/>
      <c r="DB756" s="88"/>
      <c r="DC756" s="88"/>
      <c r="DD756" s="88"/>
      <c r="DE756" s="88"/>
      <c r="DF756" s="90"/>
      <c r="DG756" s="90"/>
      <c r="DH756" s="90"/>
      <c r="DI756" s="91"/>
      <c r="DJ756" s="91"/>
      <c r="DK756" s="91"/>
      <c r="DL756" s="91"/>
      <c r="DM756" s="90"/>
      <c r="DN756" s="90"/>
      <c r="DO756" s="90"/>
      <c r="DP756" s="90"/>
      <c r="DQ756" s="90"/>
      <c r="DR756" s="90"/>
      <c r="DS756" s="90"/>
      <c r="DT756" s="90"/>
      <c r="DU756" s="90"/>
      <c r="DV756" s="90"/>
      <c r="DW756" s="90"/>
      <c r="DX756" s="90"/>
      <c r="DY756" s="90"/>
      <c r="DZ756" s="90"/>
      <c r="EA756" s="90"/>
      <c r="EB756" s="90"/>
      <c r="EC756" s="90"/>
      <c r="ED756" s="90"/>
      <c r="EE756" s="90"/>
      <c r="EF756" s="90"/>
      <c r="EG756" s="90"/>
      <c r="EH756" s="90"/>
      <c r="EI756" s="77"/>
      <c r="EJ756" s="77"/>
      <c r="EK756" s="77"/>
      <c r="EL756" s="77"/>
      <c r="EM756" s="77"/>
      <c r="EN756" s="77"/>
      <c r="EO756" s="77"/>
      <c r="EP756" s="77"/>
      <c r="EQ756" s="77"/>
    </row>
    <row r="757" spans="1:147" s="1" customFormat="1" ht="12.75" x14ac:dyDescent="0.2">
      <c r="A757" s="3"/>
      <c r="B757" s="35"/>
      <c r="C757" s="35"/>
      <c r="D757" s="4"/>
      <c r="G757" s="2"/>
      <c r="H757" s="2"/>
      <c r="I757" s="2"/>
      <c r="L757" s="141"/>
      <c r="M757" s="2"/>
      <c r="N757" s="2"/>
      <c r="O757" s="2"/>
      <c r="P757" s="2"/>
      <c r="Q757" s="16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90"/>
      <c r="CC757" s="90"/>
      <c r="CD757" s="90"/>
      <c r="CE757" s="88"/>
      <c r="CF757" s="166"/>
      <c r="CG757" s="88"/>
      <c r="CH757" s="88"/>
      <c r="CI757" s="88"/>
      <c r="CJ757" s="88"/>
      <c r="CK757" s="88"/>
      <c r="CL757" s="88"/>
      <c r="CM757" s="88"/>
      <c r="CN757" s="88"/>
      <c r="CO757" s="88"/>
      <c r="CP757" s="88"/>
      <c r="CQ757" s="88"/>
      <c r="CR757" s="88"/>
      <c r="CS757" s="88"/>
      <c r="CT757" s="88"/>
      <c r="CU757" s="88"/>
      <c r="CV757" s="88"/>
      <c r="CW757" s="88"/>
      <c r="CX757" s="88"/>
      <c r="CY757" s="88"/>
      <c r="CZ757" s="88"/>
      <c r="DA757" s="88"/>
      <c r="DB757" s="88"/>
      <c r="DC757" s="88"/>
      <c r="DD757" s="88"/>
      <c r="DE757" s="88"/>
      <c r="DF757" s="90"/>
      <c r="DG757" s="90"/>
      <c r="DH757" s="90"/>
      <c r="DI757" s="91"/>
      <c r="DJ757" s="91"/>
      <c r="DK757" s="91"/>
      <c r="DL757" s="91"/>
      <c r="DM757" s="90"/>
      <c r="DN757" s="90"/>
      <c r="DO757" s="90"/>
      <c r="DP757" s="90"/>
      <c r="DQ757" s="90"/>
      <c r="DR757" s="90"/>
      <c r="DS757" s="90"/>
      <c r="DT757" s="90"/>
      <c r="DU757" s="90"/>
      <c r="DV757" s="90"/>
      <c r="DW757" s="90"/>
      <c r="DX757" s="90"/>
      <c r="DY757" s="90"/>
      <c r="DZ757" s="90"/>
      <c r="EA757" s="90"/>
      <c r="EB757" s="90"/>
      <c r="EC757" s="90"/>
      <c r="ED757" s="90"/>
      <c r="EE757" s="90"/>
      <c r="EF757" s="90"/>
      <c r="EG757" s="90"/>
      <c r="EH757" s="90"/>
      <c r="EI757" s="77"/>
      <c r="EJ757" s="77"/>
      <c r="EK757" s="77"/>
      <c r="EL757" s="77"/>
      <c r="EM757" s="77"/>
      <c r="EN757" s="77"/>
      <c r="EO757" s="77"/>
      <c r="EP757" s="77"/>
      <c r="EQ757" s="77"/>
    </row>
    <row r="758" spans="1:147" s="1" customFormat="1" ht="12.75" x14ac:dyDescent="0.2">
      <c r="A758" s="3"/>
      <c r="B758" s="35"/>
      <c r="C758" s="35"/>
      <c r="D758" s="4"/>
      <c r="G758" s="2"/>
      <c r="H758" s="2"/>
      <c r="I758" s="2"/>
      <c r="L758" s="141"/>
      <c r="M758" s="2"/>
      <c r="N758" s="2"/>
      <c r="O758" s="2"/>
      <c r="P758" s="2"/>
      <c r="Q758" s="16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90"/>
      <c r="CC758" s="90"/>
      <c r="CD758" s="90"/>
      <c r="CE758" s="88"/>
      <c r="CF758" s="166"/>
      <c r="CG758" s="88"/>
      <c r="CH758" s="88"/>
      <c r="CI758" s="88"/>
      <c r="CJ758" s="88"/>
      <c r="CK758" s="88"/>
      <c r="CL758" s="88"/>
      <c r="CM758" s="88"/>
      <c r="CN758" s="88"/>
      <c r="CO758" s="88"/>
      <c r="CP758" s="88"/>
      <c r="CQ758" s="88"/>
      <c r="CR758" s="88"/>
      <c r="CS758" s="88"/>
      <c r="CT758" s="88"/>
      <c r="CU758" s="88"/>
      <c r="CV758" s="88"/>
      <c r="CW758" s="88"/>
      <c r="CX758" s="88"/>
      <c r="CY758" s="88"/>
      <c r="CZ758" s="88"/>
      <c r="DA758" s="88"/>
      <c r="DB758" s="88"/>
      <c r="DC758" s="88"/>
      <c r="DD758" s="88"/>
      <c r="DE758" s="88"/>
      <c r="DF758" s="90"/>
      <c r="DG758" s="90"/>
      <c r="DH758" s="90"/>
      <c r="DI758" s="91"/>
      <c r="DJ758" s="91"/>
      <c r="DK758" s="91"/>
      <c r="DL758" s="91"/>
      <c r="DM758" s="90"/>
      <c r="DN758" s="90"/>
      <c r="DO758" s="90"/>
      <c r="DP758" s="90"/>
      <c r="DQ758" s="90"/>
      <c r="DR758" s="90"/>
      <c r="DS758" s="90"/>
      <c r="DT758" s="90"/>
      <c r="DU758" s="90"/>
      <c r="DV758" s="90"/>
      <c r="DW758" s="90"/>
      <c r="DX758" s="90"/>
      <c r="DY758" s="90"/>
      <c r="DZ758" s="90"/>
      <c r="EA758" s="90"/>
      <c r="EB758" s="90"/>
      <c r="EC758" s="90"/>
      <c r="ED758" s="90"/>
      <c r="EE758" s="90"/>
      <c r="EF758" s="90"/>
      <c r="EG758" s="90"/>
      <c r="EH758" s="90"/>
      <c r="EI758" s="77"/>
      <c r="EJ758" s="77"/>
      <c r="EK758" s="77"/>
      <c r="EL758" s="77"/>
      <c r="EM758" s="77"/>
      <c r="EN758" s="77"/>
      <c r="EO758" s="77"/>
      <c r="EP758" s="77"/>
      <c r="EQ758" s="77"/>
    </row>
    <row r="759" spans="1:147" s="1" customFormat="1" ht="12.75" x14ac:dyDescent="0.2">
      <c r="A759" s="3"/>
      <c r="B759" s="35"/>
      <c r="C759" s="35"/>
      <c r="D759" s="4"/>
      <c r="G759" s="2"/>
      <c r="H759" s="2"/>
      <c r="I759" s="2"/>
      <c r="L759" s="141"/>
      <c r="M759" s="2"/>
      <c r="N759" s="2"/>
      <c r="O759" s="2"/>
      <c r="P759" s="2"/>
      <c r="Q759" s="16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90"/>
      <c r="CC759" s="90"/>
      <c r="CD759" s="90"/>
      <c r="CE759" s="88"/>
      <c r="CF759" s="166"/>
      <c r="CG759" s="88"/>
      <c r="CH759" s="88"/>
      <c r="CI759" s="88"/>
      <c r="CJ759" s="88"/>
      <c r="CK759" s="88"/>
      <c r="CL759" s="88"/>
      <c r="CM759" s="88"/>
      <c r="CN759" s="88"/>
      <c r="CO759" s="88"/>
      <c r="CP759" s="88"/>
      <c r="CQ759" s="88"/>
      <c r="CR759" s="88"/>
      <c r="CS759" s="88"/>
      <c r="CT759" s="88"/>
      <c r="CU759" s="88"/>
      <c r="CV759" s="88"/>
      <c r="CW759" s="88"/>
      <c r="CX759" s="88"/>
      <c r="CY759" s="88"/>
      <c r="CZ759" s="88"/>
      <c r="DA759" s="88"/>
      <c r="DB759" s="88"/>
      <c r="DC759" s="88"/>
      <c r="DD759" s="88"/>
      <c r="DE759" s="88"/>
      <c r="DF759" s="90"/>
      <c r="DG759" s="90"/>
      <c r="DH759" s="90"/>
      <c r="DI759" s="91"/>
      <c r="DJ759" s="91"/>
      <c r="DK759" s="91"/>
      <c r="DL759" s="91"/>
      <c r="DM759" s="90"/>
      <c r="DN759" s="90"/>
      <c r="DO759" s="90"/>
      <c r="DP759" s="90"/>
      <c r="DQ759" s="90"/>
      <c r="DR759" s="90"/>
      <c r="DS759" s="90"/>
      <c r="DT759" s="90"/>
      <c r="DU759" s="90"/>
      <c r="DV759" s="90"/>
      <c r="DW759" s="90"/>
      <c r="DX759" s="90"/>
      <c r="DY759" s="90"/>
      <c r="DZ759" s="90"/>
      <c r="EA759" s="90"/>
      <c r="EB759" s="90"/>
      <c r="EC759" s="90"/>
      <c r="ED759" s="90"/>
      <c r="EE759" s="90"/>
      <c r="EF759" s="90"/>
      <c r="EG759" s="90"/>
      <c r="EH759" s="90"/>
      <c r="EI759" s="77"/>
      <c r="EJ759" s="77"/>
      <c r="EK759" s="77"/>
      <c r="EL759" s="77"/>
      <c r="EM759" s="77"/>
      <c r="EN759" s="77"/>
      <c r="EO759" s="77"/>
      <c r="EP759" s="77"/>
      <c r="EQ759" s="77"/>
    </row>
    <row r="760" spans="1:147" s="1" customFormat="1" ht="12.75" x14ac:dyDescent="0.2">
      <c r="A760" s="3"/>
      <c r="B760" s="35"/>
      <c r="C760" s="35"/>
      <c r="D760" s="4"/>
      <c r="G760" s="2"/>
      <c r="H760" s="2"/>
      <c r="I760" s="2"/>
      <c r="L760" s="141"/>
      <c r="M760" s="2"/>
      <c r="N760" s="2"/>
      <c r="O760" s="2"/>
      <c r="P760" s="2"/>
      <c r="Q760" s="16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90"/>
      <c r="CC760" s="90"/>
      <c r="CD760" s="90"/>
      <c r="CE760" s="88"/>
      <c r="CF760" s="166"/>
      <c r="CG760" s="88"/>
      <c r="CH760" s="88"/>
      <c r="CI760" s="88"/>
      <c r="CJ760" s="88"/>
      <c r="CK760" s="88"/>
      <c r="CL760" s="88"/>
      <c r="CM760" s="88"/>
      <c r="CN760" s="88"/>
      <c r="CO760" s="88"/>
      <c r="CP760" s="88"/>
      <c r="CQ760" s="88"/>
      <c r="CR760" s="88"/>
      <c r="CS760" s="88"/>
      <c r="CT760" s="88"/>
      <c r="CU760" s="88"/>
      <c r="CV760" s="88"/>
      <c r="CW760" s="88"/>
      <c r="CX760" s="88"/>
      <c r="CY760" s="88"/>
      <c r="CZ760" s="88"/>
      <c r="DA760" s="88"/>
      <c r="DB760" s="88"/>
      <c r="DC760" s="88"/>
      <c r="DD760" s="88"/>
      <c r="DE760" s="88"/>
      <c r="DF760" s="90"/>
      <c r="DG760" s="90"/>
      <c r="DH760" s="90"/>
      <c r="DI760" s="91"/>
      <c r="DJ760" s="91"/>
      <c r="DK760" s="91"/>
      <c r="DL760" s="91"/>
      <c r="DM760" s="90"/>
      <c r="DN760" s="90"/>
      <c r="DO760" s="90"/>
      <c r="DP760" s="90"/>
      <c r="DQ760" s="90"/>
      <c r="DR760" s="90"/>
      <c r="DS760" s="90"/>
      <c r="DT760" s="90"/>
      <c r="DU760" s="90"/>
      <c r="DV760" s="90"/>
      <c r="DW760" s="90"/>
      <c r="DX760" s="90"/>
      <c r="DY760" s="90"/>
      <c r="DZ760" s="90"/>
      <c r="EA760" s="90"/>
      <c r="EB760" s="90"/>
      <c r="EC760" s="90"/>
      <c r="ED760" s="90"/>
      <c r="EE760" s="90"/>
      <c r="EF760" s="90"/>
      <c r="EG760" s="90"/>
      <c r="EH760" s="90"/>
      <c r="EI760" s="77"/>
      <c r="EJ760" s="77"/>
      <c r="EK760" s="77"/>
      <c r="EL760" s="77"/>
      <c r="EM760" s="77"/>
      <c r="EN760" s="77"/>
      <c r="EO760" s="77"/>
      <c r="EP760" s="77"/>
      <c r="EQ760" s="77"/>
    </row>
    <row r="761" spans="1:147" s="1" customFormat="1" ht="12.75" x14ac:dyDescent="0.2">
      <c r="A761" s="3"/>
      <c r="B761" s="35"/>
      <c r="C761" s="35"/>
      <c r="D761" s="4"/>
      <c r="G761" s="2"/>
      <c r="H761" s="2"/>
      <c r="I761" s="2"/>
      <c r="L761" s="141"/>
      <c r="M761" s="2"/>
      <c r="N761" s="2"/>
      <c r="O761" s="2"/>
      <c r="P761" s="2"/>
      <c r="Q761" s="16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90"/>
      <c r="CC761" s="90"/>
      <c r="CD761" s="90"/>
      <c r="CE761" s="88"/>
      <c r="CF761" s="166"/>
      <c r="CG761" s="88"/>
      <c r="CH761" s="88"/>
      <c r="CI761" s="88"/>
      <c r="CJ761" s="88"/>
      <c r="CK761" s="88"/>
      <c r="CL761" s="88"/>
      <c r="CM761" s="88"/>
      <c r="CN761" s="88"/>
      <c r="CO761" s="88"/>
      <c r="CP761" s="88"/>
      <c r="CQ761" s="88"/>
      <c r="CR761" s="88"/>
      <c r="CS761" s="88"/>
      <c r="CT761" s="88"/>
      <c r="CU761" s="88"/>
      <c r="CV761" s="88"/>
      <c r="CW761" s="88"/>
      <c r="CX761" s="88"/>
      <c r="CY761" s="88"/>
      <c r="CZ761" s="88"/>
      <c r="DA761" s="88"/>
      <c r="DB761" s="88"/>
      <c r="DC761" s="88"/>
      <c r="DD761" s="88"/>
      <c r="DE761" s="88"/>
      <c r="DF761" s="90"/>
      <c r="DG761" s="90"/>
      <c r="DH761" s="90"/>
      <c r="DI761" s="91"/>
      <c r="DJ761" s="91"/>
      <c r="DK761" s="91"/>
      <c r="DL761" s="91"/>
      <c r="DM761" s="90"/>
      <c r="DN761" s="90"/>
      <c r="DO761" s="90"/>
      <c r="DP761" s="90"/>
      <c r="DQ761" s="90"/>
      <c r="DR761" s="90"/>
      <c r="DS761" s="90"/>
      <c r="DT761" s="90"/>
      <c r="DU761" s="90"/>
      <c r="DV761" s="90"/>
      <c r="DW761" s="90"/>
      <c r="DX761" s="90"/>
      <c r="DY761" s="90"/>
      <c r="DZ761" s="90"/>
      <c r="EA761" s="90"/>
      <c r="EB761" s="90"/>
      <c r="EC761" s="90"/>
      <c r="ED761" s="90"/>
      <c r="EE761" s="90"/>
      <c r="EF761" s="90"/>
      <c r="EG761" s="90"/>
      <c r="EH761" s="90"/>
      <c r="EI761" s="77"/>
      <c r="EJ761" s="77"/>
      <c r="EK761" s="77"/>
      <c r="EL761" s="77"/>
      <c r="EM761" s="77"/>
      <c r="EN761" s="77"/>
      <c r="EO761" s="77"/>
      <c r="EP761" s="77"/>
      <c r="EQ761" s="77"/>
    </row>
    <row r="762" spans="1:147" s="1" customFormat="1" ht="12.75" x14ac:dyDescent="0.2">
      <c r="A762" s="3"/>
      <c r="B762" s="35"/>
      <c r="C762" s="35"/>
      <c r="D762" s="4"/>
      <c r="G762" s="2"/>
      <c r="H762" s="2"/>
      <c r="I762" s="2"/>
      <c r="L762" s="141"/>
      <c r="M762" s="2"/>
      <c r="N762" s="2"/>
      <c r="O762" s="2"/>
      <c r="P762" s="2"/>
      <c r="Q762" s="16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90"/>
      <c r="CC762" s="90"/>
      <c r="CD762" s="90"/>
      <c r="CE762" s="88"/>
      <c r="CF762" s="166"/>
      <c r="CG762" s="88"/>
      <c r="CH762" s="88"/>
      <c r="CI762" s="88"/>
      <c r="CJ762" s="88"/>
      <c r="CK762" s="88"/>
      <c r="CL762" s="88"/>
      <c r="CM762" s="88"/>
      <c r="CN762" s="88"/>
      <c r="CO762" s="88"/>
      <c r="CP762" s="88"/>
      <c r="CQ762" s="88"/>
      <c r="CR762" s="88"/>
      <c r="CS762" s="88"/>
      <c r="CT762" s="88"/>
      <c r="CU762" s="88"/>
      <c r="CV762" s="88"/>
      <c r="CW762" s="88"/>
      <c r="CX762" s="88"/>
      <c r="CY762" s="88"/>
      <c r="CZ762" s="88"/>
      <c r="DA762" s="88"/>
      <c r="DB762" s="88"/>
      <c r="DC762" s="88"/>
      <c r="DD762" s="88"/>
      <c r="DE762" s="88"/>
      <c r="DF762" s="90"/>
      <c r="DG762" s="90"/>
      <c r="DH762" s="90"/>
      <c r="DI762" s="91"/>
      <c r="DJ762" s="91"/>
      <c r="DK762" s="91"/>
      <c r="DL762" s="91"/>
      <c r="DM762" s="90"/>
      <c r="DN762" s="90"/>
      <c r="DO762" s="90"/>
      <c r="DP762" s="90"/>
      <c r="DQ762" s="90"/>
      <c r="DR762" s="90"/>
      <c r="DS762" s="90"/>
      <c r="DT762" s="90"/>
      <c r="DU762" s="90"/>
      <c r="DV762" s="90"/>
      <c r="DW762" s="90"/>
      <c r="DX762" s="90"/>
      <c r="DY762" s="90"/>
      <c r="DZ762" s="90"/>
      <c r="EA762" s="90"/>
      <c r="EB762" s="90"/>
      <c r="EC762" s="90"/>
      <c r="ED762" s="90"/>
      <c r="EE762" s="90"/>
      <c r="EF762" s="90"/>
      <c r="EG762" s="90"/>
      <c r="EH762" s="90"/>
      <c r="EI762" s="77"/>
      <c r="EJ762" s="77"/>
      <c r="EK762" s="77"/>
      <c r="EL762" s="77"/>
      <c r="EM762" s="77"/>
      <c r="EN762" s="77"/>
      <c r="EO762" s="77"/>
      <c r="EP762" s="77"/>
      <c r="EQ762" s="77"/>
    </row>
    <row r="763" spans="1:147" s="1" customFormat="1" ht="12.75" x14ac:dyDescent="0.2">
      <c r="A763" s="3"/>
      <c r="B763" s="35"/>
      <c r="C763" s="35"/>
      <c r="D763" s="4"/>
      <c r="G763" s="2"/>
      <c r="H763" s="2"/>
      <c r="I763" s="2"/>
      <c r="L763" s="141"/>
      <c r="M763" s="2"/>
      <c r="N763" s="2"/>
      <c r="O763" s="2"/>
      <c r="P763" s="2"/>
      <c r="Q763" s="16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90"/>
      <c r="CC763" s="90"/>
      <c r="CD763" s="90"/>
      <c r="CE763" s="88"/>
      <c r="CF763" s="166"/>
      <c r="CG763" s="88"/>
      <c r="CH763" s="88"/>
      <c r="CI763" s="88"/>
      <c r="CJ763" s="88"/>
      <c r="CK763" s="88"/>
      <c r="CL763" s="88"/>
      <c r="CM763" s="88"/>
      <c r="CN763" s="88"/>
      <c r="CO763" s="88"/>
      <c r="CP763" s="88"/>
      <c r="CQ763" s="88"/>
      <c r="CR763" s="88"/>
      <c r="CS763" s="88"/>
      <c r="CT763" s="88"/>
      <c r="CU763" s="88"/>
      <c r="CV763" s="88"/>
      <c r="CW763" s="88"/>
      <c r="CX763" s="88"/>
      <c r="CY763" s="88"/>
      <c r="CZ763" s="88"/>
      <c r="DA763" s="88"/>
      <c r="DB763" s="88"/>
      <c r="DC763" s="88"/>
      <c r="DD763" s="88"/>
      <c r="DE763" s="88"/>
      <c r="DF763" s="90"/>
      <c r="DG763" s="90"/>
      <c r="DH763" s="90"/>
      <c r="DI763" s="91"/>
      <c r="DJ763" s="91"/>
      <c r="DK763" s="91"/>
      <c r="DL763" s="91"/>
      <c r="DM763" s="90"/>
      <c r="DN763" s="90"/>
      <c r="DO763" s="90"/>
      <c r="DP763" s="90"/>
      <c r="DQ763" s="90"/>
      <c r="DR763" s="90"/>
      <c r="DS763" s="90"/>
      <c r="DT763" s="90"/>
      <c r="DU763" s="90"/>
      <c r="DV763" s="90"/>
      <c r="DW763" s="90"/>
      <c r="DX763" s="90"/>
      <c r="DY763" s="90"/>
      <c r="DZ763" s="90"/>
      <c r="EA763" s="90"/>
      <c r="EB763" s="90"/>
      <c r="EC763" s="90"/>
      <c r="ED763" s="90"/>
      <c r="EE763" s="90"/>
      <c r="EF763" s="90"/>
      <c r="EG763" s="90"/>
      <c r="EH763" s="90"/>
      <c r="EI763" s="77"/>
      <c r="EJ763" s="77"/>
      <c r="EK763" s="77"/>
      <c r="EL763" s="77"/>
      <c r="EM763" s="77"/>
      <c r="EN763" s="77"/>
      <c r="EO763" s="77"/>
      <c r="EP763" s="77"/>
      <c r="EQ763" s="77"/>
    </row>
    <row r="764" spans="1:147" s="1" customFormat="1" ht="12.75" x14ac:dyDescent="0.2">
      <c r="A764" s="3"/>
      <c r="B764" s="35"/>
      <c r="C764" s="35"/>
      <c r="D764" s="4"/>
      <c r="G764" s="2"/>
      <c r="H764" s="2"/>
      <c r="I764" s="2"/>
      <c r="L764" s="141"/>
      <c r="M764" s="2"/>
      <c r="N764" s="2"/>
      <c r="O764" s="2"/>
      <c r="P764" s="2"/>
      <c r="Q764" s="16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90"/>
      <c r="CC764" s="90"/>
      <c r="CD764" s="90"/>
      <c r="CE764" s="88"/>
      <c r="CF764" s="166"/>
      <c r="CG764" s="88"/>
      <c r="CH764" s="88"/>
      <c r="CI764" s="88"/>
      <c r="CJ764" s="88"/>
      <c r="CK764" s="88"/>
      <c r="CL764" s="88"/>
      <c r="CM764" s="88"/>
      <c r="CN764" s="88"/>
      <c r="CO764" s="88"/>
      <c r="CP764" s="88"/>
      <c r="CQ764" s="88"/>
      <c r="CR764" s="88"/>
      <c r="CS764" s="88"/>
      <c r="CT764" s="88"/>
      <c r="CU764" s="88"/>
      <c r="CV764" s="88"/>
      <c r="CW764" s="88"/>
      <c r="CX764" s="88"/>
      <c r="CY764" s="88"/>
      <c r="CZ764" s="88"/>
      <c r="DA764" s="88"/>
      <c r="DB764" s="88"/>
      <c r="DC764" s="88"/>
      <c r="DD764" s="88"/>
      <c r="DE764" s="88"/>
      <c r="DF764" s="90"/>
      <c r="DG764" s="90"/>
      <c r="DH764" s="90"/>
      <c r="DI764" s="91"/>
      <c r="DJ764" s="91"/>
      <c r="DK764" s="91"/>
      <c r="DL764" s="91"/>
      <c r="DM764" s="90"/>
      <c r="DN764" s="90"/>
      <c r="DO764" s="90"/>
      <c r="DP764" s="90"/>
      <c r="DQ764" s="90"/>
      <c r="DR764" s="90"/>
      <c r="DS764" s="90"/>
      <c r="DT764" s="90"/>
      <c r="DU764" s="90"/>
      <c r="DV764" s="90"/>
      <c r="DW764" s="90"/>
      <c r="DX764" s="90"/>
      <c r="DY764" s="90"/>
      <c r="DZ764" s="90"/>
      <c r="EA764" s="90"/>
      <c r="EB764" s="90"/>
      <c r="EC764" s="90"/>
      <c r="ED764" s="90"/>
      <c r="EE764" s="90"/>
      <c r="EF764" s="90"/>
      <c r="EG764" s="90"/>
      <c r="EH764" s="90"/>
      <c r="EI764" s="77"/>
      <c r="EJ764" s="77"/>
      <c r="EK764" s="77"/>
      <c r="EL764" s="77"/>
      <c r="EM764" s="77"/>
      <c r="EN764" s="77"/>
      <c r="EO764" s="77"/>
      <c r="EP764" s="77"/>
      <c r="EQ764" s="77"/>
    </row>
    <row r="765" spans="1:147" s="1" customFormat="1" ht="12.75" x14ac:dyDescent="0.2">
      <c r="A765" s="3"/>
      <c r="B765" s="35"/>
      <c r="C765" s="35"/>
      <c r="D765" s="4"/>
      <c r="G765" s="2"/>
      <c r="H765" s="2"/>
      <c r="I765" s="2"/>
      <c r="L765" s="141"/>
      <c r="M765" s="2"/>
      <c r="N765" s="2"/>
      <c r="O765" s="2"/>
      <c r="P765" s="2"/>
      <c r="Q765" s="16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90"/>
      <c r="CC765" s="90"/>
      <c r="CD765" s="90"/>
      <c r="CE765" s="88"/>
      <c r="CF765" s="166"/>
      <c r="CG765" s="88"/>
      <c r="CH765" s="88"/>
      <c r="CI765" s="88"/>
      <c r="CJ765" s="88"/>
      <c r="CK765" s="88"/>
      <c r="CL765" s="88"/>
      <c r="CM765" s="88"/>
      <c r="CN765" s="88"/>
      <c r="CO765" s="88"/>
      <c r="CP765" s="88"/>
      <c r="CQ765" s="88"/>
      <c r="CR765" s="88"/>
      <c r="CS765" s="88"/>
      <c r="CT765" s="88"/>
      <c r="CU765" s="88"/>
      <c r="CV765" s="88"/>
      <c r="CW765" s="88"/>
      <c r="CX765" s="88"/>
      <c r="CY765" s="88"/>
      <c r="CZ765" s="88"/>
      <c r="DA765" s="88"/>
      <c r="DB765" s="88"/>
      <c r="DC765" s="88"/>
      <c r="DD765" s="88"/>
      <c r="DE765" s="88"/>
      <c r="DF765" s="90"/>
      <c r="DG765" s="90"/>
      <c r="DH765" s="90"/>
      <c r="DI765" s="91"/>
      <c r="DJ765" s="91"/>
      <c r="DK765" s="91"/>
      <c r="DL765" s="91"/>
      <c r="DM765" s="90"/>
      <c r="DN765" s="90"/>
      <c r="DO765" s="90"/>
      <c r="DP765" s="90"/>
      <c r="DQ765" s="90"/>
      <c r="DR765" s="90"/>
      <c r="DS765" s="90"/>
      <c r="DT765" s="90"/>
      <c r="DU765" s="90"/>
      <c r="DV765" s="90"/>
      <c r="DW765" s="90"/>
      <c r="DX765" s="90"/>
      <c r="DY765" s="90"/>
      <c r="DZ765" s="90"/>
      <c r="EA765" s="90"/>
      <c r="EB765" s="90"/>
      <c r="EC765" s="90"/>
      <c r="ED765" s="90"/>
      <c r="EE765" s="90"/>
      <c r="EF765" s="90"/>
      <c r="EG765" s="90"/>
      <c r="EH765" s="90"/>
      <c r="EI765" s="77"/>
      <c r="EJ765" s="77"/>
      <c r="EK765" s="77"/>
      <c r="EL765" s="77"/>
      <c r="EM765" s="77"/>
      <c r="EN765" s="77"/>
      <c r="EO765" s="77"/>
      <c r="EP765" s="77"/>
      <c r="EQ765" s="77"/>
    </row>
    <row r="766" spans="1:147" s="1" customFormat="1" ht="12.75" x14ac:dyDescent="0.2">
      <c r="A766" s="3"/>
      <c r="B766" s="35"/>
      <c r="C766" s="35"/>
      <c r="D766" s="4"/>
      <c r="G766" s="2"/>
      <c r="H766" s="2"/>
      <c r="I766" s="2"/>
      <c r="L766" s="141"/>
      <c r="M766" s="2"/>
      <c r="N766" s="2"/>
      <c r="O766" s="2"/>
      <c r="P766" s="2"/>
      <c r="Q766" s="16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90"/>
      <c r="CC766" s="90"/>
      <c r="CD766" s="90"/>
      <c r="CE766" s="88"/>
      <c r="CF766" s="166"/>
      <c r="CG766" s="88"/>
      <c r="CH766" s="88"/>
      <c r="CI766" s="88"/>
      <c r="CJ766" s="88"/>
      <c r="CK766" s="88"/>
      <c r="CL766" s="88"/>
      <c r="CM766" s="88"/>
      <c r="CN766" s="88"/>
      <c r="CO766" s="88"/>
      <c r="CP766" s="88"/>
      <c r="CQ766" s="88"/>
      <c r="CR766" s="88"/>
      <c r="CS766" s="88"/>
      <c r="CT766" s="88"/>
      <c r="CU766" s="88"/>
      <c r="CV766" s="88"/>
      <c r="CW766" s="88"/>
      <c r="CX766" s="88"/>
      <c r="CY766" s="88"/>
      <c r="CZ766" s="88"/>
      <c r="DA766" s="88"/>
      <c r="DB766" s="88"/>
      <c r="DC766" s="88"/>
      <c r="DD766" s="88"/>
      <c r="DE766" s="88"/>
      <c r="DF766" s="90"/>
      <c r="DG766" s="90"/>
      <c r="DH766" s="90"/>
      <c r="DI766" s="91"/>
      <c r="DJ766" s="91"/>
      <c r="DK766" s="91"/>
      <c r="DL766" s="91"/>
      <c r="DM766" s="90"/>
      <c r="DN766" s="90"/>
      <c r="DO766" s="90"/>
      <c r="DP766" s="90"/>
      <c r="DQ766" s="90"/>
      <c r="DR766" s="90"/>
      <c r="DS766" s="90"/>
      <c r="DT766" s="90"/>
      <c r="DU766" s="90"/>
      <c r="DV766" s="90"/>
      <c r="DW766" s="90"/>
      <c r="DX766" s="90"/>
      <c r="DY766" s="90"/>
      <c r="DZ766" s="90"/>
      <c r="EA766" s="90"/>
      <c r="EB766" s="90"/>
      <c r="EC766" s="90"/>
      <c r="ED766" s="90"/>
      <c r="EE766" s="90"/>
      <c r="EF766" s="90"/>
      <c r="EG766" s="90"/>
      <c r="EH766" s="90"/>
      <c r="EI766" s="77"/>
      <c r="EJ766" s="77"/>
      <c r="EK766" s="77"/>
      <c r="EL766" s="77"/>
      <c r="EM766" s="77"/>
      <c r="EN766" s="77"/>
      <c r="EO766" s="77"/>
      <c r="EP766" s="77"/>
      <c r="EQ766" s="77"/>
    </row>
    <row r="767" spans="1:147" s="1" customFormat="1" ht="12.75" x14ac:dyDescent="0.2">
      <c r="A767" s="3"/>
      <c r="B767" s="35"/>
      <c r="C767" s="35"/>
      <c r="D767" s="4"/>
      <c r="G767" s="2"/>
      <c r="H767" s="2"/>
      <c r="I767" s="2"/>
      <c r="L767" s="141"/>
      <c r="M767" s="2"/>
      <c r="N767" s="2"/>
      <c r="O767" s="2"/>
      <c r="P767" s="2"/>
      <c r="Q767" s="16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90"/>
      <c r="CC767" s="90"/>
      <c r="CD767" s="90"/>
      <c r="CE767" s="88"/>
      <c r="CF767" s="166"/>
      <c r="CG767" s="88"/>
      <c r="CH767" s="88"/>
      <c r="CI767" s="88"/>
      <c r="CJ767" s="88"/>
      <c r="CK767" s="88"/>
      <c r="CL767" s="88"/>
      <c r="CM767" s="88"/>
      <c r="CN767" s="88"/>
      <c r="CO767" s="88"/>
      <c r="CP767" s="88"/>
      <c r="CQ767" s="88"/>
      <c r="CR767" s="88"/>
      <c r="CS767" s="88"/>
      <c r="CT767" s="88"/>
      <c r="CU767" s="88"/>
      <c r="CV767" s="88"/>
      <c r="CW767" s="88"/>
      <c r="CX767" s="88"/>
      <c r="CY767" s="88"/>
      <c r="CZ767" s="88"/>
      <c r="DA767" s="88"/>
      <c r="DB767" s="88"/>
      <c r="DC767" s="88"/>
      <c r="DD767" s="88"/>
      <c r="DE767" s="88"/>
      <c r="DF767" s="90"/>
      <c r="DG767" s="90"/>
      <c r="DH767" s="90"/>
      <c r="DI767" s="91"/>
      <c r="DJ767" s="91"/>
      <c r="DK767" s="91"/>
      <c r="DL767" s="91"/>
      <c r="DM767" s="90"/>
      <c r="DN767" s="90"/>
      <c r="DO767" s="90"/>
      <c r="DP767" s="90"/>
      <c r="DQ767" s="90"/>
      <c r="DR767" s="90"/>
      <c r="DS767" s="90"/>
      <c r="DT767" s="90"/>
      <c r="DU767" s="90"/>
      <c r="DV767" s="90"/>
      <c r="DW767" s="90"/>
      <c r="DX767" s="90"/>
      <c r="DY767" s="90"/>
      <c r="DZ767" s="90"/>
      <c r="EA767" s="90"/>
      <c r="EB767" s="90"/>
      <c r="EC767" s="90"/>
      <c r="ED767" s="90"/>
      <c r="EE767" s="90"/>
      <c r="EF767" s="90"/>
      <c r="EG767" s="90"/>
      <c r="EH767" s="90"/>
      <c r="EI767" s="77"/>
      <c r="EJ767" s="77"/>
      <c r="EK767" s="77"/>
      <c r="EL767" s="77"/>
      <c r="EM767" s="77"/>
      <c r="EN767" s="77"/>
      <c r="EO767" s="77"/>
      <c r="EP767" s="77"/>
      <c r="EQ767" s="77"/>
    </row>
    <row r="768" spans="1:147" s="1" customFormat="1" ht="12.75" x14ac:dyDescent="0.2">
      <c r="A768" s="3"/>
      <c r="B768" s="35"/>
      <c r="C768" s="35"/>
      <c r="D768" s="4"/>
      <c r="G768" s="2"/>
      <c r="H768" s="2"/>
      <c r="I768" s="2"/>
      <c r="L768" s="141"/>
      <c r="M768" s="2"/>
      <c r="N768" s="2"/>
      <c r="O768" s="2"/>
      <c r="P768" s="2"/>
      <c r="Q768" s="16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90"/>
      <c r="CC768" s="90"/>
      <c r="CD768" s="90"/>
      <c r="CE768" s="88"/>
      <c r="CF768" s="166"/>
      <c r="CG768" s="88"/>
      <c r="CH768" s="88"/>
      <c r="CI768" s="88"/>
      <c r="CJ768" s="88"/>
      <c r="CK768" s="88"/>
      <c r="CL768" s="88"/>
      <c r="CM768" s="88"/>
      <c r="CN768" s="88"/>
      <c r="CO768" s="88"/>
      <c r="CP768" s="88"/>
      <c r="CQ768" s="88"/>
      <c r="CR768" s="88"/>
      <c r="CS768" s="88"/>
      <c r="CT768" s="88"/>
      <c r="CU768" s="88"/>
      <c r="CV768" s="88"/>
      <c r="CW768" s="88"/>
      <c r="CX768" s="88"/>
      <c r="CY768" s="88"/>
      <c r="CZ768" s="88"/>
      <c r="DA768" s="88"/>
      <c r="DB768" s="88"/>
      <c r="DC768" s="88"/>
      <c r="DD768" s="88"/>
      <c r="DE768" s="88"/>
      <c r="DF768" s="90"/>
      <c r="DG768" s="90"/>
      <c r="DH768" s="90"/>
      <c r="DI768" s="91"/>
      <c r="DJ768" s="91"/>
      <c r="DK768" s="91"/>
      <c r="DL768" s="91"/>
      <c r="DM768" s="90"/>
      <c r="DN768" s="90"/>
      <c r="DO768" s="90"/>
      <c r="DP768" s="90"/>
      <c r="DQ768" s="90"/>
      <c r="DR768" s="90"/>
      <c r="DS768" s="90"/>
      <c r="DT768" s="90"/>
      <c r="DU768" s="90"/>
      <c r="DV768" s="90"/>
      <c r="DW768" s="90"/>
      <c r="DX768" s="90"/>
      <c r="DY768" s="90"/>
      <c r="DZ768" s="90"/>
      <c r="EA768" s="90"/>
      <c r="EB768" s="90"/>
      <c r="EC768" s="90"/>
      <c r="ED768" s="90"/>
      <c r="EE768" s="90"/>
      <c r="EF768" s="90"/>
      <c r="EG768" s="90"/>
      <c r="EH768" s="90"/>
      <c r="EI768" s="77"/>
      <c r="EJ768" s="77"/>
      <c r="EK768" s="77"/>
      <c r="EL768" s="77"/>
      <c r="EM768" s="77"/>
      <c r="EN768" s="77"/>
      <c r="EO768" s="77"/>
      <c r="EP768" s="77"/>
      <c r="EQ768" s="77"/>
    </row>
    <row r="769" spans="1:147" s="1" customFormat="1" ht="12.75" x14ac:dyDescent="0.2">
      <c r="A769" s="3"/>
      <c r="B769" s="35"/>
      <c r="C769" s="35"/>
      <c r="D769" s="4"/>
      <c r="G769" s="2"/>
      <c r="H769" s="2"/>
      <c r="I769" s="2"/>
      <c r="L769" s="141"/>
      <c r="M769" s="2"/>
      <c r="N769" s="2"/>
      <c r="O769" s="2"/>
      <c r="P769" s="2"/>
      <c r="Q769" s="16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90"/>
      <c r="CC769" s="90"/>
      <c r="CD769" s="90"/>
      <c r="CE769" s="88"/>
      <c r="CF769" s="166"/>
      <c r="CG769" s="88"/>
      <c r="CH769" s="88"/>
      <c r="CI769" s="88"/>
      <c r="CJ769" s="88"/>
      <c r="CK769" s="88"/>
      <c r="CL769" s="88"/>
      <c r="CM769" s="88"/>
      <c r="CN769" s="88"/>
      <c r="CO769" s="88"/>
      <c r="CP769" s="88"/>
      <c r="CQ769" s="88"/>
      <c r="CR769" s="88"/>
      <c r="CS769" s="88"/>
      <c r="CT769" s="88"/>
      <c r="CU769" s="88"/>
      <c r="CV769" s="88"/>
      <c r="CW769" s="88"/>
      <c r="CX769" s="88"/>
      <c r="CY769" s="88"/>
      <c r="CZ769" s="88"/>
      <c r="DA769" s="88"/>
      <c r="DB769" s="88"/>
      <c r="DC769" s="88"/>
      <c r="DD769" s="88"/>
      <c r="DE769" s="88"/>
      <c r="DF769" s="90"/>
      <c r="DG769" s="90"/>
      <c r="DH769" s="90"/>
      <c r="DI769" s="91"/>
      <c r="DJ769" s="91"/>
      <c r="DK769" s="91"/>
      <c r="DL769" s="91"/>
      <c r="DM769" s="90"/>
      <c r="DN769" s="90"/>
      <c r="DO769" s="90"/>
      <c r="DP769" s="90"/>
      <c r="DQ769" s="90"/>
      <c r="DR769" s="90"/>
      <c r="DS769" s="90"/>
      <c r="DT769" s="90"/>
      <c r="DU769" s="90"/>
      <c r="DV769" s="90"/>
      <c r="DW769" s="90"/>
      <c r="DX769" s="90"/>
      <c r="DY769" s="90"/>
      <c r="DZ769" s="90"/>
      <c r="EA769" s="90"/>
      <c r="EB769" s="90"/>
      <c r="EC769" s="90"/>
      <c r="ED769" s="90"/>
      <c r="EE769" s="90"/>
      <c r="EF769" s="90"/>
      <c r="EG769" s="90"/>
      <c r="EH769" s="90"/>
      <c r="EI769" s="77"/>
      <c r="EJ769" s="77"/>
      <c r="EK769" s="77"/>
      <c r="EL769" s="77"/>
      <c r="EM769" s="77"/>
      <c r="EN769" s="77"/>
      <c r="EO769" s="77"/>
      <c r="EP769" s="77"/>
      <c r="EQ769" s="77"/>
    </row>
    <row r="770" spans="1:147" s="1" customFormat="1" ht="12.75" x14ac:dyDescent="0.2">
      <c r="A770" s="3"/>
      <c r="B770" s="35"/>
      <c r="C770" s="35"/>
      <c r="D770" s="4"/>
      <c r="G770" s="2"/>
      <c r="H770" s="2"/>
      <c r="I770" s="2"/>
      <c r="L770" s="141"/>
      <c r="M770" s="2"/>
      <c r="N770" s="2"/>
      <c r="O770" s="2"/>
      <c r="P770" s="2"/>
      <c r="Q770" s="16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90"/>
      <c r="CC770" s="90"/>
      <c r="CD770" s="90"/>
      <c r="CE770" s="88"/>
      <c r="CF770" s="166"/>
      <c r="CG770" s="88"/>
      <c r="CH770" s="88"/>
      <c r="CI770" s="88"/>
      <c r="CJ770" s="88"/>
      <c r="CK770" s="88"/>
      <c r="CL770" s="88"/>
      <c r="CM770" s="88"/>
      <c r="CN770" s="88"/>
      <c r="CO770" s="88"/>
      <c r="CP770" s="88"/>
      <c r="CQ770" s="88"/>
      <c r="CR770" s="88"/>
      <c r="CS770" s="88"/>
      <c r="CT770" s="88"/>
      <c r="CU770" s="88"/>
      <c r="CV770" s="88"/>
      <c r="CW770" s="88"/>
      <c r="CX770" s="88"/>
      <c r="CY770" s="88"/>
      <c r="CZ770" s="88"/>
      <c r="DA770" s="88"/>
      <c r="DB770" s="88"/>
      <c r="DC770" s="88"/>
      <c r="DD770" s="88"/>
      <c r="DE770" s="88"/>
      <c r="DF770" s="90"/>
      <c r="DG770" s="90"/>
      <c r="DH770" s="90"/>
      <c r="DI770" s="91"/>
      <c r="DJ770" s="91"/>
      <c r="DK770" s="91"/>
      <c r="DL770" s="91"/>
      <c r="DM770" s="90"/>
      <c r="DN770" s="90"/>
      <c r="DO770" s="90"/>
      <c r="DP770" s="90"/>
      <c r="DQ770" s="90"/>
      <c r="DR770" s="90"/>
      <c r="DS770" s="90"/>
      <c r="DT770" s="90"/>
      <c r="DU770" s="90"/>
      <c r="DV770" s="90"/>
      <c r="DW770" s="90"/>
      <c r="DX770" s="90"/>
      <c r="DY770" s="90"/>
      <c r="DZ770" s="90"/>
      <c r="EA770" s="90"/>
      <c r="EB770" s="90"/>
      <c r="EC770" s="90"/>
      <c r="ED770" s="90"/>
      <c r="EE770" s="90"/>
      <c r="EF770" s="90"/>
      <c r="EG770" s="90"/>
      <c r="EH770" s="90"/>
      <c r="EI770" s="77"/>
      <c r="EJ770" s="77"/>
      <c r="EK770" s="77"/>
      <c r="EL770" s="77"/>
      <c r="EM770" s="77"/>
      <c r="EN770" s="77"/>
      <c r="EO770" s="77"/>
      <c r="EP770" s="77"/>
      <c r="EQ770" s="77"/>
    </row>
    <row r="771" spans="1:147" s="1" customFormat="1" ht="12.75" x14ac:dyDescent="0.2">
      <c r="A771" s="3"/>
      <c r="B771" s="35"/>
      <c r="C771" s="35"/>
      <c r="D771" s="4"/>
      <c r="G771" s="2"/>
      <c r="H771" s="2"/>
      <c r="I771" s="2"/>
      <c r="L771" s="141"/>
      <c r="M771" s="2"/>
      <c r="N771" s="2"/>
      <c r="O771" s="2"/>
      <c r="P771" s="2"/>
      <c r="Q771" s="16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90"/>
      <c r="CC771" s="90"/>
      <c r="CD771" s="90"/>
      <c r="CE771" s="88"/>
      <c r="CF771" s="166"/>
      <c r="CG771" s="88"/>
      <c r="CH771" s="88"/>
      <c r="CI771" s="88"/>
      <c r="CJ771" s="88"/>
      <c r="CK771" s="88"/>
      <c r="CL771" s="88"/>
      <c r="CM771" s="88"/>
      <c r="CN771" s="88"/>
      <c r="CO771" s="88"/>
      <c r="CP771" s="88"/>
      <c r="CQ771" s="88"/>
      <c r="CR771" s="88"/>
      <c r="CS771" s="88"/>
      <c r="CT771" s="88"/>
      <c r="CU771" s="88"/>
      <c r="CV771" s="88"/>
      <c r="CW771" s="88"/>
      <c r="CX771" s="88"/>
      <c r="CY771" s="88"/>
      <c r="CZ771" s="88"/>
      <c r="DA771" s="88"/>
      <c r="DB771" s="88"/>
      <c r="DC771" s="88"/>
      <c r="DD771" s="88"/>
      <c r="DE771" s="88"/>
      <c r="DF771" s="90"/>
      <c r="DG771" s="90"/>
      <c r="DH771" s="90"/>
      <c r="DI771" s="91"/>
      <c r="DJ771" s="91"/>
      <c r="DK771" s="91"/>
      <c r="DL771" s="91"/>
      <c r="DM771" s="90"/>
      <c r="DN771" s="90"/>
      <c r="DO771" s="90"/>
      <c r="DP771" s="90"/>
      <c r="DQ771" s="90"/>
      <c r="DR771" s="90"/>
      <c r="DS771" s="90"/>
      <c r="DT771" s="90"/>
      <c r="DU771" s="90"/>
      <c r="DV771" s="90"/>
      <c r="DW771" s="90"/>
      <c r="DX771" s="90"/>
      <c r="DY771" s="90"/>
      <c r="DZ771" s="90"/>
      <c r="EA771" s="90"/>
      <c r="EB771" s="90"/>
      <c r="EC771" s="90"/>
      <c r="ED771" s="90"/>
      <c r="EE771" s="90"/>
      <c r="EF771" s="90"/>
      <c r="EG771" s="90"/>
      <c r="EH771" s="90"/>
      <c r="EI771" s="77"/>
      <c r="EJ771" s="77"/>
      <c r="EK771" s="77"/>
      <c r="EL771" s="77"/>
      <c r="EM771" s="77"/>
      <c r="EN771" s="77"/>
      <c r="EO771" s="77"/>
      <c r="EP771" s="77"/>
      <c r="EQ771" s="77"/>
    </row>
    <row r="772" spans="1:147" s="1" customFormat="1" ht="12.75" x14ac:dyDescent="0.2">
      <c r="A772" s="3"/>
      <c r="B772" s="35"/>
      <c r="C772" s="35"/>
      <c r="D772" s="4"/>
      <c r="G772" s="2"/>
      <c r="H772" s="2"/>
      <c r="I772" s="2"/>
      <c r="L772" s="141"/>
      <c r="M772" s="2"/>
      <c r="N772" s="2"/>
      <c r="O772" s="2"/>
      <c r="P772" s="2"/>
      <c r="Q772" s="16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90"/>
      <c r="CC772" s="90"/>
      <c r="CD772" s="90"/>
      <c r="CE772" s="88"/>
      <c r="CF772" s="166"/>
      <c r="CG772" s="88"/>
      <c r="CH772" s="88"/>
      <c r="CI772" s="88"/>
      <c r="CJ772" s="88"/>
      <c r="CK772" s="88"/>
      <c r="CL772" s="88"/>
      <c r="CM772" s="88"/>
      <c r="CN772" s="88"/>
      <c r="CO772" s="88"/>
      <c r="CP772" s="88"/>
      <c r="CQ772" s="88"/>
      <c r="CR772" s="88"/>
      <c r="CS772" s="88"/>
      <c r="CT772" s="88"/>
      <c r="CU772" s="88"/>
      <c r="CV772" s="88"/>
      <c r="CW772" s="88"/>
      <c r="CX772" s="88"/>
      <c r="CY772" s="88"/>
      <c r="CZ772" s="88"/>
      <c r="DA772" s="88"/>
      <c r="DB772" s="88"/>
      <c r="DC772" s="88"/>
      <c r="DD772" s="88"/>
      <c r="DE772" s="88"/>
      <c r="DF772" s="90"/>
      <c r="DG772" s="90"/>
      <c r="DH772" s="90"/>
      <c r="DI772" s="91"/>
      <c r="DJ772" s="91"/>
      <c r="DK772" s="91"/>
      <c r="DL772" s="91"/>
      <c r="DM772" s="90"/>
      <c r="DN772" s="90"/>
      <c r="DO772" s="90"/>
      <c r="DP772" s="90"/>
      <c r="DQ772" s="90"/>
      <c r="DR772" s="90"/>
      <c r="DS772" s="90"/>
      <c r="DT772" s="90"/>
      <c r="DU772" s="90"/>
      <c r="DV772" s="90"/>
      <c r="DW772" s="90"/>
      <c r="DX772" s="90"/>
      <c r="DY772" s="90"/>
      <c r="DZ772" s="90"/>
      <c r="EA772" s="90"/>
      <c r="EB772" s="90"/>
      <c r="EC772" s="90"/>
      <c r="ED772" s="90"/>
      <c r="EE772" s="90"/>
      <c r="EF772" s="90"/>
      <c r="EG772" s="90"/>
      <c r="EH772" s="90"/>
      <c r="EI772" s="77"/>
      <c r="EJ772" s="77"/>
      <c r="EK772" s="77"/>
      <c r="EL772" s="77"/>
      <c r="EM772" s="77"/>
      <c r="EN772" s="77"/>
      <c r="EO772" s="77"/>
      <c r="EP772" s="77"/>
      <c r="EQ772" s="77"/>
    </row>
    <row r="773" spans="1:147" s="1" customFormat="1" ht="12.75" x14ac:dyDescent="0.2">
      <c r="A773" s="3"/>
      <c r="B773" s="35"/>
      <c r="C773" s="35"/>
      <c r="D773" s="4"/>
      <c r="G773" s="2"/>
      <c r="H773" s="2"/>
      <c r="I773" s="2"/>
      <c r="L773" s="141"/>
      <c r="M773" s="2"/>
      <c r="N773" s="2"/>
      <c r="O773" s="2"/>
      <c r="P773" s="2"/>
      <c r="Q773" s="16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90"/>
      <c r="CC773" s="90"/>
      <c r="CD773" s="90"/>
      <c r="CE773" s="88"/>
      <c r="CF773" s="166"/>
      <c r="CG773" s="88"/>
      <c r="CH773" s="88"/>
      <c r="CI773" s="88"/>
      <c r="CJ773" s="88"/>
      <c r="CK773" s="88"/>
      <c r="CL773" s="88"/>
      <c r="CM773" s="88"/>
      <c r="CN773" s="88"/>
      <c r="CO773" s="88"/>
      <c r="CP773" s="88"/>
      <c r="CQ773" s="88"/>
      <c r="CR773" s="88"/>
      <c r="CS773" s="88"/>
      <c r="CT773" s="88"/>
      <c r="CU773" s="88"/>
      <c r="CV773" s="88"/>
      <c r="CW773" s="88"/>
      <c r="CX773" s="88"/>
      <c r="CY773" s="88"/>
      <c r="CZ773" s="88"/>
      <c r="DA773" s="88"/>
      <c r="DB773" s="88"/>
      <c r="DC773" s="88"/>
      <c r="DD773" s="88"/>
      <c r="DE773" s="88"/>
      <c r="DF773" s="90"/>
      <c r="DG773" s="90"/>
      <c r="DH773" s="90"/>
      <c r="DI773" s="91"/>
      <c r="DJ773" s="91"/>
      <c r="DK773" s="91"/>
      <c r="DL773" s="91"/>
      <c r="DM773" s="90"/>
      <c r="DN773" s="90"/>
      <c r="DO773" s="90"/>
      <c r="DP773" s="90"/>
      <c r="DQ773" s="90"/>
      <c r="DR773" s="90"/>
      <c r="DS773" s="90"/>
      <c r="DT773" s="90"/>
      <c r="DU773" s="90"/>
      <c r="DV773" s="90"/>
      <c r="DW773" s="90"/>
      <c r="DX773" s="90"/>
      <c r="DY773" s="90"/>
      <c r="DZ773" s="90"/>
      <c r="EA773" s="90"/>
      <c r="EB773" s="90"/>
      <c r="EC773" s="90"/>
      <c r="ED773" s="90"/>
      <c r="EE773" s="90"/>
      <c r="EF773" s="90"/>
      <c r="EG773" s="90"/>
      <c r="EH773" s="90"/>
      <c r="EI773" s="77"/>
      <c r="EJ773" s="77"/>
      <c r="EK773" s="77"/>
      <c r="EL773" s="77"/>
      <c r="EM773" s="77"/>
      <c r="EN773" s="77"/>
      <c r="EO773" s="77"/>
      <c r="EP773" s="77"/>
      <c r="EQ773" s="77"/>
    </row>
    <row r="774" spans="1:147" s="1" customFormat="1" ht="12.75" x14ac:dyDescent="0.2">
      <c r="A774" s="3"/>
      <c r="B774" s="35"/>
      <c r="C774" s="35"/>
      <c r="D774" s="4"/>
      <c r="G774" s="2"/>
      <c r="H774" s="2"/>
      <c r="I774" s="2"/>
      <c r="L774" s="141"/>
      <c r="M774" s="2"/>
      <c r="N774" s="2"/>
      <c r="O774" s="2"/>
      <c r="P774" s="2"/>
      <c r="Q774" s="16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90"/>
      <c r="CC774" s="90"/>
      <c r="CD774" s="90"/>
      <c r="CE774" s="88"/>
      <c r="CF774" s="166"/>
      <c r="CG774" s="88"/>
      <c r="CH774" s="88"/>
      <c r="CI774" s="88"/>
      <c r="CJ774" s="88"/>
      <c r="CK774" s="88"/>
      <c r="CL774" s="88"/>
      <c r="CM774" s="88"/>
      <c r="CN774" s="88"/>
      <c r="CO774" s="88"/>
      <c r="CP774" s="88"/>
      <c r="CQ774" s="88"/>
      <c r="CR774" s="88"/>
      <c r="CS774" s="88"/>
      <c r="CT774" s="88"/>
      <c r="CU774" s="88"/>
      <c r="CV774" s="88"/>
      <c r="CW774" s="88"/>
      <c r="CX774" s="88"/>
      <c r="CY774" s="88"/>
      <c r="CZ774" s="88"/>
      <c r="DA774" s="88"/>
      <c r="DB774" s="88"/>
      <c r="DC774" s="88"/>
      <c r="DD774" s="88"/>
      <c r="DE774" s="88"/>
      <c r="DF774" s="90"/>
      <c r="DG774" s="90"/>
      <c r="DH774" s="90"/>
      <c r="DI774" s="91"/>
      <c r="DJ774" s="91"/>
      <c r="DK774" s="91"/>
      <c r="DL774" s="91"/>
      <c r="DM774" s="90"/>
      <c r="DN774" s="90"/>
      <c r="DO774" s="90"/>
      <c r="DP774" s="90"/>
      <c r="DQ774" s="90"/>
      <c r="DR774" s="90"/>
      <c r="DS774" s="90"/>
      <c r="DT774" s="90"/>
      <c r="DU774" s="90"/>
      <c r="DV774" s="90"/>
      <c r="DW774" s="90"/>
      <c r="DX774" s="90"/>
      <c r="DY774" s="90"/>
      <c r="DZ774" s="90"/>
      <c r="EA774" s="90"/>
      <c r="EB774" s="90"/>
      <c r="EC774" s="90"/>
      <c r="ED774" s="90"/>
      <c r="EE774" s="90"/>
      <c r="EF774" s="90"/>
      <c r="EG774" s="90"/>
      <c r="EH774" s="90"/>
      <c r="EI774" s="77"/>
      <c r="EJ774" s="77"/>
      <c r="EK774" s="77"/>
      <c r="EL774" s="77"/>
      <c r="EM774" s="77"/>
      <c r="EN774" s="77"/>
      <c r="EO774" s="77"/>
      <c r="EP774" s="77"/>
      <c r="EQ774" s="77"/>
    </row>
    <row r="775" spans="1:147" s="1" customFormat="1" ht="12.75" x14ac:dyDescent="0.2">
      <c r="A775" s="3"/>
      <c r="B775" s="35"/>
      <c r="C775" s="35"/>
      <c r="D775" s="4"/>
      <c r="G775" s="2"/>
      <c r="H775" s="2"/>
      <c r="I775" s="2"/>
      <c r="L775" s="141"/>
      <c r="M775" s="2"/>
      <c r="N775" s="2"/>
      <c r="O775" s="2"/>
      <c r="P775" s="2"/>
      <c r="Q775" s="16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90"/>
      <c r="CC775" s="90"/>
      <c r="CD775" s="90"/>
      <c r="CE775" s="88"/>
      <c r="CF775" s="166"/>
      <c r="CG775" s="88"/>
      <c r="CH775" s="88"/>
      <c r="CI775" s="88"/>
      <c r="CJ775" s="88"/>
      <c r="CK775" s="88"/>
      <c r="CL775" s="88"/>
      <c r="CM775" s="88"/>
      <c r="CN775" s="88"/>
      <c r="CO775" s="88"/>
      <c r="CP775" s="88"/>
      <c r="CQ775" s="88"/>
      <c r="CR775" s="88"/>
      <c r="CS775" s="88"/>
      <c r="CT775" s="88"/>
      <c r="CU775" s="88"/>
      <c r="CV775" s="88"/>
      <c r="CW775" s="88"/>
      <c r="CX775" s="88"/>
      <c r="CY775" s="88"/>
      <c r="CZ775" s="88"/>
      <c r="DA775" s="88"/>
      <c r="DB775" s="88"/>
      <c r="DC775" s="88"/>
      <c r="DD775" s="88"/>
      <c r="DE775" s="88"/>
      <c r="DF775" s="90"/>
      <c r="DG775" s="90"/>
      <c r="DH775" s="90"/>
      <c r="DI775" s="91"/>
      <c r="DJ775" s="91"/>
      <c r="DK775" s="91"/>
      <c r="DL775" s="91"/>
      <c r="DM775" s="90"/>
      <c r="DN775" s="90"/>
      <c r="DO775" s="90"/>
      <c r="DP775" s="90"/>
      <c r="DQ775" s="90"/>
      <c r="DR775" s="90"/>
      <c r="DS775" s="90"/>
      <c r="DT775" s="90"/>
      <c r="DU775" s="90"/>
      <c r="DV775" s="90"/>
      <c r="DW775" s="90"/>
      <c r="DX775" s="90"/>
      <c r="DY775" s="90"/>
      <c r="DZ775" s="90"/>
      <c r="EA775" s="90"/>
      <c r="EB775" s="90"/>
      <c r="EC775" s="90"/>
      <c r="ED775" s="90"/>
      <c r="EE775" s="90"/>
      <c r="EF775" s="90"/>
      <c r="EG775" s="90"/>
      <c r="EH775" s="90"/>
      <c r="EI775" s="77"/>
      <c r="EJ775" s="77"/>
      <c r="EK775" s="77"/>
      <c r="EL775" s="77"/>
      <c r="EM775" s="77"/>
      <c r="EN775" s="77"/>
      <c r="EO775" s="77"/>
      <c r="EP775" s="77"/>
      <c r="EQ775" s="77"/>
    </row>
    <row r="776" spans="1:147" s="1" customFormat="1" ht="12.75" x14ac:dyDescent="0.2">
      <c r="A776" s="3"/>
      <c r="B776" s="35"/>
      <c r="C776" s="35"/>
      <c r="D776" s="4"/>
      <c r="G776" s="2"/>
      <c r="H776" s="2"/>
      <c r="I776" s="2"/>
      <c r="L776" s="141"/>
      <c r="M776" s="2"/>
      <c r="N776" s="2"/>
      <c r="O776" s="2"/>
      <c r="P776" s="2"/>
      <c r="Q776" s="16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90"/>
      <c r="CC776" s="90"/>
      <c r="CD776" s="90"/>
      <c r="CE776" s="88"/>
      <c r="CF776" s="166"/>
      <c r="CG776" s="88"/>
      <c r="CH776" s="88"/>
      <c r="CI776" s="88"/>
      <c r="CJ776" s="88"/>
      <c r="CK776" s="88"/>
      <c r="CL776" s="88"/>
      <c r="CM776" s="88"/>
      <c r="CN776" s="88"/>
      <c r="CO776" s="88"/>
      <c r="CP776" s="88"/>
      <c r="CQ776" s="88"/>
      <c r="CR776" s="88"/>
      <c r="CS776" s="88"/>
      <c r="CT776" s="88"/>
      <c r="CU776" s="88"/>
      <c r="CV776" s="88"/>
      <c r="CW776" s="88"/>
      <c r="CX776" s="88"/>
      <c r="CY776" s="88"/>
      <c r="CZ776" s="88"/>
      <c r="DA776" s="88"/>
      <c r="DB776" s="88"/>
      <c r="DC776" s="88"/>
      <c r="DD776" s="88"/>
      <c r="DE776" s="88"/>
      <c r="DF776" s="90"/>
      <c r="DG776" s="90"/>
      <c r="DH776" s="90"/>
      <c r="DI776" s="91"/>
      <c r="DJ776" s="91"/>
      <c r="DK776" s="91"/>
      <c r="DL776" s="91"/>
      <c r="DM776" s="90"/>
      <c r="DN776" s="90"/>
      <c r="DO776" s="90"/>
      <c r="DP776" s="90"/>
      <c r="DQ776" s="90"/>
      <c r="DR776" s="90"/>
      <c r="DS776" s="90"/>
      <c r="DT776" s="90"/>
      <c r="DU776" s="90"/>
      <c r="DV776" s="90"/>
      <c r="DW776" s="90"/>
      <c r="DX776" s="90"/>
      <c r="DY776" s="90"/>
      <c r="DZ776" s="90"/>
      <c r="EA776" s="90"/>
      <c r="EB776" s="90"/>
      <c r="EC776" s="90"/>
      <c r="ED776" s="90"/>
      <c r="EE776" s="90"/>
      <c r="EF776" s="90"/>
      <c r="EG776" s="90"/>
      <c r="EH776" s="90"/>
      <c r="EI776" s="77"/>
      <c r="EJ776" s="77"/>
      <c r="EK776" s="77"/>
      <c r="EL776" s="77"/>
      <c r="EM776" s="77"/>
      <c r="EN776" s="77"/>
      <c r="EO776" s="77"/>
      <c r="EP776" s="77"/>
      <c r="EQ776" s="77"/>
    </row>
    <row r="777" spans="1:147" s="1" customFormat="1" ht="12.75" x14ac:dyDescent="0.2">
      <c r="A777" s="3"/>
      <c r="B777" s="35"/>
      <c r="C777" s="35"/>
      <c r="D777" s="4"/>
      <c r="G777" s="2"/>
      <c r="H777" s="2"/>
      <c r="I777" s="2"/>
      <c r="L777" s="141"/>
      <c r="M777" s="2"/>
      <c r="N777" s="2"/>
      <c r="O777" s="2"/>
      <c r="P777" s="2"/>
      <c r="Q777" s="16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90"/>
      <c r="CC777" s="90"/>
      <c r="CD777" s="90"/>
      <c r="CE777" s="88"/>
      <c r="CF777" s="166"/>
      <c r="CG777" s="88"/>
      <c r="CH777" s="88"/>
      <c r="CI777" s="88"/>
      <c r="CJ777" s="88"/>
      <c r="CK777" s="88"/>
      <c r="CL777" s="88"/>
      <c r="CM777" s="88"/>
      <c r="CN777" s="88"/>
      <c r="CO777" s="88"/>
      <c r="CP777" s="88"/>
      <c r="CQ777" s="88"/>
      <c r="CR777" s="88"/>
      <c r="CS777" s="88"/>
      <c r="CT777" s="88"/>
      <c r="CU777" s="88"/>
      <c r="CV777" s="88"/>
      <c r="CW777" s="88"/>
      <c r="CX777" s="88"/>
      <c r="CY777" s="88"/>
      <c r="CZ777" s="88"/>
      <c r="DA777" s="88"/>
      <c r="DB777" s="88"/>
      <c r="DC777" s="88"/>
      <c r="DD777" s="88"/>
      <c r="DE777" s="88"/>
      <c r="DF777" s="90"/>
      <c r="DG777" s="90"/>
      <c r="DH777" s="90"/>
      <c r="DI777" s="91"/>
      <c r="DJ777" s="91"/>
      <c r="DK777" s="91"/>
      <c r="DL777" s="91"/>
      <c r="DM777" s="90"/>
      <c r="DN777" s="90"/>
      <c r="DO777" s="90"/>
      <c r="DP777" s="90"/>
      <c r="DQ777" s="90"/>
      <c r="DR777" s="90"/>
      <c r="DS777" s="90"/>
      <c r="DT777" s="90"/>
      <c r="DU777" s="90"/>
      <c r="DV777" s="90"/>
      <c r="DW777" s="90"/>
      <c r="DX777" s="90"/>
      <c r="DY777" s="90"/>
      <c r="DZ777" s="90"/>
      <c r="EA777" s="90"/>
      <c r="EB777" s="90"/>
      <c r="EC777" s="90"/>
      <c r="ED777" s="90"/>
      <c r="EE777" s="90"/>
      <c r="EF777" s="90"/>
      <c r="EG777" s="90"/>
      <c r="EH777" s="90"/>
      <c r="EI777" s="77"/>
      <c r="EJ777" s="77"/>
      <c r="EK777" s="77"/>
      <c r="EL777" s="77"/>
      <c r="EM777" s="77"/>
      <c r="EN777" s="77"/>
      <c r="EO777" s="77"/>
      <c r="EP777" s="77"/>
      <c r="EQ777" s="77"/>
    </row>
    <row r="778" spans="1:147" s="1" customFormat="1" ht="12.75" x14ac:dyDescent="0.2">
      <c r="A778" s="3"/>
      <c r="B778" s="35"/>
      <c r="C778" s="35"/>
      <c r="D778" s="4"/>
      <c r="G778" s="2"/>
      <c r="H778" s="2"/>
      <c r="I778" s="2"/>
      <c r="L778" s="141"/>
      <c r="M778" s="2"/>
      <c r="N778" s="2"/>
      <c r="O778" s="2"/>
      <c r="P778" s="2"/>
      <c r="Q778" s="16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90"/>
      <c r="CC778" s="90"/>
      <c r="CD778" s="90"/>
      <c r="CE778" s="88"/>
      <c r="CF778" s="166"/>
      <c r="CG778" s="88"/>
      <c r="CH778" s="88"/>
      <c r="CI778" s="88"/>
      <c r="CJ778" s="88"/>
      <c r="CK778" s="88"/>
      <c r="CL778" s="88"/>
      <c r="CM778" s="88"/>
      <c r="CN778" s="88"/>
      <c r="CO778" s="88"/>
      <c r="CP778" s="88"/>
      <c r="CQ778" s="88"/>
      <c r="CR778" s="88"/>
      <c r="CS778" s="88"/>
      <c r="CT778" s="88"/>
      <c r="CU778" s="88"/>
      <c r="CV778" s="88"/>
      <c r="CW778" s="88"/>
      <c r="CX778" s="88"/>
      <c r="CY778" s="88"/>
      <c r="CZ778" s="88"/>
      <c r="DA778" s="88"/>
      <c r="DB778" s="88"/>
      <c r="DC778" s="88"/>
      <c r="DD778" s="88"/>
      <c r="DE778" s="88"/>
      <c r="DF778" s="90"/>
      <c r="DG778" s="90"/>
      <c r="DH778" s="90"/>
      <c r="DI778" s="91"/>
      <c r="DJ778" s="91"/>
      <c r="DK778" s="91"/>
      <c r="DL778" s="91"/>
      <c r="DM778" s="90"/>
      <c r="DN778" s="90"/>
      <c r="DO778" s="90"/>
      <c r="DP778" s="90"/>
      <c r="DQ778" s="90"/>
      <c r="DR778" s="90"/>
      <c r="DS778" s="90"/>
      <c r="DT778" s="90"/>
      <c r="DU778" s="90"/>
      <c r="DV778" s="90"/>
      <c r="DW778" s="90"/>
      <c r="DX778" s="90"/>
      <c r="DY778" s="90"/>
      <c r="DZ778" s="90"/>
      <c r="EA778" s="90"/>
      <c r="EB778" s="90"/>
      <c r="EC778" s="90"/>
      <c r="ED778" s="90"/>
      <c r="EE778" s="90"/>
      <c r="EF778" s="90"/>
      <c r="EG778" s="90"/>
      <c r="EH778" s="90"/>
      <c r="EI778" s="77"/>
      <c r="EJ778" s="77"/>
      <c r="EK778" s="77"/>
      <c r="EL778" s="77"/>
      <c r="EM778" s="77"/>
      <c r="EN778" s="77"/>
      <c r="EO778" s="77"/>
      <c r="EP778" s="77"/>
      <c r="EQ778" s="77"/>
    </row>
    <row r="779" spans="1:147" s="1" customFormat="1" ht="12.75" x14ac:dyDescent="0.2">
      <c r="A779" s="3"/>
      <c r="B779" s="35"/>
      <c r="C779" s="35"/>
      <c r="D779" s="4"/>
      <c r="G779" s="2"/>
      <c r="H779" s="2"/>
      <c r="I779" s="2"/>
      <c r="L779" s="141"/>
      <c r="M779" s="2"/>
      <c r="N779" s="2"/>
      <c r="O779" s="2"/>
      <c r="P779" s="2"/>
      <c r="Q779" s="16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90"/>
      <c r="CC779" s="90"/>
      <c r="CD779" s="90"/>
      <c r="CE779" s="88"/>
      <c r="CF779" s="166"/>
      <c r="CG779" s="88"/>
      <c r="CH779" s="88"/>
      <c r="CI779" s="88"/>
      <c r="CJ779" s="88"/>
      <c r="CK779" s="88"/>
      <c r="CL779" s="88"/>
      <c r="CM779" s="88"/>
      <c r="CN779" s="88"/>
      <c r="CO779" s="88"/>
      <c r="CP779" s="88"/>
      <c r="CQ779" s="88"/>
      <c r="CR779" s="88"/>
      <c r="CS779" s="88"/>
      <c r="CT779" s="88"/>
      <c r="CU779" s="88"/>
      <c r="CV779" s="88"/>
      <c r="CW779" s="88"/>
      <c r="CX779" s="88"/>
      <c r="CY779" s="88"/>
      <c r="CZ779" s="88"/>
      <c r="DA779" s="88"/>
      <c r="DB779" s="88"/>
      <c r="DC779" s="88"/>
      <c r="DD779" s="88"/>
      <c r="DE779" s="88"/>
      <c r="DF779" s="90"/>
      <c r="DG779" s="90"/>
      <c r="DH779" s="90"/>
      <c r="DI779" s="91"/>
      <c r="DJ779" s="91"/>
      <c r="DK779" s="91"/>
      <c r="DL779" s="91"/>
      <c r="DM779" s="90"/>
      <c r="DN779" s="90"/>
      <c r="DO779" s="90"/>
      <c r="DP779" s="90"/>
      <c r="DQ779" s="90"/>
      <c r="DR779" s="90"/>
      <c r="DS779" s="90"/>
      <c r="DT779" s="90"/>
      <c r="DU779" s="90"/>
      <c r="DV779" s="90"/>
      <c r="DW779" s="90"/>
      <c r="DX779" s="90"/>
      <c r="DY779" s="90"/>
      <c r="DZ779" s="90"/>
      <c r="EA779" s="90"/>
      <c r="EB779" s="90"/>
      <c r="EC779" s="90"/>
      <c r="ED779" s="90"/>
      <c r="EE779" s="90"/>
      <c r="EF779" s="90"/>
      <c r="EG779" s="90"/>
      <c r="EH779" s="90"/>
      <c r="EI779" s="77"/>
      <c r="EJ779" s="77"/>
      <c r="EK779" s="77"/>
      <c r="EL779" s="77"/>
      <c r="EM779" s="77"/>
      <c r="EN779" s="77"/>
      <c r="EO779" s="77"/>
      <c r="EP779" s="77"/>
      <c r="EQ779" s="77"/>
    </row>
    <row r="780" spans="1:147" s="1" customFormat="1" ht="12.75" x14ac:dyDescent="0.2">
      <c r="A780" s="3"/>
      <c r="B780" s="35"/>
      <c r="C780" s="35"/>
      <c r="D780" s="4"/>
      <c r="G780" s="2"/>
      <c r="H780" s="2"/>
      <c r="I780" s="2"/>
      <c r="L780" s="141"/>
      <c r="M780" s="2"/>
      <c r="N780" s="2"/>
      <c r="O780" s="2"/>
      <c r="P780" s="2"/>
      <c r="Q780" s="16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90"/>
      <c r="CC780" s="90"/>
      <c r="CD780" s="90"/>
      <c r="CE780" s="88"/>
      <c r="CF780" s="166"/>
      <c r="CG780" s="88"/>
      <c r="CH780" s="88"/>
      <c r="CI780" s="88"/>
      <c r="CJ780" s="88"/>
      <c r="CK780" s="88"/>
      <c r="CL780" s="88"/>
      <c r="CM780" s="88"/>
      <c r="CN780" s="88"/>
      <c r="CO780" s="88"/>
      <c r="CP780" s="88"/>
      <c r="CQ780" s="88"/>
      <c r="CR780" s="88"/>
      <c r="CS780" s="88"/>
      <c r="CT780" s="88"/>
      <c r="CU780" s="88"/>
      <c r="CV780" s="88"/>
      <c r="CW780" s="88"/>
      <c r="CX780" s="88"/>
      <c r="CY780" s="88"/>
      <c r="CZ780" s="88"/>
      <c r="DA780" s="88"/>
      <c r="DB780" s="88"/>
      <c r="DC780" s="88"/>
      <c r="DD780" s="88"/>
      <c r="DE780" s="88"/>
      <c r="DF780" s="90"/>
      <c r="DG780" s="90"/>
      <c r="DH780" s="90"/>
      <c r="DI780" s="91"/>
      <c r="DJ780" s="91"/>
      <c r="DK780" s="91"/>
      <c r="DL780" s="91"/>
      <c r="DM780" s="90"/>
      <c r="DN780" s="90"/>
      <c r="DO780" s="90"/>
      <c r="DP780" s="90"/>
      <c r="DQ780" s="90"/>
      <c r="DR780" s="90"/>
      <c r="DS780" s="90"/>
      <c r="DT780" s="90"/>
      <c r="DU780" s="90"/>
      <c r="DV780" s="90"/>
      <c r="DW780" s="90"/>
      <c r="DX780" s="90"/>
      <c r="DY780" s="90"/>
      <c r="DZ780" s="90"/>
      <c r="EA780" s="90"/>
      <c r="EB780" s="90"/>
      <c r="EC780" s="90"/>
      <c r="ED780" s="90"/>
      <c r="EE780" s="90"/>
      <c r="EF780" s="90"/>
      <c r="EG780" s="90"/>
      <c r="EH780" s="90"/>
      <c r="EI780" s="77"/>
      <c r="EJ780" s="77"/>
      <c r="EK780" s="77"/>
      <c r="EL780" s="77"/>
      <c r="EM780" s="77"/>
      <c r="EN780" s="77"/>
      <c r="EO780" s="77"/>
      <c r="EP780" s="77"/>
      <c r="EQ780" s="77"/>
    </row>
    <row r="781" spans="1:147" s="1" customFormat="1" ht="12.75" x14ac:dyDescent="0.2">
      <c r="A781" s="3"/>
      <c r="B781" s="35"/>
      <c r="C781" s="35"/>
      <c r="D781" s="4"/>
      <c r="G781" s="2"/>
      <c r="H781" s="2"/>
      <c r="I781" s="2"/>
      <c r="L781" s="141"/>
      <c r="M781" s="2"/>
      <c r="N781" s="2"/>
      <c r="O781" s="2"/>
      <c r="P781" s="2"/>
      <c r="Q781" s="16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90"/>
      <c r="CC781" s="90"/>
      <c r="CD781" s="90"/>
      <c r="CE781" s="88"/>
      <c r="CF781" s="166"/>
      <c r="CG781" s="88"/>
      <c r="CH781" s="88"/>
      <c r="CI781" s="88"/>
      <c r="CJ781" s="88"/>
      <c r="CK781" s="88"/>
      <c r="CL781" s="88"/>
      <c r="CM781" s="88"/>
      <c r="CN781" s="88"/>
      <c r="CO781" s="88"/>
      <c r="CP781" s="88"/>
      <c r="CQ781" s="88"/>
      <c r="CR781" s="88"/>
      <c r="CS781" s="88"/>
      <c r="CT781" s="88"/>
      <c r="CU781" s="88"/>
      <c r="CV781" s="88"/>
      <c r="CW781" s="88"/>
      <c r="CX781" s="88"/>
      <c r="CY781" s="88"/>
      <c r="CZ781" s="88"/>
      <c r="DA781" s="88"/>
      <c r="DB781" s="88"/>
      <c r="DC781" s="88"/>
      <c r="DD781" s="88"/>
      <c r="DE781" s="88"/>
      <c r="DF781" s="90"/>
      <c r="DG781" s="90"/>
      <c r="DH781" s="90"/>
      <c r="DI781" s="91"/>
      <c r="DJ781" s="91"/>
      <c r="DK781" s="91"/>
      <c r="DL781" s="91"/>
      <c r="DM781" s="90"/>
      <c r="DN781" s="90"/>
      <c r="DO781" s="90"/>
      <c r="DP781" s="90"/>
      <c r="DQ781" s="90"/>
      <c r="DR781" s="90"/>
      <c r="DS781" s="90"/>
      <c r="DT781" s="90"/>
      <c r="DU781" s="90"/>
      <c r="DV781" s="90"/>
      <c r="DW781" s="90"/>
      <c r="DX781" s="90"/>
      <c r="DY781" s="90"/>
      <c r="DZ781" s="90"/>
      <c r="EA781" s="90"/>
      <c r="EB781" s="90"/>
      <c r="EC781" s="90"/>
      <c r="ED781" s="90"/>
      <c r="EE781" s="90"/>
      <c r="EF781" s="90"/>
      <c r="EG781" s="90"/>
      <c r="EH781" s="90"/>
      <c r="EI781" s="77"/>
      <c r="EJ781" s="77"/>
      <c r="EK781" s="77"/>
      <c r="EL781" s="77"/>
      <c r="EM781" s="77"/>
      <c r="EN781" s="77"/>
      <c r="EO781" s="77"/>
      <c r="EP781" s="77"/>
      <c r="EQ781" s="77"/>
    </row>
    <row r="782" spans="1:147" s="1" customFormat="1" ht="12.75" x14ac:dyDescent="0.2">
      <c r="A782" s="3"/>
      <c r="B782" s="35"/>
      <c r="C782" s="35"/>
      <c r="D782" s="4"/>
      <c r="G782" s="2"/>
      <c r="H782" s="2"/>
      <c r="I782" s="2"/>
      <c r="L782" s="141"/>
      <c r="M782" s="2"/>
      <c r="N782" s="2"/>
      <c r="O782" s="2"/>
      <c r="P782" s="2"/>
      <c r="Q782" s="16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90"/>
      <c r="CC782" s="90"/>
      <c r="CD782" s="90"/>
      <c r="CE782" s="88"/>
      <c r="CF782" s="166"/>
      <c r="CG782" s="88"/>
      <c r="CH782" s="88"/>
      <c r="CI782" s="88"/>
      <c r="CJ782" s="88"/>
      <c r="CK782" s="88"/>
      <c r="CL782" s="88"/>
      <c r="CM782" s="88"/>
      <c r="CN782" s="88"/>
      <c r="CO782" s="88"/>
      <c r="CP782" s="88"/>
      <c r="CQ782" s="88"/>
      <c r="CR782" s="88"/>
      <c r="CS782" s="88"/>
      <c r="CT782" s="88"/>
      <c r="CU782" s="88"/>
      <c r="CV782" s="88"/>
      <c r="CW782" s="88"/>
      <c r="CX782" s="88"/>
      <c r="CY782" s="88"/>
      <c r="CZ782" s="88"/>
      <c r="DA782" s="88"/>
      <c r="DB782" s="88"/>
      <c r="DC782" s="88"/>
      <c r="DD782" s="88"/>
      <c r="DE782" s="88"/>
      <c r="DF782" s="90"/>
      <c r="DG782" s="90"/>
      <c r="DH782" s="90"/>
      <c r="DI782" s="91"/>
      <c r="DJ782" s="91"/>
      <c r="DK782" s="91"/>
      <c r="DL782" s="91"/>
      <c r="DM782" s="90"/>
      <c r="DN782" s="90"/>
      <c r="DO782" s="90"/>
      <c r="DP782" s="90"/>
      <c r="DQ782" s="90"/>
      <c r="DR782" s="90"/>
      <c r="DS782" s="90"/>
      <c r="DT782" s="90"/>
      <c r="DU782" s="90"/>
      <c r="DV782" s="90"/>
      <c r="DW782" s="90"/>
      <c r="DX782" s="90"/>
      <c r="DY782" s="90"/>
      <c r="DZ782" s="90"/>
      <c r="EA782" s="90"/>
      <c r="EB782" s="90"/>
      <c r="EC782" s="90"/>
      <c r="ED782" s="90"/>
      <c r="EE782" s="90"/>
      <c r="EF782" s="90"/>
      <c r="EG782" s="90"/>
      <c r="EH782" s="90"/>
      <c r="EI782" s="77"/>
      <c r="EJ782" s="77"/>
      <c r="EK782" s="77"/>
      <c r="EL782" s="77"/>
      <c r="EM782" s="77"/>
      <c r="EN782" s="77"/>
      <c r="EO782" s="77"/>
      <c r="EP782" s="77"/>
      <c r="EQ782" s="77"/>
    </row>
    <row r="783" spans="1:147" s="1" customFormat="1" ht="12.75" x14ac:dyDescent="0.2">
      <c r="A783" s="3"/>
      <c r="B783" s="35"/>
      <c r="C783" s="35"/>
      <c r="D783" s="4"/>
      <c r="G783" s="2"/>
      <c r="H783" s="2"/>
      <c r="I783" s="2"/>
      <c r="L783" s="141"/>
      <c r="M783" s="2"/>
      <c r="N783" s="2"/>
      <c r="O783" s="2"/>
      <c r="P783" s="2"/>
      <c r="Q783" s="16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90"/>
      <c r="CC783" s="90"/>
      <c r="CD783" s="90"/>
      <c r="CE783" s="88"/>
      <c r="CF783" s="166"/>
      <c r="CG783" s="88"/>
      <c r="CH783" s="88"/>
      <c r="CI783" s="88"/>
      <c r="CJ783" s="88"/>
      <c r="CK783" s="88"/>
      <c r="CL783" s="88"/>
      <c r="CM783" s="88"/>
      <c r="CN783" s="88"/>
      <c r="CO783" s="88"/>
      <c r="CP783" s="88"/>
      <c r="CQ783" s="88"/>
      <c r="CR783" s="88"/>
      <c r="CS783" s="88"/>
      <c r="CT783" s="88"/>
      <c r="CU783" s="88"/>
      <c r="CV783" s="88"/>
      <c r="CW783" s="88"/>
      <c r="CX783" s="88"/>
      <c r="CY783" s="88"/>
      <c r="CZ783" s="88"/>
      <c r="DA783" s="88"/>
      <c r="DB783" s="88"/>
      <c r="DC783" s="88"/>
      <c r="DD783" s="88"/>
      <c r="DE783" s="88"/>
      <c r="DF783" s="90"/>
      <c r="DG783" s="90"/>
      <c r="DH783" s="90"/>
      <c r="DI783" s="91"/>
      <c r="DJ783" s="91"/>
      <c r="DK783" s="91"/>
      <c r="DL783" s="91"/>
      <c r="DM783" s="90"/>
      <c r="DN783" s="90"/>
      <c r="DO783" s="90"/>
      <c r="DP783" s="90"/>
      <c r="DQ783" s="90"/>
      <c r="DR783" s="90"/>
      <c r="DS783" s="90"/>
      <c r="DT783" s="90"/>
      <c r="DU783" s="90"/>
      <c r="DV783" s="90"/>
      <c r="DW783" s="90"/>
      <c r="DX783" s="90"/>
      <c r="DY783" s="90"/>
      <c r="DZ783" s="90"/>
      <c r="EA783" s="90"/>
      <c r="EB783" s="90"/>
      <c r="EC783" s="90"/>
      <c r="ED783" s="90"/>
      <c r="EE783" s="90"/>
      <c r="EF783" s="90"/>
      <c r="EG783" s="90"/>
      <c r="EH783" s="90"/>
      <c r="EI783" s="77"/>
      <c r="EJ783" s="77"/>
      <c r="EK783" s="77"/>
      <c r="EL783" s="77"/>
      <c r="EM783" s="77"/>
      <c r="EN783" s="77"/>
      <c r="EO783" s="77"/>
      <c r="EP783" s="77"/>
      <c r="EQ783" s="77"/>
    </row>
    <row r="784" spans="1:147" s="1" customFormat="1" ht="12.75" x14ac:dyDescent="0.2">
      <c r="A784" s="3"/>
      <c r="B784" s="35"/>
      <c r="C784" s="35"/>
      <c r="D784" s="4"/>
      <c r="G784" s="2"/>
      <c r="H784" s="2"/>
      <c r="I784" s="2"/>
      <c r="L784" s="141"/>
      <c r="M784" s="2"/>
      <c r="N784" s="2"/>
      <c r="O784" s="2"/>
      <c r="P784" s="2"/>
      <c r="Q784" s="16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90"/>
      <c r="CC784" s="90"/>
      <c r="CD784" s="90"/>
      <c r="CE784" s="88"/>
      <c r="CF784" s="166"/>
      <c r="CG784" s="88"/>
      <c r="CH784" s="88"/>
      <c r="CI784" s="88"/>
      <c r="CJ784" s="88"/>
      <c r="CK784" s="88"/>
      <c r="CL784" s="88"/>
      <c r="CM784" s="88"/>
      <c r="CN784" s="88"/>
      <c r="CO784" s="88"/>
      <c r="CP784" s="88"/>
      <c r="CQ784" s="88"/>
      <c r="CR784" s="88"/>
      <c r="CS784" s="88"/>
      <c r="CT784" s="88"/>
      <c r="CU784" s="88"/>
      <c r="CV784" s="88"/>
      <c r="CW784" s="88"/>
      <c r="CX784" s="88"/>
      <c r="CY784" s="88"/>
      <c r="CZ784" s="88"/>
      <c r="DA784" s="88"/>
      <c r="DB784" s="88"/>
      <c r="DC784" s="88"/>
      <c r="DD784" s="88"/>
      <c r="DE784" s="88"/>
      <c r="DF784" s="90"/>
      <c r="DG784" s="90"/>
      <c r="DH784" s="90"/>
      <c r="DI784" s="91"/>
      <c r="DJ784" s="91"/>
      <c r="DK784" s="91"/>
      <c r="DL784" s="91"/>
      <c r="DM784" s="90"/>
      <c r="DN784" s="90"/>
      <c r="DO784" s="90"/>
      <c r="DP784" s="90"/>
      <c r="DQ784" s="90"/>
      <c r="DR784" s="90"/>
      <c r="DS784" s="90"/>
      <c r="DT784" s="90"/>
      <c r="DU784" s="90"/>
      <c r="DV784" s="90"/>
      <c r="DW784" s="90"/>
      <c r="DX784" s="90"/>
      <c r="DY784" s="90"/>
      <c r="DZ784" s="90"/>
      <c r="EA784" s="90"/>
      <c r="EB784" s="90"/>
      <c r="EC784" s="90"/>
      <c r="ED784" s="90"/>
      <c r="EE784" s="90"/>
      <c r="EF784" s="90"/>
      <c r="EG784" s="90"/>
      <c r="EH784" s="90"/>
      <c r="EI784" s="77"/>
      <c r="EJ784" s="77"/>
      <c r="EK784" s="77"/>
      <c r="EL784" s="77"/>
      <c r="EM784" s="77"/>
      <c r="EN784" s="77"/>
      <c r="EO784" s="77"/>
      <c r="EP784" s="77"/>
      <c r="EQ784" s="77"/>
    </row>
    <row r="785" spans="1:147" s="1" customFormat="1" ht="12.75" x14ac:dyDescent="0.2">
      <c r="A785" s="3"/>
      <c r="B785" s="35"/>
      <c r="C785" s="35"/>
      <c r="D785" s="4"/>
      <c r="G785" s="2"/>
      <c r="H785" s="2"/>
      <c r="I785" s="2"/>
      <c r="L785" s="141"/>
      <c r="M785" s="2"/>
      <c r="N785" s="2"/>
      <c r="O785" s="2"/>
      <c r="P785" s="2"/>
      <c r="Q785" s="16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90"/>
      <c r="CC785" s="90"/>
      <c r="CD785" s="90"/>
      <c r="CE785" s="88"/>
      <c r="CF785" s="166"/>
      <c r="CG785" s="88"/>
      <c r="CH785" s="88"/>
      <c r="CI785" s="88"/>
      <c r="CJ785" s="88"/>
      <c r="CK785" s="88"/>
      <c r="CL785" s="88"/>
      <c r="CM785" s="88"/>
      <c r="CN785" s="88"/>
      <c r="CO785" s="88"/>
      <c r="CP785" s="88"/>
      <c r="CQ785" s="88"/>
      <c r="CR785" s="88"/>
      <c r="CS785" s="88"/>
      <c r="CT785" s="88"/>
      <c r="CU785" s="88"/>
      <c r="CV785" s="88"/>
      <c r="CW785" s="88"/>
      <c r="CX785" s="88"/>
      <c r="CY785" s="88"/>
      <c r="CZ785" s="88"/>
      <c r="DA785" s="88"/>
      <c r="DB785" s="88"/>
      <c r="DC785" s="88"/>
      <c r="DD785" s="88"/>
      <c r="DE785" s="88"/>
      <c r="DF785" s="90"/>
      <c r="DG785" s="90"/>
      <c r="DH785" s="90"/>
      <c r="DI785" s="91"/>
      <c r="DJ785" s="91"/>
      <c r="DK785" s="91"/>
      <c r="DL785" s="91"/>
      <c r="DM785" s="90"/>
      <c r="DN785" s="90"/>
      <c r="DO785" s="90"/>
      <c r="DP785" s="90"/>
      <c r="DQ785" s="90"/>
      <c r="DR785" s="90"/>
      <c r="DS785" s="90"/>
      <c r="DT785" s="90"/>
      <c r="DU785" s="90"/>
      <c r="DV785" s="90"/>
      <c r="DW785" s="90"/>
      <c r="DX785" s="90"/>
      <c r="DY785" s="90"/>
      <c r="DZ785" s="90"/>
      <c r="EA785" s="90"/>
      <c r="EB785" s="90"/>
      <c r="EC785" s="90"/>
      <c r="ED785" s="90"/>
      <c r="EE785" s="90"/>
      <c r="EF785" s="90"/>
      <c r="EG785" s="90"/>
      <c r="EH785" s="90"/>
      <c r="EI785" s="77"/>
      <c r="EJ785" s="77"/>
      <c r="EK785" s="77"/>
      <c r="EL785" s="77"/>
      <c r="EM785" s="77"/>
      <c r="EN785" s="77"/>
      <c r="EO785" s="77"/>
      <c r="EP785" s="77"/>
      <c r="EQ785" s="77"/>
    </row>
    <row r="786" spans="1:147" s="1" customFormat="1" ht="12.75" x14ac:dyDescent="0.2">
      <c r="A786" s="3"/>
      <c r="B786" s="35"/>
      <c r="C786" s="35"/>
      <c r="D786" s="4"/>
      <c r="G786" s="2"/>
      <c r="H786" s="2"/>
      <c r="I786" s="2"/>
      <c r="L786" s="141"/>
      <c r="M786" s="2"/>
      <c r="N786" s="2"/>
      <c r="O786" s="2"/>
      <c r="P786" s="2"/>
      <c r="Q786" s="16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90"/>
      <c r="CC786" s="90"/>
      <c r="CD786" s="90"/>
      <c r="CE786" s="88"/>
      <c r="CF786" s="166"/>
      <c r="CG786" s="88"/>
      <c r="CH786" s="88"/>
      <c r="CI786" s="88"/>
      <c r="CJ786" s="88"/>
      <c r="CK786" s="88"/>
      <c r="CL786" s="88"/>
      <c r="CM786" s="88"/>
      <c r="CN786" s="88"/>
      <c r="CO786" s="88"/>
      <c r="CP786" s="88"/>
      <c r="CQ786" s="88"/>
      <c r="CR786" s="88"/>
      <c r="CS786" s="88"/>
      <c r="CT786" s="88"/>
      <c r="CU786" s="88"/>
      <c r="CV786" s="88"/>
      <c r="CW786" s="88"/>
      <c r="CX786" s="88"/>
      <c r="CY786" s="88"/>
      <c r="CZ786" s="88"/>
      <c r="DA786" s="88"/>
      <c r="DB786" s="88"/>
      <c r="DC786" s="88"/>
      <c r="DD786" s="88"/>
      <c r="DE786" s="88"/>
      <c r="DF786" s="90"/>
      <c r="DG786" s="90"/>
      <c r="DH786" s="90"/>
      <c r="DI786" s="91"/>
      <c r="DJ786" s="91"/>
      <c r="DK786" s="91"/>
      <c r="DL786" s="91"/>
      <c r="DM786" s="90"/>
      <c r="DN786" s="90"/>
      <c r="DO786" s="90"/>
      <c r="DP786" s="90"/>
      <c r="DQ786" s="90"/>
      <c r="DR786" s="90"/>
      <c r="DS786" s="90"/>
      <c r="DT786" s="90"/>
      <c r="DU786" s="90"/>
      <c r="DV786" s="90"/>
      <c r="DW786" s="90"/>
      <c r="DX786" s="90"/>
      <c r="DY786" s="90"/>
      <c r="DZ786" s="90"/>
      <c r="EA786" s="90"/>
      <c r="EB786" s="90"/>
      <c r="EC786" s="90"/>
      <c r="ED786" s="90"/>
      <c r="EE786" s="90"/>
      <c r="EF786" s="90"/>
      <c r="EG786" s="90"/>
      <c r="EH786" s="90"/>
      <c r="EI786" s="77"/>
      <c r="EJ786" s="77"/>
      <c r="EK786" s="77"/>
      <c r="EL786" s="77"/>
      <c r="EM786" s="77"/>
      <c r="EN786" s="77"/>
      <c r="EO786" s="77"/>
      <c r="EP786" s="77"/>
      <c r="EQ786" s="77"/>
    </row>
    <row r="787" spans="1:147" s="1" customFormat="1" ht="12.75" x14ac:dyDescent="0.2">
      <c r="A787" s="3"/>
      <c r="B787" s="35"/>
      <c r="C787" s="35"/>
      <c r="D787" s="4"/>
      <c r="G787" s="2"/>
      <c r="H787" s="2"/>
      <c r="I787" s="2"/>
      <c r="L787" s="141"/>
      <c r="M787" s="2"/>
      <c r="N787" s="2"/>
      <c r="O787" s="2"/>
      <c r="P787" s="2"/>
      <c r="Q787" s="16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90"/>
      <c r="CC787" s="90"/>
      <c r="CD787" s="90"/>
      <c r="CE787" s="88"/>
      <c r="CF787" s="166"/>
      <c r="CG787" s="88"/>
      <c r="CH787" s="88"/>
      <c r="CI787" s="88"/>
      <c r="CJ787" s="88"/>
      <c r="CK787" s="88"/>
      <c r="CL787" s="88"/>
      <c r="CM787" s="88"/>
      <c r="CN787" s="88"/>
      <c r="CO787" s="88"/>
      <c r="CP787" s="88"/>
      <c r="CQ787" s="88"/>
      <c r="CR787" s="88"/>
      <c r="CS787" s="88"/>
      <c r="CT787" s="88"/>
      <c r="CU787" s="88"/>
      <c r="CV787" s="88"/>
      <c r="CW787" s="88"/>
      <c r="CX787" s="88"/>
      <c r="CY787" s="88"/>
      <c r="CZ787" s="88"/>
      <c r="DA787" s="88"/>
      <c r="DB787" s="88"/>
      <c r="DC787" s="88"/>
      <c r="DD787" s="88"/>
      <c r="DE787" s="88"/>
      <c r="DF787" s="90"/>
      <c r="DG787" s="90"/>
      <c r="DH787" s="90"/>
      <c r="DI787" s="91"/>
      <c r="DJ787" s="91"/>
      <c r="DK787" s="91"/>
      <c r="DL787" s="91"/>
      <c r="DM787" s="90"/>
      <c r="DN787" s="90"/>
      <c r="DO787" s="90"/>
      <c r="DP787" s="90"/>
      <c r="DQ787" s="90"/>
      <c r="DR787" s="90"/>
      <c r="DS787" s="90"/>
      <c r="DT787" s="90"/>
      <c r="DU787" s="90"/>
      <c r="DV787" s="90"/>
      <c r="DW787" s="90"/>
      <c r="DX787" s="90"/>
      <c r="DY787" s="90"/>
      <c r="DZ787" s="90"/>
      <c r="EA787" s="90"/>
      <c r="EB787" s="90"/>
      <c r="EC787" s="90"/>
      <c r="ED787" s="90"/>
      <c r="EE787" s="90"/>
      <c r="EF787" s="90"/>
      <c r="EG787" s="90"/>
      <c r="EH787" s="90"/>
      <c r="EI787" s="77"/>
      <c r="EJ787" s="77"/>
      <c r="EK787" s="77"/>
      <c r="EL787" s="77"/>
      <c r="EM787" s="77"/>
      <c r="EN787" s="77"/>
      <c r="EO787" s="77"/>
      <c r="EP787" s="77"/>
      <c r="EQ787" s="77"/>
    </row>
    <row r="788" spans="1:147" s="1" customFormat="1" ht="12.75" x14ac:dyDescent="0.2">
      <c r="A788" s="3"/>
      <c r="B788" s="35"/>
      <c r="C788" s="35"/>
      <c r="D788" s="4"/>
      <c r="G788" s="2"/>
      <c r="H788" s="2"/>
      <c r="I788" s="2"/>
      <c r="L788" s="141"/>
      <c r="M788" s="2"/>
      <c r="N788" s="2"/>
      <c r="O788" s="2"/>
      <c r="P788" s="2"/>
      <c r="Q788" s="16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90"/>
      <c r="CC788" s="90"/>
      <c r="CD788" s="90"/>
      <c r="CE788" s="88"/>
      <c r="CF788" s="166"/>
      <c r="CG788" s="88"/>
      <c r="CH788" s="88"/>
      <c r="CI788" s="88"/>
      <c r="CJ788" s="88"/>
      <c r="CK788" s="88"/>
      <c r="CL788" s="88"/>
      <c r="CM788" s="88"/>
      <c r="CN788" s="88"/>
      <c r="CO788" s="88"/>
      <c r="CP788" s="88"/>
      <c r="CQ788" s="88"/>
      <c r="CR788" s="88"/>
      <c r="CS788" s="88"/>
      <c r="CT788" s="88"/>
      <c r="CU788" s="88"/>
      <c r="CV788" s="88"/>
      <c r="CW788" s="88"/>
      <c r="CX788" s="88"/>
      <c r="CY788" s="88"/>
      <c r="CZ788" s="88"/>
      <c r="DA788" s="88"/>
      <c r="DB788" s="88"/>
      <c r="DC788" s="88"/>
      <c r="DD788" s="88"/>
      <c r="DE788" s="88"/>
      <c r="DF788" s="90"/>
      <c r="DG788" s="90"/>
      <c r="DH788" s="90"/>
      <c r="DI788" s="91"/>
      <c r="DJ788" s="91"/>
      <c r="DK788" s="91"/>
      <c r="DL788" s="91"/>
      <c r="DM788" s="90"/>
      <c r="DN788" s="90"/>
      <c r="DO788" s="90"/>
      <c r="DP788" s="90"/>
      <c r="DQ788" s="90"/>
      <c r="DR788" s="90"/>
      <c r="DS788" s="90"/>
      <c r="DT788" s="90"/>
      <c r="DU788" s="90"/>
      <c r="DV788" s="90"/>
      <c r="DW788" s="90"/>
      <c r="DX788" s="90"/>
      <c r="DY788" s="90"/>
      <c r="DZ788" s="90"/>
      <c r="EA788" s="90"/>
      <c r="EB788" s="90"/>
      <c r="EC788" s="90"/>
      <c r="ED788" s="90"/>
      <c r="EE788" s="90"/>
      <c r="EF788" s="90"/>
      <c r="EG788" s="90"/>
      <c r="EH788" s="90"/>
      <c r="EI788" s="77"/>
      <c r="EJ788" s="77"/>
      <c r="EK788" s="77"/>
      <c r="EL788" s="77"/>
      <c r="EM788" s="77"/>
      <c r="EN788" s="77"/>
      <c r="EO788" s="77"/>
      <c r="EP788" s="77"/>
      <c r="EQ788" s="77"/>
    </row>
    <row r="789" spans="1:147" s="1" customFormat="1" ht="12.75" x14ac:dyDescent="0.2">
      <c r="A789" s="3"/>
      <c r="B789" s="35"/>
      <c r="C789" s="35"/>
      <c r="D789" s="4"/>
      <c r="G789" s="2"/>
      <c r="H789" s="2"/>
      <c r="I789" s="2"/>
      <c r="L789" s="141"/>
      <c r="M789" s="2"/>
      <c r="N789" s="2"/>
      <c r="O789" s="2"/>
      <c r="P789" s="2"/>
      <c r="Q789" s="16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90"/>
      <c r="CC789" s="90"/>
      <c r="CD789" s="90"/>
      <c r="CE789" s="88"/>
      <c r="CF789" s="166"/>
      <c r="CG789" s="88"/>
      <c r="CH789" s="88"/>
      <c r="CI789" s="88"/>
      <c r="CJ789" s="88"/>
      <c r="CK789" s="88"/>
      <c r="CL789" s="88"/>
      <c r="CM789" s="88"/>
      <c r="CN789" s="88"/>
      <c r="CO789" s="88"/>
      <c r="CP789" s="88"/>
      <c r="CQ789" s="88"/>
      <c r="CR789" s="88"/>
      <c r="CS789" s="88"/>
      <c r="CT789" s="88"/>
      <c r="CU789" s="88"/>
      <c r="CV789" s="88"/>
      <c r="CW789" s="88"/>
      <c r="CX789" s="88"/>
      <c r="CY789" s="88"/>
      <c r="CZ789" s="88"/>
      <c r="DA789" s="88"/>
      <c r="DB789" s="88"/>
      <c r="DC789" s="88"/>
      <c r="DD789" s="88"/>
      <c r="DE789" s="88"/>
      <c r="DF789" s="90"/>
      <c r="DG789" s="90"/>
      <c r="DH789" s="90"/>
      <c r="DI789" s="91"/>
      <c r="DJ789" s="91"/>
      <c r="DK789" s="91"/>
      <c r="DL789" s="91"/>
      <c r="DM789" s="90"/>
      <c r="DN789" s="90"/>
      <c r="DO789" s="90"/>
      <c r="DP789" s="90"/>
      <c r="DQ789" s="90"/>
      <c r="DR789" s="90"/>
      <c r="DS789" s="90"/>
      <c r="DT789" s="90"/>
      <c r="DU789" s="90"/>
      <c r="DV789" s="90"/>
      <c r="DW789" s="90"/>
      <c r="DX789" s="90"/>
      <c r="DY789" s="90"/>
      <c r="DZ789" s="90"/>
      <c r="EA789" s="90"/>
      <c r="EB789" s="90"/>
      <c r="EC789" s="90"/>
      <c r="ED789" s="90"/>
      <c r="EE789" s="90"/>
      <c r="EF789" s="90"/>
      <c r="EG789" s="90"/>
      <c r="EH789" s="90"/>
      <c r="EI789" s="77"/>
      <c r="EJ789" s="77"/>
      <c r="EK789" s="77"/>
      <c r="EL789" s="77"/>
      <c r="EM789" s="77"/>
      <c r="EN789" s="77"/>
      <c r="EO789" s="77"/>
      <c r="EP789" s="77"/>
      <c r="EQ789" s="77"/>
    </row>
    <row r="790" spans="1:147" s="1" customFormat="1" ht="12.75" x14ac:dyDescent="0.2">
      <c r="A790" s="3"/>
      <c r="B790" s="35"/>
      <c r="C790" s="35"/>
      <c r="D790" s="4"/>
      <c r="G790" s="2"/>
      <c r="H790" s="2"/>
      <c r="I790" s="2"/>
      <c r="L790" s="141"/>
      <c r="M790" s="2"/>
      <c r="N790" s="2"/>
      <c r="O790" s="2"/>
      <c r="P790" s="2"/>
      <c r="Q790" s="16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90"/>
      <c r="CC790" s="90"/>
      <c r="CD790" s="90"/>
      <c r="CE790" s="88"/>
      <c r="CF790" s="166"/>
      <c r="CG790" s="88"/>
      <c r="CH790" s="88"/>
      <c r="CI790" s="88"/>
      <c r="CJ790" s="88"/>
      <c r="CK790" s="88"/>
      <c r="CL790" s="88"/>
      <c r="CM790" s="88"/>
      <c r="CN790" s="88"/>
      <c r="CO790" s="88"/>
      <c r="CP790" s="88"/>
      <c r="CQ790" s="88"/>
      <c r="CR790" s="88"/>
      <c r="CS790" s="88"/>
      <c r="CT790" s="88"/>
      <c r="CU790" s="88"/>
      <c r="CV790" s="88"/>
      <c r="CW790" s="88"/>
      <c r="CX790" s="88"/>
      <c r="CY790" s="88"/>
      <c r="CZ790" s="88"/>
      <c r="DA790" s="88"/>
      <c r="DB790" s="88"/>
      <c r="DC790" s="88"/>
      <c r="DD790" s="88"/>
      <c r="DE790" s="88"/>
      <c r="DF790" s="90"/>
      <c r="DG790" s="90"/>
      <c r="DH790" s="90"/>
      <c r="DI790" s="91"/>
      <c r="DJ790" s="91"/>
      <c r="DK790" s="91"/>
      <c r="DL790" s="91"/>
      <c r="DM790" s="90"/>
      <c r="DN790" s="90"/>
      <c r="DO790" s="90"/>
      <c r="DP790" s="90"/>
      <c r="DQ790" s="90"/>
      <c r="DR790" s="90"/>
      <c r="DS790" s="90"/>
      <c r="DT790" s="90"/>
      <c r="DU790" s="90"/>
      <c r="DV790" s="90"/>
      <c r="DW790" s="90"/>
      <c r="DX790" s="90"/>
      <c r="DY790" s="90"/>
      <c r="DZ790" s="90"/>
      <c r="EA790" s="90"/>
      <c r="EB790" s="90"/>
      <c r="EC790" s="90"/>
      <c r="ED790" s="90"/>
      <c r="EE790" s="90"/>
      <c r="EF790" s="90"/>
      <c r="EG790" s="90"/>
      <c r="EH790" s="90"/>
      <c r="EI790" s="77"/>
      <c r="EJ790" s="77"/>
      <c r="EK790" s="77"/>
      <c r="EL790" s="77"/>
      <c r="EM790" s="77"/>
      <c r="EN790" s="77"/>
      <c r="EO790" s="77"/>
      <c r="EP790" s="77"/>
      <c r="EQ790" s="77"/>
    </row>
    <row r="791" spans="1:147" s="1" customFormat="1" ht="12.75" x14ac:dyDescent="0.2">
      <c r="A791" s="3"/>
      <c r="B791" s="35"/>
      <c r="C791" s="35"/>
      <c r="D791" s="4"/>
      <c r="G791" s="2"/>
      <c r="H791" s="2"/>
      <c r="I791" s="2"/>
      <c r="L791" s="141"/>
      <c r="M791" s="2"/>
      <c r="N791" s="2"/>
      <c r="O791" s="2"/>
      <c r="P791" s="2"/>
      <c r="Q791" s="16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90"/>
      <c r="CC791" s="90"/>
      <c r="CD791" s="90"/>
      <c r="CE791" s="88"/>
      <c r="CF791" s="166"/>
      <c r="CG791" s="88"/>
      <c r="CH791" s="88"/>
      <c r="CI791" s="88"/>
      <c r="CJ791" s="88"/>
      <c r="CK791" s="88"/>
      <c r="CL791" s="88"/>
      <c r="CM791" s="88"/>
      <c r="CN791" s="88"/>
      <c r="CO791" s="88"/>
      <c r="CP791" s="88"/>
      <c r="CQ791" s="88"/>
      <c r="CR791" s="88"/>
      <c r="CS791" s="88"/>
      <c r="CT791" s="88"/>
      <c r="CU791" s="88"/>
      <c r="CV791" s="88"/>
      <c r="CW791" s="88"/>
      <c r="CX791" s="88"/>
      <c r="CY791" s="88"/>
      <c r="CZ791" s="88"/>
      <c r="DA791" s="88"/>
      <c r="DB791" s="88"/>
      <c r="DC791" s="88"/>
      <c r="DD791" s="88"/>
      <c r="DE791" s="88"/>
      <c r="DF791" s="90"/>
      <c r="DG791" s="90"/>
      <c r="DH791" s="90"/>
      <c r="DI791" s="91"/>
      <c r="DJ791" s="91"/>
      <c r="DK791" s="91"/>
      <c r="DL791" s="91"/>
      <c r="DM791" s="90"/>
      <c r="DN791" s="90"/>
      <c r="DO791" s="90"/>
      <c r="DP791" s="90"/>
      <c r="DQ791" s="90"/>
      <c r="DR791" s="90"/>
      <c r="DS791" s="90"/>
      <c r="DT791" s="90"/>
      <c r="DU791" s="90"/>
      <c r="DV791" s="90"/>
      <c r="DW791" s="90"/>
      <c r="DX791" s="90"/>
      <c r="DY791" s="90"/>
      <c r="DZ791" s="90"/>
      <c r="EA791" s="90"/>
      <c r="EB791" s="90"/>
      <c r="EC791" s="90"/>
      <c r="ED791" s="90"/>
      <c r="EE791" s="90"/>
      <c r="EF791" s="90"/>
      <c r="EG791" s="90"/>
      <c r="EH791" s="90"/>
      <c r="EI791" s="77"/>
      <c r="EJ791" s="77"/>
      <c r="EK791" s="77"/>
      <c r="EL791" s="77"/>
      <c r="EM791" s="77"/>
      <c r="EN791" s="77"/>
      <c r="EO791" s="77"/>
      <c r="EP791" s="77"/>
      <c r="EQ791" s="77"/>
    </row>
    <row r="792" spans="1:147" s="1" customFormat="1" ht="12.75" x14ac:dyDescent="0.2">
      <c r="A792" s="3"/>
      <c r="B792" s="35"/>
      <c r="C792" s="35"/>
      <c r="D792" s="4"/>
      <c r="G792" s="2"/>
      <c r="H792" s="2"/>
      <c r="I792" s="2"/>
      <c r="L792" s="141"/>
      <c r="M792" s="2"/>
      <c r="N792" s="2"/>
      <c r="O792" s="2"/>
      <c r="P792" s="2"/>
      <c r="Q792" s="16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90"/>
      <c r="CC792" s="90"/>
      <c r="CD792" s="90"/>
      <c r="CE792" s="88"/>
      <c r="CF792" s="166"/>
      <c r="CG792" s="88"/>
      <c r="CH792" s="88"/>
      <c r="CI792" s="88"/>
      <c r="CJ792" s="88"/>
      <c r="CK792" s="88"/>
      <c r="CL792" s="88"/>
      <c r="CM792" s="88"/>
      <c r="CN792" s="88"/>
      <c r="CO792" s="88"/>
      <c r="CP792" s="88"/>
      <c r="CQ792" s="88"/>
      <c r="CR792" s="88"/>
      <c r="CS792" s="88"/>
      <c r="CT792" s="88"/>
      <c r="CU792" s="88"/>
      <c r="CV792" s="88"/>
      <c r="CW792" s="88"/>
      <c r="CX792" s="88"/>
      <c r="CY792" s="88"/>
      <c r="CZ792" s="88"/>
      <c r="DA792" s="88"/>
      <c r="DB792" s="88"/>
      <c r="DC792" s="88"/>
      <c r="DD792" s="88"/>
      <c r="DE792" s="88"/>
      <c r="DF792" s="90"/>
      <c r="DG792" s="90"/>
      <c r="DH792" s="90"/>
      <c r="DI792" s="91"/>
      <c r="DJ792" s="91"/>
      <c r="DK792" s="91"/>
      <c r="DL792" s="91"/>
      <c r="DM792" s="90"/>
      <c r="DN792" s="90"/>
      <c r="DO792" s="90"/>
      <c r="DP792" s="90"/>
      <c r="DQ792" s="90"/>
      <c r="DR792" s="90"/>
      <c r="DS792" s="90"/>
      <c r="DT792" s="90"/>
      <c r="DU792" s="90"/>
      <c r="DV792" s="90"/>
      <c r="DW792" s="90"/>
      <c r="DX792" s="90"/>
      <c r="DY792" s="90"/>
      <c r="DZ792" s="90"/>
      <c r="EA792" s="90"/>
      <c r="EB792" s="90"/>
      <c r="EC792" s="90"/>
      <c r="ED792" s="90"/>
      <c r="EE792" s="90"/>
      <c r="EF792" s="90"/>
      <c r="EG792" s="90"/>
      <c r="EH792" s="90"/>
      <c r="EI792" s="77"/>
      <c r="EJ792" s="77"/>
      <c r="EK792" s="77"/>
      <c r="EL792" s="77"/>
      <c r="EM792" s="77"/>
      <c r="EN792" s="77"/>
      <c r="EO792" s="77"/>
      <c r="EP792" s="77"/>
      <c r="EQ792" s="77"/>
    </row>
    <row r="793" spans="1:147" s="1" customFormat="1" ht="12.75" x14ac:dyDescent="0.2">
      <c r="A793" s="3"/>
      <c r="B793" s="35"/>
      <c r="C793" s="35"/>
      <c r="D793" s="4"/>
      <c r="G793" s="2"/>
      <c r="H793" s="2"/>
      <c r="I793" s="2"/>
      <c r="L793" s="141"/>
      <c r="M793" s="2"/>
      <c r="N793" s="2"/>
      <c r="O793" s="2"/>
      <c r="P793" s="2"/>
      <c r="Q793" s="16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90"/>
      <c r="CC793" s="90"/>
      <c r="CD793" s="90"/>
      <c r="CE793" s="88"/>
      <c r="CF793" s="166"/>
      <c r="CG793" s="88"/>
      <c r="CH793" s="88"/>
      <c r="CI793" s="88"/>
      <c r="CJ793" s="88"/>
      <c r="CK793" s="88"/>
      <c r="CL793" s="88"/>
      <c r="CM793" s="88"/>
      <c r="CN793" s="88"/>
      <c r="CO793" s="88"/>
      <c r="CP793" s="88"/>
      <c r="CQ793" s="88"/>
      <c r="CR793" s="88"/>
      <c r="CS793" s="88"/>
      <c r="CT793" s="88"/>
      <c r="CU793" s="88"/>
      <c r="CV793" s="88"/>
      <c r="CW793" s="88"/>
      <c r="CX793" s="88"/>
      <c r="CY793" s="88"/>
      <c r="CZ793" s="88"/>
      <c r="DA793" s="88"/>
      <c r="DB793" s="88"/>
      <c r="DC793" s="88"/>
      <c r="DD793" s="88"/>
      <c r="DE793" s="88"/>
      <c r="DF793" s="90"/>
      <c r="DG793" s="90"/>
      <c r="DH793" s="90"/>
      <c r="DI793" s="91"/>
      <c r="DJ793" s="91"/>
      <c r="DK793" s="91"/>
      <c r="DL793" s="91"/>
      <c r="DM793" s="90"/>
      <c r="DN793" s="90"/>
      <c r="DO793" s="90"/>
      <c r="DP793" s="90"/>
      <c r="DQ793" s="90"/>
      <c r="DR793" s="90"/>
      <c r="DS793" s="90"/>
      <c r="DT793" s="90"/>
      <c r="DU793" s="90"/>
      <c r="DV793" s="90"/>
      <c r="DW793" s="90"/>
      <c r="DX793" s="90"/>
      <c r="DY793" s="90"/>
      <c r="DZ793" s="90"/>
      <c r="EA793" s="90"/>
      <c r="EB793" s="90"/>
      <c r="EC793" s="90"/>
      <c r="ED793" s="90"/>
      <c r="EE793" s="90"/>
      <c r="EF793" s="90"/>
      <c r="EG793" s="90"/>
      <c r="EH793" s="90"/>
      <c r="EI793" s="77"/>
      <c r="EJ793" s="77"/>
      <c r="EK793" s="77"/>
      <c r="EL793" s="77"/>
      <c r="EM793" s="77"/>
      <c r="EN793" s="77"/>
      <c r="EO793" s="77"/>
      <c r="EP793" s="77"/>
      <c r="EQ793" s="77"/>
    </row>
    <row r="794" spans="1:147" s="1" customFormat="1" ht="12.75" x14ac:dyDescent="0.2">
      <c r="A794" s="3"/>
      <c r="B794" s="35"/>
      <c r="C794" s="35"/>
      <c r="D794" s="4"/>
      <c r="G794" s="2"/>
      <c r="H794" s="2"/>
      <c r="I794" s="2"/>
      <c r="L794" s="141"/>
      <c r="M794" s="2"/>
      <c r="N794" s="2"/>
      <c r="O794" s="2"/>
      <c r="P794" s="2"/>
      <c r="Q794" s="16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90"/>
      <c r="CC794" s="90"/>
      <c r="CD794" s="90"/>
      <c r="CE794" s="88"/>
      <c r="CF794" s="166"/>
      <c r="CG794" s="88"/>
      <c r="CH794" s="88"/>
      <c r="CI794" s="88"/>
      <c r="CJ794" s="88"/>
      <c r="CK794" s="88"/>
      <c r="CL794" s="88"/>
      <c r="CM794" s="88"/>
      <c r="CN794" s="88"/>
      <c r="CO794" s="88"/>
      <c r="CP794" s="88"/>
      <c r="CQ794" s="88"/>
      <c r="CR794" s="88"/>
      <c r="CS794" s="88"/>
      <c r="CT794" s="88"/>
      <c r="CU794" s="88"/>
      <c r="CV794" s="88"/>
      <c r="CW794" s="88"/>
      <c r="CX794" s="88"/>
      <c r="CY794" s="88"/>
      <c r="CZ794" s="88"/>
      <c r="DA794" s="88"/>
      <c r="DB794" s="88"/>
      <c r="DC794" s="88"/>
      <c r="DD794" s="88"/>
      <c r="DE794" s="88"/>
      <c r="DF794" s="90"/>
      <c r="DG794" s="90"/>
      <c r="DH794" s="90"/>
      <c r="DI794" s="91"/>
      <c r="DJ794" s="91"/>
      <c r="DK794" s="91"/>
      <c r="DL794" s="91"/>
      <c r="DM794" s="90"/>
      <c r="DN794" s="90"/>
      <c r="DO794" s="90"/>
      <c r="DP794" s="90"/>
      <c r="DQ794" s="90"/>
      <c r="DR794" s="90"/>
      <c r="DS794" s="90"/>
      <c r="DT794" s="90"/>
      <c r="DU794" s="90"/>
      <c r="DV794" s="90"/>
      <c r="DW794" s="90"/>
      <c r="DX794" s="90"/>
      <c r="DY794" s="90"/>
      <c r="DZ794" s="90"/>
      <c r="EA794" s="90"/>
      <c r="EB794" s="90"/>
      <c r="EC794" s="90"/>
      <c r="ED794" s="90"/>
      <c r="EE794" s="90"/>
      <c r="EF794" s="90"/>
      <c r="EG794" s="90"/>
      <c r="EH794" s="90"/>
      <c r="EI794" s="77"/>
      <c r="EJ794" s="77"/>
      <c r="EK794" s="77"/>
      <c r="EL794" s="77"/>
      <c r="EM794" s="77"/>
      <c r="EN794" s="77"/>
      <c r="EO794" s="77"/>
      <c r="EP794" s="77"/>
      <c r="EQ794" s="77"/>
    </row>
    <row r="795" spans="1:147" s="1" customFormat="1" ht="12.75" x14ac:dyDescent="0.2">
      <c r="A795" s="3"/>
      <c r="B795" s="35"/>
      <c r="C795" s="35"/>
      <c r="D795" s="4"/>
      <c r="G795" s="2"/>
      <c r="H795" s="2"/>
      <c r="I795" s="2"/>
      <c r="L795" s="141"/>
      <c r="M795" s="2"/>
      <c r="N795" s="2"/>
      <c r="O795" s="2"/>
      <c r="P795" s="2"/>
      <c r="Q795" s="16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90"/>
      <c r="CC795" s="90"/>
      <c r="CD795" s="90"/>
      <c r="CE795" s="88"/>
      <c r="CF795" s="166"/>
      <c r="CG795" s="88"/>
      <c r="CH795" s="88"/>
      <c r="CI795" s="88"/>
      <c r="CJ795" s="88"/>
      <c r="CK795" s="88"/>
      <c r="CL795" s="88"/>
      <c r="CM795" s="88"/>
      <c r="CN795" s="88"/>
      <c r="CO795" s="88"/>
      <c r="CP795" s="88"/>
      <c r="CQ795" s="88"/>
      <c r="CR795" s="88"/>
      <c r="CS795" s="88"/>
      <c r="CT795" s="88"/>
      <c r="CU795" s="88"/>
      <c r="CV795" s="88"/>
      <c r="CW795" s="88"/>
      <c r="CX795" s="88"/>
      <c r="CY795" s="88"/>
      <c r="CZ795" s="88"/>
      <c r="DA795" s="88"/>
      <c r="DB795" s="88"/>
      <c r="DC795" s="88"/>
      <c r="DD795" s="88"/>
      <c r="DE795" s="88"/>
      <c r="DF795" s="90"/>
      <c r="DG795" s="90"/>
      <c r="DH795" s="90"/>
      <c r="DI795" s="91"/>
      <c r="DJ795" s="91"/>
      <c r="DK795" s="91"/>
      <c r="DL795" s="91"/>
      <c r="DM795" s="90"/>
      <c r="DN795" s="90"/>
      <c r="DO795" s="90"/>
      <c r="DP795" s="90"/>
      <c r="DQ795" s="90"/>
      <c r="DR795" s="90"/>
      <c r="DS795" s="90"/>
      <c r="DT795" s="90"/>
      <c r="DU795" s="90"/>
      <c r="DV795" s="90"/>
      <c r="DW795" s="90"/>
      <c r="DX795" s="90"/>
      <c r="DY795" s="90"/>
      <c r="DZ795" s="90"/>
      <c r="EA795" s="90"/>
      <c r="EB795" s="90"/>
      <c r="EC795" s="90"/>
      <c r="ED795" s="90"/>
      <c r="EE795" s="90"/>
      <c r="EF795" s="90"/>
      <c r="EG795" s="90"/>
      <c r="EH795" s="90"/>
      <c r="EI795" s="77"/>
      <c r="EJ795" s="77"/>
      <c r="EK795" s="77"/>
      <c r="EL795" s="77"/>
      <c r="EM795" s="77"/>
      <c r="EN795" s="77"/>
      <c r="EO795" s="77"/>
      <c r="EP795" s="77"/>
      <c r="EQ795" s="77"/>
    </row>
    <row r="796" spans="1:147" s="1" customFormat="1" ht="12.75" x14ac:dyDescent="0.2">
      <c r="A796" s="3"/>
      <c r="B796" s="35"/>
      <c r="C796" s="35"/>
      <c r="D796" s="4"/>
      <c r="G796" s="2"/>
      <c r="H796" s="2"/>
      <c r="I796" s="2"/>
      <c r="L796" s="141"/>
      <c r="M796" s="2"/>
      <c r="N796" s="2"/>
      <c r="O796" s="2"/>
      <c r="P796" s="2"/>
      <c r="Q796" s="16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90"/>
      <c r="CC796" s="90"/>
      <c r="CD796" s="90"/>
      <c r="CE796" s="88"/>
      <c r="CF796" s="166"/>
      <c r="CG796" s="88"/>
      <c r="CH796" s="88"/>
      <c r="CI796" s="88"/>
      <c r="CJ796" s="88"/>
      <c r="CK796" s="88"/>
      <c r="CL796" s="88"/>
      <c r="CM796" s="88"/>
      <c r="CN796" s="88"/>
      <c r="CO796" s="88"/>
      <c r="CP796" s="88"/>
      <c r="CQ796" s="88"/>
      <c r="CR796" s="88"/>
      <c r="CS796" s="88"/>
      <c r="CT796" s="88"/>
      <c r="CU796" s="88"/>
      <c r="CV796" s="88"/>
      <c r="CW796" s="88"/>
      <c r="CX796" s="88"/>
      <c r="CY796" s="88"/>
      <c r="CZ796" s="88"/>
      <c r="DA796" s="88"/>
      <c r="DB796" s="88"/>
      <c r="DC796" s="88"/>
      <c r="DD796" s="88"/>
      <c r="DE796" s="88"/>
      <c r="DF796" s="90"/>
      <c r="DG796" s="90"/>
      <c r="DH796" s="90"/>
      <c r="DI796" s="91"/>
      <c r="DJ796" s="91"/>
      <c r="DK796" s="91"/>
      <c r="DL796" s="91"/>
      <c r="DM796" s="90"/>
      <c r="DN796" s="90"/>
      <c r="DO796" s="90"/>
      <c r="DP796" s="90"/>
      <c r="DQ796" s="90"/>
      <c r="DR796" s="90"/>
      <c r="DS796" s="90"/>
      <c r="DT796" s="90"/>
      <c r="DU796" s="90"/>
      <c r="DV796" s="90"/>
      <c r="DW796" s="90"/>
      <c r="DX796" s="90"/>
      <c r="DY796" s="90"/>
      <c r="DZ796" s="90"/>
      <c r="EA796" s="90"/>
      <c r="EB796" s="90"/>
      <c r="EC796" s="90"/>
      <c r="ED796" s="90"/>
      <c r="EE796" s="90"/>
      <c r="EF796" s="90"/>
      <c r="EG796" s="90"/>
      <c r="EH796" s="90"/>
      <c r="EI796" s="77"/>
      <c r="EJ796" s="77"/>
      <c r="EK796" s="77"/>
      <c r="EL796" s="77"/>
      <c r="EM796" s="77"/>
      <c r="EN796" s="77"/>
      <c r="EO796" s="77"/>
      <c r="EP796" s="77"/>
      <c r="EQ796" s="77"/>
    </row>
    <row r="797" spans="1:147" s="1" customFormat="1" ht="12.75" x14ac:dyDescent="0.2">
      <c r="A797" s="3"/>
      <c r="B797" s="35"/>
      <c r="C797" s="35"/>
      <c r="D797" s="4"/>
      <c r="G797" s="2"/>
      <c r="H797" s="2"/>
      <c r="I797" s="2"/>
      <c r="L797" s="141"/>
      <c r="M797" s="2"/>
      <c r="N797" s="2"/>
      <c r="O797" s="2"/>
      <c r="P797" s="2"/>
      <c r="Q797" s="16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90"/>
      <c r="CC797" s="90"/>
      <c r="CD797" s="90"/>
      <c r="CE797" s="88"/>
      <c r="CF797" s="166"/>
      <c r="CG797" s="88"/>
      <c r="CH797" s="88"/>
      <c r="CI797" s="88"/>
      <c r="CJ797" s="88"/>
      <c r="CK797" s="88"/>
      <c r="CL797" s="88"/>
      <c r="CM797" s="88"/>
      <c r="CN797" s="88"/>
      <c r="CO797" s="88"/>
      <c r="CP797" s="88"/>
      <c r="CQ797" s="88"/>
      <c r="CR797" s="88"/>
      <c r="CS797" s="88"/>
      <c r="CT797" s="88"/>
      <c r="CU797" s="88"/>
      <c r="CV797" s="88"/>
      <c r="CW797" s="88"/>
      <c r="CX797" s="88"/>
      <c r="CY797" s="88"/>
      <c r="CZ797" s="88"/>
      <c r="DA797" s="88"/>
      <c r="DB797" s="88"/>
      <c r="DC797" s="88"/>
      <c r="DD797" s="88"/>
      <c r="DE797" s="88"/>
      <c r="DF797" s="90"/>
      <c r="DG797" s="90"/>
      <c r="DH797" s="90"/>
      <c r="DI797" s="91"/>
      <c r="DJ797" s="91"/>
      <c r="DK797" s="91"/>
      <c r="DL797" s="91"/>
      <c r="DM797" s="90"/>
      <c r="DN797" s="90"/>
      <c r="DO797" s="90"/>
      <c r="DP797" s="90"/>
      <c r="DQ797" s="90"/>
      <c r="DR797" s="90"/>
      <c r="DS797" s="90"/>
      <c r="DT797" s="90"/>
      <c r="DU797" s="90"/>
      <c r="DV797" s="90"/>
      <c r="DW797" s="90"/>
      <c r="DX797" s="90"/>
      <c r="DY797" s="90"/>
      <c r="DZ797" s="90"/>
      <c r="EA797" s="90"/>
      <c r="EB797" s="90"/>
      <c r="EC797" s="90"/>
      <c r="ED797" s="90"/>
      <c r="EE797" s="90"/>
      <c r="EF797" s="90"/>
      <c r="EG797" s="90"/>
      <c r="EH797" s="90"/>
      <c r="EI797" s="77"/>
      <c r="EJ797" s="77"/>
      <c r="EK797" s="77"/>
      <c r="EL797" s="77"/>
      <c r="EM797" s="77"/>
      <c r="EN797" s="77"/>
      <c r="EO797" s="77"/>
      <c r="EP797" s="77"/>
      <c r="EQ797" s="77"/>
    </row>
    <row r="798" spans="1:147" s="1" customFormat="1" ht="12.75" x14ac:dyDescent="0.2">
      <c r="A798" s="3"/>
      <c r="B798" s="35"/>
      <c r="C798" s="35"/>
      <c r="D798" s="4"/>
      <c r="G798" s="2"/>
      <c r="H798" s="2"/>
      <c r="I798" s="2"/>
      <c r="L798" s="141"/>
      <c r="M798" s="2"/>
      <c r="N798" s="2"/>
      <c r="O798" s="2"/>
      <c r="P798" s="2"/>
      <c r="Q798" s="16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90"/>
      <c r="CC798" s="90"/>
      <c r="CD798" s="90"/>
      <c r="CE798" s="88"/>
      <c r="CF798" s="166"/>
      <c r="CG798" s="88"/>
      <c r="CH798" s="88"/>
      <c r="CI798" s="88"/>
      <c r="CJ798" s="88"/>
      <c r="CK798" s="88"/>
      <c r="CL798" s="88"/>
      <c r="CM798" s="88"/>
      <c r="CN798" s="88"/>
      <c r="CO798" s="88"/>
      <c r="CP798" s="88"/>
      <c r="CQ798" s="88"/>
      <c r="CR798" s="88"/>
      <c r="CS798" s="88"/>
      <c r="CT798" s="88"/>
      <c r="CU798" s="88"/>
      <c r="CV798" s="88"/>
      <c r="CW798" s="88"/>
      <c r="CX798" s="88"/>
      <c r="CY798" s="88"/>
      <c r="CZ798" s="88"/>
      <c r="DA798" s="88"/>
      <c r="DB798" s="88"/>
      <c r="DC798" s="88"/>
      <c r="DD798" s="88"/>
      <c r="DE798" s="88"/>
      <c r="DF798" s="90"/>
      <c r="DG798" s="90"/>
      <c r="DH798" s="90"/>
      <c r="DI798" s="91"/>
      <c r="DJ798" s="91"/>
      <c r="DK798" s="91"/>
      <c r="DL798" s="91"/>
      <c r="DM798" s="90"/>
      <c r="DN798" s="90"/>
      <c r="DO798" s="90"/>
      <c r="DP798" s="90"/>
      <c r="DQ798" s="90"/>
      <c r="DR798" s="90"/>
      <c r="DS798" s="90"/>
      <c r="DT798" s="90"/>
      <c r="DU798" s="90"/>
      <c r="DV798" s="90"/>
      <c r="DW798" s="90"/>
      <c r="DX798" s="90"/>
      <c r="DY798" s="90"/>
      <c r="DZ798" s="90"/>
      <c r="EA798" s="90"/>
      <c r="EB798" s="90"/>
      <c r="EC798" s="90"/>
      <c r="ED798" s="90"/>
      <c r="EE798" s="90"/>
      <c r="EF798" s="90"/>
      <c r="EG798" s="90"/>
      <c r="EH798" s="90"/>
      <c r="EI798" s="77"/>
      <c r="EJ798" s="77"/>
      <c r="EK798" s="77"/>
      <c r="EL798" s="77"/>
      <c r="EM798" s="77"/>
      <c r="EN798" s="77"/>
      <c r="EO798" s="77"/>
      <c r="EP798" s="77"/>
      <c r="EQ798" s="77"/>
    </row>
    <row r="799" spans="1:147" s="1" customFormat="1" ht="12.75" x14ac:dyDescent="0.2">
      <c r="A799" s="3"/>
      <c r="B799" s="35"/>
      <c r="C799" s="35"/>
      <c r="D799" s="4"/>
      <c r="G799" s="2"/>
      <c r="H799" s="2"/>
      <c r="I799" s="2"/>
      <c r="L799" s="141"/>
      <c r="M799" s="2"/>
      <c r="N799" s="2"/>
      <c r="O799" s="2"/>
      <c r="P799" s="2"/>
      <c r="Q799" s="16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90"/>
      <c r="CC799" s="90"/>
      <c r="CD799" s="90"/>
      <c r="CE799" s="88"/>
      <c r="CF799" s="166"/>
      <c r="CG799" s="88"/>
      <c r="CH799" s="88"/>
      <c r="CI799" s="88"/>
      <c r="CJ799" s="88"/>
      <c r="CK799" s="88"/>
      <c r="CL799" s="88"/>
      <c r="CM799" s="88"/>
      <c r="CN799" s="88"/>
      <c r="CO799" s="88"/>
      <c r="CP799" s="88"/>
      <c r="CQ799" s="88"/>
      <c r="CR799" s="88"/>
      <c r="CS799" s="88"/>
      <c r="CT799" s="88"/>
      <c r="CU799" s="88"/>
      <c r="CV799" s="88"/>
      <c r="CW799" s="88"/>
      <c r="CX799" s="88"/>
      <c r="CY799" s="88"/>
      <c r="CZ799" s="88"/>
      <c r="DA799" s="88"/>
      <c r="DB799" s="88"/>
      <c r="DC799" s="88"/>
      <c r="DD799" s="88"/>
      <c r="DE799" s="88"/>
      <c r="DF799" s="90"/>
      <c r="DG799" s="90"/>
      <c r="DH799" s="90"/>
      <c r="DI799" s="91"/>
      <c r="DJ799" s="91"/>
      <c r="DK799" s="91"/>
      <c r="DL799" s="91"/>
      <c r="DM799" s="90"/>
      <c r="DN799" s="90"/>
      <c r="DO799" s="90"/>
      <c r="DP799" s="90"/>
      <c r="DQ799" s="90"/>
      <c r="DR799" s="90"/>
      <c r="DS799" s="90"/>
      <c r="DT799" s="90"/>
      <c r="DU799" s="90"/>
      <c r="DV799" s="90"/>
      <c r="DW799" s="90"/>
      <c r="DX799" s="90"/>
      <c r="DY799" s="90"/>
      <c r="DZ799" s="90"/>
      <c r="EA799" s="90"/>
      <c r="EB799" s="90"/>
      <c r="EC799" s="90"/>
      <c r="ED799" s="90"/>
      <c r="EE799" s="90"/>
      <c r="EF799" s="90"/>
      <c r="EG799" s="90"/>
      <c r="EH799" s="90"/>
      <c r="EI799" s="77"/>
      <c r="EJ799" s="77"/>
      <c r="EK799" s="77"/>
      <c r="EL799" s="77"/>
      <c r="EM799" s="77"/>
      <c r="EN799" s="77"/>
      <c r="EO799" s="77"/>
      <c r="EP799" s="77"/>
      <c r="EQ799" s="77"/>
    </row>
    <row r="800" spans="1:147" s="1" customFormat="1" ht="12.75" x14ac:dyDescent="0.2">
      <c r="A800" s="3"/>
      <c r="B800" s="35"/>
      <c r="C800" s="35"/>
      <c r="D800" s="4"/>
      <c r="G800" s="2"/>
      <c r="H800" s="2"/>
      <c r="I800" s="2"/>
      <c r="L800" s="141"/>
      <c r="M800" s="2"/>
      <c r="N800" s="2"/>
      <c r="O800" s="2"/>
      <c r="P800" s="2"/>
      <c r="Q800" s="16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90"/>
      <c r="CC800" s="90"/>
      <c r="CD800" s="90"/>
      <c r="CE800" s="88"/>
      <c r="CF800" s="166"/>
      <c r="CG800" s="88"/>
      <c r="CH800" s="88"/>
      <c r="CI800" s="88"/>
      <c r="CJ800" s="88"/>
      <c r="CK800" s="88"/>
      <c r="CL800" s="88"/>
      <c r="CM800" s="88"/>
      <c r="CN800" s="88"/>
      <c r="CO800" s="88"/>
      <c r="CP800" s="88"/>
      <c r="CQ800" s="88"/>
      <c r="CR800" s="88"/>
      <c r="CS800" s="88"/>
      <c r="CT800" s="88"/>
      <c r="CU800" s="88"/>
      <c r="CV800" s="88"/>
      <c r="CW800" s="88"/>
      <c r="CX800" s="88"/>
      <c r="CY800" s="88"/>
      <c r="CZ800" s="88"/>
      <c r="DA800" s="88"/>
      <c r="DB800" s="88"/>
      <c r="DC800" s="88"/>
      <c r="DD800" s="88"/>
      <c r="DE800" s="88"/>
      <c r="DF800" s="90"/>
      <c r="DG800" s="90"/>
      <c r="DH800" s="90"/>
      <c r="DI800" s="91"/>
      <c r="DJ800" s="91"/>
      <c r="DK800" s="91"/>
      <c r="DL800" s="91"/>
      <c r="DM800" s="90"/>
      <c r="DN800" s="90"/>
      <c r="DO800" s="90"/>
      <c r="DP800" s="90"/>
      <c r="DQ800" s="90"/>
      <c r="DR800" s="90"/>
      <c r="DS800" s="90"/>
      <c r="DT800" s="90"/>
      <c r="DU800" s="90"/>
      <c r="DV800" s="90"/>
      <c r="DW800" s="90"/>
      <c r="DX800" s="90"/>
      <c r="DY800" s="90"/>
      <c r="DZ800" s="90"/>
      <c r="EA800" s="90"/>
      <c r="EB800" s="90"/>
      <c r="EC800" s="90"/>
      <c r="ED800" s="90"/>
      <c r="EE800" s="90"/>
      <c r="EF800" s="90"/>
      <c r="EG800" s="90"/>
      <c r="EH800" s="90"/>
      <c r="EI800" s="77"/>
      <c r="EJ800" s="77"/>
      <c r="EK800" s="77"/>
      <c r="EL800" s="77"/>
      <c r="EM800" s="77"/>
      <c r="EN800" s="77"/>
      <c r="EO800" s="77"/>
      <c r="EP800" s="77"/>
      <c r="EQ800" s="77"/>
    </row>
    <row r="801" spans="1:147" s="1" customFormat="1" ht="12.75" x14ac:dyDescent="0.2">
      <c r="A801" s="3"/>
      <c r="B801" s="35"/>
      <c r="C801" s="35"/>
      <c r="D801" s="4"/>
      <c r="G801" s="2"/>
      <c r="H801" s="2"/>
      <c r="I801" s="2"/>
      <c r="L801" s="141"/>
      <c r="M801" s="2"/>
      <c r="N801" s="2"/>
      <c r="O801" s="2"/>
      <c r="P801" s="2"/>
      <c r="Q801" s="16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90"/>
      <c r="CC801" s="90"/>
      <c r="CD801" s="90"/>
      <c r="CE801" s="88"/>
      <c r="CF801" s="166"/>
      <c r="CG801" s="88"/>
      <c r="CH801" s="88"/>
      <c r="CI801" s="88"/>
      <c r="CJ801" s="88"/>
      <c r="CK801" s="88"/>
      <c r="CL801" s="88"/>
      <c r="CM801" s="88"/>
      <c r="CN801" s="88"/>
      <c r="CO801" s="88"/>
      <c r="CP801" s="88"/>
      <c r="CQ801" s="88"/>
      <c r="CR801" s="88"/>
      <c r="CS801" s="88"/>
      <c r="CT801" s="88"/>
      <c r="CU801" s="88"/>
      <c r="CV801" s="88"/>
      <c r="CW801" s="88"/>
      <c r="CX801" s="88"/>
      <c r="CY801" s="88"/>
      <c r="CZ801" s="88"/>
      <c r="DA801" s="88"/>
      <c r="DB801" s="88"/>
      <c r="DC801" s="88"/>
      <c r="DD801" s="88"/>
      <c r="DE801" s="88"/>
      <c r="DF801" s="90"/>
      <c r="DG801" s="90"/>
      <c r="DH801" s="90"/>
      <c r="DI801" s="91"/>
      <c r="DJ801" s="91"/>
      <c r="DK801" s="91"/>
      <c r="DL801" s="91"/>
      <c r="DM801" s="90"/>
      <c r="DN801" s="90"/>
      <c r="DO801" s="90"/>
      <c r="DP801" s="90"/>
      <c r="DQ801" s="90"/>
      <c r="DR801" s="90"/>
      <c r="DS801" s="90"/>
      <c r="DT801" s="90"/>
      <c r="DU801" s="90"/>
      <c r="DV801" s="90"/>
      <c r="DW801" s="90"/>
      <c r="DX801" s="90"/>
      <c r="DY801" s="90"/>
      <c r="DZ801" s="90"/>
      <c r="EA801" s="90"/>
      <c r="EB801" s="90"/>
      <c r="EC801" s="90"/>
      <c r="ED801" s="90"/>
      <c r="EE801" s="90"/>
      <c r="EF801" s="90"/>
      <c r="EG801" s="90"/>
      <c r="EH801" s="90"/>
      <c r="EI801" s="77"/>
      <c r="EJ801" s="77"/>
      <c r="EK801" s="77"/>
      <c r="EL801" s="77"/>
      <c r="EM801" s="77"/>
      <c r="EN801" s="77"/>
      <c r="EO801" s="77"/>
      <c r="EP801" s="77"/>
      <c r="EQ801" s="77"/>
    </row>
    <row r="802" spans="1:147" s="1" customFormat="1" ht="12.75" x14ac:dyDescent="0.2">
      <c r="A802" s="3"/>
      <c r="B802" s="35"/>
      <c r="C802" s="35"/>
      <c r="D802" s="4"/>
      <c r="G802" s="2"/>
      <c r="H802" s="2"/>
      <c r="I802" s="2"/>
      <c r="L802" s="141"/>
      <c r="M802" s="2"/>
      <c r="N802" s="2"/>
      <c r="O802" s="2"/>
      <c r="P802" s="2"/>
      <c r="Q802" s="16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90"/>
      <c r="CC802" s="90"/>
      <c r="CD802" s="90"/>
      <c r="CE802" s="88"/>
      <c r="CF802" s="166"/>
      <c r="CG802" s="88"/>
      <c r="CH802" s="88"/>
      <c r="CI802" s="88"/>
      <c r="CJ802" s="88"/>
      <c r="CK802" s="88"/>
      <c r="CL802" s="88"/>
      <c r="CM802" s="88"/>
      <c r="CN802" s="88"/>
      <c r="CO802" s="88"/>
      <c r="CP802" s="88"/>
      <c r="CQ802" s="88"/>
      <c r="CR802" s="88"/>
      <c r="CS802" s="88"/>
      <c r="CT802" s="88"/>
      <c r="CU802" s="88"/>
      <c r="CV802" s="88"/>
      <c r="CW802" s="88"/>
      <c r="CX802" s="88"/>
      <c r="CY802" s="88"/>
      <c r="CZ802" s="88"/>
      <c r="DA802" s="88"/>
      <c r="DB802" s="88"/>
      <c r="DC802" s="88"/>
      <c r="DD802" s="88"/>
      <c r="DE802" s="88"/>
      <c r="DF802" s="90"/>
      <c r="DG802" s="90"/>
      <c r="DH802" s="90"/>
      <c r="DI802" s="91"/>
      <c r="DJ802" s="91"/>
      <c r="DK802" s="91"/>
      <c r="DL802" s="91"/>
      <c r="DM802" s="90"/>
      <c r="DN802" s="90"/>
      <c r="DO802" s="90"/>
      <c r="DP802" s="90"/>
      <c r="DQ802" s="90"/>
      <c r="DR802" s="90"/>
      <c r="DS802" s="90"/>
      <c r="DT802" s="90"/>
      <c r="DU802" s="90"/>
      <c r="DV802" s="90"/>
      <c r="DW802" s="90"/>
      <c r="DX802" s="90"/>
      <c r="DY802" s="90"/>
      <c r="DZ802" s="90"/>
      <c r="EA802" s="90"/>
      <c r="EB802" s="90"/>
      <c r="EC802" s="90"/>
      <c r="ED802" s="90"/>
      <c r="EE802" s="90"/>
      <c r="EF802" s="90"/>
      <c r="EG802" s="90"/>
      <c r="EH802" s="90"/>
      <c r="EI802" s="77"/>
      <c r="EJ802" s="77"/>
      <c r="EK802" s="77"/>
      <c r="EL802" s="77"/>
      <c r="EM802" s="77"/>
      <c r="EN802" s="77"/>
      <c r="EO802" s="77"/>
      <c r="EP802" s="77"/>
      <c r="EQ802" s="77"/>
    </row>
    <row r="803" spans="1:147" s="1" customFormat="1" ht="12.75" x14ac:dyDescent="0.2">
      <c r="A803" s="3"/>
      <c r="B803" s="35"/>
      <c r="C803" s="35"/>
      <c r="D803" s="4"/>
      <c r="G803" s="2"/>
      <c r="H803" s="2"/>
      <c r="I803" s="2"/>
      <c r="L803" s="141"/>
      <c r="M803" s="2"/>
      <c r="N803" s="2"/>
      <c r="O803" s="2"/>
      <c r="P803" s="2"/>
      <c r="Q803" s="16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90"/>
      <c r="CC803" s="90"/>
      <c r="CD803" s="90"/>
      <c r="CE803" s="88"/>
      <c r="CF803" s="166"/>
      <c r="CG803" s="88"/>
      <c r="CH803" s="88"/>
      <c r="CI803" s="88"/>
      <c r="CJ803" s="88"/>
      <c r="CK803" s="88"/>
      <c r="CL803" s="88"/>
      <c r="CM803" s="88"/>
      <c r="CN803" s="88"/>
      <c r="CO803" s="88"/>
      <c r="CP803" s="88"/>
      <c r="CQ803" s="88"/>
      <c r="CR803" s="88"/>
      <c r="CS803" s="88"/>
      <c r="CT803" s="88"/>
      <c r="CU803" s="88"/>
      <c r="CV803" s="88"/>
      <c r="CW803" s="88"/>
      <c r="CX803" s="88"/>
      <c r="CY803" s="88"/>
      <c r="CZ803" s="88"/>
      <c r="DA803" s="88"/>
      <c r="DB803" s="88"/>
      <c r="DC803" s="88"/>
      <c r="DD803" s="88"/>
      <c r="DE803" s="88"/>
      <c r="DF803" s="90"/>
      <c r="DG803" s="90"/>
      <c r="DH803" s="90"/>
      <c r="DI803" s="91"/>
      <c r="DJ803" s="91"/>
      <c r="DK803" s="91"/>
      <c r="DL803" s="91"/>
      <c r="DM803" s="90"/>
      <c r="DN803" s="90"/>
      <c r="DO803" s="90"/>
      <c r="DP803" s="90"/>
      <c r="DQ803" s="90"/>
      <c r="DR803" s="90"/>
      <c r="DS803" s="90"/>
      <c r="DT803" s="90"/>
      <c r="DU803" s="90"/>
      <c r="DV803" s="90"/>
      <c r="DW803" s="90"/>
      <c r="DX803" s="90"/>
      <c r="DY803" s="90"/>
      <c r="DZ803" s="90"/>
      <c r="EA803" s="90"/>
      <c r="EB803" s="90"/>
      <c r="EC803" s="90"/>
      <c r="ED803" s="90"/>
      <c r="EE803" s="90"/>
      <c r="EF803" s="90"/>
      <c r="EG803" s="90"/>
      <c r="EH803" s="90"/>
      <c r="EI803" s="77"/>
      <c r="EJ803" s="77"/>
      <c r="EK803" s="77"/>
      <c r="EL803" s="77"/>
      <c r="EM803" s="77"/>
      <c r="EN803" s="77"/>
      <c r="EO803" s="77"/>
      <c r="EP803" s="77"/>
      <c r="EQ803" s="77"/>
    </row>
    <row r="804" spans="1:147" s="1" customFormat="1" ht="12.75" x14ac:dyDescent="0.2">
      <c r="A804" s="3"/>
      <c r="B804" s="35"/>
      <c r="C804" s="35"/>
      <c r="D804" s="4"/>
      <c r="G804" s="2"/>
      <c r="H804" s="2"/>
      <c r="I804" s="2"/>
      <c r="L804" s="141"/>
      <c r="M804" s="2"/>
      <c r="N804" s="2"/>
      <c r="O804" s="2"/>
      <c r="P804" s="2"/>
      <c r="Q804" s="16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90"/>
      <c r="CC804" s="90"/>
      <c r="CD804" s="90"/>
      <c r="CE804" s="88"/>
      <c r="CF804" s="166"/>
      <c r="CG804" s="88"/>
      <c r="CH804" s="88"/>
      <c r="CI804" s="88"/>
      <c r="CJ804" s="88"/>
      <c r="CK804" s="88"/>
      <c r="CL804" s="88"/>
      <c r="CM804" s="88"/>
      <c r="CN804" s="88"/>
      <c r="CO804" s="88"/>
      <c r="CP804" s="88"/>
      <c r="CQ804" s="88"/>
      <c r="CR804" s="88"/>
      <c r="CS804" s="88"/>
      <c r="CT804" s="88"/>
      <c r="CU804" s="88"/>
      <c r="CV804" s="88"/>
      <c r="CW804" s="88"/>
      <c r="CX804" s="88"/>
      <c r="CY804" s="88"/>
      <c r="CZ804" s="88"/>
      <c r="DA804" s="88"/>
      <c r="DB804" s="88"/>
      <c r="DC804" s="88"/>
      <c r="DD804" s="88"/>
      <c r="DE804" s="88"/>
      <c r="DF804" s="90"/>
      <c r="DG804" s="90"/>
      <c r="DH804" s="90"/>
      <c r="DI804" s="91"/>
      <c r="DJ804" s="91"/>
      <c r="DK804" s="91"/>
      <c r="DL804" s="91"/>
      <c r="DM804" s="90"/>
      <c r="DN804" s="90"/>
      <c r="DO804" s="90"/>
      <c r="DP804" s="90"/>
      <c r="DQ804" s="90"/>
      <c r="DR804" s="90"/>
      <c r="DS804" s="90"/>
      <c r="DT804" s="90"/>
      <c r="DU804" s="90"/>
      <c r="DV804" s="90"/>
      <c r="DW804" s="90"/>
      <c r="DX804" s="90"/>
      <c r="DY804" s="90"/>
      <c r="DZ804" s="90"/>
      <c r="EA804" s="90"/>
      <c r="EB804" s="90"/>
      <c r="EC804" s="90"/>
      <c r="ED804" s="90"/>
      <c r="EE804" s="90"/>
      <c r="EF804" s="90"/>
      <c r="EG804" s="90"/>
      <c r="EH804" s="90"/>
      <c r="EI804" s="77"/>
      <c r="EJ804" s="77"/>
      <c r="EK804" s="77"/>
      <c r="EL804" s="77"/>
      <c r="EM804" s="77"/>
      <c r="EN804" s="77"/>
      <c r="EO804" s="77"/>
      <c r="EP804" s="77"/>
      <c r="EQ804" s="77"/>
    </row>
    <row r="805" spans="1:147" s="1" customFormat="1" ht="12.75" x14ac:dyDescent="0.2">
      <c r="A805" s="3"/>
      <c r="B805" s="35"/>
      <c r="C805" s="35"/>
      <c r="D805" s="4"/>
      <c r="G805" s="2"/>
      <c r="H805" s="2"/>
      <c r="I805" s="2"/>
      <c r="L805" s="141"/>
      <c r="M805" s="2"/>
      <c r="N805" s="2"/>
      <c r="O805" s="2"/>
      <c r="P805" s="2"/>
      <c r="Q805" s="16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90"/>
      <c r="CC805" s="90"/>
      <c r="CD805" s="90"/>
      <c r="CE805" s="88"/>
      <c r="CF805" s="166"/>
      <c r="CG805" s="88"/>
      <c r="CH805" s="88"/>
      <c r="CI805" s="88"/>
      <c r="CJ805" s="88"/>
      <c r="CK805" s="88"/>
      <c r="CL805" s="88"/>
      <c r="CM805" s="88"/>
      <c r="CN805" s="88"/>
      <c r="CO805" s="88"/>
      <c r="CP805" s="88"/>
      <c r="CQ805" s="88"/>
      <c r="CR805" s="88"/>
      <c r="CS805" s="88"/>
      <c r="CT805" s="88"/>
      <c r="CU805" s="88"/>
      <c r="CV805" s="88"/>
      <c r="CW805" s="88"/>
      <c r="CX805" s="88"/>
      <c r="CY805" s="88"/>
      <c r="CZ805" s="88"/>
      <c r="DA805" s="88"/>
      <c r="DB805" s="88"/>
      <c r="DC805" s="88"/>
      <c r="DD805" s="88"/>
      <c r="DE805" s="88"/>
      <c r="DF805" s="90"/>
      <c r="DG805" s="90"/>
      <c r="DH805" s="90"/>
      <c r="DI805" s="91"/>
      <c r="DJ805" s="91"/>
      <c r="DK805" s="91"/>
      <c r="DL805" s="91"/>
      <c r="DM805" s="90"/>
      <c r="DN805" s="90"/>
      <c r="DO805" s="90"/>
      <c r="DP805" s="90"/>
      <c r="DQ805" s="90"/>
      <c r="DR805" s="90"/>
      <c r="DS805" s="90"/>
      <c r="DT805" s="90"/>
      <c r="DU805" s="90"/>
      <c r="DV805" s="90"/>
      <c r="DW805" s="90"/>
      <c r="DX805" s="90"/>
      <c r="DY805" s="90"/>
      <c r="DZ805" s="90"/>
      <c r="EA805" s="90"/>
      <c r="EB805" s="90"/>
      <c r="EC805" s="90"/>
      <c r="ED805" s="90"/>
      <c r="EE805" s="90"/>
      <c r="EF805" s="90"/>
      <c r="EG805" s="90"/>
      <c r="EH805" s="90"/>
      <c r="EI805" s="77"/>
      <c r="EJ805" s="77"/>
      <c r="EK805" s="77"/>
      <c r="EL805" s="77"/>
      <c r="EM805" s="77"/>
      <c r="EN805" s="77"/>
      <c r="EO805" s="77"/>
      <c r="EP805" s="77"/>
      <c r="EQ805" s="77"/>
    </row>
    <row r="806" spans="1:147" s="1" customFormat="1" ht="12.75" x14ac:dyDescent="0.2">
      <c r="A806" s="3"/>
      <c r="B806" s="35"/>
      <c r="C806" s="35"/>
      <c r="D806" s="4"/>
      <c r="G806" s="2"/>
      <c r="H806" s="2"/>
      <c r="I806" s="2"/>
      <c r="L806" s="141"/>
      <c r="M806" s="2"/>
      <c r="N806" s="2"/>
      <c r="O806" s="2"/>
      <c r="P806" s="2"/>
      <c r="Q806" s="16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90"/>
      <c r="CC806" s="90"/>
      <c r="CD806" s="90"/>
      <c r="CE806" s="88"/>
      <c r="CF806" s="166"/>
      <c r="CG806" s="88"/>
      <c r="CH806" s="88"/>
      <c r="CI806" s="88"/>
      <c r="CJ806" s="88"/>
      <c r="CK806" s="88"/>
      <c r="CL806" s="88"/>
      <c r="CM806" s="88"/>
      <c r="CN806" s="88"/>
      <c r="CO806" s="88"/>
      <c r="CP806" s="88"/>
      <c r="CQ806" s="88"/>
      <c r="CR806" s="88"/>
      <c r="CS806" s="88"/>
      <c r="CT806" s="88"/>
      <c r="CU806" s="88"/>
      <c r="CV806" s="88"/>
      <c r="CW806" s="88"/>
      <c r="CX806" s="88"/>
      <c r="CY806" s="88"/>
      <c r="CZ806" s="88"/>
      <c r="DA806" s="88"/>
      <c r="DB806" s="88"/>
      <c r="DC806" s="88"/>
      <c r="DD806" s="88"/>
      <c r="DE806" s="88"/>
      <c r="DF806" s="90"/>
      <c r="DG806" s="90"/>
      <c r="DH806" s="90"/>
      <c r="DI806" s="91"/>
      <c r="DJ806" s="91"/>
      <c r="DK806" s="91"/>
      <c r="DL806" s="91"/>
      <c r="DM806" s="90"/>
      <c r="DN806" s="90"/>
      <c r="DO806" s="90"/>
      <c r="DP806" s="90"/>
      <c r="DQ806" s="90"/>
      <c r="DR806" s="90"/>
      <c r="DS806" s="90"/>
      <c r="DT806" s="90"/>
      <c r="DU806" s="90"/>
      <c r="DV806" s="90"/>
      <c r="DW806" s="90"/>
      <c r="DX806" s="90"/>
      <c r="DY806" s="90"/>
      <c r="DZ806" s="90"/>
      <c r="EA806" s="90"/>
      <c r="EB806" s="90"/>
      <c r="EC806" s="90"/>
      <c r="ED806" s="90"/>
      <c r="EE806" s="90"/>
      <c r="EF806" s="90"/>
      <c r="EG806" s="90"/>
      <c r="EH806" s="90"/>
      <c r="EI806" s="77"/>
      <c r="EJ806" s="77"/>
      <c r="EK806" s="77"/>
      <c r="EL806" s="77"/>
      <c r="EM806" s="77"/>
      <c r="EN806" s="77"/>
      <c r="EO806" s="77"/>
      <c r="EP806" s="77"/>
      <c r="EQ806" s="77"/>
    </row>
    <row r="807" spans="1:147" s="1" customFormat="1" ht="12.75" x14ac:dyDescent="0.2">
      <c r="A807" s="3"/>
      <c r="B807" s="35"/>
      <c r="C807" s="35"/>
      <c r="D807" s="4"/>
      <c r="G807" s="2"/>
      <c r="H807" s="2"/>
      <c r="I807" s="2"/>
      <c r="L807" s="141"/>
      <c r="M807" s="2"/>
      <c r="N807" s="2"/>
      <c r="O807" s="2"/>
      <c r="P807" s="2"/>
      <c r="Q807" s="16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90"/>
      <c r="CC807" s="90"/>
      <c r="CD807" s="90"/>
      <c r="CE807" s="88"/>
      <c r="CF807" s="166"/>
      <c r="CG807" s="88"/>
      <c r="CH807" s="88"/>
      <c r="CI807" s="88"/>
      <c r="CJ807" s="88"/>
      <c r="CK807" s="88"/>
      <c r="CL807" s="88"/>
      <c r="CM807" s="88"/>
      <c r="CN807" s="88"/>
      <c r="CO807" s="88"/>
      <c r="CP807" s="88"/>
      <c r="CQ807" s="88"/>
      <c r="CR807" s="88"/>
      <c r="CS807" s="88"/>
      <c r="CT807" s="88"/>
      <c r="CU807" s="88"/>
      <c r="CV807" s="88"/>
      <c r="CW807" s="88"/>
      <c r="CX807" s="88"/>
      <c r="CY807" s="88"/>
      <c r="CZ807" s="88"/>
      <c r="DA807" s="88"/>
      <c r="DB807" s="88"/>
      <c r="DC807" s="88"/>
      <c r="DD807" s="88"/>
      <c r="DE807" s="88"/>
      <c r="DF807" s="90"/>
      <c r="DG807" s="90"/>
      <c r="DH807" s="90"/>
      <c r="DI807" s="91"/>
      <c r="DJ807" s="91"/>
      <c r="DK807" s="91"/>
      <c r="DL807" s="91"/>
      <c r="DM807" s="90"/>
      <c r="DN807" s="90"/>
      <c r="DO807" s="90"/>
      <c r="DP807" s="90"/>
      <c r="DQ807" s="90"/>
      <c r="DR807" s="90"/>
      <c r="DS807" s="90"/>
      <c r="DT807" s="90"/>
      <c r="DU807" s="90"/>
      <c r="DV807" s="90"/>
      <c r="DW807" s="90"/>
      <c r="DX807" s="90"/>
      <c r="DY807" s="90"/>
      <c r="DZ807" s="90"/>
      <c r="EA807" s="90"/>
      <c r="EB807" s="90"/>
      <c r="EC807" s="90"/>
      <c r="ED807" s="90"/>
      <c r="EE807" s="90"/>
      <c r="EF807" s="90"/>
      <c r="EG807" s="90"/>
      <c r="EH807" s="90"/>
      <c r="EI807" s="77"/>
      <c r="EJ807" s="77"/>
      <c r="EK807" s="77"/>
      <c r="EL807" s="77"/>
      <c r="EM807" s="77"/>
      <c r="EN807" s="77"/>
      <c r="EO807" s="77"/>
      <c r="EP807" s="77"/>
      <c r="EQ807" s="77"/>
    </row>
    <row r="808" spans="1:147" s="1" customFormat="1" ht="12.75" x14ac:dyDescent="0.2">
      <c r="A808" s="3"/>
      <c r="B808" s="35"/>
      <c r="C808" s="35"/>
      <c r="D808" s="4"/>
      <c r="G808" s="2"/>
      <c r="H808" s="2"/>
      <c r="I808" s="2"/>
      <c r="L808" s="141"/>
      <c r="M808" s="2"/>
      <c r="N808" s="2"/>
      <c r="O808" s="2"/>
      <c r="P808" s="2"/>
      <c r="Q808" s="16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90"/>
      <c r="CC808" s="90"/>
      <c r="CD808" s="90"/>
      <c r="CE808" s="88"/>
      <c r="CF808" s="166"/>
      <c r="CG808" s="88"/>
      <c r="CH808" s="88"/>
      <c r="CI808" s="88"/>
      <c r="CJ808" s="88"/>
      <c r="CK808" s="88"/>
      <c r="CL808" s="88"/>
      <c r="CM808" s="88"/>
      <c r="CN808" s="88"/>
      <c r="CO808" s="88"/>
      <c r="CP808" s="88"/>
      <c r="CQ808" s="88"/>
      <c r="CR808" s="88"/>
      <c r="CS808" s="88"/>
      <c r="CT808" s="88"/>
      <c r="CU808" s="88"/>
      <c r="CV808" s="88"/>
      <c r="CW808" s="88"/>
      <c r="CX808" s="88"/>
      <c r="CY808" s="88"/>
      <c r="CZ808" s="88"/>
      <c r="DA808" s="88"/>
      <c r="DB808" s="88"/>
      <c r="DC808" s="88"/>
      <c r="DD808" s="88"/>
      <c r="DE808" s="88"/>
      <c r="DF808" s="90"/>
      <c r="DG808" s="90"/>
      <c r="DH808" s="90"/>
      <c r="DI808" s="91"/>
      <c r="DJ808" s="91"/>
      <c r="DK808" s="91"/>
      <c r="DL808" s="91"/>
      <c r="DM808" s="90"/>
      <c r="DN808" s="90"/>
      <c r="DO808" s="90"/>
      <c r="DP808" s="90"/>
      <c r="DQ808" s="90"/>
      <c r="DR808" s="90"/>
      <c r="DS808" s="90"/>
      <c r="DT808" s="90"/>
      <c r="DU808" s="90"/>
      <c r="DV808" s="90"/>
      <c r="DW808" s="90"/>
      <c r="DX808" s="90"/>
      <c r="DY808" s="90"/>
      <c r="DZ808" s="90"/>
      <c r="EA808" s="90"/>
      <c r="EB808" s="90"/>
      <c r="EC808" s="90"/>
      <c r="ED808" s="90"/>
      <c r="EE808" s="90"/>
      <c r="EF808" s="90"/>
      <c r="EG808" s="90"/>
      <c r="EH808" s="90"/>
      <c r="EI808" s="77"/>
      <c r="EJ808" s="77"/>
      <c r="EK808" s="77"/>
      <c r="EL808" s="77"/>
      <c r="EM808" s="77"/>
      <c r="EN808" s="77"/>
      <c r="EO808" s="77"/>
      <c r="EP808" s="77"/>
      <c r="EQ808" s="77"/>
    </row>
    <row r="809" spans="1:147" s="1" customFormat="1" ht="12.75" x14ac:dyDescent="0.2">
      <c r="A809" s="3"/>
      <c r="B809" s="35"/>
      <c r="C809" s="35"/>
      <c r="D809" s="4"/>
      <c r="G809" s="2"/>
      <c r="H809" s="2"/>
      <c r="I809" s="2"/>
      <c r="L809" s="141"/>
      <c r="M809" s="2"/>
      <c r="N809" s="2"/>
      <c r="O809" s="2"/>
      <c r="P809" s="2"/>
      <c r="Q809" s="16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90"/>
      <c r="CC809" s="90"/>
      <c r="CD809" s="90"/>
      <c r="CE809" s="88"/>
      <c r="CF809" s="166"/>
      <c r="CG809" s="88"/>
      <c r="CH809" s="88"/>
      <c r="CI809" s="88"/>
      <c r="CJ809" s="88"/>
      <c r="CK809" s="88"/>
      <c r="CL809" s="88"/>
      <c r="CM809" s="88"/>
      <c r="CN809" s="88"/>
      <c r="CO809" s="88"/>
      <c r="CP809" s="88"/>
      <c r="CQ809" s="88"/>
      <c r="CR809" s="88"/>
      <c r="CS809" s="88"/>
      <c r="CT809" s="88"/>
      <c r="CU809" s="88"/>
      <c r="CV809" s="88"/>
      <c r="CW809" s="88"/>
      <c r="CX809" s="88"/>
      <c r="CY809" s="88"/>
      <c r="CZ809" s="88"/>
      <c r="DA809" s="88"/>
      <c r="DB809" s="88"/>
      <c r="DC809" s="88"/>
      <c r="DD809" s="88"/>
      <c r="DE809" s="88"/>
      <c r="DF809" s="90"/>
      <c r="DG809" s="90"/>
      <c r="DH809" s="90"/>
      <c r="DI809" s="91"/>
      <c r="DJ809" s="91"/>
      <c r="DK809" s="91"/>
      <c r="DL809" s="91"/>
      <c r="DM809" s="90"/>
      <c r="DN809" s="90"/>
      <c r="DO809" s="90"/>
      <c r="DP809" s="90"/>
      <c r="DQ809" s="90"/>
      <c r="DR809" s="90"/>
      <c r="DS809" s="90"/>
      <c r="DT809" s="90"/>
      <c r="DU809" s="90"/>
      <c r="DV809" s="90"/>
      <c r="DW809" s="90"/>
      <c r="DX809" s="90"/>
      <c r="DY809" s="90"/>
      <c r="DZ809" s="90"/>
      <c r="EA809" s="90"/>
      <c r="EB809" s="90"/>
      <c r="EC809" s="90"/>
      <c r="ED809" s="90"/>
      <c r="EE809" s="90"/>
      <c r="EF809" s="90"/>
      <c r="EG809" s="90"/>
      <c r="EH809" s="90"/>
      <c r="EI809" s="77"/>
      <c r="EJ809" s="77"/>
      <c r="EK809" s="77"/>
      <c r="EL809" s="77"/>
      <c r="EM809" s="77"/>
      <c r="EN809" s="77"/>
      <c r="EO809" s="77"/>
      <c r="EP809" s="77"/>
      <c r="EQ809" s="77"/>
    </row>
    <row r="810" spans="1:147" s="1" customFormat="1" ht="12.75" x14ac:dyDescent="0.2">
      <c r="A810" s="3"/>
      <c r="B810" s="35"/>
      <c r="C810" s="35"/>
      <c r="D810" s="4"/>
      <c r="G810" s="2"/>
      <c r="H810" s="2"/>
      <c r="I810" s="2"/>
      <c r="L810" s="141"/>
      <c r="M810" s="2"/>
      <c r="N810" s="2"/>
      <c r="O810" s="2"/>
      <c r="P810" s="2"/>
      <c r="Q810" s="16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90"/>
      <c r="CC810" s="90"/>
      <c r="CD810" s="90"/>
      <c r="CE810" s="88"/>
      <c r="CF810" s="166"/>
      <c r="CG810" s="88"/>
      <c r="CH810" s="88"/>
      <c r="CI810" s="88"/>
      <c r="CJ810" s="88"/>
      <c r="CK810" s="88"/>
      <c r="CL810" s="88"/>
      <c r="CM810" s="88"/>
      <c r="CN810" s="88"/>
      <c r="CO810" s="88"/>
      <c r="CP810" s="88"/>
      <c r="CQ810" s="88"/>
      <c r="CR810" s="88"/>
      <c r="CS810" s="88"/>
      <c r="CT810" s="88"/>
      <c r="CU810" s="88"/>
      <c r="CV810" s="88"/>
      <c r="CW810" s="88"/>
      <c r="CX810" s="88"/>
      <c r="CY810" s="88"/>
      <c r="CZ810" s="88"/>
      <c r="DA810" s="88"/>
      <c r="DB810" s="88"/>
      <c r="DC810" s="88"/>
      <c r="DD810" s="88"/>
      <c r="DE810" s="88"/>
      <c r="DF810" s="90"/>
      <c r="DG810" s="90"/>
      <c r="DH810" s="90"/>
      <c r="DI810" s="91"/>
      <c r="DJ810" s="91"/>
      <c r="DK810" s="91"/>
      <c r="DL810" s="91"/>
      <c r="DM810" s="90"/>
      <c r="DN810" s="90"/>
      <c r="DO810" s="90"/>
      <c r="DP810" s="90"/>
      <c r="DQ810" s="90"/>
      <c r="DR810" s="90"/>
      <c r="DS810" s="90"/>
      <c r="DT810" s="90"/>
      <c r="DU810" s="90"/>
      <c r="DV810" s="90"/>
      <c r="DW810" s="90"/>
      <c r="DX810" s="90"/>
      <c r="DY810" s="90"/>
      <c r="DZ810" s="90"/>
      <c r="EA810" s="90"/>
      <c r="EB810" s="90"/>
      <c r="EC810" s="90"/>
      <c r="ED810" s="90"/>
      <c r="EE810" s="90"/>
      <c r="EF810" s="90"/>
      <c r="EG810" s="90"/>
      <c r="EH810" s="90"/>
      <c r="EI810" s="77"/>
      <c r="EJ810" s="77"/>
      <c r="EK810" s="77"/>
      <c r="EL810" s="77"/>
      <c r="EM810" s="77"/>
      <c r="EN810" s="77"/>
      <c r="EO810" s="77"/>
      <c r="EP810" s="77"/>
      <c r="EQ810" s="77"/>
    </row>
    <row r="811" spans="1:147" s="1" customFormat="1" ht="12.75" x14ac:dyDescent="0.2">
      <c r="A811" s="3"/>
      <c r="B811" s="35"/>
      <c r="C811" s="35"/>
      <c r="D811" s="4"/>
      <c r="G811" s="2"/>
      <c r="H811" s="2"/>
      <c r="I811" s="2"/>
      <c r="L811" s="141"/>
      <c r="M811" s="2"/>
      <c r="N811" s="2"/>
      <c r="O811" s="2"/>
      <c r="P811" s="2"/>
      <c r="Q811" s="16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90"/>
      <c r="CC811" s="90"/>
      <c r="CD811" s="90"/>
      <c r="CE811" s="88"/>
      <c r="CF811" s="166"/>
      <c r="CG811" s="88"/>
      <c r="CH811" s="88"/>
      <c r="CI811" s="88"/>
      <c r="CJ811" s="88"/>
      <c r="CK811" s="88"/>
      <c r="CL811" s="88"/>
      <c r="CM811" s="88"/>
      <c r="CN811" s="88"/>
      <c r="CO811" s="88"/>
      <c r="CP811" s="88"/>
      <c r="CQ811" s="88"/>
      <c r="CR811" s="88"/>
      <c r="CS811" s="88"/>
      <c r="CT811" s="88"/>
      <c r="CU811" s="88"/>
      <c r="CV811" s="88"/>
      <c r="CW811" s="88"/>
      <c r="CX811" s="88"/>
      <c r="CY811" s="88"/>
      <c r="CZ811" s="88"/>
      <c r="DA811" s="88"/>
      <c r="DB811" s="88"/>
      <c r="DC811" s="88"/>
      <c r="DD811" s="88"/>
      <c r="DE811" s="88"/>
      <c r="DF811" s="90"/>
      <c r="DG811" s="90"/>
      <c r="DH811" s="90"/>
      <c r="DI811" s="91"/>
      <c r="DJ811" s="91"/>
      <c r="DK811" s="91"/>
      <c r="DL811" s="91"/>
      <c r="DM811" s="90"/>
      <c r="DN811" s="90"/>
      <c r="DO811" s="90"/>
      <c r="DP811" s="90"/>
      <c r="DQ811" s="90"/>
      <c r="DR811" s="90"/>
      <c r="DS811" s="90"/>
      <c r="DT811" s="90"/>
      <c r="DU811" s="90"/>
      <c r="DV811" s="90"/>
      <c r="DW811" s="90"/>
      <c r="DX811" s="90"/>
      <c r="DY811" s="90"/>
      <c r="DZ811" s="90"/>
      <c r="EA811" s="90"/>
      <c r="EB811" s="90"/>
      <c r="EC811" s="90"/>
      <c r="ED811" s="90"/>
      <c r="EE811" s="90"/>
      <c r="EF811" s="90"/>
      <c r="EG811" s="90"/>
      <c r="EH811" s="90"/>
      <c r="EI811" s="77"/>
      <c r="EJ811" s="77"/>
      <c r="EK811" s="77"/>
      <c r="EL811" s="77"/>
      <c r="EM811" s="77"/>
      <c r="EN811" s="77"/>
      <c r="EO811" s="77"/>
      <c r="EP811" s="77"/>
      <c r="EQ811" s="77"/>
    </row>
    <row r="812" spans="1:147" s="1" customFormat="1" ht="12.75" x14ac:dyDescent="0.2">
      <c r="A812" s="3"/>
      <c r="B812" s="35"/>
      <c r="C812" s="35"/>
      <c r="D812" s="4"/>
      <c r="G812" s="2"/>
      <c r="H812" s="2"/>
      <c r="I812" s="2"/>
      <c r="L812" s="141"/>
      <c r="M812" s="2"/>
      <c r="N812" s="2"/>
      <c r="O812" s="2"/>
      <c r="P812" s="2"/>
      <c r="Q812" s="16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90"/>
      <c r="CC812" s="90"/>
      <c r="CD812" s="90"/>
      <c r="CE812" s="88"/>
      <c r="CF812" s="166"/>
      <c r="CG812" s="88"/>
      <c r="CH812" s="88"/>
      <c r="CI812" s="88"/>
      <c r="CJ812" s="88"/>
      <c r="CK812" s="88"/>
      <c r="CL812" s="88"/>
      <c r="CM812" s="88"/>
      <c r="CN812" s="88"/>
      <c r="CO812" s="88"/>
      <c r="CP812" s="88"/>
      <c r="CQ812" s="88"/>
      <c r="CR812" s="88"/>
      <c r="CS812" s="88"/>
      <c r="CT812" s="88"/>
      <c r="CU812" s="88"/>
      <c r="CV812" s="88"/>
      <c r="CW812" s="88"/>
      <c r="CX812" s="88"/>
      <c r="CY812" s="88"/>
      <c r="CZ812" s="88"/>
      <c r="DA812" s="88"/>
      <c r="DB812" s="88"/>
      <c r="DC812" s="88"/>
      <c r="DD812" s="88"/>
      <c r="DE812" s="88"/>
      <c r="DF812" s="90"/>
      <c r="DG812" s="90"/>
      <c r="DH812" s="90"/>
      <c r="DI812" s="91"/>
      <c r="DJ812" s="91"/>
      <c r="DK812" s="91"/>
      <c r="DL812" s="91"/>
      <c r="DM812" s="90"/>
      <c r="DN812" s="90"/>
      <c r="DO812" s="90"/>
      <c r="DP812" s="90"/>
      <c r="DQ812" s="90"/>
      <c r="DR812" s="90"/>
      <c r="DS812" s="90"/>
      <c r="DT812" s="90"/>
      <c r="DU812" s="90"/>
      <c r="DV812" s="90"/>
      <c r="DW812" s="90"/>
      <c r="DX812" s="90"/>
      <c r="DY812" s="90"/>
      <c r="DZ812" s="90"/>
      <c r="EA812" s="90"/>
      <c r="EB812" s="90"/>
      <c r="EC812" s="90"/>
      <c r="ED812" s="90"/>
      <c r="EE812" s="90"/>
      <c r="EF812" s="90"/>
      <c r="EG812" s="90"/>
      <c r="EH812" s="90"/>
      <c r="EI812" s="77"/>
      <c r="EJ812" s="77"/>
      <c r="EK812" s="77"/>
      <c r="EL812" s="77"/>
      <c r="EM812" s="77"/>
      <c r="EN812" s="77"/>
      <c r="EO812" s="77"/>
      <c r="EP812" s="77"/>
      <c r="EQ812" s="77"/>
    </row>
    <row r="813" spans="1:147" s="1" customFormat="1" ht="12.75" x14ac:dyDescent="0.2">
      <c r="A813" s="3"/>
      <c r="B813" s="35"/>
      <c r="C813" s="35"/>
      <c r="D813" s="4"/>
      <c r="G813" s="2"/>
      <c r="H813" s="2"/>
      <c r="I813" s="2"/>
      <c r="L813" s="141"/>
      <c r="M813" s="2"/>
      <c r="N813" s="2"/>
      <c r="O813" s="2"/>
      <c r="P813" s="2"/>
      <c r="Q813" s="16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90"/>
      <c r="CC813" s="90"/>
      <c r="CD813" s="90"/>
      <c r="CE813" s="88"/>
      <c r="CF813" s="166"/>
      <c r="CG813" s="88"/>
      <c r="CH813" s="88"/>
      <c r="CI813" s="88"/>
      <c r="CJ813" s="88"/>
      <c r="CK813" s="88"/>
      <c r="CL813" s="88"/>
      <c r="CM813" s="88"/>
      <c r="CN813" s="88"/>
      <c r="CO813" s="88"/>
      <c r="CP813" s="88"/>
      <c r="CQ813" s="88"/>
      <c r="CR813" s="88"/>
      <c r="CS813" s="88"/>
      <c r="CT813" s="88"/>
      <c r="CU813" s="88"/>
      <c r="CV813" s="88"/>
      <c r="CW813" s="88"/>
      <c r="CX813" s="88"/>
      <c r="CY813" s="88"/>
      <c r="CZ813" s="88"/>
      <c r="DA813" s="88"/>
      <c r="DB813" s="88"/>
      <c r="DC813" s="88"/>
      <c r="DD813" s="88"/>
      <c r="DE813" s="88"/>
      <c r="DF813" s="90"/>
      <c r="DG813" s="90"/>
      <c r="DH813" s="90"/>
      <c r="DI813" s="91"/>
      <c r="DJ813" s="91"/>
      <c r="DK813" s="91"/>
      <c r="DL813" s="91"/>
      <c r="DM813" s="90"/>
      <c r="DN813" s="90"/>
      <c r="DO813" s="90"/>
      <c r="DP813" s="90"/>
      <c r="DQ813" s="90"/>
      <c r="DR813" s="90"/>
      <c r="DS813" s="90"/>
      <c r="DT813" s="90"/>
      <c r="DU813" s="90"/>
      <c r="DV813" s="90"/>
      <c r="DW813" s="90"/>
      <c r="DX813" s="90"/>
      <c r="DY813" s="90"/>
      <c r="DZ813" s="90"/>
      <c r="EA813" s="90"/>
      <c r="EB813" s="90"/>
      <c r="EC813" s="90"/>
      <c r="ED813" s="90"/>
      <c r="EE813" s="90"/>
      <c r="EF813" s="90"/>
      <c r="EG813" s="90"/>
      <c r="EH813" s="90"/>
      <c r="EI813" s="77"/>
      <c r="EJ813" s="77"/>
      <c r="EK813" s="77"/>
      <c r="EL813" s="77"/>
      <c r="EM813" s="77"/>
      <c r="EN813" s="77"/>
      <c r="EO813" s="77"/>
      <c r="EP813" s="77"/>
      <c r="EQ813" s="77"/>
    </row>
    <row r="814" spans="1:147" s="1" customFormat="1" ht="12.75" x14ac:dyDescent="0.2">
      <c r="A814" s="3"/>
      <c r="B814" s="35"/>
      <c r="C814" s="35"/>
      <c r="D814" s="4"/>
      <c r="G814" s="2"/>
      <c r="H814" s="2"/>
      <c r="I814" s="2"/>
      <c r="L814" s="141"/>
      <c r="M814" s="2"/>
      <c r="N814" s="2"/>
      <c r="O814" s="2"/>
      <c r="P814" s="2"/>
      <c r="Q814" s="16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90"/>
      <c r="CC814" s="90"/>
      <c r="CD814" s="90"/>
      <c r="CE814" s="88"/>
      <c r="CF814" s="166"/>
      <c r="CG814" s="88"/>
      <c r="CH814" s="88"/>
      <c r="CI814" s="88"/>
      <c r="CJ814" s="88"/>
      <c r="CK814" s="88"/>
      <c r="CL814" s="88"/>
      <c r="CM814" s="88"/>
      <c r="CN814" s="88"/>
      <c r="CO814" s="88"/>
      <c r="CP814" s="88"/>
      <c r="CQ814" s="88"/>
      <c r="CR814" s="88"/>
      <c r="CS814" s="88"/>
      <c r="CT814" s="88"/>
      <c r="CU814" s="88"/>
      <c r="CV814" s="88"/>
      <c r="CW814" s="88"/>
      <c r="CX814" s="88"/>
      <c r="CY814" s="88"/>
      <c r="CZ814" s="88"/>
      <c r="DA814" s="88"/>
      <c r="DB814" s="88"/>
      <c r="DC814" s="88"/>
      <c r="DD814" s="88"/>
      <c r="DE814" s="88"/>
      <c r="DF814" s="90"/>
      <c r="DG814" s="90"/>
      <c r="DH814" s="90"/>
      <c r="DI814" s="91"/>
      <c r="DJ814" s="91"/>
      <c r="DK814" s="91"/>
      <c r="DL814" s="91"/>
      <c r="DM814" s="90"/>
      <c r="DN814" s="90"/>
      <c r="DO814" s="90"/>
      <c r="DP814" s="90"/>
      <c r="DQ814" s="90"/>
      <c r="DR814" s="90"/>
      <c r="DS814" s="90"/>
      <c r="DT814" s="90"/>
      <c r="DU814" s="90"/>
      <c r="DV814" s="90"/>
      <c r="DW814" s="90"/>
      <c r="DX814" s="90"/>
      <c r="DY814" s="90"/>
      <c r="DZ814" s="90"/>
      <c r="EA814" s="90"/>
      <c r="EB814" s="90"/>
      <c r="EC814" s="90"/>
      <c r="ED814" s="90"/>
      <c r="EE814" s="90"/>
      <c r="EF814" s="90"/>
      <c r="EG814" s="90"/>
      <c r="EH814" s="90"/>
      <c r="EI814" s="77"/>
      <c r="EJ814" s="77"/>
      <c r="EK814" s="77"/>
      <c r="EL814" s="77"/>
      <c r="EM814" s="77"/>
      <c r="EN814" s="77"/>
      <c r="EO814" s="77"/>
      <c r="EP814" s="77"/>
      <c r="EQ814" s="77"/>
    </row>
    <row r="815" spans="1:147" s="1" customFormat="1" ht="12.75" x14ac:dyDescent="0.2">
      <c r="A815" s="3"/>
      <c r="B815" s="35"/>
      <c r="C815" s="35"/>
      <c r="D815" s="4"/>
      <c r="G815" s="2"/>
      <c r="H815" s="2"/>
      <c r="I815" s="2"/>
      <c r="L815" s="141"/>
      <c r="M815" s="2"/>
      <c r="N815" s="2"/>
      <c r="O815" s="2"/>
      <c r="P815" s="2"/>
      <c r="Q815" s="16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90"/>
      <c r="CC815" s="90"/>
      <c r="CD815" s="90"/>
      <c r="CE815" s="88"/>
      <c r="CF815" s="166"/>
      <c r="CG815" s="88"/>
      <c r="CH815" s="88"/>
      <c r="CI815" s="88"/>
      <c r="CJ815" s="88"/>
      <c r="CK815" s="88"/>
      <c r="CL815" s="88"/>
      <c r="CM815" s="88"/>
      <c r="CN815" s="88"/>
      <c r="CO815" s="88"/>
      <c r="CP815" s="88"/>
      <c r="CQ815" s="88"/>
      <c r="CR815" s="88"/>
      <c r="CS815" s="88"/>
      <c r="CT815" s="88"/>
      <c r="CU815" s="88"/>
      <c r="CV815" s="88"/>
      <c r="CW815" s="88"/>
      <c r="CX815" s="88"/>
      <c r="CY815" s="88"/>
      <c r="CZ815" s="88"/>
      <c r="DA815" s="88"/>
      <c r="DB815" s="88"/>
      <c r="DC815" s="88"/>
      <c r="DD815" s="88"/>
      <c r="DE815" s="88"/>
      <c r="DF815" s="90"/>
      <c r="DG815" s="90"/>
      <c r="DH815" s="90"/>
      <c r="DI815" s="91"/>
      <c r="DJ815" s="91"/>
      <c r="DK815" s="91"/>
      <c r="DL815" s="91"/>
      <c r="DM815" s="90"/>
      <c r="DN815" s="90"/>
      <c r="DO815" s="90"/>
      <c r="DP815" s="90"/>
      <c r="DQ815" s="90"/>
      <c r="DR815" s="90"/>
      <c r="DS815" s="90"/>
      <c r="DT815" s="90"/>
      <c r="DU815" s="90"/>
      <c r="DV815" s="90"/>
      <c r="DW815" s="90"/>
      <c r="DX815" s="90"/>
      <c r="DY815" s="90"/>
      <c r="DZ815" s="90"/>
      <c r="EA815" s="90"/>
      <c r="EB815" s="90"/>
      <c r="EC815" s="90"/>
      <c r="ED815" s="90"/>
      <c r="EE815" s="90"/>
      <c r="EF815" s="90"/>
      <c r="EG815" s="90"/>
      <c r="EH815" s="90"/>
      <c r="EI815" s="77"/>
      <c r="EJ815" s="77"/>
      <c r="EK815" s="77"/>
      <c r="EL815" s="77"/>
      <c r="EM815" s="77"/>
      <c r="EN815" s="77"/>
      <c r="EO815" s="77"/>
      <c r="EP815" s="77"/>
      <c r="EQ815" s="77"/>
    </row>
    <row r="816" spans="1:147" s="1" customFormat="1" ht="12.75" x14ac:dyDescent="0.2">
      <c r="A816" s="3"/>
      <c r="B816" s="35"/>
      <c r="C816" s="35"/>
      <c r="D816" s="4"/>
      <c r="G816" s="2"/>
      <c r="H816" s="2"/>
      <c r="I816" s="2"/>
      <c r="L816" s="141"/>
      <c r="M816" s="2"/>
      <c r="N816" s="2"/>
      <c r="O816" s="2"/>
      <c r="P816" s="2"/>
      <c r="Q816" s="16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90"/>
      <c r="CC816" s="90"/>
      <c r="CD816" s="90"/>
      <c r="CE816" s="88"/>
      <c r="CF816" s="166"/>
      <c r="CG816" s="88"/>
      <c r="CH816" s="88"/>
      <c r="CI816" s="88"/>
      <c r="CJ816" s="88"/>
      <c r="CK816" s="88"/>
      <c r="CL816" s="88"/>
      <c r="CM816" s="88"/>
      <c r="CN816" s="88"/>
      <c r="CO816" s="88"/>
      <c r="CP816" s="88"/>
      <c r="CQ816" s="88"/>
      <c r="CR816" s="88"/>
      <c r="CS816" s="88"/>
      <c r="CT816" s="88"/>
      <c r="CU816" s="88"/>
      <c r="CV816" s="88"/>
      <c r="CW816" s="88"/>
      <c r="CX816" s="88"/>
      <c r="CY816" s="88"/>
      <c r="CZ816" s="88"/>
      <c r="DA816" s="88"/>
      <c r="DB816" s="88"/>
      <c r="DC816" s="88"/>
      <c r="DD816" s="88"/>
      <c r="DE816" s="88"/>
      <c r="DF816" s="90"/>
      <c r="DG816" s="90"/>
      <c r="DH816" s="90"/>
      <c r="DI816" s="91"/>
      <c r="DJ816" s="91"/>
      <c r="DK816" s="91"/>
      <c r="DL816" s="91"/>
      <c r="DM816" s="90"/>
      <c r="DN816" s="90"/>
      <c r="DO816" s="90"/>
      <c r="DP816" s="90"/>
      <c r="DQ816" s="90"/>
      <c r="DR816" s="90"/>
      <c r="DS816" s="90"/>
      <c r="DT816" s="90"/>
      <c r="DU816" s="90"/>
      <c r="DV816" s="90"/>
      <c r="DW816" s="90"/>
      <c r="DX816" s="90"/>
      <c r="DY816" s="90"/>
      <c r="DZ816" s="90"/>
      <c r="EA816" s="90"/>
      <c r="EB816" s="90"/>
      <c r="EC816" s="90"/>
      <c r="ED816" s="90"/>
      <c r="EE816" s="90"/>
      <c r="EF816" s="90"/>
      <c r="EG816" s="90"/>
      <c r="EH816" s="90"/>
      <c r="EI816" s="77"/>
      <c r="EJ816" s="77"/>
      <c r="EK816" s="77"/>
      <c r="EL816" s="77"/>
      <c r="EM816" s="77"/>
      <c r="EN816" s="77"/>
      <c r="EO816" s="77"/>
      <c r="EP816" s="77"/>
      <c r="EQ816" s="77"/>
    </row>
    <row r="817" spans="1:147" s="1" customFormat="1" ht="12.75" x14ac:dyDescent="0.2">
      <c r="A817" s="3"/>
      <c r="B817" s="35"/>
      <c r="C817" s="35"/>
      <c r="D817" s="4"/>
      <c r="G817" s="2"/>
      <c r="H817" s="2"/>
      <c r="I817" s="2"/>
      <c r="L817" s="141"/>
      <c r="M817" s="2"/>
      <c r="N817" s="2"/>
      <c r="O817" s="2"/>
      <c r="P817" s="2"/>
      <c r="Q817" s="16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90"/>
      <c r="CC817" s="90"/>
      <c r="CD817" s="90"/>
      <c r="CE817" s="88"/>
      <c r="CF817" s="166"/>
      <c r="CG817" s="88"/>
      <c r="CH817" s="88"/>
      <c r="CI817" s="88"/>
      <c r="CJ817" s="88"/>
      <c r="CK817" s="88"/>
      <c r="CL817" s="88"/>
      <c r="CM817" s="88"/>
      <c r="CN817" s="88"/>
      <c r="CO817" s="88"/>
      <c r="CP817" s="88"/>
      <c r="CQ817" s="88"/>
      <c r="CR817" s="88"/>
      <c r="CS817" s="88"/>
      <c r="CT817" s="88"/>
      <c r="CU817" s="88"/>
      <c r="CV817" s="88"/>
      <c r="CW817" s="88"/>
      <c r="CX817" s="88"/>
      <c r="CY817" s="88"/>
      <c r="CZ817" s="88"/>
      <c r="DA817" s="88"/>
      <c r="DB817" s="88"/>
      <c r="DC817" s="88"/>
      <c r="DD817" s="88"/>
      <c r="DE817" s="88"/>
      <c r="DF817" s="90"/>
      <c r="DG817" s="90"/>
      <c r="DH817" s="90"/>
      <c r="DI817" s="91"/>
      <c r="DJ817" s="91"/>
      <c r="DK817" s="91"/>
      <c r="DL817" s="91"/>
      <c r="DM817" s="90"/>
      <c r="DN817" s="90"/>
      <c r="DO817" s="90"/>
      <c r="DP817" s="90"/>
      <c r="DQ817" s="90"/>
      <c r="DR817" s="90"/>
      <c r="DS817" s="90"/>
      <c r="DT817" s="90"/>
      <c r="DU817" s="90"/>
      <c r="DV817" s="90"/>
      <c r="DW817" s="90"/>
      <c r="DX817" s="90"/>
      <c r="DY817" s="90"/>
      <c r="DZ817" s="90"/>
      <c r="EA817" s="90"/>
      <c r="EB817" s="90"/>
      <c r="EC817" s="90"/>
      <c r="ED817" s="90"/>
      <c r="EE817" s="90"/>
      <c r="EF817" s="90"/>
      <c r="EG817" s="90"/>
      <c r="EH817" s="90"/>
      <c r="EI817" s="77"/>
      <c r="EJ817" s="77"/>
      <c r="EK817" s="77"/>
      <c r="EL817" s="77"/>
      <c r="EM817" s="77"/>
      <c r="EN817" s="77"/>
      <c r="EO817" s="77"/>
      <c r="EP817" s="77"/>
      <c r="EQ817" s="77"/>
    </row>
    <row r="818" spans="1:147" s="1" customFormat="1" ht="12.75" x14ac:dyDescent="0.2">
      <c r="A818" s="3"/>
      <c r="B818" s="35"/>
      <c r="C818" s="35"/>
      <c r="D818" s="4"/>
      <c r="G818" s="2"/>
      <c r="H818" s="2"/>
      <c r="I818" s="2"/>
      <c r="L818" s="141"/>
      <c r="M818" s="2"/>
      <c r="N818" s="2"/>
      <c r="O818" s="2"/>
      <c r="P818" s="2"/>
      <c r="Q818" s="16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90"/>
      <c r="CC818" s="90"/>
      <c r="CD818" s="90"/>
      <c r="CE818" s="88"/>
      <c r="CF818" s="166"/>
      <c r="CG818" s="88"/>
      <c r="CH818" s="88"/>
      <c r="CI818" s="88"/>
      <c r="CJ818" s="88"/>
      <c r="CK818" s="88"/>
      <c r="CL818" s="88"/>
      <c r="CM818" s="88"/>
      <c r="CN818" s="88"/>
      <c r="CO818" s="88"/>
      <c r="CP818" s="88"/>
      <c r="CQ818" s="88"/>
      <c r="CR818" s="88"/>
      <c r="CS818" s="88"/>
      <c r="CT818" s="88"/>
      <c r="CU818" s="88"/>
      <c r="CV818" s="88"/>
      <c r="CW818" s="88"/>
      <c r="CX818" s="88"/>
      <c r="CY818" s="88"/>
      <c r="CZ818" s="88"/>
      <c r="DA818" s="88"/>
      <c r="DB818" s="88"/>
      <c r="DC818" s="88"/>
      <c r="DD818" s="88"/>
      <c r="DE818" s="88"/>
      <c r="DF818" s="90"/>
      <c r="DG818" s="90"/>
      <c r="DH818" s="90"/>
      <c r="DI818" s="91"/>
      <c r="DJ818" s="91"/>
      <c r="DK818" s="91"/>
      <c r="DL818" s="91"/>
      <c r="DM818" s="90"/>
      <c r="DN818" s="90"/>
      <c r="DO818" s="90"/>
      <c r="DP818" s="90"/>
      <c r="DQ818" s="90"/>
      <c r="DR818" s="90"/>
      <c r="DS818" s="90"/>
      <c r="DT818" s="90"/>
      <c r="DU818" s="90"/>
      <c r="DV818" s="90"/>
      <c r="DW818" s="90"/>
      <c r="DX818" s="90"/>
      <c r="DY818" s="90"/>
      <c r="DZ818" s="90"/>
      <c r="EA818" s="90"/>
      <c r="EB818" s="90"/>
      <c r="EC818" s="90"/>
      <c r="ED818" s="90"/>
      <c r="EE818" s="90"/>
      <c r="EF818" s="90"/>
      <c r="EG818" s="90"/>
      <c r="EH818" s="90"/>
      <c r="EI818" s="77"/>
      <c r="EJ818" s="77"/>
      <c r="EK818" s="77"/>
      <c r="EL818" s="77"/>
      <c r="EM818" s="77"/>
      <c r="EN818" s="77"/>
      <c r="EO818" s="77"/>
      <c r="EP818" s="77"/>
      <c r="EQ818" s="77"/>
    </row>
    <row r="819" spans="1:147" s="1" customFormat="1" ht="12.75" x14ac:dyDescent="0.2">
      <c r="A819" s="3"/>
      <c r="B819" s="35"/>
      <c r="C819" s="35"/>
      <c r="D819" s="4"/>
      <c r="G819" s="2"/>
      <c r="H819" s="2"/>
      <c r="I819" s="2"/>
      <c r="L819" s="141"/>
      <c r="M819" s="2"/>
      <c r="N819" s="2"/>
      <c r="O819" s="2"/>
      <c r="P819" s="2"/>
      <c r="Q819" s="16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90"/>
      <c r="CC819" s="90"/>
      <c r="CD819" s="90"/>
      <c r="CE819" s="88"/>
      <c r="CF819" s="166"/>
      <c r="CG819" s="88"/>
      <c r="CH819" s="88"/>
      <c r="CI819" s="88"/>
      <c r="CJ819" s="88"/>
      <c r="CK819" s="88"/>
      <c r="CL819" s="88"/>
      <c r="CM819" s="88"/>
      <c r="CN819" s="88"/>
      <c r="CO819" s="88"/>
      <c r="CP819" s="88"/>
      <c r="CQ819" s="88"/>
      <c r="CR819" s="88"/>
      <c r="CS819" s="88"/>
      <c r="CT819" s="88"/>
      <c r="CU819" s="88"/>
      <c r="CV819" s="88"/>
      <c r="CW819" s="88"/>
      <c r="CX819" s="88"/>
      <c r="CY819" s="88"/>
      <c r="CZ819" s="88"/>
      <c r="DA819" s="88"/>
      <c r="DB819" s="88"/>
      <c r="DC819" s="88"/>
      <c r="DD819" s="88"/>
      <c r="DE819" s="88"/>
      <c r="DF819" s="90"/>
      <c r="DG819" s="90"/>
      <c r="DH819" s="90"/>
      <c r="DI819" s="91"/>
      <c r="DJ819" s="91"/>
      <c r="DK819" s="91"/>
      <c r="DL819" s="91"/>
      <c r="DM819" s="90"/>
      <c r="DN819" s="90"/>
      <c r="DO819" s="90"/>
      <c r="DP819" s="90"/>
      <c r="DQ819" s="90"/>
      <c r="DR819" s="90"/>
      <c r="DS819" s="90"/>
      <c r="DT819" s="90"/>
      <c r="DU819" s="90"/>
      <c r="DV819" s="90"/>
      <c r="DW819" s="90"/>
      <c r="DX819" s="90"/>
      <c r="DY819" s="90"/>
      <c r="DZ819" s="90"/>
      <c r="EA819" s="90"/>
      <c r="EB819" s="90"/>
      <c r="EC819" s="90"/>
      <c r="ED819" s="90"/>
      <c r="EE819" s="90"/>
      <c r="EF819" s="90"/>
      <c r="EG819" s="90"/>
      <c r="EH819" s="90"/>
      <c r="EI819" s="77"/>
      <c r="EJ819" s="77"/>
      <c r="EK819" s="77"/>
      <c r="EL819" s="77"/>
      <c r="EM819" s="77"/>
      <c r="EN819" s="77"/>
      <c r="EO819" s="77"/>
      <c r="EP819" s="77"/>
      <c r="EQ819" s="77"/>
    </row>
    <row r="820" spans="1:147" s="1" customFormat="1" ht="12.75" x14ac:dyDescent="0.2">
      <c r="A820" s="3"/>
      <c r="B820" s="35"/>
      <c r="C820" s="35"/>
      <c r="D820" s="4"/>
      <c r="G820" s="2"/>
      <c r="H820" s="2"/>
      <c r="I820" s="2"/>
      <c r="L820" s="141"/>
      <c r="M820" s="2"/>
      <c r="N820" s="2"/>
      <c r="O820" s="2"/>
      <c r="P820" s="2"/>
      <c r="Q820" s="16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90"/>
      <c r="CC820" s="90"/>
      <c r="CD820" s="90"/>
      <c r="CE820" s="88"/>
      <c r="CF820" s="166"/>
      <c r="CG820" s="88"/>
      <c r="CH820" s="88"/>
      <c r="CI820" s="88"/>
      <c r="CJ820" s="88"/>
      <c r="CK820" s="88"/>
      <c r="CL820" s="88"/>
      <c r="CM820" s="88"/>
      <c r="CN820" s="88"/>
      <c r="CO820" s="88"/>
      <c r="CP820" s="88"/>
      <c r="CQ820" s="88"/>
      <c r="CR820" s="88"/>
      <c r="CS820" s="88"/>
      <c r="CT820" s="88"/>
      <c r="CU820" s="88"/>
      <c r="CV820" s="88"/>
      <c r="CW820" s="88"/>
      <c r="CX820" s="88"/>
      <c r="CY820" s="88"/>
      <c r="CZ820" s="88"/>
      <c r="DA820" s="88"/>
      <c r="DB820" s="88"/>
      <c r="DC820" s="88"/>
      <c r="DD820" s="88"/>
      <c r="DE820" s="88"/>
      <c r="DF820" s="90"/>
      <c r="DG820" s="90"/>
      <c r="DH820" s="90"/>
      <c r="DI820" s="91"/>
      <c r="DJ820" s="91"/>
      <c r="DK820" s="91"/>
      <c r="DL820" s="91"/>
      <c r="DM820" s="90"/>
      <c r="DN820" s="90"/>
      <c r="DO820" s="90"/>
      <c r="DP820" s="90"/>
      <c r="DQ820" s="90"/>
      <c r="DR820" s="90"/>
      <c r="DS820" s="90"/>
      <c r="DT820" s="90"/>
      <c r="DU820" s="90"/>
      <c r="DV820" s="90"/>
      <c r="DW820" s="90"/>
      <c r="DX820" s="90"/>
      <c r="DY820" s="90"/>
      <c r="DZ820" s="90"/>
      <c r="EA820" s="90"/>
      <c r="EB820" s="90"/>
      <c r="EC820" s="90"/>
      <c r="ED820" s="90"/>
      <c r="EE820" s="90"/>
      <c r="EF820" s="90"/>
      <c r="EG820" s="90"/>
      <c r="EH820" s="90"/>
      <c r="EI820" s="77"/>
      <c r="EJ820" s="77"/>
      <c r="EK820" s="77"/>
      <c r="EL820" s="77"/>
      <c r="EM820" s="77"/>
      <c r="EN820" s="77"/>
      <c r="EO820" s="77"/>
      <c r="EP820" s="77"/>
      <c r="EQ820" s="77"/>
    </row>
    <row r="821" spans="1:147" s="1" customFormat="1" ht="12.75" x14ac:dyDescent="0.2">
      <c r="A821" s="3"/>
      <c r="B821" s="35"/>
      <c r="C821" s="35"/>
      <c r="D821" s="4"/>
      <c r="G821" s="2"/>
      <c r="H821" s="2"/>
      <c r="I821" s="2"/>
      <c r="L821" s="141"/>
      <c r="M821" s="2"/>
      <c r="N821" s="2"/>
      <c r="O821" s="2"/>
      <c r="P821" s="2"/>
      <c r="Q821" s="16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90"/>
      <c r="CC821" s="90"/>
      <c r="CD821" s="90"/>
      <c r="CE821" s="88"/>
      <c r="CF821" s="166"/>
      <c r="CG821" s="88"/>
      <c r="CH821" s="88"/>
      <c r="CI821" s="88"/>
      <c r="CJ821" s="88"/>
      <c r="CK821" s="88"/>
      <c r="CL821" s="88"/>
      <c r="CM821" s="88"/>
      <c r="CN821" s="88"/>
      <c r="CO821" s="88"/>
      <c r="CP821" s="88"/>
      <c r="CQ821" s="88"/>
      <c r="CR821" s="88"/>
      <c r="CS821" s="88"/>
      <c r="CT821" s="88"/>
      <c r="CU821" s="88"/>
      <c r="CV821" s="88"/>
      <c r="CW821" s="88"/>
      <c r="CX821" s="88"/>
      <c r="CY821" s="88"/>
      <c r="CZ821" s="88"/>
      <c r="DA821" s="88"/>
      <c r="DB821" s="88"/>
      <c r="DC821" s="88"/>
      <c r="DD821" s="88"/>
      <c r="DE821" s="88"/>
      <c r="DF821" s="90"/>
      <c r="DG821" s="90"/>
      <c r="DH821" s="90"/>
      <c r="DI821" s="91"/>
      <c r="DJ821" s="91"/>
      <c r="DK821" s="91"/>
      <c r="DL821" s="91"/>
      <c r="DM821" s="90"/>
      <c r="DN821" s="90"/>
      <c r="DO821" s="90"/>
      <c r="DP821" s="90"/>
      <c r="DQ821" s="90"/>
      <c r="DR821" s="90"/>
      <c r="DS821" s="90"/>
      <c r="DT821" s="90"/>
      <c r="DU821" s="90"/>
      <c r="DV821" s="90"/>
      <c r="DW821" s="90"/>
      <c r="DX821" s="90"/>
      <c r="DY821" s="90"/>
      <c r="DZ821" s="90"/>
      <c r="EA821" s="90"/>
      <c r="EB821" s="90"/>
      <c r="EC821" s="90"/>
      <c r="ED821" s="90"/>
      <c r="EE821" s="90"/>
      <c r="EF821" s="90"/>
      <c r="EG821" s="90"/>
      <c r="EH821" s="90"/>
      <c r="EI821" s="77"/>
      <c r="EJ821" s="77"/>
      <c r="EK821" s="77"/>
      <c r="EL821" s="77"/>
      <c r="EM821" s="77"/>
      <c r="EN821" s="77"/>
      <c r="EO821" s="77"/>
      <c r="EP821" s="77"/>
      <c r="EQ821" s="77"/>
    </row>
    <row r="822" spans="1:147" s="1" customFormat="1" ht="12.75" x14ac:dyDescent="0.2">
      <c r="A822" s="3"/>
      <c r="B822" s="35"/>
      <c r="C822" s="35"/>
      <c r="D822" s="4"/>
      <c r="G822" s="2"/>
      <c r="H822" s="2"/>
      <c r="I822" s="2"/>
      <c r="L822" s="141"/>
      <c r="M822" s="2"/>
      <c r="N822" s="2"/>
      <c r="O822" s="2"/>
      <c r="P822" s="2"/>
      <c r="Q822" s="16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90"/>
      <c r="CC822" s="90"/>
      <c r="CD822" s="90"/>
      <c r="CE822" s="88"/>
      <c r="CF822" s="166"/>
      <c r="CG822" s="88"/>
      <c r="CH822" s="88"/>
      <c r="CI822" s="88"/>
      <c r="CJ822" s="88"/>
      <c r="CK822" s="88"/>
      <c r="CL822" s="88"/>
      <c r="CM822" s="88"/>
      <c r="CN822" s="88"/>
      <c r="CO822" s="88"/>
      <c r="CP822" s="88"/>
      <c r="CQ822" s="88"/>
      <c r="CR822" s="88"/>
      <c r="CS822" s="88"/>
      <c r="CT822" s="88"/>
      <c r="CU822" s="88"/>
      <c r="CV822" s="88"/>
      <c r="CW822" s="88"/>
      <c r="CX822" s="88"/>
      <c r="CY822" s="88"/>
      <c r="CZ822" s="88"/>
      <c r="DA822" s="88"/>
      <c r="DB822" s="88"/>
      <c r="DC822" s="88"/>
      <c r="DD822" s="88"/>
      <c r="DE822" s="88"/>
      <c r="DF822" s="90"/>
      <c r="DG822" s="90"/>
      <c r="DH822" s="90"/>
      <c r="DI822" s="91"/>
      <c r="DJ822" s="91"/>
      <c r="DK822" s="91"/>
      <c r="DL822" s="91"/>
      <c r="DM822" s="90"/>
      <c r="DN822" s="90"/>
      <c r="DO822" s="90"/>
      <c r="DP822" s="90"/>
      <c r="DQ822" s="90"/>
      <c r="DR822" s="90"/>
      <c r="DS822" s="90"/>
      <c r="DT822" s="90"/>
      <c r="DU822" s="90"/>
      <c r="DV822" s="90"/>
      <c r="DW822" s="90"/>
      <c r="DX822" s="90"/>
      <c r="DY822" s="90"/>
      <c r="DZ822" s="90"/>
      <c r="EA822" s="90"/>
      <c r="EB822" s="90"/>
      <c r="EC822" s="90"/>
      <c r="ED822" s="90"/>
      <c r="EE822" s="90"/>
      <c r="EF822" s="90"/>
      <c r="EG822" s="90"/>
      <c r="EH822" s="90"/>
      <c r="EI822" s="77"/>
      <c r="EJ822" s="77"/>
      <c r="EK822" s="77"/>
      <c r="EL822" s="77"/>
      <c r="EM822" s="77"/>
      <c r="EN822" s="77"/>
      <c r="EO822" s="77"/>
      <c r="EP822" s="77"/>
      <c r="EQ822" s="77"/>
    </row>
    <row r="823" spans="1:147" s="1" customFormat="1" ht="12.75" x14ac:dyDescent="0.2">
      <c r="A823" s="3"/>
      <c r="B823" s="35"/>
      <c r="C823" s="35"/>
      <c r="D823" s="4"/>
      <c r="G823" s="2"/>
      <c r="H823" s="2"/>
      <c r="I823" s="2"/>
      <c r="L823" s="141"/>
      <c r="M823" s="2"/>
      <c r="N823" s="2"/>
      <c r="O823" s="2"/>
      <c r="P823" s="2"/>
      <c r="Q823" s="16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90"/>
      <c r="CC823" s="90"/>
      <c r="CD823" s="90"/>
      <c r="CE823" s="88"/>
      <c r="CF823" s="166"/>
      <c r="CG823" s="88"/>
      <c r="CH823" s="88"/>
      <c r="CI823" s="88"/>
      <c r="CJ823" s="88"/>
      <c r="CK823" s="88"/>
      <c r="CL823" s="88"/>
      <c r="CM823" s="88"/>
      <c r="CN823" s="88"/>
      <c r="CO823" s="88"/>
      <c r="CP823" s="88"/>
      <c r="CQ823" s="88"/>
      <c r="CR823" s="88"/>
      <c r="CS823" s="88"/>
      <c r="CT823" s="88"/>
      <c r="CU823" s="88"/>
      <c r="CV823" s="88"/>
      <c r="CW823" s="88"/>
      <c r="CX823" s="88"/>
      <c r="CY823" s="88"/>
      <c r="CZ823" s="88"/>
      <c r="DA823" s="88"/>
      <c r="DB823" s="88"/>
      <c r="DC823" s="88"/>
      <c r="DD823" s="88"/>
      <c r="DE823" s="88"/>
      <c r="DF823" s="90"/>
      <c r="DG823" s="90"/>
      <c r="DH823" s="90"/>
      <c r="DI823" s="91"/>
      <c r="DJ823" s="91"/>
      <c r="DK823" s="91"/>
      <c r="DL823" s="91"/>
      <c r="DM823" s="90"/>
      <c r="DN823" s="90"/>
      <c r="DO823" s="90"/>
      <c r="DP823" s="90"/>
      <c r="DQ823" s="90"/>
      <c r="DR823" s="90"/>
      <c r="DS823" s="90"/>
      <c r="DT823" s="90"/>
      <c r="DU823" s="90"/>
      <c r="DV823" s="90"/>
      <c r="DW823" s="90"/>
      <c r="DX823" s="90"/>
      <c r="DY823" s="90"/>
      <c r="DZ823" s="90"/>
      <c r="EA823" s="90"/>
      <c r="EB823" s="90"/>
      <c r="EC823" s="90"/>
      <c r="ED823" s="90"/>
      <c r="EE823" s="90"/>
      <c r="EF823" s="90"/>
      <c r="EG823" s="90"/>
      <c r="EH823" s="90"/>
      <c r="EI823" s="77"/>
      <c r="EJ823" s="77"/>
      <c r="EK823" s="77"/>
      <c r="EL823" s="77"/>
      <c r="EM823" s="77"/>
      <c r="EN823" s="77"/>
      <c r="EO823" s="77"/>
      <c r="EP823" s="77"/>
      <c r="EQ823" s="77"/>
    </row>
    <row r="824" spans="1:147" s="1" customFormat="1" ht="12.75" x14ac:dyDescent="0.2">
      <c r="A824" s="3"/>
      <c r="B824" s="35"/>
      <c r="C824" s="35"/>
      <c r="D824" s="4"/>
      <c r="G824" s="2"/>
      <c r="H824" s="2"/>
      <c r="I824" s="2"/>
      <c r="L824" s="141"/>
      <c r="M824" s="2"/>
      <c r="N824" s="2"/>
      <c r="O824" s="2"/>
      <c r="P824" s="2"/>
      <c r="Q824" s="16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90"/>
      <c r="CC824" s="90"/>
      <c r="CD824" s="90"/>
      <c r="CE824" s="88"/>
      <c r="CF824" s="166"/>
      <c r="CG824" s="88"/>
      <c r="CH824" s="88"/>
      <c r="CI824" s="88"/>
      <c r="CJ824" s="88"/>
      <c r="CK824" s="88"/>
      <c r="CL824" s="88"/>
      <c r="CM824" s="88"/>
      <c r="CN824" s="88"/>
      <c r="CO824" s="88"/>
      <c r="CP824" s="88"/>
      <c r="CQ824" s="88"/>
      <c r="CR824" s="88"/>
      <c r="CS824" s="88"/>
      <c r="CT824" s="88"/>
      <c r="CU824" s="88"/>
      <c r="CV824" s="88"/>
      <c r="CW824" s="88"/>
      <c r="CX824" s="88"/>
      <c r="CY824" s="88"/>
      <c r="CZ824" s="88"/>
      <c r="DA824" s="88"/>
      <c r="DB824" s="88"/>
      <c r="DC824" s="88"/>
      <c r="DD824" s="88"/>
      <c r="DE824" s="88"/>
      <c r="DF824" s="90"/>
      <c r="DG824" s="90"/>
      <c r="DH824" s="90"/>
      <c r="DI824" s="91"/>
      <c r="DJ824" s="91"/>
      <c r="DK824" s="91"/>
      <c r="DL824" s="91"/>
      <c r="DM824" s="90"/>
      <c r="DN824" s="90"/>
      <c r="DO824" s="90"/>
      <c r="DP824" s="90"/>
      <c r="DQ824" s="90"/>
      <c r="DR824" s="90"/>
      <c r="DS824" s="90"/>
      <c r="DT824" s="90"/>
      <c r="DU824" s="90"/>
      <c r="DV824" s="90"/>
      <c r="DW824" s="90"/>
      <c r="DX824" s="90"/>
      <c r="DY824" s="90"/>
      <c r="DZ824" s="90"/>
      <c r="EA824" s="90"/>
      <c r="EB824" s="90"/>
      <c r="EC824" s="90"/>
      <c r="ED824" s="90"/>
      <c r="EE824" s="90"/>
      <c r="EF824" s="90"/>
      <c r="EG824" s="90"/>
      <c r="EH824" s="90"/>
      <c r="EI824" s="77"/>
      <c r="EJ824" s="77"/>
      <c r="EK824" s="77"/>
      <c r="EL824" s="77"/>
      <c r="EM824" s="77"/>
      <c r="EN824" s="77"/>
      <c r="EO824" s="77"/>
      <c r="EP824" s="77"/>
      <c r="EQ824" s="77"/>
    </row>
    <row r="825" spans="1:147" s="1" customFormat="1" ht="12.75" x14ac:dyDescent="0.2">
      <c r="A825" s="3"/>
      <c r="B825" s="35"/>
      <c r="C825" s="35"/>
      <c r="D825" s="4"/>
      <c r="G825" s="2"/>
      <c r="H825" s="2"/>
      <c r="I825" s="2"/>
      <c r="L825" s="141"/>
      <c r="M825" s="2"/>
      <c r="N825" s="2"/>
      <c r="O825" s="2"/>
      <c r="P825" s="2"/>
      <c r="Q825" s="16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90"/>
      <c r="CC825" s="90"/>
      <c r="CD825" s="90"/>
      <c r="CE825" s="88"/>
      <c r="CF825" s="166"/>
      <c r="CG825" s="88"/>
      <c r="CH825" s="88"/>
      <c r="CI825" s="88"/>
      <c r="CJ825" s="88"/>
      <c r="CK825" s="88"/>
      <c r="CL825" s="88"/>
      <c r="CM825" s="88"/>
      <c r="CN825" s="88"/>
      <c r="CO825" s="88"/>
      <c r="CP825" s="88"/>
      <c r="CQ825" s="88"/>
      <c r="CR825" s="88"/>
      <c r="CS825" s="88"/>
      <c r="CT825" s="88"/>
      <c r="CU825" s="88"/>
      <c r="CV825" s="88"/>
      <c r="CW825" s="88"/>
      <c r="CX825" s="88"/>
      <c r="CY825" s="88"/>
      <c r="CZ825" s="88"/>
      <c r="DA825" s="88"/>
      <c r="DB825" s="88"/>
      <c r="DC825" s="88"/>
      <c r="DD825" s="88"/>
      <c r="DE825" s="88"/>
      <c r="DF825" s="90"/>
      <c r="DG825" s="90"/>
      <c r="DH825" s="90"/>
      <c r="DI825" s="91"/>
      <c r="DJ825" s="91"/>
      <c r="DK825" s="91"/>
      <c r="DL825" s="91"/>
      <c r="DM825" s="90"/>
      <c r="DN825" s="90"/>
      <c r="DO825" s="90"/>
      <c r="DP825" s="90"/>
      <c r="DQ825" s="90"/>
      <c r="DR825" s="90"/>
      <c r="DS825" s="90"/>
      <c r="DT825" s="90"/>
      <c r="DU825" s="90"/>
      <c r="DV825" s="90"/>
      <c r="DW825" s="90"/>
      <c r="DX825" s="90"/>
      <c r="DY825" s="90"/>
      <c r="DZ825" s="90"/>
      <c r="EA825" s="90"/>
      <c r="EB825" s="90"/>
      <c r="EC825" s="90"/>
      <c r="ED825" s="90"/>
      <c r="EE825" s="90"/>
      <c r="EF825" s="90"/>
      <c r="EG825" s="90"/>
      <c r="EH825" s="90"/>
      <c r="EI825" s="77"/>
      <c r="EJ825" s="77"/>
      <c r="EK825" s="77"/>
      <c r="EL825" s="77"/>
      <c r="EM825" s="77"/>
      <c r="EN825" s="77"/>
      <c r="EO825" s="77"/>
      <c r="EP825" s="77"/>
      <c r="EQ825" s="77"/>
    </row>
    <row r="826" spans="1:147" s="1" customFormat="1" ht="12.75" x14ac:dyDescent="0.2">
      <c r="A826" s="3"/>
      <c r="B826" s="35"/>
      <c r="C826" s="35"/>
      <c r="D826" s="4"/>
      <c r="G826" s="2"/>
      <c r="H826" s="2"/>
      <c r="I826" s="2"/>
      <c r="L826" s="141"/>
      <c r="M826" s="2"/>
      <c r="N826" s="2"/>
      <c r="O826" s="2"/>
      <c r="P826" s="2"/>
      <c r="Q826" s="16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90"/>
      <c r="CC826" s="90"/>
      <c r="CD826" s="90"/>
      <c r="CE826" s="88"/>
      <c r="CF826" s="166"/>
      <c r="CG826" s="88"/>
      <c r="CH826" s="88"/>
      <c r="CI826" s="88"/>
      <c r="CJ826" s="88"/>
      <c r="CK826" s="88"/>
      <c r="CL826" s="88"/>
      <c r="CM826" s="88"/>
      <c r="CN826" s="88"/>
      <c r="CO826" s="88"/>
      <c r="CP826" s="88"/>
      <c r="CQ826" s="88"/>
      <c r="CR826" s="88"/>
      <c r="CS826" s="88"/>
      <c r="CT826" s="88"/>
      <c r="CU826" s="88"/>
      <c r="CV826" s="88"/>
      <c r="CW826" s="88"/>
      <c r="CX826" s="88"/>
      <c r="CY826" s="88"/>
      <c r="CZ826" s="88"/>
      <c r="DA826" s="88"/>
      <c r="DB826" s="88"/>
      <c r="DC826" s="88"/>
      <c r="DD826" s="88"/>
      <c r="DE826" s="88"/>
      <c r="DF826" s="90"/>
      <c r="DG826" s="90"/>
      <c r="DH826" s="90"/>
      <c r="DI826" s="91"/>
      <c r="DJ826" s="91"/>
      <c r="DK826" s="91"/>
      <c r="DL826" s="91"/>
      <c r="DM826" s="90"/>
      <c r="DN826" s="90"/>
      <c r="DO826" s="90"/>
      <c r="DP826" s="90"/>
      <c r="DQ826" s="90"/>
      <c r="DR826" s="90"/>
      <c r="DS826" s="90"/>
      <c r="DT826" s="90"/>
      <c r="DU826" s="90"/>
      <c r="DV826" s="90"/>
      <c r="DW826" s="90"/>
      <c r="DX826" s="90"/>
      <c r="DY826" s="90"/>
      <c r="DZ826" s="90"/>
      <c r="EA826" s="90"/>
      <c r="EB826" s="90"/>
      <c r="EC826" s="90"/>
      <c r="ED826" s="90"/>
      <c r="EE826" s="90"/>
      <c r="EF826" s="90"/>
      <c r="EG826" s="90"/>
      <c r="EH826" s="90"/>
      <c r="EI826" s="77"/>
      <c r="EJ826" s="77"/>
      <c r="EK826" s="77"/>
      <c r="EL826" s="77"/>
      <c r="EM826" s="77"/>
      <c r="EN826" s="77"/>
      <c r="EO826" s="77"/>
      <c r="EP826" s="77"/>
      <c r="EQ826" s="77"/>
    </row>
    <row r="827" spans="1:147" s="1" customFormat="1" ht="12.75" x14ac:dyDescent="0.2">
      <c r="A827" s="3"/>
      <c r="B827" s="35"/>
      <c r="C827" s="35"/>
      <c r="D827" s="4"/>
      <c r="G827" s="2"/>
      <c r="H827" s="2"/>
      <c r="I827" s="2"/>
      <c r="L827" s="141"/>
      <c r="M827" s="2"/>
      <c r="N827" s="2"/>
      <c r="O827" s="2"/>
      <c r="P827" s="2"/>
      <c r="Q827" s="16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90"/>
      <c r="CC827" s="90"/>
      <c r="CD827" s="90"/>
      <c r="CE827" s="88"/>
      <c r="CF827" s="166"/>
      <c r="CG827" s="88"/>
      <c r="CH827" s="88"/>
      <c r="CI827" s="88"/>
      <c r="CJ827" s="88"/>
      <c r="CK827" s="88"/>
      <c r="CL827" s="88"/>
      <c r="CM827" s="88"/>
      <c r="CN827" s="88"/>
      <c r="CO827" s="88"/>
      <c r="CP827" s="88"/>
      <c r="CQ827" s="88"/>
      <c r="CR827" s="88"/>
      <c r="CS827" s="88"/>
      <c r="CT827" s="88"/>
      <c r="CU827" s="88"/>
      <c r="CV827" s="88"/>
      <c r="CW827" s="88"/>
      <c r="CX827" s="88"/>
      <c r="CY827" s="88"/>
      <c r="CZ827" s="88"/>
      <c r="DA827" s="88"/>
      <c r="DB827" s="88"/>
      <c r="DC827" s="88"/>
      <c r="DD827" s="88"/>
      <c r="DE827" s="88"/>
      <c r="DF827" s="90"/>
      <c r="DG827" s="90"/>
      <c r="DH827" s="90"/>
      <c r="DI827" s="91"/>
      <c r="DJ827" s="91"/>
      <c r="DK827" s="91"/>
      <c r="DL827" s="91"/>
      <c r="DM827" s="90"/>
      <c r="DN827" s="90"/>
      <c r="DO827" s="90"/>
      <c r="DP827" s="90"/>
      <c r="DQ827" s="90"/>
      <c r="DR827" s="90"/>
      <c r="DS827" s="90"/>
      <c r="DT827" s="90"/>
      <c r="DU827" s="90"/>
      <c r="DV827" s="90"/>
      <c r="DW827" s="90"/>
      <c r="DX827" s="90"/>
      <c r="DY827" s="90"/>
      <c r="DZ827" s="90"/>
      <c r="EA827" s="90"/>
      <c r="EB827" s="90"/>
      <c r="EC827" s="90"/>
      <c r="ED827" s="90"/>
      <c r="EE827" s="90"/>
      <c r="EF827" s="90"/>
      <c r="EG827" s="90"/>
      <c r="EH827" s="90"/>
      <c r="EI827" s="77"/>
      <c r="EJ827" s="77"/>
      <c r="EK827" s="77"/>
      <c r="EL827" s="77"/>
      <c r="EM827" s="77"/>
      <c r="EN827" s="77"/>
      <c r="EO827" s="77"/>
      <c r="EP827" s="77"/>
      <c r="EQ827" s="77"/>
    </row>
    <row r="828" spans="1:147" s="1" customFormat="1" ht="12.75" x14ac:dyDescent="0.2">
      <c r="A828" s="3"/>
      <c r="B828" s="35"/>
      <c r="C828" s="35"/>
      <c r="D828" s="4"/>
      <c r="G828" s="2"/>
      <c r="H828" s="2"/>
      <c r="I828" s="2"/>
      <c r="L828" s="141"/>
      <c r="M828" s="2"/>
      <c r="N828" s="2"/>
      <c r="O828" s="2"/>
      <c r="P828" s="2"/>
      <c r="Q828" s="16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90"/>
      <c r="CC828" s="90"/>
      <c r="CD828" s="90"/>
      <c r="CE828" s="88"/>
      <c r="CF828" s="166"/>
      <c r="CG828" s="88"/>
      <c r="CH828" s="88"/>
      <c r="CI828" s="88"/>
      <c r="CJ828" s="88"/>
      <c r="CK828" s="88"/>
      <c r="CL828" s="88"/>
      <c r="CM828" s="88"/>
      <c r="CN828" s="88"/>
      <c r="CO828" s="88"/>
      <c r="CP828" s="88"/>
      <c r="CQ828" s="88"/>
      <c r="CR828" s="88"/>
      <c r="CS828" s="88"/>
      <c r="CT828" s="88"/>
      <c r="CU828" s="88"/>
      <c r="CV828" s="88"/>
      <c r="CW828" s="88"/>
      <c r="CX828" s="88"/>
      <c r="CY828" s="88"/>
      <c r="CZ828" s="88"/>
      <c r="DA828" s="88"/>
      <c r="DB828" s="88"/>
      <c r="DC828" s="88"/>
      <c r="DD828" s="88"/>
      <c r="DE828" s="88"/>
      <c r="DF828" s="90"/>
      <c r="DG828" s="90"/>
      <c r="DH828" s="90"/>
      <c r="DI828" s="91"/>
      <c r="DJ828" s="91"/>
      <c r="DK828" s="91"/>
      <c r="DL828" s="91"/>
      <c r="DM828" s="90"/>
      <c r="DN828" s="90"/>
      <c r="DO828" s="90"/>
      <c r="DP828" s="90"/>
      <c r="DQ828" s="90"/>
      <c r="DR828" s="90"/>
      <c r="DS828" s="90"/>
      <c r="DT828" s="90"/>
      <c r="DU828" s="90"/>
      <c r="DV828" s="90"/>
      <c r="DW828" s="90"/>
      <c r="DX828" s="90"/>
      <c r="DY828" s="90"/>
      <c r="DZ828" s="90"/>
      <c r="EA828" s="90"/>
      <c r="EB828" s="90"/>
      <c r="EC828" s="90"/>
      <c r="ED828" s="90"/>
      <c r="EE828" s="90"/>
      <c r="EF828" s="90"/>
      <c r="EG828" s="90"/>
      <c r="EH828" s="90"/>
      <c r="EI828" s="77"/>
      <c r="EJ828" s="77"/>
      <c r="EK828" s="77"/>
      <c r="EL828" s="77"/>
      <c r="EM828" s="77"/>
      <c r="EN828" s="77"/>
      <c r="EO828" s="77"/>
      <c r="EP828" s="77"/>
      <c r="EQ828" s="77"/>
    </row>
    <row r="829" spans="1:147" s="1" customFormat="1" ht="12.75" x14ac:dyDescent="0.2">
      <c r="A829" s="3"/>
      <c r="B829" s="35"/>
      <c r="C829" s="35"/>
      <c r="D829" s="4"/>
      <c r="G829" s="2"/>
      <c r="H829" s="2"/>
      <c r="I829" s="2"/>
      <c r="L829" s="141"/>
      <c r="M829" s="2"/>
      <c r="N829" s="2"/>
      <c r="O829" s="2"/>
      <c r="P829" s="2"/>
      <c r="Q829" s="16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90"/>
      <c r="CC829" s="90"/>
      <c r="CD829" s="90"/>
      <c r="CE829" s="88"/>
      <c r="CF829" s="166"/>
      <c r="CG829" s="88"/>
      <c r="CH829" s="88"/>
      <c r="CI829" s="88"/>
      <c r="CJ829" s="88"/>
      <c r="CK829" s="88"/>
      <c r="CL829" s="88"/>
      <c r="CM829" s="88"/>
      <c r="CN829" s="88"/>
      <c r="CO829" s="88"/>
      <c r="CP829" s="88"/>
      <c r="CQ829" s="88"/>
      <c r="CR829" s="88"/>
      <c r="CS829" s="88"/>
      <c r="CT829" s="88"/>
      <c r="CU829" s="88"/>
      <c r="CV829" s="88"/>
      <c r="CW829" s="88"/>
      <c r="CX829" s="88"/>
      <c r="CY829" s="88"/>
      <c r="CZ829" s="88"/>
      <c r="DA829" s="88"/>
      <c r="DB829" s="88"/>
      <c r="DC829" s="88"/>
      <c r="DD829" s="88"/>
      <c r="DE829" s="88"/>
      <c r="DF829" s="90"/>
      <c r="DG829" s="90"/>
      <c r="DH829" s="90"/>
      <c r="DI829" s="91"/>
      <c r="DJ829" s="91"/>
      <c r="DK829" s="91"/>
      <c r="DL829" s="91"/>
      <c r="DM829" s="90"/>
      <c r="DN829" s="90"/>
      <c r="DO829" s="90"/>
      <c r="DP829" s="90"/>
      <c r="DQ829" s="90"/>
      <c r="DR829" s="90"/>
      <c r="DS829" s="90"/>
      <c r="DT829" s="90"/>
      <c r="DU829" s="90"/>
      <c r="DV829" s="90"/>
      <c r="DW829" s="90"/>
      <c r="DX829" s="90"/>
      <c r="DY829" s="90"/>
      <c r="DZ829" s="90"/>
      <c r="EA829" s="90"/>
      <c r="EB829" s="90"/>
      <c r="EC829" s="90"/>
      <c r="ED829" s="90"/>
      <c r="EE829" s="90"/>
      <c r="EF829" s="90"/>
      <c r="EG829" s="90"/>
      <c r="EH829" s="90"/>
      <c r="EI829" s="77"/>
      <c r="EJ829" s="77"/>
      <c r="EK829" s="77"/>
      <c r="EL829" s="77"/>
      <c r="EM829" s="77"/>
      <c r="EN829" s="77"/>
      <c r="EO829" s="77"/>
      <c r="EP829" s="77"/>
      <c r="EQ829" s="77"/>
    </row>
    <row r="830" spans="1:147" s="1" customFormat="1" ht="12.75" x14ac:dyDescent="0.2">
      <c r="A830" s="3"/>
      <c r="B830" s="35"/>
      <c r="C830" s="35"/>
      <c r="D830" s="4"/>
      <c r="G830" s="2"/>
      <c r="H830" s="2"/>
      <c r="I830" s="2"/>
      <c r="L830" s="141"/>
      <c r="M830" s="2"/>
      <c r="N830" s="2"/>
      <c r="O830" s="2"/>
      <c r="P830" s="2"/>
      <c r="Q830" s="16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90"/>
      <c r="CC830" s="90"/>
      <c r="CD830" s="90"/>
      <c r="CE830" s="88"/>
      <c r="CF830" s="166"/>
      <c r="CG830" s="88"/>
      <c r="CH830" s="88"/>
      <c r="CI830" s="88"/>
      <c r="CJ830" s="88"/>
      <c r="CK830" s="88"/>
      <c r="CL830" s="88"/>
      <c r="CM830" s="88"/>
      <c r="CN830" s="88"/>
      <c r="CO830" s="88"/>
      <c r="CP830" s="88"/>
      <c r="CQ830" s="88"/>
      <c r="CR830" s="88"/>
      <c r="CS830" s="88"/>
      <c r="CT830" s="88"/>
      <c r="CU830" s="88"/>
      <c r="CV830" s="88"/>
      <c r="CW830" s="88"/>
      <c r="CX830" s="88"/>
      <c r="CY830" s="88"/>
      <c r="CZ830" s="88"/>
      <c r="DA830" s="88"/>
      <c r="DB830" s="88"/>
      <c r="DC830" s="88"/>
      <c r="DD830" s="88"/>
      <c r="DE830" s="88"/>
      <c r="DF830" s="90"/>
      <c r="DG830" s="90"/>
      <c r="DH830" s="90"/>
      <c r="DI830" s="91"/>
      <c r="DJ830" s="91"/>
      <c r="DK830" s="91"/>
      <c r="DL830" s="91"/>
      <c r="DM830" s="90"/>
      <c r="DN830" s="90"/>
      <c r="DO830" s="90"/>
      <c r="DP830" s="90"/>
      <c r="DQ830" s="90"/>
      <c r="DR830" s="90"/>
      <c r="DS830" s="90"/>
      <c r="DT830" s="90"/>
      <c r="DU830" s="90"/>
      <c r="DV830" s="90"/>
      <c r="DW830" s="90"/>
      <c r="DX830" s="90"/>
      <c r="DY830" s="90"/>
      <c r="DZ830" s="90"/>
      <c r="EA830" s="90"/>
      <c r="EB830" s="90"/>
      <c r="EC830" s="90"/>
      <c r="ED830" s="90"/>
      <c r="EE830" s="90"/>
      <c r="EF830" s="90"/>
      <c r="EG830" s="90"/>
      <c r="EH830" s="90"/>
      <c r="EI830" s="77"/>
      <c r="EJ830" s="77"/>
      <c r="EK830" s="77"/>
      <c r="EL830" s="77"/>
      <c r="EM830" s="77"/>
      <c r="EN830" s="77"/>
      <c r="EO830" s="77"/>
      <c r="EP830" s="77"/>
      <c r="EQ830" s="77"/>
    </row>
    <row r="831" spans="1:147" s="1" customFormat="1" ht="12.75" x14ac:dyDescent="0.2">
      <c r="A831" s="3"/>
      <c r="B831" s="35"/>
      <c r="C831" s="35"/>
      <c r="D831" s="4"/>
      <c r="G831" s="2"/>
      <c r="H831" s="2"/>
      <c r="I831" s="2"/>
      <c r="L831" s="141"/>
      <c r="M831" s="2"/>
      <c r="N831" s="2"/>
      <c r="O831" s="2"/>
      <c r="P831" s="2"/>
      <c r="Q831" s="16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90"/>
      <c r="CC831" s="90"/>
      <c r="CD831" s="90"/>
      <c r="CE831" s="88"/>
      <c r="CF831" s="166"/>
      <c r="CG831" s="88"/>
      <c r="CH831" s="88"/>
      <c r="CI831" s="88"/>
      <c r="CJ831" s="88"/>
      <c r="CK831" s="88"/>
      <c r="CL831" s="88"/>
      <c r="CM831" s="88"/>
      <c r="CN831" s="88"/>
      <c r="CO831" s="88"/>
      <c r="CP831" s="88"/>
      <c r="CQ831" s="88"/>
      <c r="CR831" s="88"/>
      <c r="CS831" s="88"/>
      <c r="CT831" s="88"/>
      <c r="CU831" s="88"/>
      <c r="CV831" s="88"/>
      <c r="CW831" s="88"/>
      <c r="CX831" s="88"/>
      <c r="CY831" s="88"/>
      <c r="CZ831" s="88"/>
      <c r="DA831" s="88"/>
      <c r="DB831" s="88"/>
      <c r="DC831" s="88"/>
      <c r="DD831" s="88"/>
      <c r="DE831" s="88"/>
      <c r="DF831" s="90"/>
      <c r="DG831" s="90"/>
      <c r="DH831" s="90"/>
      <c r="DI831" s="91"/>
      <c r="DJ831" s="91"/>
      <c r="DK831" s="91"/>
      <c r="DL831" s="91"/>
      <c r="DM831" s="90"/>
      <c r="DN831" s="90"/>
      <c r="DO831" s="90"/>
      <c r="DP831" s="90"/>
      <c r="DQ831" s="90"/>
      <c r="DR831" s="90"/>
      <c r="DS831" s="90"/>
      <c r="DT831" s="90"/>
      <c r="DU831" s="90"/>
      <c r="DV831" s="90"/>
      <c r="DW831" s="90"/>
      <c r="DX831" s="90"/>
      <c r="DY831" s="90"/>
      <c r="DZ831" s="90"/>
      <c r="EA831" s="90"/>
      <c r="EB831" s="90"/>
      <c r="EC831" s="90"/>
      <c r="ED831" s="90"/>
      <c r="EE831" s="90"/>
      <c r="EF831" s="90"/>
      <c r="EG831" s="90"/>
      <c r="EH831" s="90"/>
      <c r="EI831" s="77"/>
      <c r="EJ831" s="77"/>
      <c r="EK831" s="77"/>
      <c r="EL831" s="77"/>
      <c r="EM831" s="77"/>
      <c r="EN831" s="77"/>
      <c r="EO831" s="77"/>
      <c r="EP831" s="77"/>
      <c r="EQ831" s="77"/>
    </row>
    <row r="832" spans="1:147" s="1" customFormat="1" ht="12.75" x14ac:dyDescent="0.2">
      <c r="A832" s="3"/>
      <c r="B832" s="35"/>
      <c r="C832" s="35"/>
      <c r="D832" s="4"/>
      <c r="G832" s="2"/>
      <c r="H832" s="2"/>
      <c r="I832" s="2"/>
      <c r="L832" s="141"/>
      <c r="M832" s="2"/>
      <c r="N832" s="2"/>
      <c r="O832" s="2"/>
      <c r="P832" s="2"/>
      <c r="Q832" s="16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90"/>
      <c r="CC832" s="90"/>
      <c r="CD832" s="90"/>
      <c r="CE832" s="88"/>
      <c r="CF832" s="166"/>
      <c r="CG832" s="88"/>
      <c r="CH832" s="88"/>
      <c r="CI832" s="88"/>
      <c r="CJ832" s="88"/>
      <c r="CK832" s="88"/>
      <c r="CL832" s="88"/>
      <c r="CM832" s="88"/>
      <c r="CN832" s="88"/>
      <c r="CO832" s="88"/>
      <c r="CP832" s="88"/>
      <c r="CQ832" s="88"/>
      <c r="CR832" s="88"/>
      <c r="CS832" s="88"/>
      <c r="CT832" s="88"/>
      <c r="CU832" s="88"/>
      <c r="CV832" s="88"/>
      <c r="CW832" s="88"/>
      <c r="CX832" s="88"/>
      <c r="CY832" s="88"/>
      <c r="CZ832" s="88"/>
      <c r="DA832" s="88"/>
      <c r="DB832" s="88"/>
      <c r="DC832" s="88"/>
      <c r="DD832" s="88"/>
      <c r="DE832" s="88"/>
      <c r="DF832" s="90"/>
      <c r="DG832" s="90"/>
      <c r="DH832" s="90"/>
      <c r="DI832" s="91"/>
      <c r="DJ832" s="91"/>
      <c r="DK832" s="91"/>
      <c r="DL832" s="91"/>
      <c r="DM832" s="90"/>
      <c r="DN832" s="90"/>
      <c r="DO832" s="90"/>
      <c r="DP832" s="90"/>
      <c r="DQ832" s="90"/>
      <c r="DR832" s="90"/>
      <c r="DS832" s="90"/>
      <c r="DT832" s="90"/>
      <c r="DU832" s="90"/>
      <c r="DV832" s="90"/>
      <c r="DW832" s="90"/>
      <c r="DX832" s="90"/>
      <c r="DY832" s="90"/>
      <c r="DZ832" s="90"/>
      <c r="EA832" s="90"/>
      <c r="EB832" s="90"/>
      <c r="EC832" s="90"/>
      <c r="ED832" s="90"/>
      <c r="EE832" s="90"/>
      <c r="EF832" s="90"/>
      <c r="EG832" s="90"/>
      <c r="EH832" s="90"/>
      <c r="EI832" s="77"/>
      <c r="EJ832" s="77"/>
      <c r="EK832" s="77"/>
      <c r="EL832" s="77"/>
      <c r="EM832" s="77"/>
      <c r="EN832" s="77"/>
      <c r="EO832" s="77"/>
      <c r="EP832" s="77"/>
      <c r="EQ832" s="77"/>
    </row>
    <row r="833" spans="1:147" s="1" customFormat="1" ht="12.75" x14ac:dyDescent="0.2">
      <c r="A833" s="3"/>
      <c r="B833" s="35"/>
      <c r="C833" s="35"/>
      <c r="D833" s="4"/>
      <c r="G833" s="2"/>
      <c r="H833" s="2"/>
      <c r="I833" s="2"/>
      <c r="L833" s="141"/>
      <c r="M833" s="2"/>
      <c r="N833" s="2"/>
      <c r="O833" s="2"/>
      <c r="P833" s="2"/>
      <c r="Q833" s="16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90"/>
      <c r="CC833" s="90"/>
      <c r="CD833" s="90"/>
      <c r="CE833" s="88"/>
      <c r="CF833" s="166"/>
      <c r="CG833" s="88"/>
      <c r="CH833" s="88"/>
      <c r="CI833" s="88"/>
      <c r="CJ833" s="88"/>
      <c r="CK833" s="88"/>
      <c r="CL833" s="88"/>
      <c r="CM833" s="88"/>
      <c r="CN833" s="88"/>
      <c r="CO833" s="88"/>
      <c r="CP833" s="88"/>
      <c r="CQ833" s="88"/>
      <c r="CR833" s="88"/>
      <c r="CS833" s="88"/>
      <c r="CT833" s="88"/>
      <c r="CU833" s="88"/>
      <c r="CV833" s="88"/>
      <c r="CW833" s="88"/>
      <c r="CX833" s="88"/>
      <c r="CY833" s="88"/>
      <c r="CZ833" s="88"/>
      <c r="DA833" s="88"/>
      <c r="DB833" s="88"/>
      <c r="DC833" s="88"/>
      <c r="DD833" s="88"/>
      <c r="DE833" s="88"/>
      <c r="DF833" s="90"/>
      <c r="DG833" s="90"/>
      <c r="DH833" s="90"/>
      <c r="DI833" s="91"/>
      <c r="DJ833" s="91"/>
      <c r="DK833" s="91"/>
      <c r="DL833" s="91"/>
      <c r="DM833" s="90"/>
      <c r="DN833" s="90"/>
      <c r="DO833" s="90"/>
      <c r="DP833" s="90"/>
      <c r="DQ833" s="90"/>
      <c r="DR833" s="90"/>
      <c r="DS833" s="90"/>
      <c r="DT833" s="90"/>
      <c r="DU833" s="90"/>
      <c r="DV833" s="90"/>
      <c r="DW833" s="90"/>
      <c r="DX833" s="90"/>
      <c r="DY833" s="90"/>
      <c r="DZ833" s="90"/>
      <c r="EA833" s="90"/>
      <c r="EB833" s="90"/>
      <c r="EC833" s="90"/>
      <c r="ED833" s="90"/>
      <c r="EE833" s="90"/>
      <c r="EF833" s="90"/>
      <c r="EG833" s="90"/>
      <c r="EH833" s="90"/>
      <c r="EI833" s="77"/>
      <c r="EJ833" s="77"/>
      <c r="EK833" s="77"/>
      <c r="EL833" s="77"/>
      <c r="EM833" s="77"/>
      <c r="EN833" s="77"/>
      <c r="EO833" s="77"/>
      <c r="EP833" s="77"/>
      <c r="EQ833" s="77"/>
    </row>
    <row r="834" spans="1:147" s="1" customFormat="1" ht="12.75" x14ac:dyDescent="0.2">
      <c r="A834" s="3"/>
      <c r="B834" s="35"/>
      <c r="C834" s="35"/>
      <c r="D834" s="4"/>
      <c r="G834" s="2"/>
      <c r="H834" s="2"/>
      <c r="I834" s="2"/>
      <c r="L834" s="141"/>
      <c r="M834" s="2"/>
      <c r="N834" s="2"/>
      <c r="O834" s="2"/>
      <c r="P834" s="2"/>
      <c r="Q834" s="16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90"/>
      <c r="CC834" s="90"/>
      <c r="CD834" s="90"/>
      <c r="CE834" s="88"/>
      <c r="CF834" s="166"/>
      <c r="CG834" s="88"/>
      <c r="CH834" s="88"/>
      <c r="CI834" s="88"/>
      <c r="CJ834" s="88"/>
      <c r="CK834" s="88"/>
      <c r="CL834" s="88"/>
      <c r="CM834" s="88"/>
      <c r="CN834" s="88"/>
      <c r="CO834" s="88"/>
      <c r="CP834" s="88"/>
      <c r="CQ834" s="88"/>
      <c r="CR834" s="88"/>
      <c r="CS834" s="88"/>
      <c r="CT834" s="88"/>
      <c r="CU834" s="88"/>
      <c r="CV834" s="88"/>
      <c r="CW834" s="88"/>
      <c r="CX834" s="88"/>
      <c r="CY834" s="88"/>
      <c r="CZ834" s="88"/>
      <c r="DA834" s="88"/>
      <c r="DB834" s="88"/>
      <c r="DC834" s="88"/>
      <c r="DD834" s="88"/>
      <c r="DE834" s="88"/>
      <c r="DF834" s="90"/>
      <c r="DG834" s="90"/>
      <c r="DH834" s="90"/>
      <c r="DI834" s="91"/>
      <c r="DJ834" s="91"/>
      <c r="DK834" s="91"/>
      <c r="DL834" s="91"/>
      <c r="DM834" s="90"/>
      <c r="DN834" s="90"/>
      <c r="DO834" s="90"/>
      <c r="DP834" s="90"/>
      <c r="DQ834" s="90"/>
      <c r="DR834" s="90"/>
      <c r="DS834" s="90"/>
      <c r="DT834" s="90"/>
      <c r="DU834" s="90"/>
      <c r="DV834" s="90"/>
      <c r="DW834" s="90"/>
      <c r="DX834" s="90"/>
      <c r="DY834" s="90"/>
      <c r="DZ834" s="90"/>
      <c r="EA834" s="90"/>
      <c r="EB834" s="90"/>
      <c r="EC834" s="90"/>
      <c r="ED834" s="90"/>
      <c r="EE834" s="90"/>
      <c r="EF834" s="90"/>
      <c r="EG834" s="90"/>
      <c r="EH834" s="90"/>
      <c r="EI834" s="77"/>
      <c r="EJ834" s="77"/>
      <c r="EK834" s="77"/>
      <c r="EL834" s="77"/>
      <c r="EM834" s="77"/>
      <c r="EN834" s="77"/>
      <c r="EO834" s="77"/>
      <c r="EP834" s="77"/>
      <c r="EQ834" s="77"/>
    </row>
    <row r="835" spans="1:147" s="1" customFormat="1" ht="12.75" x14ac:dyDescent="0.2">
      <c r="A835" s="3"/>
      <c r="B835" s="35"/>
      <c r="C835" s="35"/>
      <c r="D835" s="4"/>
      <c r="G835" s="2"/>
      <c r="H835" s="2"/>
      <c r="I835" s="2"/>
      <c r="L835" s="141"/>
      <c r="M835" s="2"/>
      <c r="N835" s="2"/>
      <c r="O835" s="2"/>
      <c r="P835" s="2"/>
      <c r="Q835" s="16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90"/>
      <c r="CC835" s="90"/>
      <c r="CD835" s="90"/>
      <c r="CE835" s="88"/>
      <c r="CF835" s="166"/>
      <c r="CG835" s="88"/>
      <c r="CH835" s="88"/>
      <c r="CI835" s="88"/>
      <c r="CJ835" s="88"/>
      <c r="CK835" s="88"/>
      <c r="CL835" s="88"/>
      <c r="CM835" s="88"/>
      <c r="CN835" s="88"/>
      <c r="CO835" s="88"/>
      <c r="CP835" s="88"/>
      <c r="CQ835" s="88"/>
      <c r="CR835" s="88"/>
      <c r="CS835" s="88"/>
      <c r="CT835" s="88"/>
      <c r="CU835" s="88"/>
      <c r="CV835" s="88"/>
      <c r="CW835" s="88"/>
      <c r="CX835" s="88"/>
      <c r="CY835" s="88"/>
      <c r="CZ835" s="88"/>
      <c r="DA835" s="88"/>
      <c r="DB835" s="88"/>
      <c r="DC835" s="88"/>
      <c r="DD835" s="88"/>
      <c r="DE835" s="88"/>
      <c r="DF835" s="90"/>
      <c r="DG835" s="90"/>
      <c r="DH835" s="90"/>
      <c r="DI835" s="91"/>
      <c r="DJ835" s="91"/>
      <c r="DK835" s="91"/>
      <c r="DL835" s="91"/>
      <c r="DM835" s="90"/>
      <c r="DN835" s="90"/>
      <c r="DO835" s="90"/>
      <c r="DP835" s="90"/>
      <c r="DQ835" s="90"/>
      <c r="DR835" s="90"/>
      <c r="DS835" s="90"/>
      <c r="DT835" s="90"/>
      <c r="DU835" s="90"/>
      <c r="DV835" s="90"/>
      <c r="DW835" s="90"/>
      <c r="DX835" s="90"/>
      <c r="DY835" s="90"/>
      <c r="DZ835" s="90"/>
      <c r="EA835" s="90"/>
      <c r="EB835" s="90"/>
      <c r="EC835" s="90"/>
      <c r="ED835" s="90"/>
      <c r="EE835" s="90"/>
      <c r="EF835" s="90"/>
      <c r="EG835" s="90"/>
      <c r="EH835" s="90"/>
      <c r="EI835" s="77"/>
      <c r="EJ835" s="77"/>
      <c r="EK835" s="77"/>
      <c r="EL835" s="77"/>
      <c r="EM835" s="77"/>
      <c r="EN835" s="77"/>
      <c r="EO835" s="77"/>
      <c r="EP835" s="77"/>
      <c r="EQ835" s="77"/>
    </row>
    <row r="836" spans="1:147" s="1" customFormat="1" ht="12.75" x14ac:dyDescent="0.2">
      <c r="A836" s="3"/>
      <c r="B836" s="35"/>
      <c r="C836" s="35"/>
      <c r="D836" s="4"/>
      <c r="G836" s="2"/>
      <c r="H836" s="2"/>
      <c r="I836" s="2"/>
      <c r="L836" s="141"/>
      <c r="M836" s="2"/>
      <c r="N836" s="2"/>
      <c r="O836" s="2"/>
      <c r="P836" s="2"/>
      <c r="Q836" s="16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90"/>
      <c r="CC836" s="90"/>
      <c r="CD836" s="90"/>
      <c r="CE836" s="88"/>
      <c r="CF836" s="166"/>
      <c r="CG836" s="88"/>
      <c r="CH836" s="88"/>
      <c r="CI836" s="88"/>
      <c r="CJ836" s="88"/>
      <c r="CK836" s="88"/>
      <c r="CL836" s="88"/>
      <c r="CM836" s="88"/>
      <c r="CN836" s="88"/>
      <c r="CO836" s="88"/>
      <c r="CP836" s="88"/>
      <c r="CQ836" s="88"/>
      <c r="CR836" s="88"/>
      <c r="CS836" s="88"/>
      <c r="CT836" s="88"/>
      <c r="CU836" s="88"/>
      <c r="CV836" s="88"/>
      <c r="CW836" s="88"/>
      <c r="CX836" s="88"/>
      <c r="CY836" s="88"/>
      <c r="CZ836" s="88"/>
      <c r="DA836" s="88"/>
      <c r="DB836" s="88"/>
      <c r="DC836" s="88"/>
      <c r="DD836" s="88"/>
      <c r="DE836" s="88"/>
      <c r="DF836" s="90"/>
      <c r="DG836" s="90"/>
      <c r="DH836" s="90"/>
      <c r="DI836" s="91"/>
      <c r="DJ836" s="91"/>
      <c r="DK836" s="91"/>
      <c r="DL836" s="91"/>
      <c r="DM836" s="90"/>
      <c r="DN836" s="90"/>
      <c r="DO836" s="90"/>
      <c r="DP836" s="90"/>
      <c r="DQ836" s="90"/>
      <c r="DR836" s="90"/>
      <c r="DS836" s="90"/>
      <c r="DT836" s="90"/>
      <c r="DU836" s="90"/>
      <c r="DV836" s="90"/>
      <c r="DW836" s="90"/>
      <c r="DX836" s="90"/>
      <c r="DY836" s="90"/>
      <c r="DZ836" s="90"/>
      <c r="EA836" s="90"/>
      <c r="EB836" s="90"/>
      <c r="EC836" s="90"/>
      <c r="ED836" s="90"/>
      <c r="EE836" s="90"/>
      <c r="EF836" s="90"/>
      <c r="EG836" s="90"/>
      <c r="EH836" s="90"/>
      <c r="EI836" s="77"/>
      <c r="EJ836" s="77"/>
      <c r="EK836" s="77"/>
      <c r="EL836" s="77"/>
      <c r="EM836" s="77"/>
      <c r="EN836" s="77"/>
      <c r="EO836" s="77"/>
      <c r="EP836" s="77"/>
      <c r="EQ836" s="77"/>
    </row>
    <row r="837" spans="1:147" s="1" customFormat="1" ht="12.75" x14ac:dyDescent="0.2">
      <c r="A837" s="3"/>
      <c r="B837" s="35"/>
      <c r="C837" s="35"/>
      <c r="D837" s="4"/>
      <c r="G837" s="2"/>
      <c r="H837" s="2"/>
      <c r="I837" s="2"/>
      <c r="L837" s="141"/>
      <c r="M837" s="2"/>
      <c r="N837" s="2"/>
      <c r="O837" s="2"/>
      <c r="P837" s="2"/>
      <c r="Q837" s="16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90"/>
      <c r="CC837" s="90"/>
      <c r="CD837" s="90"/>
      <c r="CE837" s="88"/>
      <c r="CF837" s="166"/>
      <c r="CG837" s="88"/>
      <c r="CH837" s="88"/>
      <c r="CI837" s="88"/>
      <c r="CJ837" s="88"/>
      <c r="CK837" s="88"/>
      <c r="CL837" s="88"/>
      <c r="CM837" s="88"/>
      <c r="CN837" s="88"/>
      <c r="CO837" s="88"/>
      <c r="CP837" s="88"/>
      <c r="CQ837" s="88"/>
      <c r="CR837" s="88"/>
      <c r="CS837" s="88"/>
      <c r="CT837" s="88"/>
      <c r="CU837" s="88"/>
      <c r="CV837" s="88"/>
      <c r="CW837" s="88"/>
      <c r="CX837" s="88"/>
      <c r="CY837" s="88"/>
      <c r="CZ837" s="88"/>
      <c r="DA837" s="88"/>
      <c r="DB837" s="88"/>
      <c r="DC837" s="88"/>
      <c r="DD837" s="88"/>
      <c r="DE837" s="88"/>
      <c r="DF837" s="90"/>
      <c r="DG837" s="90"/>
      <c r="DH837" s="90"/>
      <c r="DI837" s="91"/>
      <c r="DJ837" s="91"/>
      <c r="DK837" s="91"/>
      <c r="DL837" s="91"/>
      <c r="DM837" s="90"/>
      <c r="DN837" s="90"/>
      <c r="DO837" s="90"/>
      <c r="DP837" s="90"/>
      <c r="DQ837" s="90"/>
      <c r="DR837" s="90"/>
      <c r="DS837" s="90"/>
      <c r="DT837" s="90"/>
      <c r="DU837" s="90"/>
      <c r="DV837" s="90"/>
      <c r="DW837" s="90"/>
      <c r="DX837" s="90"/>
      <c r="DY837" s="90"/>
      <c r="DZ837" s="90"/>
      <c r="EA837" s="90"/>
      <c r="EB837" s="90"/>
      <c r="EC837" s="90"/>
      <c r="ED837" s="90"/>
      <c r="EE837" s="90"/>
      <c r="EF837" s="90"/>
      <c r="EG837" s="90"/>
      <c r="EH837" s="90"/>
      <c r="EI837" s="77"/>
      <c r="EJ837" s="77"/>
      <c r="EK837" s="77"/>
      <c r="EL837" s="77"/>
      <c r="EM837" s="77"/>
      <c r="EN837" s="77"/>
      <c r="EO837" s="77"/>
      <c r="EP837" s="77"/>
      <c r="EQ837" s="77"/>
    </row>
    <row r="838" spans="1:147" s="1" customFormat="1" ht="12.75" x14ac:dyDescent="0.2">
      <c r="A838" s="3"/>
      <c r="B838" s="35"/>
      <c r="C838" s="35"/>
      <c r="D838" s="4"/>
      <c r="G838" s="2"/>
      <c r="H838" s="2"/>
      <c r="I838" s="2"/>
      <c r="L838" s="141"/>
      <c r="M838" s="2"/>
      <c r="N838" s="2"/>
      <c r="O838" s="2"/>
      <c r="P838" s="2"/>
      <c r="Q838" s="16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90"/>
      <c r="CC838" s="90"/>
      <c r="CD838" s="90"/>
      <c r="CE838" s="88"/>
      <c r="CF838" s="166"/>
      <c r="CG838" s="88"/>
      <c r="CH838" s="88"/>
      <c r="CI838" s="88"/>
      <c r="CJ838" s="88"/>
      <c r="CK838" s="88"/>
      <c r="CL838" s="88"/>
      <c r="CM838" s="88"/>
      <c r="CN838" s="88"/>
      <c r="CO838" s="88"/>
      <c r="CP838" s="88"/>
      <c r="CQ838" s="88"/>
      <c r="CR838" s="88"/>
      <c r="CS838" s="88"/>
      <c r="CT838" s="88"/>
      <c r="CU838" s="88"/>
      <c r="CV838" s="88"/>
      <c r="CW838" s="88"/>
      <c r="CX838" s="88"/>
      <c r="CY838" s="88"/>
      <c r="CZ838" s="88"/>
      <c r="DA838" s="88"/>
      <c r="DB838" s="88"/>
      <c r="DC838" s="88"/>
      <c r="DD838" s="88"/>
      <c r="DE838" s="88"/>
      <c r="DF838" s="90"/>
      <c r="DG838" s="90"/>
      <c r="DH838" s="90"/>
      <c r="DI838" s="91"/>
      <c r="DJ838" s="91"/>
      <c r="DK838" s="91"/>
      <c r="DL838" s="91"/>
      <c r="DM838" s="90"/>
      <c r="DN838" s="90"/>
      <c r="DO838" s="90"/>
      <c r="DP838" s="90"/>
      <c r="DQ838" s="90"/>
      <c r="DR838" s="90"/>
      <c r="DS838" s="90"/>
      <c r="DT838" s="90"/>
      <c r="DU838" s="90"/>
      <c r="DV838" s="90"/>
      <c r="DW838" s="90"/>
      <c r="DX838" s="90"/>
      <c r="DY838" s="90"/>
      <c r="DZ838" s="90"/>
      <c r="EA838" s="90"/>
      <c r="EB838" s="90"/>
      <c r="EC838" s="90"/>
      <c r="ED838" s="90"/>
      <c r="EE838" s="90"/>
      <c r="EF838" s="90"/>
      <c r="EG838" s="90"/>
      <c r="EH838" s="90"/>
      <c r="EI838" s="77"/>
      <c r="EJ838" s="77"/>
      <c r="EK838" s="77"/>
      <c r="EL838" s="77"/>
      <c r="EM838" s="77"/>
      <c r="EN838" s="77"/>
      <c r="EO838" s="77"/>
      <c r="EP838" s="77"/>
      <c r="EQ838" s="77"/>
    </row>
    <row r="839" spans="1:147" s="1" customFormat="1" ht="12.75" x14ac:dyDescent="0.2">
      <c r="A839" s="3"/>
      <c r="B839" s="35"/>
      <c r="C839" s="35"/>
      <c r="D839" s="4"/>
      <c r="G839" s="2"/>
      <c r="H839" s="2"/>
      <c r="I839" s="2"/>
      <c r="L839" s="141"/>
      <c r="M839" s="2"/>
      <c r="N839" s="2"/>
      <c r="O839" s="2"/>
      <c r="P839" s="2"/>
      <c r="Q839" s="16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90"/>
      <c r="CC839" s="90"/>
      <c r="CD839" s="90"/>
      <c r="CE839" s="88"/>
      <c r="CF839" s="166"/>
      <c r="CG839" s="88"/>
      <c r="CH839" s="88"/>
      <c r="CI839" s="88"/>
      <c r="CJ839" s="88"/>
      <c r="CK839" s="88"/>
      <c r="CL839" s="88"/>
      <c r="CM839" s="88"/>
      <c r="CN839" s="88"/>
      <c r="CO839" s="88"/>
      <c r="CP839" s="88"/>
      <c r="CQ839" s="88"/>
      <c r="CR839" s="88"/>
      <c r="CS839" s="88"/>
      <c r="CT839" s="88"/>
      <c r="CU839" s="88"/>
      <c r="CV839" s="88"/>
      <c r="CW839" s="88"/>
      <c r="CX839" s="88"/>
      <c r="CY839" s="88"/>
      <c r="CZ839" s="88"/>
      <c r="DA839" s="88"/>
      <c r="DB839" s="88"/>
      <c r="DC839" s="88"/>
      <c r="DD839" s="88"/>
      <c r="DE839" s="88"/>
      <c r="DF839" s="90"/>
      <c r="DG839" s="90"/>
      <c r="DH839" s="90"/>
      <c r="DI839" s="91"/>
      <c r="DJ839" s="91"/>
      <c r="DK839" s="91"/>
      <c r="DL839" s="91"/>
      <c r="DM839" s="90"/>
      <c r="DN839" s="90"/>
      <c r="DO839" s="90"/>
      <c r="DP839" s="90"/>
      <c r="DQ839" s="90"/>
      <c r="DR839" s="90"/>
      <c r="DS839" s="90"/>
      <c r="DT839" s="90"/>
      <c r="DU839" s="90"/>
      <c r="DV839" s="90"/>
      <c r="DW839" s="90"/>
      <c r="DX839" s="90"/>
      <c r="DY839" s="90"/>
      <c r="DZ839" s="90"/>
      <c r="EA839" s="90"/>
      <c r="EB839" s="90"/>
      <c r="EC839" s="90"/>
      <c r="ED839" s="90"/>
      <c r="EE839" s="90"/>
      <c r="EF839" s="90"/>
      <c r="EG839" s="90"/>
      <c r="EH839" s="90"/>
      <c r="EI839" s="77"/>
      <c r="EJ839" s="77"/>
      <c r="EK839" s="77"/>
      <c r="EL839" s="77"/>
      <c r="EM839" s="77"/>
      <c r="EN839" s="77"/>
      <c r="EO839" s="77"/>
      <c r="EP839" s="77"/>
      <c r="EQ839" s="77"/>
    </row>
    <row r="840" spans="1:147" s="1" customFormat="1" ht="12.75" x14ac:dyDescent="0.2">
      <c r="A840" s="3"/>
      <c r="B840" s="35"/>
      <c r="C840" s="35"/>
      <c r="D840" s="4"/>
      <c r="G840" s="2"/>
      <c r="H840" s="2"/>
      <c r="I840" s="2"/>
      <c r="L840" s="141"/>
      <c r="M840" s="2"/>
      <c r="N840" s="2"/>
      <c r="O840" s="2"/>
      <c r="P840" s="2"/>
      <c r="Q840" s="16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90"/>
      <c r="CC840" s="90"/>
      <c r="CD840" s="90"/>
      <c r="CE840" s="88"/>
      <c r="CF840" s="166"/>
      <c r="CG840" s="88"/>
      <c r="CH840" s="88"/>
      <c r="CI840" s="88"/>
      <c r="CJ840" s="88"/>
      <c r="CK840" s="88"/>
      <c r="CL840" s="88"/>
      <c r="CM840" s="88"/>
      <c r="CN840" s="88"/>
      <c r="CO840" s="88"/>
      <c r="CP840" s="88"/>
      <c r="CQ840" s="88"/>
      <c r="CR840" s="88"/>
      <c r="CS840" s="88"/>
      <c r="CT840" s="88"/>
      <c r="CU840" s="88"/>
      <c r="CV840" s="88"/>
      <c r="CW840" s="88"/>
      <c r="CX840" s="88"/>
      <c r="CY840" s="88"/>
      <c r="CZ840" s="88"/>
      <c r="DA840" s="88"/>
      <c r="DB840" s="88"/>
      <c r="DC840" s="88"/>
      <c r="DD840" s="88"/>
      <c r="DE840" s="88"/>
      <c r="DF840" s="90"/>
      <c r="DG840" s="90"/>
      <c r="DH840" s="90"/>
      <c r="DI840" s="91"/>
      <c r="DJ840" s="91"/>
      <c r="DK840" s="91"/>
      <c r="DL840" s="91"/>
      <c r="DM840" s="90"/>
      <c r="DN840" s="90"/>
      <c r="DO840" s="90"/>
      <c r="DP840" s="90"/>
      <c r="DQ840" s="90"/>
      <c r="DR840" s="90"/>
      <c r="DS840" s="90"/>
      <c r="DT840" s="90"/>
      <c r="DU840" s="90"/>
      <c r="DV840" s="90"/>
      <c r="DW840" s="90"/>
      <c r="DX840" s="90"/>
      <c r="DY840" s="90"/>
      <c r="DZ840" s="90"/>
      <c r="EA840" s="90"/>
      <c r="EB840" s="90"/>
      <c r="EC840" s="90"/>
      <c r="ED840" s="90"/>
      <c r="EE840" s="90"/>
      <c r="EF840" s="90"/>
      <c r="EG840" s="90"/>
      <c r="EH840" s="90"/>
      <c r="EI840" s="77"/>
      <c r="EJ840" s="77"/>
      <c r="EK840" s="77"/>
      <c r="EL840" s="77"/>
      <c r="EM840" s="77"/>
      <c r="EN840" s="77"/>
      <c r="EO840" s="77"/>
      <c r="EP840" s="77"/>
      <c r="EQ840" s="77"/>
    </row>
    <row r="841" spans="1:147" s="1" customFormat="1" ht="12.75" x14ac:dyDescent="0.2">
      <c r="A841" s="3"/>
      <c r="B841" s="35"/>
      <c r="C841" s="35"/>
      <c r="D841" s="4"/>
      <c r="G841" s="2"/>
      <c r="H841" s="2"/>
      <c r="I841" s="2"/>
      <c r="L841" s="141"/>
      <c r="M841" s="2"/>
      <c r="N841" s="2"/>
      <c r="O841" s="2"/>
      <c r="P841" s="2"/>
      <c r="Q841" s="16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90"/>
      <c r="CC841" s="90"/>
      <c r="CD841" s="90"/>
      <c r="CE841" s="88"/>
      <c r="CF841" s="166"/>
      <c r="CG841" s="88"/>
      <c r="CH841" s="88"/>
      <c r="CI841" s="88"/>
      <c r="CJ841" s="88"/>
      <c r="CK841" s="88"/>
      <c r="CL841" s="88"/>
      <c r="CM841" s="88"/>
      <c r="CN841" s="88"/>
      <c r="CO841" s="88"/>
      <c r="CP841" s="88"/>
      <c r="CQ841" s="88"/>
      <c r="CR841" s="88"/>
      <c r="CS841" s="88"/>
      <c r="CT841" s="88"/>
      <c r="CU841" s="88"/>
      <c r="CV841" s="88"/>
      <c r="CW841" s="88"/>
      <c r="CX841" s="88"/>
      <c r="CY841" s="88"/>
      <c r="CZ841" s="88"/>
      <c r="DA841" s="88"/>
      <c r="DB841" s="88"/>
      <c r="DC841" s="88"/>
      <c r="DD841" s="88"/>
      <c r="DE841" s="88"/>
      <c r="DF841" s="90"/>
      <c r="DG841" s="90"/>
      <c r="DH841" s="90"/>
      <c r="DI841" s="91"/>
      <c r="DJ841" s="91"/>
      <c r="DK841" s="91"/>
      <c r="DL841" s="91"/>
      <c r="DM841" s="90"/>
      <c r="DN841" s="90"/>
      <c r="DO841" s="90"/>
      <c r="DP841" s="90"/>
      <c r="DQ841" s="90"/>
      <c r="DR841" s="90"/>
      <c r="DS841" s="90"/>
      <c r="DT841" s="90"/>
      <c r="DU841" s="90"/>
      <c r="DV841" s="90"/>
      <c r="DW841" s="90"/>
      <c r="DX841" s="90"/>
      <c r="DY841" s="90"/>
      <c r="DZ841" s="90"/>
      <c r="EA841" s="90"/>
      <c r="EB841" s="90"/>
      <c r="EC841" s="90"/>
      <c r="ED841" s="90"/>
      <c r="EE841" s="90"/>
      <c r="EF841" s="90"/>
      <c r="EG841" s="90"/>
      <c r="EH841" s="90"/>
      <c r="EI841" s="77"/>
      <c r="EJ841" s="77"/>
      <c r="EK841" s="77"/>
      <c r="EL841" s="77"/>
      <c r="EM841" s="77"/>
      <c r="EN841" s="77"/>
      <c r="EO841" s="77"/>
      <c r="EP841" s="77"/>
      <c r="EQ841" s="77"/>
    </row>
    <row r="842" spans="1:147" s="1" customFormat="1" ht="12.75" x14ac:dyDescent="0.2">
      <c r="A842" s="3"/>
      <c r="B842" s="35"/>
      <c r="C842" s="35"/>
      <c r="D842" s="4"/>
      <c r="G842" s="2"/>
      <c r="H842" s="2"/>
      <c r="I842" s="2"/>
      <c r="L842" s="141"/>
      <c r="M842" s="2"/>
      <c r="N842" s="2"/>
      <c r="O842" s="2"/>
      <c r="P842" s="2"/>
      <c r="Q842" s="16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90"/>
      <c r="CC842" s="90"/>
      <c r="CD842" s="90"/>
      <c r="CE842" s="88"/>
      <c r="CF842" s="166"/>
      <c r="CG842" s="88"/>
      <c r="CH842" s="88"/>
      <c r="CI842" s="88"/>
      <c r="CJ842" s="88"/>
      <c r="CK842" s="88"/>
      <c r="CL842" s="88"/>
      <c r="CM842" s="88"/>
      <c r="CN842" s="88"/>
      <c r="CO842" s="88"/>
      <c r="CP842" s="88"/>
      <c r="CQ842" s="88"/>
      <c r="CR842" s="88"/>
      <c r="CS842" s="88"/>
      <c r="CT842" s="88"/>
      <c r="CU842" s="88"/>
      <c r="CV842" s="88"/>
      <c r="CW842" s="88"/>
      <c r="CX842" s="88"/>
      <c r="CY842" s="88"/>
      <c r="CZ842" s="88"/>
      <c r="DA842" s="88"/>
      <c r="DB842" s="88"/>
      <c r="DC842" s="88"/>
      <c r="DD842" s="88"/>
      <c r="DE842" s="88"/>
      <c r="DF842" s="90"/>
      <c r="DG842" s="90"/>
      <c r="DH842" s="90"/>
      <c r="DI842" s="91"/>
      <c r="DJ842" s="91"/>
      <c r="DK842" s="91"/>
      <c r="DL842" s="91"/>
      <c r="DM842" s="90"/>
      <c r="DN842" s="90"/>
      <c r="DO842" s="90"/>
      <c r="DP842" s="90"/>
      <c r="DQ842" s="90"/>
      <c r="DR842" s="90"/>
      <c r="DS842" s="90"/>
      <c r="DT842" s="90"/>
      <c r="DU842" s="90"/>
      <c r="DV842" s="90"/>
      <c r="DW842" s="90"/>
      <c r="DX842" s="90"/>
      <c r="DY842" s="90"/>
      <c r="DZ842" s="90"/>
      <c r="EA842" s="90"/>
      <c r="EB842" s="90"/>
      <c r="EC842" s="90"/>
      <c r="ED842" s="90"/>
      <c r="EE842" s="90"/>
      <c r="EF842" s="90"/>
      <c r="EG842" s="90"/>
      <c r="EH842" s="90"/>
      <c r="EI842" s="77"/>
      <c r="EJ842" s="77"/>
      <c r="EK842" s="77"/>
      <c r="EL842" s="77"/>
      <c r="EM842" s="77"/>
      <c r="EN842" s="77"/>
      <c r="EO842" s="77"/>
      <c r="EP842" s="77"/>
      <c r="EQ842" s="77"/>
    </row>
    <row r="843" spans="1:147" s="1" customFormat="1" ht="12.75" x14ac:dyDescent="0.2">
      <c r="A843" s="3"/>
      <c r="B843" s="35"/>
      <c r="C843" s="35"/>
      <c r="D843" s="4"/>
      <c r="G843" s="2"/>
      <c r="H843" s="2"/>
      <c r="I843" s="2"/>
      <c r="L843" s="141"/>
      <c r="M843" s="2"/>
      <c r="N843" s="2"/>
      <c r="O843" s="2"/>
      <c r="P843" s="2"/>
      <c r="Q843" s="16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90"/>
      <c r="CC843" s="90"/>
      <c r="CD843" s="90"/>
      <c r="CE843" s="88"/>
      <c r="CF843" s="166"/>
      <c r="CG843" s="88"/>
      <c r="CH843" s="88"/>
      <c r="CI843" s="88"/>
      <c r="CJ843" s="88"/>
      <c r="CK843" s="88"/>
      <c r="CL843" s="88"/>
      <c r="CM843" s="88"/>
      <c r="CN843" s="88"/>
      <c r="CO843" s="88"/>
      <c r="CP843" s="88"/>
      <c r="CQ843" s="88"/>
      <c r="CR843" s="88"/>
      <c r="CS843" s="88"/>
      <c r="CT843" s="88"/>
      <c r="CU843" s="88"/>
      <c r="CV843" s="88"/>
      <c r="CW843" s="88"/>
      <c r="CX843" s="88"/>
      <c r="CY843" s="88"/>
      <c r="CZ843" s="88"/>
      <c r="DA843" s="88"/>
      <c r="DB843" s="88"/>
      <c r="DC843" s="88"/>
      <c r="DD843" s="88"/>
      <c r="DE843" s="88"/>
      <c r="DF843" s="90"/>
      <c r="DG843" s="90"/>
      <c r="DH843" s="90"/>
      <c r="DI843" s="91"/>
      <c r="DJ843" s="91"/>
      <c r="DK843" s="91"/>
      <c r="DL843" s="91"/>
      <c r="DM843" s="90"/>
      <c r="DN843" s="90"/>
      <c r="DO843" s="90"/>
      <c r="DP843" s="90"/>
      <c r="DQ843" s="90"/>
      <c r="DR843" s="90"/>
      <c r="DS843" s="90"/>
      <c r="DT843" s="90"/>
      <c r="DU843" s="90"/>
      <c r="DV843" s="90"/>
      <c r="DW843" s="90"/>
      <c r="DX843" s="90"/>
      <c r="DY843" s="90"/>
      <c r="DZ843" s="90"/>
      <c r="EA843" s="90"/>
      <c r="EB843" s="90"/>
      <c r="EC843" s="90"/>
      <c r="ED843" s="90"/>
      <c r="EE843" s="90"/>
      <c r="EF843" s="90"/>
      <c r="EG843" s="90"/>
      <c r="EH843" s="90"/>
      <c r="EI843" s="77"/>
      <c r="EJ843" s="77"/>
      <c r="EK843" s="77"/>
      <c r="EL843" s="77"/>
      <c r="EM843" s="77"/>
      <c r="EN843" s="77"/>
      <c r="EO843" s="77"/>
      <c r="EP843" s="77"/>
      <c r="EQ843" s="77"/>
    </row>
    <row r="844" spans="1:147" s="1" customFormat="1" ht="12.75" x14ac:dyDescent="0.2">
      <c r="A844" s="3"/>
      <c r="B844" s="35"/>
      <c r="C844" s="35"/>
      <c r="D844" s="4"/>
      <c r="G844" s="2"/>
      <c r="H844" s="2"/>
      <c r="I844" s="2"/>
      <c r="L844" s="141"/>
      <c r="M844" s="2"/>
      <c r="N844" s="2"/>
      <c r="O844" s="2"/>
      <c r="P844" s="2"/>
      <c r="Q844" s="16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90"/>
      <c r="CC844" s="90"/>
      <c r="CD844" s="90"/>
      <c r="CE844" s="88"/>
      <c r="CF844" s="166"/>
      <c r="CG844" s="88"/>
      <c r="CH844" s="88"/>
      <c r="CI844" s="88"/>
      <c r="CJ844" s="88"/>
      <c r="CK844" s="88"/>
      <c r="CL844" s="88"/>
      <c r="CM844" s="88"/>
      <c r="CN844" s="88"/>
      <c r="CO844" s="88"/>
      <c r="CP844" s="88"/>
      <c r="CQ844" s="88"/>
      <c r="CR844" s="88"/>
      <c r="CS844" s="88"/>
      <c r="CT844" s="88"/>
      <c r="CU844" s="88"/>
      <c r="CV844" s="88"/>
      <c r="CW844" s="88"/>
      <c r="CX844" s="88"/>
      <c r="CY844" s="88"/>
      <c r="CZ844" s="88"/>
      <c r="DA844" s="88"/>
      <c r="DB844" s="88"/>
      <c r="DC844" s="88"/>
      <c r="DD844" s="88"/>
      <c r="DE844" s="88"/>
      <c r="DF844" s="90"/>
      <c r="DG844" s="90"/>
      <c r="DH844" s="90"/>
      <c r="DI844" s="91"/>
      <c r="DJ844" s="91"/>
      <c r="DK844" s="91"/>
      <c r="DL844" s="91"/>
      <c r="DM844" s="90"/>
      <c r="DN844" s="90"/>
      <c r="DO844" s="90"/>
      <c r="DP844" s="90"/>
      <c r="DQ844" s="90"/>
      <c r="DR844" s="90"/>
      <c r="DS844" s="90"/>
      <c r="DT844" s="90"/>
      <c r="DU844" s="90"/>
      <c r="DV844" s="90"/>
      <c r="DW844" s="90"/>
      <c r="DX844" s="90"/>
      <c r="DY844" s="90"/>
      <c r="DZ844" s="90"/>
      <c r="EA844" s="90"/>
      <c r="EB844" s="90"/>
      <c r="EC844" s="90"/>
      <c r="ED844" s="90"/>
      <c r="EE844" s="90"/>
      <c r="EF844" s="90"/>
      <c r="EG844" s="90"/>
      <c r="EH844" s="90"/>
      <c r="EI844" s="77"/>
      <c r="EJ844" s="77"/>
      <c r="EK844" s="77"/>
      <c r="EL844" s="77"/>
      <c r="EM844" s="77"/>
      <c r="EN844" s="77"/>
      <c r="EO844" s="77"/>
      <c r="EP844" s="77"/>
      <c r="EQ844" s="77"/>
    </row>
    <row r="845" spans="1:147" s="1" customFormat="1" ht="12.75" x14ac:dyDescent="0.2">
      <c r="A845" s="3"/>
      <c r="B845" s="35"/>
      <c r="C845" s="35"/>
      <c r="D845" s="4"/>
      <c r="G845" s="2"/>
      <c r="H845" s="2"/>
      <c r="I845" s="2"/>
      <c r="L845" s="141"/>
      <c r="M845" s="2"/>
      <c r="N845" s="2"/>
      <c r="O845" s="2"/>
      <c r="P845" s="2"/>
      <c r="Q845" s="16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90"/>
      <c r="CC845" s="90"/>
      <c r="CD845" s="90"/>
      <c r="CE845" s="88"/>
      <c r="CF845" s="166"/>
      <c r="CG845" s="88"/>
      <c r="CH845" s="88"/>
      <c r="CI845" s="88"/>
      <c r="CJ845" s="88"/>
      <c r="CK845" s="88"/>
      <c r="CL845" s="88"/>
      <c r="CM845" s="88"/>
      <c r="CN845" s="88"/>
      <c r="CO845" s="88"/>
      <c r="CP845" s="88"/>
      <c r="CQ845" s="88"/>
      <c r="CR845" s="88"/>
      <c r="CS845" s="88"/>
      <c r="CT845" s="88"/>
      <c r="CU845" s="88"/>
      <c r="CV845" s="88"/>
      <c r="CW845" s="88"/>
      <c r="CX845" s="88"/>
      <c r="CY845" s="88"/>
      <c r="CZ845" s="88"/>
      <c r="DA845" s="88"/>
      <c r="DB845" s="88"/>
      <c r="DC845" s="88"/>
      <c r="DD845" s="88"/>
      <c r="DE845" s="88"/>
      <c r="DF845" s="90"/>
      <c r="DG845" s="90"/>
      <c r="DH845" s="90"/>
      <c r="DI845" s="91"/>
      <c r="DJ845" s="91"/>
      <c r="DK845" s="91"/>
      <c r="DL845" s="91"/>
      <c r="DM845" s="90"/>
      <c r="DN845" s="90"/>
      <c r="DO845" s="90"/>
      <c r="DP845" s="90"/>
      <c r="DQ845" s="90"/>
      <c r="DR845" s="90"/>
      <c r="DS845" s="90"/>
      <c r="DT845" s="90"/>
      <c r="DU845" s="90"/>
      <c r="DV845" s="90"/>
      <c r="DW845" s="90"/>
      <c r="DX845" s="90"/>
      <c r="DY845" s="90"/>
      <c r="DZ845" s="90"/>
      <c r="EA845" s="90"/>
      <c r="EB845" s="90"/>
      <c r="EC845" s="90"/>
      <c r="ED845" s="90"/>
      <c r="EE845" s="90"/>
      <c r="EF845" s="90"/>
      <c r="EG845" s="90"/>
      <c r="EH845" s="90"/>
      <c r="EI845" s="77"/>
      <c r="EJ845" s="77"/>
      <c r="EK845" s="77"/>
      <c r="EL845" s="77"/>
      <c r="EM845" s="77"/>
      <c r="EN845" s="77"/>
      <c r="EO845" s="77"/>
      <c r="EP845" s="77"/>
      <c r="EQ845" s="77"/>
    </row>
    <row r="846" spans="1:147" s="1" customFormat="1" ht="12.75" x14ac:dyDescent="0.2">
      <c r="A846" s="3"/>
      <c r="B846" s="35"/>
      <c r="C846" s="35"/>
      <c r="D846" s="4"/>
      <c r="G846" s="2"/>
      <c r="H846" s="2"/>
      <c r="I846" s="2"/>
      <c r="L846" s="141"/>
      <c r="M846" s="2"/>
      <c r="N846" s="2"/>
      <c r="O846" s="2"/>
      <c r="P846" s="2"/>
      <c r="Q846" s="16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90"/>
      <c r="CC846" s="90"/>
      <c r="CD846" s="90"/>
      <c r="CE846" s="88"/>
      <c r="CF846" s="166"/>
      <c r="CG846" s="88"/>
      <c r="CH846" s="88"/>
      <c r="CI846" s="88"/>
      <c r="CJ846" s="88"/>
      <c r="CK846" s="88"/>
      <c r="CL846" s="88"/>
      <c r="CM846" s="88"/>
      <c r="CN846" s="88"/>
      <c r="CO846" s="88"/>
      <c r="CP846" s="88"/>
      <c r="CQ846" s="88"/>
      <c r="CR846" s="88"/>
      <c r="CS846" s="88"/>
      <c r="CT846" s="88"/>
      <c r="CU846" s="88"/>
      <c r="CV846" s="88"/>
      <c r="CW846" s="88"/>
      <c r="CX846" s="88"/>
      <c r="CY846" s="88"/>
      <c r="CZ846" s="88"/>
      <c r="DA846" s="88"/>
      <c r="DB846" s="88"/>
      <c r="DC846" s="88"/>
      <c r="DD846" s="88"/>
      <c r="DE846" s="88"/>
      <c r="DF846" s="90"/>
      <c r="DG846" s="90"/>
      <c r="DH846" s="90"/>
      <c r="DI846" s="91"/>
      <c r="DJ846" s="91"/>
      <c r="DK846" s="91"/>
      <c r="DL846" s="91"/>
      <c r="DM846" s="90"/>
      <c r="DN846" s="90"/>
      <c r="DO846" s="90"/>
      <c r="DP846" s="90"/>
      <c r="DQ846" s="90"/>
      <c r="DR846" s="90"/>
      <c r="DS846" s="90"/>
      <c r="DT846" s="90"/>
      <c r="DU846" s="90"/>
      <c r="DV846" s="90"/>
      <c r="DW846" s="90"/>
      <c r="DX846" s="90"/>
      <c r="DY846" s="90"/>
      <c r="DZ846" s="90"/>
      <c r="EA846" s="90"/>
      <c r="EB846" s="90"/>
      <c r="EC846" s="90"/>
      <c r="ED846" s="90"/>
      <c r="EE846" s="90"/>
      <c r="EF846" s="90"/>
      <c r="EG846" s="90"/>
      <c r="EH846" s="90"/>
      <c r="EI846" s="77"/>
      <c r="EJ846" s="77"/>
      <c r="EK846" s="77"/>
      <c r="EL846" s="77"/>
      <c r="EM846" s="77"/>
      <c r="EN846" s="77"/>
      <c r="EO846" s="77"/>
      <c r="EP846" s="77"/>
      <c r="EQ846" s="77"/>
    </row>
    <row r="847" spans="1:147" s="1" customFormat="1" ht="12.75" x14ac:dyDescent="0.2">
      <c r="A847" s="3"/>
      <c r="B847" s="35"/>
      <c r="C847" s="35"/>
      <c r="D847" s="4"/>
      <c r="G847" s="2"/>
      <c r="H847" s="2"/>
      <c r="I847" s="2"/>
      <c r="L847" s="141"/>
      <c r="M847" s="2"/>
      <c r="N847" s="2"/>
      <c r="O847" s="2"/>
      <c r="P847" s="2"/>
      <c r="Q847" s="16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90"/>
      <c r="CC847" s="90"/>
      <c r="CD847" s="90"/>
      <c r="CE847" s="88"/>
      <c r="CF847" s="166"/>
      <c r="CG847" s="88"/>
      <c r="CH847" s="88"/>
      <c r="CI847" s="88"/>
      <c r="CJ847" s="88"/>
      <c r="CK847" s="88"/>
      <c r="CL847" s="88"/>
      <c r="CM847" s="88"/>
      <c r="CN847" s="88"/>
      <c r="CO847" s="88"/>
      <c r="CP847" s="88"/>
      <c r="CQ847" s="88"/>
      <c r="CR847" s="88"/>
      <c r="CS847" s="88"/>
      <c r="CT847" s="88"/>
      <c r="CU847" s="88"/>
      <c r="CV847" s="88"/>
      <c r="CW847" s="88"/>
      <c r="CX847" s="88"/>
      <c r="CY847" s="88"/>
      <c r="CZ847" s="88"/>
      <c r="DA847" s="88"/>
      <c r="DB847" s="88"/>
      <c r="DC847" s="88"/>
      <c r="DD847" s="88"/>
      <c r="DE847" s="88"/>
      <c r="DF847" s="90"/>
      <c r="DG847" s="90"/>
      <c r="DH847" s="90"/>
      <c r="DI847" s="91"/>
      <c r="DJ847" s="91"/>
      <c r="DK847" s="91"/>
      <c r="DL847" s="91"/>
      <c r="DM847" s="90"/>
      <c r="DN847" s="90"/>
      <c r="DO847" s="90"/>
      <c r="DP847" s="90"/>
      <c r="DQ847" s="90"/>
      <c r="DR847" s="90"/>
      <c r="DS847" s="90"/>
      <c r="DT847" s="90"/>
      <c r="DU847" s="90"/>
      <c r="DV847" s="90"/>
      <c r="DW847" s="90"/>
      <c r="DX847" s="90"/>
      <c r="DY847" s="90"/>
      <c r="DZ847" s="90"/>
      <c r="EA847" s="90"/>
      <c r="EB847" s="90"/>
      <c r="EC847" s="90"/>
      <c r="ED847" s="90"/>
      <c r="EE847" s="90"/>
      <c r="EF847" s="90"/>
      <c r="EG847" s="90"/>
      <c r="EH847" s="90"/>
      <c r="EI847" s="77"/>
      <c r="EJ847" s="77"/>
      <c r="EK847" s="77"/>
      <c r="EL847" s="77"/>
      <c r="EM847" s="77"/>
      <c r="EN847" s="77"/>
      <c r="EO847" s="77"/>
      <c r="EP847" s="77"/>
      <c r="EQ847" s="77"/>
    </row>
    <row r="848" spans="1:147" s="1" customFormat="1" ht="12.75" x14ac:dyDescent="0.2">
      <c r="A848" s="3"/>
      <c r="B848" s="35"/>
      <c r="C848" s="35"/>
      <c r="D848" s="4"/>
      <c r="G848" s="2"/>
      <c r="H848" s="2"/>
      <c r="I848" s="2"/>
      <c r="L848" s="141"/>
      <c r="M848" s="2"/>
      <c r="N848" s="2"/>
      <c r="O848" s="2"/>
      <c r="P848" s="2"/>
      <c r="Q848" s="16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90"/>
      <c r="CC848" s="90"/>
      <c r="CD848" s="90"/>
      <c r="CE848" s="88"/>
      <c r="CF848" s="166"/>
      <c r="CG848" s="88"/>
      <c r="CH848" s="88"/>
      <c r="CI848" s="88"/>
      <c r="CJ848" s="88"/>
      <c r="CK848" s="88"/>
      <c r="CL848" s="88"/>
      <c r="CM848" s="88"/>
      <c r="CN848" s="88"/>
      <c r="CO848" s="88"/>
      <c r="CP848" s="88"/>
      <c r="CQ848" s="88"/>
      <c r="CR848" s="88"/>
      <c r="CS848" s="88"/>
      <c r="CT848" s="88"/>
      <c r="CU848" s="88"/>
      <c r="CV848" s="88"/>
      <c r="CW848" s="88"/>
      <c r="CX848" s="88"/>
      <c r="CY848" s="88"/>
      <c r="CZ848" s="88"/>
      <c r="DA848" s="88"/>
      <c r="DB848" s="88"/>
      <c r="DC848" s="88"/>
      <c r="DD848" s="88"/>
      <c r="DE848" s="88"/>
      <c r="DF848" s="90"/>
      <c r="DG848" s="90"/>
      <c r="DH848" s="90"/>
      <c r="DI848" s="91"/>
      <c r="DJ848" s="91"/>
      <c r="DK848" s="91"/>
      <c r="DL848" s="91"/>
      <c r="DM848" s="90"/>
      <c r="DN848" s="90"/>
      <c r="DO848" s="90"/>
      <c r="DP848" s="90"/>
      <c r="DQ848" s="90"/>
      <c r="DR848" s="90"/>
      <c r="DS848" s="90"/>
      <c r="DT848" s="90"/>
      <c r="DU848" s="90"/>
      <c r="DV848" s="90"/>
      <c r="DW848" s="90"/>
      <c r="DX848" s="90"/>
      <c r="DY848" s="90"/>
      <c r="DZ848" s="90"/>
      <c r="EA848" s="90"/>
      <c r="EB848" s="90"/>
      <c r="EC848" s="90"/>
      <c r="ED848" s="90"/>
      <c r="EE848" s="90"/>
      <c r="EF848" s="90"/>
      <c r="EG848" s="90"/>
      <c r="EH848" s="90"/>
      <c r="EI848" s="77"/>
      <c r="EJ848" s="77"/>
      <c r="EK848" s="77"/>
      <c r="EL848" s="77"/>
      <c r="EM848" s="77"/>
      <c r="EN848" s="77"/>
      <c r="EO848" s="77"/>
      <c r="EP848" s="77"/>
      <c r="EQ848" s="77"/>
    </row>
    <row r="849" spans="1:147" s="1" customFormat="1" ht="12.75" x14ac:dyDescent="0.2">
      <c r="A849" s="3"/>
      <c r="B849" s="35"/>
      <c r="C849" s="35"/>
      <c r="D849" s="4"/>
      <c r="G849" s="2"/>
      <c r="H849" s="2"/>
      <c r="I849" s="2"/>
      <c r="L849" s="141"/>
      <c r="M849" s="2"/>
      <c r="N849" s="2"/>
      <c r="O849" s="2"/>
      <c r="P849" s="2"/>
      <c r="Q849" s="16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90"/>
      <c r="CC849" s="90"/>
      <c r="CD849" s="90"/>
      <c r="CE849" s="88"/>
      <c r="CF849" s="166"/>
      <c r="CG849" s="88"/>
      <c r="CH849" s="88"/>
      <c r="CI849" s="88"/>
      <c r="CJ849" s="88"/>
      <c r="CK849" s="88"/>
      <c r="CL849" s="88"/>
      <c r="CM849" s="88"/>
      <c r="CN849" s="88"/>
      <c r="CO849" s="88"/>
      <c r="CP849" s="88"/>
      <c r="CQ849" s="88"/>
      <c r="CR849" s="88"/>
      <c r="CS849" s="88"/>
      <c r="CT849" s="88"/>
      <c r="CU849" s="88"/>
      <c r="CV849" s="88"/>
      <c r="CW849" s="88"/>
      <c r="CX849" s="88"/>
      <c r="CY849" s="88"/>
      <c r="CZ849" s="88"/>
      <c r="DA849" s="88"/>
      <c r="DB849" s="88"/>
      <c r="DC849" s="88"/>
      <c r="DD849" s="88"/>
      <c r="DE849" s="88"/>
      <c r="DF849" s="90"/>
      <c r="DG849" s="90"/>
      <c r="DH849" s="90"/>
      <c r="DI849" s="91"/>
      <c r="DJ849" s="91"/>
      <c r="DK849" s="91"/>
      <c r="DL849" s="91"/>
      <c r="DM849" s="90"/>
      <c r="DN849" s="90"/>
      <c r="DO849" s="90"/>
      <c r="DP849" s="90"/>
      <c r="DQ849" s="90"/>
      <c r="DR849" s="90"/>
      <c r="DS849" s="90"/>
      <c r="DT849" s="90"/>
      <c r="DU849" s="90"/>
      <c r="DV849" s="90"/>
      <c r="DW849" s="90"/>
      <c r="DX849" s="90"/>
      <c r="DY849" s="90"/>
      <c r="DZ849" s="90"/>
      <c r="EA849" s="90"/>
      <c r="EB849" s="90"/>
      <c r="EC849" s="90"/>
      <c r="ED849" s="90"/>
      <c r="EE849" s="90"/>
      <c r="EF849" s="90"/>
      <c r="EG849" s="90"/>
      <c r="EH849" s="90"/>
      <c r="EI849" s="77"/>
      <c r="EJ849" s="77"/>
      <c r="EK849" s="77"/>
      <c r="EL849" s="77"/>
      <c r="EM849" s="77"/>
      <c r="EN849" s="77"/>
      <c r="EO849" s="77"/>
      <c r="EP849" s="77"/>
      <c r="EQ849" s="77"/>
    </row>
    <row r="850" spans="1:147" s="1" customFormat="1" ht="12.75" x14ac:dyDescent="0.2">
      <c r="A850" s="3"/>
      <c r="B850" s="35"/>
      <c r="C850" s="35"/>
      <c r="D850" s="4"/>
      <c r="G850" s="2"/>
      <c r="H850" s="2"/>
      <c r="I850" s="2"/>
      <c r="L850" s="141"/>
      <c r="M850" s="2"/>
      <c r="N850" s="2"/>
      <c r="O850" s="2"/>
      <c r="P850" s="2"/>
      <c r="Q850" s="16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90"/>
      <c r="CC850" s="90"/>
      <c r="CD850" s="90"/>
      <c r="CE850" s="88"/>
      <c r="CF850" s="166"/>
      <c r="CG850" s="88"/>
      <c r="CH850" s="88"/>
      <c r="CI850" s="88"/>
      <c r="CJ850" s="88"/>
      <c r="CK850" s="88"/>
      <c r="CL850" s="88"/>
      <c r="CM850" s="88"/>
      <c r="CN850" s="88"/>
      <c r="CO850" s="88"/>
      <c r="CP850" s="88"/>
      <c r="CQ850" s="88"/>
      <c r="CR850" s="88"/>
      <c r="CS850" s="88"/>
      <c r="CT850" s="88"/>
      <c r="CU850" s="88"/>
      <c r="CV850" s="88"/>
      <c r="CW850" s="88"/>
      <c r="CX850" s="88"/>
      <c r="CY850" s="88"/>
      <c r="CZ850" s="88"/>
      <c r="DA850" s="88"/>
      <c r="DB850" s="88"/>
      <c r="DC850" s="88"/>
      <c r="DD850" s="88"/>
      <c r="DE850" s="88"/>
      <c r="DF850" s="90"/>
      <c r="DG850" s="90"/>
      <c r="DH850" s="90"/>
      <c r="DI850" s="91"/>
      <c r="DJ850" s="91"/>
      <c r="DK850" s="91"/>
      <c r="DL850" s="91"/>
      <c r="DM850" s="90"/>
      <c r="DN850" s="90"/>
      <c r="DO850" s="90"/>
      <c r="DP850" s="90"/>
      <c r="DQ850" s="90"/>
      <c r="DR850" s="90"/>
      <c r="DS850" s="90"/>
      <c r="DT850" s="90"/>
      <c r="DU850" s="90"/>
      <c r="DV850" s="90"/>
      <c r="DW850" s="90"/>
      <c r="DX850" s="90"/>
      <c r="DY850" s="90"/>
      <c r="DZ850" s="90"/>
      <c r="EA850" s="90"/>
      <c r="EB850" s="90"/>
      <c r="EC850" s="90"/>
      <c r="ED850" s="90"/>
      <c r="EE850" s="90"/>
      <c r="EF850" s="90"/>
      <c r="EG850" s="90"/>
      <c r="EH850" s="90"/>
      <c r="EI850" s="77"/>
      <c r="EJ850" s="77"/>
      <c r="EK850" s="77"/>
      <c r="EL850" s="77"/>
      <c r="EM850" s="77"/>
      <c r="EN850" s="77"/>
      <c r="EO850" s="77"/>
      <c r="EP850" s="77"/>
      <c r="EQ850" s="77"/>
    </row>
    <row r="851" spans="1:147" s="1" customFormat="1" ht="12.75" x14ac:dyDescent="0.2">
      <c r="A851" s="3"/>
      <c r="B851" s="35"/>
      <c r="C851" s="35"/>
      <c r="D851" s="4"/>
      <c r="G851" s="2"/>
      <c r="H851" s="2"/>
      <c r="I851" s="2"/>
      <c r="L851" s="141"/>
      <c r="M851" s="2"/>
      <c r="N851" s="2"/>
      <c r="O851" s="2"/>
      <c r="P851" s="2"/>
      <c r="Q851" s="16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90"/>
      <c r="CC851" s="90"/>
      <c r="CD851" s="90"/>
      <c r="CE851" s="88"/>
      <c r="CF851" s="166"/>
      <c r="CG851" s="88"/>
      <c r="CH851" s="88"/>
      <c r="CI851" s="88"/>
      <c r="CJ851" s="88"/>
      <c r="CK851" s="88"/>
      <c r="CL851" s="88"/>
      <c r="CM851" s="88"/>
      <c r="CN851" s="88"/>
      <c r="CO851" s="88"/>
      <c r="CP851" s="88"/>
      <c r="CQ851" s="88"/>
      <c r="CR851" s="88"/>
      <c r="CS851" s="88"/>
      <c r="CT851" s="88"/>
      <c r="CU851" s="88"/>
      <c r="CV851" s="88"/>
      <c r="CW851" s="88"/>
      <c r="CX851" s="88"/>
      <c r="CY851" s="88"/>
      <c r="CZ851" s="88"/>
      <c r="DA851" s="88"/>
      <c r="DB851" s="88"/>
      <c r="DC851" s="88"/>
      <c r="DD851" s="88"/>
      <c r="DE851" s="88"/>
      <c r="DF851" s="90"/>
      <c r="DG851" s="90"/>
      <c r="DH851" s="90"/>
      <c r="DI851" s="91"/>
      <c r="DJ851" s="91"/>
      <c r="DK851" s="91"/>
      <c r="DL851" s="91"/>
      <c r="DM851" s="90"/>
      <c r="DN851" s="90"/>
      <c r="DO851" s="90"/>
      <c r="DP851" s="90"/>
      <c r="DQ851" s="90"/>
      <c r="DR851" s="90"/>
      <c r="DS851" s="90"/>
      <c r="DT851" s="90"/>
      <c r="DU851" s="90"/>
      <c r="DV851" s="90"/>
      <c r="DW851" s="90"/>
      <c r="DX851" s="90"/>
      <c r="DY851" s="90"/>
      <c r="DZ851" s="90"/>
      <c r="EA851" s="90"/>
      <c r="EB851" s="90"/>
      <c r="EC851" s="90"/>
      <c r="ED851" s="90"/>
      <c r="EE851" s="90"/>
      <c r="EF851" s="90"/>
      <c r="EG851" s="90"/>
      <c r="EH851" s="90"/>
      <c r="EI851" s="77"/>
      <c r="EJ851" s="77"/>
      <c r="EK851" s="77"/>
      <c r="EL851" s="77"/>
      <c r="EM851" s="77"/>
      <c r="EN851" s="77"/>
      <c r="EO851" s="77"/>
      <c r="EP851" s="77"/>
      <c r="EQ851" s="77"/>
    </row>
    <row r="852" spans="1:147" s="1" customFormat="1" ht="12.75" x14ac:dyDescent="0.2">
      <c r="A852" s="3"/>
      <c r="B852" s="35"/>
      <c r="C852" s="35"/>
      <c r="D852" s="4"/>
      <c r="G852" s="2"/>
      <c r="H852" s="2"/>
      <c r="I852" s="2"/>
      <c r="L852" s="141"/>
      <c r="M852" s="2"/>
      <c r="N852" s="2"/>
      <c r="O852" s="2"/>
      <c r="P852" s="2"/>
      <c r="Q852" s="16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90"/>
      <c r="CC852" s="90"/>
      <c r="CD852" s="90"/>
      <c r="CE852" s="88"/>
      <c r="CF852" s="166"/>
      <c r="CG852" s="88"/>
      <c r="CH852" s="88"/>
      <c r="CI852" s="88"/>
      <c r="CJ852" s="88"/>
      <c r="CK852" s="88"/>
      <c r="CL852" s="88"/>
      <c r="CM852" s="88"/>
      <c r="CN852" s="88"/>
      <c r="CO852" s="88"/>
      <c r="CP852" s="88"/>
      <c r="CQ852" s="88"/>
      <c r="CR852" s="88"/>
      <c r="CS852" s="88"/>
      <c r="CT852" s="88"/>
      <c r="CU852" s="88"/>
      <c r="CV852" s="88"/>
      <c r="CW852" s="88"/>
      <c r="CX852" s="88"/>
      <c r="CY852" s="88"/>
      <c r="CZ852" s="88"/>
      <c r="DA852" s="88"/>
      <c r="DB852" s="88"/>
      <c r="DC852" s="88"/>
      <c r="DD852" s="88"/>
      <c r="DE852" s="88"/>
      <c r="DF852" s="90"/>
      <c r="DG852" s="90"/>
      <c r="DH852" s="90"/>
      <c r="DI852" s="91"/>
      <c r="DJ852" s="91"/>
      <c r="DK852" s="91"/>
      <c r="DL852" s="91"/>
      <c r="DM852" s="90"/>
      <c r="DN852" s="90"/>
      <c r="DO852" s="90"/>
      <c r="DP852" s="90"/>
      <c r="DQ852" s="90"/>
      <c r="DR852" s="90"/>
      <c r="DS852" s="90"/>
      <c r="DT852" s="90"/>
      <c r="DU852" s="90"/>
      <c r="DV852" s="90"/>
      <c r="DW852" s="90"/>
      <c r="DX852" s="90"/>
      <c r="DY852" s="90"/>
      <c r="DZ852" s="90"/>
      <c r="EA852" s="90"/>
      <c r="EB852" s="90"/>
      <c r="EC852" s="90"/>
      <c r="ED852" s="90"/>
      <c r="EE852" s="90"/>
      <c r="EF852" s="90"/>
      <c r="EG852" s="90"/>
      <c r="EH852" s="90"/>
      <c r="EI852" s="77"/>
      <c r="EJ852" s="77"/>
      <c r="EK852" s="77"/>
      <c r="EL852" s="77"/>
      <c r="EM852" s="77"/>
      <c r="EN852" s="77"/>
      <c r="EO852" s="77"/>
      <c r="EP852" s="77"/>
      <c r="EQ852" s="77"/>
    </row>
    <row r="853" spans="1:147" s="1" customFormat="1" ht="12.75" x14ac:dyDescent="0.2">
      <c r="A853" s="3"/>
      <c r="B853" s="35"/>
      <c r="C853" s="35"/>
      <c r="D853" s="4"/>
      <c r="G853" s="2"/>
      <c r="H853" s="2"/>
      <c r="I853" s="2"/>
      <c r="L853" s="141"/>
      <c r="M853" s="2"/>
      <c r="N853" s="2"/>
      <c r="O853" s="2"/>
      <c r="P853" s="2"/>
      <c r="Q853" s="16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90"/>
      <c r="CC853" s="90"/>
      <c r="CD853" s="90"/>
      <c r="CE853" s="88"/>
      <c r="CF853" s="166"/>
      <c r="CG853" s="88"/>
      <c r="CH853" s="88"/>
      <c r="CI853" s="88"/>
      <c r="CJ853" s="88"/>
      <c r="CK853" s="88"/>
      <c r="CL853" s="88"/>
      <c r="CM853" s="88"/>
      <c r="CN853" s="88"/>
      <c r="CO853" s="88"/>
      <c r="CP853" s="88"/>
      <c r="CQ853" s="88"/>
      <c r="CR853" s="88"/>
      <c r="CS853" s="88"/>
      <c r="CT853" s="88"/>
      <c r="CU853" s="88"/>
      <c r="CV853" s="88"/>
      <c r="CW853" s="88"/>
      <c r="CX853" s="88"/>
      <c r="CY853" s="88"/>
      <c r="CZ853" s="88"/>
      <c r="DA853" s="88"/>
      <c r="DB853" s="88"/>
      <c r="DC853" s="88"/>
      <c r="DD853" s="88"/>
      <c r="DE853" s="88"/>
      <c r="DF853" s="90"/>
      <c r="DG853" s="90"/>
      <c r="DH853" s="90"/>
      <c r="DI853" s="91"/>
      <c r="DJ853" s="91"/>
      <c r="DK853" s="91"/>
      <c r="DL853" s="91"/>
      <c r="DM853" s="90"/>
      <c r="DN853" s="90"/>
      <c r="DO853" s="90"/>
      <c r="DP853" s="90"/>
      <c r="DQ853" s="90"/>
      <c r="DR853" s="90"/>
      <c r="DS853" s="90"/>
      <c r="DT853" s="90"/>
      <c r="DU853" s="90"/>
      <c r="DV853" s="90"/>
      <c r="DW853" s="90"/>
      <c r="DX853" s="90"/>
      <c r="DY853" s="90"/>
      <c r="DZ853" s="90"/>
      <c r="EA853" s="90"/>
      <c r="EB853" s="90"/>
      <c r="EC853" s="90"/>
      <c r="ED853" s="90"/>
      <c r="EE853" s="90"/>
      <c r="EF853" s="90"/>
      <c r="EG853" s="90"/>
      <c r="EH853" s="90"/>
      <c r="EI853" s="77"/>
      <c r="EJ853" s="77"/>
      <c r="EK853" s="77"/>
      <c r="EL853" s="77"/>
      <c r="EM853" s="77"/>
      <c r="EN853" s="77"/>
      <c r="EO853" s="77"/>
      <c r="EP853" s="77"/>
      <c r="EQ853" s="77"/>
    </row>
    <row r="854" spans="1:147" s="1" customFormat="1" ht="12.75" x14ac:dyDescent="0.2">
      <c r="A854" s="3"/>
      <c r="B854" s="35"/>
      <c r="C854" s="35"/>
      <c r="D854" s="4"/>
      <c r="G854" s="2"/>
      <c r="H854" s="2"/>
      <c r="I854" s="2"/>
      <c r="L854" s="141"/>
      <c r="M854" s="2"/>
      <c r="N854" s="2"/>
      <c r="O854" s="2"/>
      <c r="P854" s="2"/>
      <c r="Q854" s="16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90"/>
      <c r="CC854" s="90"/>
      <c r="CD854" s="90"/>
      <c r="CE854" s="88"/>
      <c r="CF854" s="166"/>
      <c r="CG854" s="88"/>
      <c r="CH854" s="88"/>
      <c r="CI854" s="88"/>
      <c r="CJ854" s="88"/>
      <c r="CK854" s="88"/>
      <c r="CL854" s="88"/>
      <c r="CM854" s="88"/>
      <c r="CN854" s="88"/>
      <c r="CO854" s="88"/>
      <c r="CP854" s="88"/>
      <c r="CQ854" s="88"/>
      <c r="CR854" s="88"/>
      <c r="CS854" s="88"/>
      <c r="CT854" s="88"/>
      <c r="CU854" s="88"/>
      <c r="CV854" s="88"/>
      <c r="CW854" s="88"/>
      <c r="CX854" s="88"/>
      <c r="CY854" s="88"/>
      <c r="CZ854" s="88"/>
      <c r="DA854" s="88"/>
      <c r="DB854" s="88"/>
      <c r="DC854" s="88"/>
      <c r="DD854" s="88"/>
      <c r="DE854" s="88"/>
      <c r="DF854" s="90"/>
      <c r="DG854" s="90"/>
      <c r="DH854" s="90"/>
      <c r="DI854" s="91"/>
      <c r="DJ854" s="91"/>
      <c r="DK854" s="91"/>
      <c r="DL854" s="91"/>
      <c r="DM854" s="90"/>
      <c r="DN854" s="90"/>
      <c r="DO854" s="90"/>
      <c r="DP854" s="90"/>
      <c r="DQ854" s="90"/>
      <c r="DR854" s="90"/>
      <c r="DS854" s="90"/>
      <c r="DT854" s="90"/>
      <c r="DU854" s="90"/>
      <c r="DV854" s="90"/>
      <c r="DW854" s="90"/>
      <c r="DX854" s="90"/>
      <c r="DY854" s="90"/>
      <c r="DZ854" s="90"/>
      <c r="EA854" s="90"/>
      <c r="EB854" s="90"/>
      <c r="EC854" s="90"/>
      <c r="ED854" s="90"/>
      <c r="EE854" s="90"/>
      <c r="EF854" s="90"/>
      <c r="EG854" s="90"/>
      <c r="EH854" s="90"/>
      <c r="EI854" s="77"/>
      <c r="EJ854" s="77"/>
      <c r="EK854" s="77"/>
      <c r="EL854" s="77"/>
      <c r="EM854" s="77"/>
      <c r="EN854" s="77"/>
      <c r="EO854" s="77"/>
      <c r="EP854" s="77"/>
      <c r="EQ854" s="77"/>
    </row>
    <row r="855" spans="1:147" s="1" customFormat="1" ht="12.75" x14ac:dyDescent="0.2">
      <c r="A855" s="3"/>
      <c r="B855" s="35"/>
      <c r="C855" s="35"/>
      <c r="D855" s="4"/>
      <c r="G855" s="2"/>
      <c r="H855" s="2"/>
      <c r="I855" s="2"/>
      <c r="L855" s="141"/>
      <c r="M855" s="2"/>
      <c r="N855" s="2"/>
      <c r="O855" s="2"/>
      <c r="P855" s="2"/>
      <c r="Q855" s="16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90"/>
      <c r="CC855" s="90"/>
      <c r="CD855" s="90"/>
      <c r="CE855" s="88"/>
      <c r="CF855" s="166"/>
      <c r="CG855" s="88"/>
      <c r="CH855" s="88"/>
      <c r="CI855" s="88"/>
      <c r="CJ855" s="88"/>
      <c r="CK855" s="88"/>
      <c r="CL855" s="88"/>
      <c r="CM855" s="88"/>
      <c r="CN855" s="88"/>
      <c r="CO855" s="88"/>
      <c r="CP855" s="88"/>
      <c r="CQ855" s="88"/>
      <c r="CR855" s="88"/>
      <c r="CS855" s="88"/>
      <c r="CT855" s="88"/>
      <c r="CU855" s="88"/>
      <c r="CV855" s="88"/>
      <c r="CW855" s="88"/>
      <c r="CX855" s="88"/>
      <c r="CY855" s="88"/>
      <c r="CZ855" s="88"/>
      <c r="DA855" s="88"/>
      <c r="DB855" s="88"/>
      <c r="DC855" s="88"/>
      <c r="DD855" s="88"/>
      <c r="DE855" s="88"/>
      <c r="DF855" s="90"/>
      <c r="DG855" s="90"/>
      <c r="DH855" s="90"/>
      <c r="DI855" s="91"/>
      <c r="DJ855" s="91"/>
      <c r="DK855" s="91"/>
      <c r="DL855" s="91"/>
      <c r="DM855" s="90"/>
      <c r="DN855" s="90"/>
      <c r="DO855" s="90"/>
      <c r="DP855" s="90"/>
      <c r="DQ855" s="90"/>
      <c r="DR855" s="90"/>
      <c r="DS855" s="90"/>
      <c r="DT855" s="90"/>
      <c r="DU855" s="90"/>
      <c r="DV855" s="90"/>
      <c r="DW855" s="90"/>
      <c r="DX855" s="90"/>
      <c r="DY855" s="90"/>
      <c r="DZ855" s="90"/>
      <c r="EA855" s="90"/>
      <c r="EB855" s="90"/>
      <c r="EC855" s="90"/>
      <c r="ED855" s="90"/>
      <c r="EE855" s="90"/>
      <c r="EF855" s="90"/>
      <c r="EG855" s="90"/>
      <c r="EH855" s="90"/>
      <c r="EI855" s="77"/>
      <c r="EJ855" s="77"/>
      <c r="EK855" s="77"/>
      <c r="EL855" s="77"/>
      <c r="EM855" s="77"/>
      <c r="EN855" s="77"/>
      <c r="EO855" s="77"/>
      <c r="EP855" s="77"/>
      <c r="EQ855" s="77"/>
    </row>
    <row r="856" spans="1:147" s="1" customFormat="1" ht="12.75" x14ac:dyDescent="0.2">
      <c r="A856" s="3"/>
      <c r="B856" s="35"/>
      <c r="C856" s="35"/>
      <c r="D856" s="4"/>
      <c r="G856" s="2"/>
      <c r="H856" s="2"/>
      <c r="I856" s="2"/>
      <c r="L856" s="141"/>
      <c r="M856" s="2"/>
      <c r="N856" s="2"/>
      <c r="O856" s="2"/>
      <c r="P856" s="2"/>
      <c r="Q856" s="16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90"/>
      <c r="CC856" s="90"/>
      <c r="CD856" s="90"/>
      <c r="CE856" s="88"/>
      <c r="CF856" s="166"/>
      <c r="CG856" s="88"/>
      <c r="CH856" s="88"/>
      <c r="CI856" s="88"/>
      <c r="CJ856" s="88"/>
      <c r="CK856" s="88"/>
      <c r="CL856" s="88"/>
      <c r="CM856" s="88"/>
      <c r="CN856" s="88"/>
      <c r="CO856" s="88"/>
      <c r="CP856" s="88"/>
      <c r="CQ856" s="88"/>
      <c r="CR856" s="88"/>
      <c r="CS856" s="88"/>
      <c r="CT856" s="88"/>
      <c r="CU856" s="88"/>
      <c r="CV856" s="88"/>
      <c r="CW856" s="88"/>
      <c r="CX856" s="88"/>
      <c r="CY856" s="88"/>
      <c r="CZ856" s="88"/>
      <c r="DA856" s="88"/>
      <c r="DB856" s="88"/>
      <c r="DC856" s="88"/>
      <c r="DD856" s="88"/>
      <c r="DE856" s="88"/>
      <c r="DF856" s="90"/>
      <c r="DG856" s="90"/>
      <c r="DH856" s="90"/>
      <c r="DI856" s="91"/>
      <c r="DJ856" s="91"/>
      <c r="DK856" s="91"/>
      <c r="DL856" s="91"/>
      <c r="DM856" s="90"/>
      <c r="DN856" s="90"/>
      <c r="DO856" s="90"/>
      <c r="DP856" s="90"/>
      <c r="DQ856" s="90"/>
      <c r="DR856" s="90"/>
      <c r="DS856" s="90"/>
      <c r="DT856" s="90"/>
      <c r="DU856" s="90"/>
      <c r="DV856" s="90"/>
      <c r="DW856" s="90"/>
      <c r="DX856" s="90"/>
      <c r="DY856" s="90"/>
      <c r="DZ856" s="90"/>
      <c r="EA856" s="90"/>
      <c r="EB856" s="90"/>
      <c r="EC856" s="90"/>
      <c r="ED856" s="90"/>
      <c r="EE856" s="90"/>
      <c r="EF856" s="90"/>
      <c r="EG856" s="90"/>
      <c r="EH856" s="90"/>
      <c r="EI856" s="77"/>
      <c r="EJ856" s="77"/>
      <c r="EK856" s="77"/>
      <c r="EL856" s="77"/>
      <c r="EM856" s="77"/>
      <c r="EN856" s="77"/>
      <c r="EO856" s="77"/>
      <c r="EP856" s="77"/>
      <c r="EQ856" s="77"/>
    </row>
    <row r="857" spans="1:147" s="1" customFormat="1" ht="12.75" x14ac:dyDescent="0.2">
      <c r="A857" s="3"/>
      <c r="B857" s="35"/>
      <c r="C857" s="35"/>
      <c r="D857" s="4"/>
      <c r="G857" s="2"/>
      <c r="H857" s="2"/>
      <c r="I857" s="2"/>
      <c r="L857" s="141"/>
      <c r="M857" s="2"/>
      <c r="N857" s="2"/>
      <c r="O857" s="2"/>
      <c r="P857" s="2"/>
      <c r="Q857" s="16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90"/>
      <c r="CC857" s="90"/>
      <c r="CD857" s="90"/>
      <c r="CE857" s="88"/>
      <c r="CF857" s="166"/>
      <c r="CG857" s="88"/>
      <c r="CH857" s="88"/>
      <c r="CI857" s="88"/>
      <c r="CJ857" s="88"/>
      <c r="CK857" s="88"/>
      <c r="CL857" s="88"/>
      <c r="CM857" s="88"/>
      <c r="CN857" s="88"/>
      <c r="CO857" s="88"/>
      <c r="CP857" s="88"/>
      <c r="CQ857" s="88"/>
      <c r="CR857" s="88"/>
      <c r="CS857" s="88"/>
      <c r="CT857" s="88"/>
      <c r="CU857" s="88"/>
      <c r="CV857" s="88"/>
      <c r="CW857" s="88"/>
      <c r="CX857" s="88"/>
      <c r="CY857" s="88"/>
      <c r="CZ857" s="88"/>
      <c r="DA857" s="88"/>
      <c r="DB857" s="88"/>
      <c r="DC857" s="88"/>
      <c r="DD857" s="88"/>
      <c r="DE857" s="88"/>
      <c r="DF857" s="90"/>
      <c r="DG857" s="90"/>
      <c r="DH857" s="90"/>
      <c r="DI857" s="91"/>
      <c r="DJ857" s="91"/>
      <c r="DK857" s="91"/>
      <c r="DL857" s="91"/>
      <c r="DM857" s="90"/>
      <c r="DN857" s="90"/>
      <c r="DO857" s="90"/>
      <c r="DP857" s="90"/>
      <c r="DQ857" s="90"/>
      <c r="DR857" s="90"/>
      <c r="DS857" s="90"/>
      <c r="DT857" s="90"/>
      <c r="DU857" s="90"/>
      <c r="DV857" s="90"/>
      <c r="DW857" s="90"/>
      <c r="DX857" s="90"/>
      <c r="DY857" s="90"/>
      <c r="DZ857" s="90"/>
      <c r="EA857" s="90"/>
      <c r="EB857" s="90"/>
      <c r="EC857" s="90"/>
      <c r="ED857" s="90"/>
      <c r="EE857" s="90"/>
      <c r="EF857" s="90"/>
      <c r="EG857" s="90"/>
      <c r="EH857" s="90"/>
      <c r="EI857" s="77"/>
      <c r="EJ857" s="77"/>
      <c r="EK857" s="77"/>
      <c r="EL857" s="77"/>
      <c r="EM857" s="77"/>
      <c r="EN857" s="77"/>
      <c r="EO857" s="77"/>
      <c r="EP857" s="77"/>
      <c r="EQ857" s="77"/>
    </row>
    <row r="858" spans="1:147" s="1" customFormat="1" ht="12.75" x14ac:dyDescent="0.2">
      <c r="A858" s="3"/>
      <c r="B858" s="35"/>
      <c r="C858" s="35"/>
      <c r="D858" s="4"/>
      <c r="G858" s="2"/>
      <c r="H858" s="2"/>
      <c r="I858" s="2"/>
      <c r="L858" s="141"/>
      <c r="M858" s="2"/>
      <c r="N858" s="2"/>
      <c r="O858" s="2"/>
      <c r="P858" s="2"/>
      <c r="Q858" s="16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90"/>
      <c r="CC858" s="90"/>
      <c r="CD858" s="90"/>
      <c r="CE858" s="88"/>
      <c r="CF858" s="166"/>
      <c r="CG858" s="88"/>
      <c r="CH858" s="88"/>
      <c r="CI858" s="88"/>
      <c r="CJ858" s="88"/>
      <c r="CK858" s="88"/>
      <c r="CL858" s="88"/>
      <c r="CM858" s="88"/>
      <c r="CN858" s="88"/>
      <c r="CO858" s="88"/>
      <c r="CP858" s="88"/>
      <c r="CQ858" s="88"/>
      <c r="CR858" s="88"/>
      <c r="CS858" s="88"/>
      <c r="CT858" s="88"/>
      <c r="CU858" s="88"/>
      <c r="CV858" s="88"/>
      <c r="CW858" s="88"/>
      <c r="CX858" s="88"/>
      <c r="CY858" s="88"/>
      <c r="CZ858" s="88"/>
      <c r="DA858" s="88"/>
      <c r="DB858" s="88"/>
      <c r="DC858" s="88"/>
      <c r="DD858" s="88"/>
      <c r="DE858" s="88"/>
      <c r="DF858" s="90"/>
      <c r="DG858" s="90"/>
      <c r="DH858" s="90"/>
      <c r="DI858" s="91"/>
      <c r="DJ858" s="91"/>
      <c r="DK858" s="91"/>
      <c r="DL858" s="91"/>
      <c r="DM858" s="90"/>
      <c r="DN858" s="90"/>
      <c r="DO858" s="90"/>
      <c r="DP858" s="90"/>
      <c r="DQ858" s="90"/>
      <c r="DR858" s="90"/>
      <c r="DS858" s="90"/>
      <c r="DT858" s="90"/>
      <c r="DU858" s="90"/>
      <c r="DV858" s="90"/>
      <c r="DW858" s="90"/>
      <c r="DX858" s="90"/>
      <c r="DY858" s="90"/>
      <c r="DZ858" s="90"/>
      <c r="EA858" s="90"/>
      <c r="EB858" s="90"/>
      <c r="EC858" s="90"/>
      <c r="ED858" s="90"/>
      <c r="EE858" s="90"/>
      <c r="EF858" s="90"/>
      <c r="EG858" s="90"/>
      <c r="EH858" s="90"/>
      <c r="EI858" s="77"/>
      <c r="EJ858" s="77"/>
      <c r="EK858" s="77"/>
      <c r="EL858" s="77"/>
      <c r="EM858" s="77"/>
      <c r="EN858" s="77"/>
      <c r="EO858" s="77"/>
      <c r="EP858" s="77"/>
      <c r="EQ858" s="77"/>
    </row>
    <row r="859" spans="1:147" s="1" customFormat="1" ht="12.75" x14ac:dyDescent="0.2">
      <c r="A859" s="3"/>
      <c r="B859" s="35"/>
      <c r="C859" s="35"/>
      <c r="D859" s="4"/>
      <c r="G859" s="2"/>
      <c r="H859" s="2"/>
      <c r="I859" s="2"/>
      <c r="L859" s="141"/>
      <c r="M859" s="2"/>
      <c r="N859" s="2"/>
      <c r="O859" s="2"/>
      <c r="P859" s="2"/>
      <c r="Q859" s="16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90"/>
      <c r="CC859" s="90"/>
      <c r="CD859" s="90"/>
      <c r="CE859" s="88"/>
      <c r="CF859" s="166"/>
      <c r="CG859" s="88"/>
      <c r="CH859" s="88"/>
      <c r="CI859" s="88"/>
      <c r="CJ859" s="88"/>
      <c r="CK859" s="88"/>
      <c r="CL859" s="88"/>
      <c r="CM859" s="88"/>
      <c r="CN859" s="88"/>
      <c r="CO859" s="88"/>
      <c r="CP859" s="88"/>
      <c r="CQ859" s="88"/>
      <c r="CR859" s="88"/>
      <c r="CS859" s="88"/>
      <c r="CT859" s="88"/>
      <c r="CU859" s="88"/>
      <c r="CV859" s="88"/>
      <c r="CW859" s="88"/>
      <c r="CX859" s="88"/>
      <c r="CY859" s="88"/>
      <c r="CZ859" s="88"/>
      <c r="DA859" s="88"/>
      <c r="DB859" s="88"/>
      <c r="DC859" s="88"/>
      <c r="DD859" s="88"/>
      <c r="DE859" s="88"/>
      <c r="DF859" s="90"/>
      <c r="DG859" s="90"/>
      <c r="DH859" s="90"/>
      <c r="DI859" s="91"/>
      <c r="DJ859" s="91"/>
      <c r="DK859" s="91"/>
      <c r="DL859" s="91"/>
      <c r="DM859" s="90"/>
      <c r="DN859" s="90"/>
      <c r="DO859" s="90"/>
      <c r="DP859" s="90"/>
      <c r="DQ859" s="90"/>
      <c r="DR859" s="90"/>
      <c r="DS859" s="90"/>
      <c r="DT859" s="90"/>
      <c r="DU859" s="90"/>
      <c r="DV859" s="90"/>
      <c r="DW859" s="90"/>
      <c r="DX859" s="90"/>
      <c r="DY859" s="90"/>
      <c r="DZ859" s="90"/>
      <c r="EA859" s="90"/>
      <c r="EB859" s="90"/>
      <c r="EC859" s="90"/>
      <c r="ED859" s="90"/>
      <c r="EE859" s="90"/>
      <c r="EF859" s="90"/>
      <c r="EG859" s="90"/>
      <c r="EH859" s="90"/>
      <c r="EI859" s="77"/>
      <c r="EJ859" s="77"/>
      <c r="EK859" s="77"/>
      <c r="EL859" s="77"/>
      <c r="EM859" s="77"/>
      <c r="EN859" s="77"/>
      <c r="EO859" s="77"/>
      <c r="EP859" s="77"/>
      <c r="EQ859" s="77"/>
    </row>
    <row r="860" spans="1:147" s="1" customFormat="1" ht="12.75" x14ac:dyDescent="0.2">
      <c r="A860" s="3"/>
      <c r="B860" s="35"/>
      <c r="C860" s="35"/>
      <c r="D860" s="4"/>
      <c r="G860" s="2"/>
      <c r="H860" s="2"/>
      <c r="I860" s="2"/>
      <c r="L860" s="141"/>
      <c r="M860" s="2"/>
      <c r="N860" s="2"/>
      <c r="O860" s="2"/>
      <c r="P860" s="2"/>
      <c r="Q860" s="16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90"/>
      <c r="CC860" s="90"/>
      <c r="CD860" s="90"/>
      <c r="CE860" s="88"/>
      <c r="CF860" s="166"/>
      <c r="CG860" s="88"/>
      <c r="CH860" s="88"/>
      <c r="CI860" s="88"/>
      <c r="CJ860" s="88"/>
      <c r="CK860" s="88"/>
      <c r="CL860" s="88"/>
      <c r="CM860" s="88"/>
      <c r="CN860" s="88"/>
      <c r="CO860" s="88"/>
      <c r="CP860" s="88"/>
      <c r="CQ860" s="88"/>
      <c r="CR860" s="88"/>
      <c r="CS860" s="88"/>
      <c r="CT860" s="88"/>
      <c r="CU860" s="88"/>
      <c r="CV860" s="88"/>
      <c r="CW860" s="88"/>
      <c r="CX860" s="88"/>
      <c r="CY860" s="88"/>
      <c r="CZ860" s="88"/>
      <c r="DA860" s="88"/>
      <c r="DB860" s="88"/>
      <c r="DC860" s="88"/>
      <c r="DD860" s="88"/>
      <c r="DE860" s="88"/>
      <c r="DF860" s="90"/>
      <c r="DG860" s="90"/>
      <c r="DH860" s="90"/>
      <c r="DI860" s="91"/>
      <c r="DJ860" s="91"/>
      <c r="DK860" s="91"/>
      <c r="DL860" s="91"/>
      <c r="DM860" s="90"/>
      <c r="DN860" s="90"/>
      <c r="DO860" s="90"/>
      <c r="DP860" s="90"/>
      <c r="DQ860" s="90"/>
      <c r="DR860" s="90"/>
      <c r="DS860" s="90"/>
      <c r="DT860" s="90"/>
      <c r="DU860" s="90"/>
      <c r="DV860" s="90"/>
      <c r="DW860" s="90"/>
      <c r="DX860" s="90"/>
      <c r="DY860" s="90"/>
      <c r="DZ860" s="90"/>
      <c r="EA860" s="90"/>
      <c r="EB860" s="90"/>
      <c r="EC860" s="90"/>
      <c r="ED860" s="90"/>
      <c r="EE860" s="90"/>
      <c r="EF860" s="90"/>
      <c r="EG860" s="90"/>
      <c r="EH860" s="90"/>
      <c r="EI860" s="77"/>
      <c r="EJ860" s="77"/>
      <c r="EK860" s="77"/>
      <c r="EL860" s="77"/>
      <c r="EM860" s="77"/>
      <c r="EN860" s="77"/>
      <c r="EO860" s="77"/>
      <c r="EP860" s="77"/>
      <c r="EQ860" s="77"/>
    </row>
    <row r="861" spans="1:147" s="1" customFormat="1" ht="12.75" x14ac:dyDescent="0.2">
      <c r="A861" s="3"/>
      <c r="B861" s="35"/>
      <c r="C861" s="35"/>
      <c r="D861" s="4"/>
      <c r="G861" s="2"/>
      <c r="H861" s="2"/>
      <c r="I861" s="2"/>
      <c r="L861" s="141"/>
      <c r="M861" s="2"/>
      <c r="N861" s="2"/>
      <c r="O861" s="2"/>
      <c r="P861" s="2"/>
      <c r="Q861" s="16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90"/>
      <c r="CC861" s="90"/>
      <c r="CD861" s="90"/>
      <c r="CE861" s="88"/>
      <c r="CF861" s="166"/>
      <c r="CG861" s="88"/>
      <c r="CH861" s="88"/>
      <c r="CI861" s="88"/>
      <c r="CJ861" s="88"/>
      <c r="CK861" s="88"/>
      <c r="CL861" s="88"/>
      <c r="CM861" s="88"/>
      <c r="CN861" s="88"/>
      <c r="CO861" s="88"/>
      <c r="CP861" s="88"/>
      <c r="CQ861" s="88"/>
      <c r="CR861" s="88"/>
      <c r="CS861" s="88"/>
      <c r="CT861" s="88"/>
      <c r="CU861" s="88"/>
      <c r="CV861" s="88"/>
      <c r="CW861" s="88"/>
      <c r="CX861" s="88"/>
      <c r="CY861" s="88"/>
      <c r="CZ861" s="88"/>
      <c r="DA861" s="88"/>
      <c r="DB861" s="88"/>
      <c r="DC861" s="88"/>
      <c r="DD861" s="88"/>
      <c r="DE861" s="88"/>
      <c r="DF861" s="90"/>
      <c r="DG861" s="90"/>
      <c r="DH861" s="90"/>
      <c r="DI861" s="91"/>
      <c r="DJ861" s="91"/>
      <c r="DK861" s="91"/>
      <c r="DL861" s="91"/>
      <c r="DM861" s="90"/>
      <c r="DN861" s="90"/>
      <c r="DO861" s="90"/>
      <c r="DP861" s="90"/>
      <c r="DQ861" s="90"/>
      <c r="DR861" s="90"/>
      <c r="DS861" s="90"/>
      <c r="DT861" s="90"/>
      <c r="DU861" s="90"/>
      <c r="DV861" s="90"/>
      <c r="DW861" s="90"/>
      <c r="DX861" s="90"/>
      <c r="DY861" s="90"/>
      <c r="DZ861" s="90"/>
      <c r="EA861" s="90"/>
      <c r="EB861" s="90"/>
      <c r="EC861" s="90"/>
      <c r="ED861" s="90"/>
      <c r="EE861" s="90"/>
      <c r="EF861" s="90"/>
      <c r="EG861" s="90"/>
      <c r="EH861" s="90"/>
      <c r="EI861" s="77"/>
      <c r="EJ861" s="77"/>
      <c r="EK861" s="77"/>
      <c r="EL861" s="77"/>
      <c r="EM861" s="77"/>
      <c r="EN861" s="77"/>
      <c r="EO861" s="77"/>
      <c r="EP861" s="77"/>
      <c r="EQ861" s="77"/>
    </row>
    <row r="862" spans="1:147" s="1" customFormat="1" ht="12.75" x14ac:dyDescent="0.2">
      <c r="A862" s="3"/>
      <c r="B862" s="35"/>
      <c r="C862" s="35"/>
      <c r="D862" s="4"/>
      <c r="G862" s="2"/>
      <c r="H862" s="2"/>
      <c r="I862" s="2"/>
      <c r="L862" s="141"/>
      <c r="M862" s="2"/>
      <c r="N862" s="2"/>
      <c r="O862" s="2"/>
      <c r="P862" s="2"/>
      <c r="Q862" s="16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90"/>
      <c r="CC862" s="90"/>
      <c r="CD862" s="90"/>
      <c r="CE862" s="88"/>
      <c r="CF862" s="166"/>
      <c r="CG862" s="88"/>
      <c r="CH862" s="88"/>
      <c r="CI862" s="88"/>
      <c r="CJ862" s="88"/>
      <c r="CK862" s="88"/>
      <c r="CL862" s="88"/>
      <c r="CM862" s="88"/>
      <c r="CN862" s="88"/>
      <c r="CO862" s="88"/>
      <c r="CP862" s="88"/>
      <c r="CQ862" s="88"/>
      <c r="CR862" s="88"/>
      <c r="CS862" s="88"/>
      <c r="CT862" s="88"/>
      <c r="CU862" s="88"/>
      <c r="CV862" s="88"/>
      <c r="CW862" s="88"/>
      <c r="CX862" s="88"/>
      <c r="CY862" s="88"/>
      <c r="CZ862" s="88"/>
      <c r="DA862" s="88"/>
      <c r="DB862" s="88"/>
      <c r="DC862" s="88"/>
      <c r="DD862" s="88"/>
      <c r="DE862" s="88"/>
      <c r="DF862" s="90"/>
      <c r="DG862" s="90"/>
      <c r="DH862" s="90"/>
      <c r="DI862" s="91"/>
      <c r="DJ862" s="91"/>
      <c r="DK862" s="91"/>
      <c r="DL862" s="91"/>
      <c r="DM862" s="90"/>
      <c r="DN862" s="90"/>
      <c r="DO862" s="90"/>
      <c r="DP862" s="90"/>
      <c r="DQ862" s="90"/>
      <c r="DR862" s="90"/>
      <c r="DS862" s="90"/>
      <c r="DT862" s="90"/>
      <c r="DU862" s="90"/>
      <c r="DV862" s="90"/>
      <c r="DW862" s="90"/>
      <c r="DX862" s="90"/>
      <c r="DY862" s="90"/>
      <c r="DZ862" s="90"/>
      <c r="EA862" s="90"/>
      <c r="EB862" s="90"/>
      <c r="EC862" s="90"/>
      <c r="ED862" s="90"/>
      <c r="EE862" s="90"/>
      <c r="EF862" s="90"/>
      <c r="EG862" s="90"/>
      <c r="EH862" s="90"/>
      <c r="EI862" s="77"/>
      <c r="EJ862" s="77"/>
      <c r="EK862" s="77"/>
      <c r="EL862" s="77"/>
      <c r="EM862" s="77"/>
      <c r="EN862" s="77"/>
      <c r="EO862" s="77"/>
      <c r="EP862" s="77"/>
      <c r="EQ862" s="77"/>
    </row>
    <row r="863" spans="1:147" s="1" customFormat="1" ht="12.75" x14ac:dyDescent="0.2">
      <c r="A863" s="3"/>
      <c r="B863" s="35"/>
      <c r="C863" s="35"/>
      <c r="D863" s="4"/>
      <c r="G863" s="2"/>
      <c r="H863" s="2"/>
      <c r="I863" s="2"/>
      <c r="L863" s="141"/>
      <c r="M863" s="2"/>
      <c r="N863" s="2"/>
      <c r="O863" s="2"/>
      <c r="P863" s="2"/>
      <c r="Q863" s="16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90"/>
      <c r="CC863" s="90"/>
      <c r="CD863" s="90"/>
      <c r="CE863" s="88"/>
      <c r="CF863" s="166"/>
      <c r="CG863" s="88"/>
      <c r="CH863" s="88"/>
      <c r="CI863" s="88"/>
      <c r="CJ863" s="88"/>
      <c r="CK863" s="88"/>
      <c r="CL863" s="88"/>
      <c r="CM863" s="88"/>
      <c r="CN863" s="88"/>
      <c r="CO863" s="88"/>
      <c r="CP863" s="88"/>
      <c r="CQ863" s="88"/>
      <c r="CR863" s="88"/>
      <c r="CS863" s="88"/>
      <c r="CT863" s="88"/>
      <c r="CU863" s="88"/>
      <c r="CV863" s="88"/>
      <c r="CW863" s="88"/>
      <c r="CX863" s="88"/>
      <c r="CY863" s="88"/>
      <c r="CZ863" s="88"/>
      <c r="DA863" s="88"/>
      <c r="DB863" s="88"/>
      <c r="DC863" s="88"/>
      <c r="DD863" s="88"/>
      <c r="DE863" s="88"/>
      <c r="DF863" s="90"/>
      <c r="DG863" s="90"/>
      <c r="DH863" s="90"/>
      <c r="DI863" s="91"/>
      <c r="DJ863" s="91"/>
      <c r="DK863" s="91"/>
      <c r="DL863" s="91"/>
      <c r="DM863" s="90"/>
      <c r="DN863" s="90"/>
      <c r="DO863" s="90"/>
      <c r="DP863" s="90"/>
      <c r="DQ863" s="90"/>
      <c r="DR863" s="90"/>
      <c r="DS863" s="90"/>
      <c r="DT863" s="90"/>
      <c r="DU863" s="90"/>
      <c r="DV863" s="90"/>
      <c r="DW863" s="90"/>
      <c r="DX863" s="90"/>
      <c r="DY863" s="90"/>
      <c r="DZ863" s="90"/>
      <c r="EA863" s="90"/>
      <c r="EB863" s="90"/>
      <c r="EC863" s="90"/>
      <c r="ED863" s="90"/>
      <c r="EE863" s="90"/>
      <c r="EF863" s="90"/>
      <c r="EG863" s="90"/>
      <c r="EH863" s="90"/>
      <c r="EI863" s="77"/>
      <c r="EJ863" s="77"/>
      <c r="EK863" s="77"/>
      <c r="EL863" s="77"/>
      <c r="EM863" s="77"/>
      <c r="EN863" s="77"/>
      <c r="EO863" s="77"/>
      <c r="EP863" s="77"/>
      <c r="EQ863" s="77"/>
    </row>
    <row r="864" spans="1:147" s="1" customFormat="1" ht="12.75" x14ac:dyDescent="0.2">
      <c r="A864" s="3"/>
      <c r="B864" s="35"/>
      <c r="C864" s="35"/>
      <c r="D864" s="4"/>
      <c r="G864" s="2"/>
      <c r="H864" s="2"/>
      <c r="I864" s="2"/>
      <c r="L864" s="141"/>
      <c r="M864" s="2"/>
      <c r="N864" s="2"/>
      <c r="O864" s="2"/>
      <c r="P864" s="2"/>
      <c r="Q864" s="16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90"/>
      <c r="CC864" s="90"/>
      <c r="CD864" s="90"/>
      <c r="CE864" s="88"/>
      <c r="CF864" s="166"/>
      <c r="CG864" s="88"/>
      <c r="CH864" s="88"/>
      <c r="CI864" s="88"/>
      <c r="CJ864" s="88"/>
      <c r="CK864" s="88"/>
      <c r="CL864" s="88"/>
      <c r="CM864" s="88"/>
      <c r="CN864" s="88"/>
      <c r="CO864" s="88"/>
      <c r="CP864" s="88"/>
      <c r="CQ864" s="88"/>
      <c r="CR864" s="88"/>
      <c r="CS864" s="88"/>
      <c r="CT864" s="88"/>
      <c r="CU864" s="88"/>
      <c r="CV864" s="88"/>
      <c r="CW864" s="88"/>
      <c r="CX864" s="88"/>
      <c r="CY864" s="88"/>
      <c r="CZ864" s="88"/>
      <c r="DA864" s="88"/>
      <c r="DB864" s="88"/>
      <c r="DC864" s="88"/>
      <c r="DD864" s="88"/>
      <c r="DE864" s="88"/>
      <c r="DF864" s="90"/>
      <c r="DG864" s="90"/>
      <c r="DH864" s="90"/>
      <c r="DI864" s="91"/>
      <c r="DJ864" s="91"/>
      <c r="DK864" s="91"/>
      <c r="DL864" s="91"/>
      <c r="DM864" s="90"/>
      <c r="DN864" s="90"/>
      <c r="DO864" s="90"/>
      <c r="DP864" s="90"/>
      <c r="DQ864" s="90"/>
      <c r="DR864" s="90"/>
      <c r="DS864" s="90"/>
      <c r="DT864" s="90"/>
      <c r="DU864" s="90"/>
      <c r="DV864" s="90"/>
      <c r="DW864" s="90"/>
      <c r="DX864" s="90"/>
      <c r="DY864" s="90"/>
      <c r="DZ864" s="90"/>
      <c r="EA864" s="90"/>
      <c r="EB864" s="90"/>
      <c r="EC864" s="90"/>
      <c r="ED864" s="90"/>
      <c r="EE864" s="90"/>
      <c r="EF864" s="90"/>
      <c r="EG864" s="90"/>
      <c r="EH864" s="90"/>
      <c r="EI864" s="77"/>
      <c r="EJ864" s="77"/>
      <c r="EK864" s="77"/>
      <c r="EL864" s="77"/>
      <c r="EM864" s="77"/>
      <c r="EN864" s="77"/>
      <c r="EO864" s="77"/>
      <c r="EP864" s="77"/>
      <c r="EQ864" s="77"/>
    </row>
    <row r="865" spans="1:147" s="1" customFormat="1" ht="12.75" x14ac:dyDescent="0.2">
      <c r="A865" s="3"/>
      <c r="B865" s="35"/>
      <c r="C865" s="35"/>
      <c r="D865" s="4"/>
      <c r="G865" s="2"/>
      <c r="H865" s="2"/>
      <c r="I865" s="2"/>
      <c r="L865" s="141"/>
      <c r="M865" s="2"/>
      <c r="N865" s="2"/>
      <c r="O865" s="2"/>
      <c r="P865" s="2"/>
      <c r="Q865" s="16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90"/>
      <c r="CC865" s="90"/>
      <c r="CD865" s="90"/>
      <c r="CE865" s="88"/>
      <c r="CF865" s="166"/>
      <c r="CG865" s="88"/>
      <c r="CH865" s="88"/>
      <c r="CI865" s="88"/>
      <c r="CJ865" s="88"/>
      <c r="CK865" s="88"/>
      <c r="CL865" s="88"/>
      <c r="CM865" s="88"/>
      <c r="CN865" s="88"/>
      <c r="CO865" s="88"/>
      <c r="CP865" s="88"/>
      <c r="CQ865" s="88"/>
      <c r="CR865" s="88"/>
      <c r="CS865" s="88"/>
      <c r="CT865" s="88"/>
      <c r="CU865" s="88"/>
      <c r="CV865" s="88"/>
      <c r="CW865" s="88"/>
      <c r="CX865" s="88"/>
      <c r="CY865" s="88"/>
      <c r="CZ865" s="88"/>
      <c r="DA865" s="88"/>
      <c r="DB865" s="88"/>
      <c r="DC865" s="88"/>
      <c r="DD865" s="88"/>
      <c r="DE865" s="88"/>
      <c r="DF865" s="90"/>
      <c r="DG865" s="90"/>
      <c r="DH865" s="90"/>
      <c r="DI865" s="91"/>
      <c r="DJ865" s="91"/>
      <c r="DK865" s="91"/>
      <c r="DL865" s="91"/>
      <c r="DM865" s="90"/>
      <c r="DN865" s="90"/>
      <c r="DO865" s="90"/>
      <c r="DP865" s="90"/>
      <c r="DQ865" s="90"/>
      <c r="DR865" s="90"/>
      <c r="DS865" s="90"/>
      <c r="DT865" s="90"/>
      <c r="DU865" s="90"/>
      <c r="DV865" s="90"/>
      <c r="DW865" s="90"/>
      <c r="DX865" s="90"/>
      <c r="DY865" s="90"/>
      <c r="DZ865" s="90"/>
      <c r="EA865" s="90"/>
      <c r="EB865" s="90"/>
      <c r="EC865" s="90"/>
      <c r="ED865" s="90"/>
      <c r="EE865" s="90"/>
      <c r="EF865" s="90"/>
      <c r="EG865" s="90"/>
      <c r="EH865" s="90"/>
      <c r="EI865" s="77"/>
      <c r="EJ865" s="77"/>
      <c r="EK865" s="77"/>
      <c r="EL865" s="77"/>
      <c r="EM865" s="77"/>
      <c r="EN865" s="77"/>
      <c r="EO865" s="77"/>
      <c r="EP865" s="77"/>
      <c r="EQ865" s="77"/>
    </row>
    <row r="866" spans="1:147" s="1" customFormat="1" ht="12.75" x14ac:dyDescent="0.2">
      <c r="A866" s="3"/>
      <c r="B866" s="35"/>
      <c r="C866" s="35"/>
      <c r="D866" s="4"/>
      <c r="G866" s="2"/>
      <c r="H866" s="2"/>
      <c r="I866" s="2"/>
      <c r="L866" s="141"/>
      <c r="M866" s="2"/>
      <c r="N866" s="2"/>
      <c r="O866" s="2"/>
      <c r="P866" s="2"/>
      <c r="Q866" s="16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90"/>
      <c r="CC866" s="90"/>
      <c r="CD866" s="90"/>
      <c r="CE866" s="88"/>
      <c r="CF866" s="166"/>
      <c r="CG866" s="88"/>
      <c r="CH866" s="88"/>
      <c r="CI866" s="88"/>
      <c r="CJ866" s="88"/>
      <c r="CK866" s="88"/>
      <c r="CL866" s="88"/>
      <c r="CM866" s="88"/>
      <c r="CN866" s="88"/>
      <c r="CO866" s="88"/>
      <c r="CP866" s="88"/>
      <c r="CQ866" s="88"/>
      <c r="CR866" s="88"/>
      <c r="CS866" s="88"/>
      <c r="CT866" s="88"/>
      <c r="CU866" s="88"/>
      <c r="CV866" s="88"/>
      <c r="CW866" s="88"/>
      <c r="CX866" s="88"/>
      <c r="CY866" s="88"/>
      <c r="CZ866" s="88"/>
      <c r="DA866" s="88"/>
      <c r="DB866" s="88"/>
      <c r="DC866" s="88"/>
      <c r="DD866" s="88"/>
      <c r="DE866" s="88"/>
      <c r="DF866" s="90"/>
      <c r="DG866" s="90"/>
      <c r="DH866" s="90"/>
      <c r="DI866" s="91"/>
      <c r="DJ866" s="91"/>
      <c r="DK866" s="91"/>
      <c r="DL866" s="91"/>
      <c r="DM866" s="90"/>
      <c r="DN866" s="90"/>
      <c r="DO866" s="90"/>
      <c r="DP866" s="90"/>
      <c r="DQ866" s="90"/>
      <c r="DR866" s="90"/>
      <c r="DS866" s="90"/>
      <c r="DT866" s="90"/>
      <c r="DU866" s="90"/>
      <c r="DV866" s="90"/>
      <c r="DW866" s="90"/>
      <c r="DX866" s="90"/>
      <c r="DY866" s="90"/>
      <c r="DZ866" s="90"/>
      <c r="EA866" s="90"/>
      <c r="EB866" s="90"/>
      <c r="EC866" s="90"/>
      <c r="ED866" s="90"/>
      <c r="EE866" s="90"/>
      <c r="EF866" s="90"/>
      <c r="EG866" s="90"/>
      <c r="EH866" s="90"/>
      <c r="EI866" s="77"/>
      <c r="EJ866" s="77"/>
      <c r="EK866" s="77"/>
      <c r="EL866" s="77"/>
      <c r="EM866" s="77"/>
      <c r="EN866" s="77"/>
      <c r="EO866" s="77"/>
      <c r="EP866" s="77"/>
      <c r="EQ866" s="77"/>
    </row>
    <row r="867" spans="1:147" s="1" customFormat="1" ht="12.75" x14ac:dyDescent="0.2">
      <c r="A867" s="3"/>
      <c r="B867" s="35"/>
      <c r="C867" s="35"/>
      <c r="D867" s="4"/>
      <c r="G867" s="2"/>
      <c r="H867" s="2"/>
      <c r="I867" s="2"/>
      <c r="L867" s="141"/>
      <c r="M867" s="2"/>
      <c r="N867" s="2"/>
      <c r="O867" s="2"/>
      <c r="P867" s="2"/>
      <c r="Q867" s="16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90"/>
      <c r="CC867" s="90"/>
      <c r="CD867" s="90"/>
      <c r="CE867" s="88"/>
      <c r="CF867" s="166"/>
      <c r="CG867" s="88"/>
      <c r="CH867" s="88"/>
      <c r="CI867" s="88"/>
      <c r="CJ867" s="88"/>
      <c r="CK867" s="88"/>
      <c r="CL867" s="88"/>
      <c r="CM867" s="88"/>
      <c r="CN867" s="88"/>
      <c r="CO867" s="88"/>
      <c r="CP867" s="88"/>
      <c r="CQ867" s="88"/>
      <c r="CR867" s="88"/>
      <c r="CS867" s="88"/>
      <c r="CT867" s="88"/>
      <c r="CU867" s="88"/>
      <c r="CV867" s="88"/>
      <c r="CW867" s="88"/>
      <c r="CX867" s="88"/>
      <c r="CY867" s="88"/>
      <c r="CZ867" s="88"/>
      <c r="DA867" s="88"/>
      <c r="DB867" s="88"/>
      <c r="DC867" s="88"/>
      <c r="DD867" s="88"/>
      <c r="DE867" s="88"/>
      <c r="DF867" s="90"/>
      <c r="DG867" s="90"/>
      <c r="DH867" s="90"/>
      <c r="DI867" s="91"/>
      <c r="DJ867" s="91"/>
      <c r="DK867" s="91"/>
      <c r="DL867" s="91"/>
      <c r="DM867" s="90"/>
      <c r="DN867" s="90"/>
      <c r="DO867" s="90"/>
      <c r="DP867" s="90"/>
      <c r="DQ867" s="90"/>
      <c r="DR867" s="90"/>
      <c r="DS867" s="90"/>
      <c r="DT867" s="90"/>
      <c r="DU867" s="90"/>
      <c r="DV867" s="90"/>
      <c r="DW867" s="90"/>
      <c r="DX867" s="90"/>
      <c r="DY867" s="90"/>
      <c r="DZ867" s="90"/>
      <c r="EA867" s="90"/>
      <c r="EB867" s="90"/>
      <c r="EC867" s="90"/>
      <c r="ED867" s="90"/>
      <c r="EE867" s="90"/>
      <c r="EF867" s="90"/>
      <c r="EG867" s="90"/>
      <c r="EH867" s="90"/>
      <c r="EI867" s="77"/>
      <c r="EJ867" s="77"/>
      <c r="EK867" s="77"/>
      <c r="EL867" s="77"/>
      <c r="EM867" s="77"/>
      <c r="EN867" s="77"/>
      <c r="EO867" s="77"/>
      <c r="EP867" s="77"/>
      <c r="EQ867" s="77"/>
    </row>
    <row r="868" spans="1:147" s="1" customFormat="1" ht="12.75" x14ac:dyDescent="0.2">
      <c r="A868" s="3"/>
      <c r="B868" s="35"/>
      <c r="C868" s="35"/>
      <c r="D868" s="4"/>
      <c r="G868" s="2"/>
      <c r="H868" s="2"/>
      <c r="I868" s="2"/>
      <c r="L868" s="141"/>
      <c r="M868" s="2"/>
      <c r="N868" s="2"/>
      <c r="O868" s="2"/>
      <c r="P868" s="2"/>
      <c r="Q868" s="16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90"/>
      <c r="CC868" s="90"/>
      <c r="CD868" s="90"/>
      <c r="CE868" s="88"/>
      <c r="CF868" s="166"/>
      <c r="CG868" s="88"/>
      <c r="CH868" s="88"/>
      <c r="CI868" s="88"/>
      <c r="CJ868" s="88"/>
      <c r="CK868" s="88"/>
      <c r="CL868" s="88"/>
      <c r="CM868" s="88"/>
      <c r="CN868" s="88"/>
      <c r="CO868" s="88"/>
      <c r="CP868" s="88"/>
      <c r="CQ868" s="88"/>
      <c r="CR868" s="88"/>
      <c r="CS868" s="88"/>
      <c r="CT868" s="88"/>
      <c r="CU868" s="88"/>
      <c r="CV868" s="88"/>
      <c r="CW868" s="88"/>
      <c r="CX868" s="88"/>
      <c r="CY868" s="88"/>
      <c r="CZ868" s="88"/>
      <c r="DA868" s="88"/>
      <c r="DB868" s="88"/>
      <c r="DC868" s="88"/>
      <c r="DD868" s="88"/>
      <c r="DE868" s="88"/>
      <c r="DF868" s="90"/>
      <c r="DG868" s="90"/>
      <c r="DH868" s="90"/>
      <c r="DI868" s="91"/>
      <c r="DJ868" s="91"/>
      <c r="DK868" s="91"/>
      <c r="DL868" s="91"/>
      <c r="DM868" s="90"/>
      <c r="DN868" s="90"/>
      <c r="DO868" s="90"/>
      <c r="DP868" s="90"/>
      <c r="DQ868" s="90"/>
      <c r="DR868" s="90"/>
      <c r="DS868" s="90"/>
      <c r="DT868" s="90"/>
      <c r="DU868" s="90"/>
      <c r="DV868" s="90"/>
      <c r="DW868" s="90"/>
      <c r="DX868" s="90"/>
      <c r="DY868" s="90"/>
      <c r="DZ868" s="90"/>
      <c r="EA868" s="90"/>
      <c r="EB868" s="90"/>
      <c r="EC868" s="90"/>
      <c r="ED868" s="90"/>
      <c r="EE868" s="90"/>
      <c r="EF868" s="90"/>
      <c r="EG868" s="90"/>
      <c r="EH868" s="90"/>
      <c r="EI868" s="77"/>
      <c r="EJ868" s="77"/>
      <c r="EK868" s="77"/>
      <c r="EL868" s="77"/>
      <c r="EM868" s="77"/>
      <c r="EN868" s="77"/>
      <c r="EO868" s="77"/>
      <c r="EP868" s="77"/>
      <c r="EQ868" s="77"/>
    </row>
    <row r="869" spans="1:147" s="1" customFormat="1" ht="12.75" x14ac:dyDescent="0.2">
      <c r="A869" s="3"/>
      <c r="B869" s="35"/>
      <c r="C869" s="35"/>
      <c r="D869" s="4"/>
      <c r="G869" s="2"/>
      <c r="H869" s="2"/>
      <c r="I869" s="2"/>
      <c r="L869" s="141"/>
      <c r="M869" s="2"/>
      <c r="N869" s="2"/>
      <c r="O869" s="2"/>
      <c r="P869" s="2"/>
      <c r="Q869" s="16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90"/>
      <c r="CC869" s="90"/>
      <c r="CD869" s="90"/>
      <c r="CE869" s="88"/>
      <c r="CF869" s="166"/>
      <c r="CG869" s="88"/>
      <c r="CH869" s="88"/>
      <c r="CI869" s="88"/>
      <c r="CJ869" s="88"/>
      <c r="CK869" s="88"/>
      <c r="CL869" s="88"/>
      <c r="CM869" s="88"/>
      <c r="CN869" s="88"/>
      <c r="CO869" s="88"/>
      <c r="CP869" s="88"/>
      <c r="CQ869" s="88"/>
      <c r="CR869" s="88"/>
      <c r="CS869" s="88"/>
      <c r="CT869" s="88"/>
      <c r="CU869" s="88"/>
      <c r="CV869" s="88"/>
      <c r="CW869" s="88"/>
      <c r="CX869" s="88"/>
      <c r="CY869" s="88"/>
      <c r="CZ869" s="88"/>
      <c r="DA869" s="88"/>
      <c r="DB869" s="88"/>
      <c r="DC869" s="88"/>
      <c r="DD869" s="88"/>
      <c r="DE869" s="88"/>
      <c r="DF869" s="90"/>
      <c r="DG869" s="90"/>
      <c r="DH869" s="90"/>
      <c r="DI869" s="91"/>
      <c r="DJ869" s="91"/>
      <c r="DK869" s="91"/>
      <c r="DL869" s="91"/>
      <c r="DM869" s="90"/>
      <c r="DN869" s="90"/>
      <c r="DO869" s="90"/>
      <c r="DP869" s="90"/>
      <c r="DQ869" s="90"/>
      <c r="DR869" s="90"/>
      <c r="DS869" s="90"/>
      <c r="DT869" s="90"/>
      <c r="DU869" s="90"/>
      <c r="DV869" s="90"/>
      <c r="DW869" s="90"/>
      <c r="DX869" s="90"/>
      <c r="DY869" s="90"/>
      <c r="DZ869" s="90"/>
      <c r="EA869" s="90"/>
      <c r="EB869" s="90"/>
      <c r="EC869" s="90"/>
      <c r="ED869" s="90"/>
      <c r="EE869" s="90"/>
      <c r="EF869" s="90"/>
      <c r="EG869" s="90"/>
      <c r="EH869" s="90"/>
      <c r="EI869" s="77"/>
      <c r="EJ869" s="77"/>
      <c r="EK869" s="77"/>
      <c r="EL869" s="77"/>
      <c r="EM869" s="77"/>
      <c r="EN869" s="77"/>
      <c r="EO869" s="77"/>
      <c r="EP869" s="77"/>
      <c r="EQ869" s="77"/>
    </row>
    <row r="870" spans="1:147" s="1" customFormat="1" ht="12.75" x14ac:dyDescent="0.2">
      <c r="A870" s="3"/>
      <c r="B870" s="35"/>
      <c r="C870" s="35"/>
      <c r="D870" s="4"/>
      <c r="G870" s="2"/>
      <c r="H870" s="2"/>
      <c r="I870" s="2"/>
      <c r="L870" s="141"/>
      <c r="M870" s="2"/>
      <c r="N870" s="2"/>
      <c r="O870" s="2"/>
      <c r="P870" s="2"/>
      <c r="Q870" s="16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90"/>
      <c r="CC870" s="90"/>
      <c r="CD870" s="90"/>
      <c r="CE870" s="88"/>
      <c r="CF870" s="166"/>
      <c r="CG870" s="88"/>
      <c r="CH870" s="88"/>
      <c r="CI870" s="88"/>
      <c r="CJ870" s="88"/>
      <c r="CK870" s="88"/>
      <c r="CL870" s="88"/>
      <c r="CM870" s="88"/>
      <c r="CN870" s="88"/>
      <c r="CO870" s="88"/>
      <c r="CP870" s="88"/>
      <c r="CQ870" s="88"/>
      <c r="CR870" s="88"/>
      <c r="CS870" s="88"/>
      <c r="CT870" s="88"/>
      <c r="CU870" s="88"/>
      <c r="CV870" s="88"/>
      <c r="CW870" s="88"/>
      <c r="CX870" s="88"/>
      <c r="CY870" s="88"/>
      <c r="CZ870" s="88"/>
      <c r="DA870" s="88"/>
      <c r="DB870" s="88"/>
      <c r="DC870" s="88"/>
      <c r="DD870" s="88"/>
      <c r="DE870" s="88"/>
      <c r="DF870" s="90"/>
      <c r="DG870" s="90"/>
      <c r="DH870" s="90"/>
      <c r="DI870" s="91"/>
      <c r="DJ870" s="91"/>
      <c r="DK870" s="91"/>
      <c r="DL870" s="91"/>
      <c r="DM870" s="90"/>
      <c r="DN870" s="90"/>
      <c r="DO870" s="90"/>
      <c r="DP870" s="90"/>
      <c r="DQ870" s="90"/>
      <c r="DR870" s="90"/>
      <c r="DS870" s="90"/>
      <c r="DT870" s="90"/>
      <c r="DU870" s="90"/>
      <c r="DV870" s="90"/>
      <c r="DW870" s="90"/>
      <c r="DX870" s="90"/>
      <c r="DY870" s="90"/>
      <c r="DZ870" s="90"/>
      <c r="EA870" s="90"/>
      <c r="EB870" s="90"/>
      <c r="EC870" s="90"/>
      <c r="ED870" s="90"/>
      <c r="EE870" s="90"/>
      <c r="EF870" s="90"/>
      <c r="EG870" s="90"/>
      <c r="EH870" s="90"/>
      <c r="EI870" s="77"/>
      <c r="EJ870" s="77"/>
      <c r="EK870" s="77"/>
      <c r="EL870" s="77"/>
      <c r="EM870" s="77"/>
      <c r="EN870" s="77"/>
      <c r="EO870" s="77"/>
      <c r="EP870" s="77"/>
      <c r="EQ870" s="77"/>
    </row>
    <row r="871" spans="1:147" s="1" customFormat="1" ht="12.75" x14ac:dyDescent="0.2">
      <c r="A871" s="3"/>
      <c r="B871" s="35"/>
      <c r="C871" s="35"/>
      <c r="D871" s="4"/>
      <c r="G871" s="2"/>
      <c r="H871" s="2"/>
      <c r="I871" s="2"/>
      <c r="L871" s="141"/>
      <c r="M871" s="2"/>
      <c r="N871" s="2"/>
      <c r="O871" s="2"/>
      <c r="P871" s="2"/>
      <c r="Q871" s="16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90"/>
      <c r="CC871" s="90"/>
      <c r="CD871" s="90"/>
      <c r="CE871" s="88"/>
      <c r="CF871" s="166"/>
      <c r="CG871" s="88"/>
      <c r="CH871" s="88"/>
      <c r="CI871" s="88"/>
      <c r="CJ871" s="88"/>
      <c r="CK871" s="88"/>
      <c r="CL871" s="88"/>
      <c r="CM871" s="88"/>
      <c r="CN871" s="88"/>
      <c r="CO871" s="88"/>
      <c r="CP871" s="88"/>
      <c r="CQ871" s="88"/>
      <c r="CR871" s="88"/>
      <c r="CS871" s="88"/>
      <c r="CT871" s="88"/>
      <c r="CU871" s="88"/>
      <c r="CV871" s="88"/>
      <c r="CW871" s="88"/>
      <c r="CX871" s="88"/>
      <c r="CY871" s="88"/>
      <c r="CZ871" s="88"/>
      <c r="DA871" s="88"/>
      <c r="DB871" s="88"/>
      <c r="DC871" s="88"/>
      <c r="DD871" s="88"/>
      <c r="DE871" s="88"/>
      <c r="DF871" s="90"/>
      <c r="DG871" s="90"/>
      <c r="DH871" s="90"/>
      <c r="DI871" s="91"/>
      <c r="DJ871" s="91"/>
      <c r="DK871" s="91"/>
      <c r="DL871" s="91"/>
      <c r="DM871" s="90"/>
      <c r="DN871" s="90"/>
      <c r="DO871" s="90"/>
      <c r="DP871" s="90"/>
      <c r="DQ871" s="90"/>
      <c r="DR871" s="90"/>
      <c r="DS871" s="90"/>
      <c r="DT871" s="90"/>
      <c r="DU871" s="90"/>
      <c r="DV871" s="90"/>
      <c r="DW871" s="90"/>
      <c r="DX871" s="90"/>
      <c r="DY871" s="90"/>
      <c r="DZ871" s="90"/>
      <c r="EA871" s="90"/>
      <c r="EB871" s="90"/>
      <c r="EC871" s="90"/>
      <c r="ED871" s="90"/>
      <c r="EE871" s="90"/>
      <c r="EF871" s="90"/>
      <c r="EG871" s="90"/>
      <c r="EH871" s="90"/>
      <c r="EI871" s="77"/>
      <c r="EJ871" s="77"/>
      <c r="EK871" s="77"/>
      <c r="EL871" s="77"/>
      <c r="EM871" s="77"/>
      <c r="EN871" s="77"/>
      <c r="EO871" s="77"/>
      <c r="EP871" s="77"/>
      <c r="EQ871" s="77"/>
    </row>
    <row r="872" spans="1:147" s="1" customFormat="1" ht="12.75" x14ac:dyDescent="0.2">
      <c r="A872" s="3"/>
      <c r="B872" s="35"/>
      <c r="C872" s="35"/>
      <c r="D872" s="4"/>
      <c r="G872" s="2"/>
      <c r="H872" s="2"/>
      <c r="I872" s="2"/>
      <c r="L872" s="141"/>
      <c r="M872" s="2"/>
      <c r="N872" s="2"/>
      <c r="O872" s="2"/>
      <c r="P872" s="2"/>
      <c r="Q872" s="16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90"/>
      <c r="CC872" s="90"/>
      <c r="CD872" s="90"/>
      <c r="CE872" s="88"/>
      <c r="CF872" s="166"/>
      <c r="CG872" s="88"/>
      <c r="CH872" s="88"/>
      <c r="CI872" s="88"/>
      <c r="CJ872" s="88"/>
      <c r="CK872" s="88"/>
      <c r="CL872" s="88"/>
      <c r="CM872" s="88"/>
      <c r="CN872" s="88"/>
      <c r="CO872" s="88"/>
      <c r="CP872" s="88"/>
      <c r="CQ872" s="88"/>
      <c r="CR872" s="88"/>
      <c r="CS872" s="88"/>
      <c r="CT872" s="88"/>
      <c r="CU872" s="88"/>
      <c r="CV872" s="88"/>
      <c r="CW872" s="88"/>
      <c r="CX872" s="88"/>
      <c r="CY872" s="88"/>
      <c r="CZ872" s="88"/>
      <c r="DA872" s="88"/>
      <c r="DB872" s="88"/>
      <c r="DC872" s="88"/>
      <c r="DD872" s="88"/>
      <c r="DE872" s="88"/>
      <c r="DF872" s="90"/>
      <c r="DG872" s="90"/>
      <c r="DH872" s="90"/>
      <c r="DI872" s="91"/>
      <c r="DJ872" s="91"/>
      <c r="DK872" s="91"/>
      <c r="DL872" s="91"/>
      <c r="DM872" s="90"/>
      <c r="DN872" s="90"/>
      <c r="DO872" s="90"/>
      <c r="DP872" s="90"/>
      <c r="DQ872" s="90"/>
      <c r="DR872" s="90"/>
      <c r="DS872" s="90"/>
      <c r="DT872" s="90"/>
      <c r="DU872" s="90"/>
      <c r="DV872" s="90"/>
      <c r="DW872" s="90"/>
      <c r="DX872" s="90"/>
      <c r="DY872" s="90"/>
      <c r="DZ872" s="90"/>
      <c r="EA872" s="90"/>
      <c r="EB872" s="90"/>
      <c r="EC872" s="90"/>
      <c r="ED872" s="90"/>
      <c r="EE872" s="90"/>
      <c r="EF872" s="90"/>
      <c r="EG872" s="90"/>
      <c r="EH872" s="90"/>
      <c r="EI872" s="77"/>
      <c r="EJ872" s="77"/>
      <c r="EK872" s="77"/>
      <c r="EL872" s="77"/>
      <c r="EM872" s="77"/>
      <c r="EN872" s="77"/>
      <c r="EO872" s="77"/>
      <c r="EP872" s="77"/>
      <c r="EQ872" s="77"/>
    </row>
    <row r="873" spans="1:147" s="1" customFormat="1" ht="12.75" x14ac:dyDescent="0.2">
      <c r="A873" s="3"/>
      <c r="B873" s="35"/>
      <c r="C873" s="35"/>
      <c r="D873" s="4"/>
      <c r="G873" s="2"/>
      <c r="H873" s="2"/>
      <c r="I873" s="2"/>
      <c r="L873" s="141"/>
      <c r="M873" s="2"/>
      <c r="N873" s="2"/>
      <c r="O873" s="2"/>
      <c r="P873" s="2"/>
      <c r="Q873" s="16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90"/>
      <c r="CC873" s="90"/>
      <c r="CD873" s="90"/>
      <c r="CE873" s="88"/>
      <c r="CF873" s="166"/>
      <c r="CG873" s="88"/>
      <c r="CH873" s="88"/>
      <c r="CI873" s="88"/>
      <c r="CJ873" s="88"/>
      <c r="CK873" s="88"/>
      <c r="CL873" s="88"/>
      <c r="CM873" s="88"/>
      <c r="CN873" s="88"/>
      <c r="CO873" s="88"/>
      <c r="CP873" s="88"/>
      <c r="CQ873" s="88"/>
      <c r="CR873" s="88"/>
      <c r="CS873" s="88"/>
      <c r="CT873" s="88"/>
      <c r="CU873" s="88"/>
      <c r="CV873" s="88"/>
      <c r="CW873" s="88"/>
      <c r="CX873" s="88"/>
      <c r="CY873" s="88"/>
      <c r="CZ873" s="88"/>
      <c r="DA873" s="88"/>
      <c r="DB873" s="88"/>
      <c r="DC873" s="88"/>
      <c r="DD873" s="88"/>
      <c r="DE873" s="88"/>
      <c r="DF873" s="90"/>
      <c r="DG873" s="90"/>
      <c r="DH873" s="90"/>
      <c r="DI873" s="91"/>
      <c r="DJ873" s="91"/>
      <c r="DK873" s="91"/>
      <c r="DL873" s="91"/>
      <c r="DM873" s="90"/>
      <c r="DN873" s="90"/>
      <c r="DO873" s="90"/>
      <c r="DP873" s="90"/>
      <c r="DQ873" s="90"/>
      <c r="DR873" s="90"/>
      <c r="DS873" s="90"/>
      <c r="DT873" s="90"/>
      <c r="DU873" s="90"/>
      <c r="DV873" s="90"/>
      <c r="DW873" s="90"/>
      <c r="DX873" s="90"/>
      <c r="DY873" s="90"/>
      <c r="DZ873" s="90"/>
      <c r="EA873" s="90"/>
      <c r="EB873" s="90"/>
      <c r="EC873" s="90"/>
      <c r="ED873" s="90"/>
      <c r="EE873" s="90"/>
      <c r="EF873" s="90"/>
      <c r="EG873" s="90"/>
      <c r="EH873" s="90"/>
      <c r="EI873" s="77"/>
      <c r="EJ873" s="77"/>
      <c r="EK873" s="77"/>
      <c r="EL873" s="77"/>
      <c r="EM873" s="77"/>
      <c r="EN873" s="77"/>
      <c r="EO873" s="77"/>
      <c r="EP873" s="77"/>
      <c r="EQ873" s="77"/>
    </row>
    <row r="874" spans="1:147" s="1" customFormat="1" ht="12.75" x14ac:dyDescent="0.2">
      <c r="A874" s="3"/>
      <c r="B874" s="35"/>
      <c r="C874" s="35"/>
      <c r="D874" s="4"/>
      <c r="G874" s="2"/>
      <c r="H874" s="2"/>
      <c r="I874" s="2"/>
      <c r="L874" s="141"/>
      <c r="M874" s="2"/>
      <c r="N874" s="2"/>
      <c r="O874" s="2"/>
      <c r="P874" s="2"/>
      <c r="Q874" s="16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90"/>
      <c r="CC874" s="90"/>
      <c r="CD874" s="90"/>
      <c r="CE874" s="88"/>
      <c r="CF874" s="166"/>
      <c r="CG874" s="88"/>
      <c r="CH874" s="88"/>
      <c r="CI874" s="88"/>
      <c r="CJ874" s="88"/>
      <c r="CK874" s="88"/>
      <c r="CL874" s="88"/>
      <c r="CM874" s="88"/>
      <c r="CN874" s="88"/>
      <c r="CO874" s="88"/>
      <c r="CP874" s="88"/>
      <c r="CQ874" s="88"/>
      <c r="CR874" s="88"/>
      <c r="CS874" s="88"/>
      <c r="CT874" s="88"/>
      <c r="CU874" s="88"/>
      <c r="CV874" s="88"/>
      <c r="CW874" s="88"/>
      <c r="CX874" s="88"/>
      <c r="CY874" s="88"/>
      <c r="CZ874" s="88"/>
      <c r="DA874" s="88"/>
      <c r="DB874" s="88"/>
      <c r="DC874" s="88"/>
      <c r="DD874" s="88"/>
      <c r="DE874" s="88"/>
      <c r="DF874" s="90"/>
      <c r="DG874" s="90"/>
      <c r="DH874" s="90"/>
      <c r="DI874" s="91"/>
      <c r="DJ874" s="91"/>
      <c r="DK874" s="91"/>
      <c r="DL874" s="91"/>
      <c r="DM874" s="90"/>
      <c r="DN874" s="90"/>
      <c r="DO874" s="90"/>
      <c r="DP874" s="90"/>
      <c r="DQ874" s="90"/>
      <c r="DR874" s="90"/>
      <c r="DS874" s="90"/>
      <c r="DT874" s="90"/>
      <c r="DU874" s="90"/>
      <c r="DV874" s="90"/>
      <c r="DW874" s="90"/>
      <c r="DX874" s="90"/>
      <c r="DY874" s="90"/>
      <c r="DZ874" s="90"/>
      <c r="EA874" s="90"/>
      <c r="EB874" s="90"/>
      <c r="EC874" s="90"/>
      <c r="ED874" s="90"/>
      <c r="EE874" s="90"/>
      <c r="EF874" s="90"/>
      <c r="EG874" s="90"/>
      <c r="EH874" s="90"/>
      <c r="EI874" s="77"/>
      <c r="EJ874" s="77"/>
      <c r="EK874" s="77"/>
      <c r="EL874" s="77"/>
      <c r="EM874" s="77"/>
      <c r="EN874" s="77"/>
      <c r="EO874" s="77"/>
      <c r="EP874" s="77"/>
      <c r="EQ874" s="77"/>
    </row>
    <row r="875" spans="1:147" s="1" customFormat="1" ht="12.75" x14ac:dyDescent="0.2">
      <c r="A875" s="3"/>
      <c r="B875" s="35"/>
      <c r="C875" s="35"/>
      <c r="D875" s="4"/>
      <c r="G875" s="2"/>
      <c r="H875" s="2"/>
      <c r="I875" s="2"/>
      <c r="L875" s="141"/>
      <c r="M875" s="2"/>
      <c r="N875" s="2"/>
      <c r="O875" s="2"/>
      <c r="P875" s="2"/>
      <c r="Q875" s="16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90"/>
      <c r="CC875" s="90"/>
      <c r="CD875" s="90"/>
      <c r="CE875" s="88"/>
      <c r="CF875" s="166"/>
      <c r="CG875" s="88"/>
      <c r="CH875" s="88"/>
      <c r="CI875" s="88"/>
      <c r="CJ875" s="88"/>
      <c r="CK875" s="88"/>
      <c r="CL875" s="88"/>
      <c r="CM875" s="88"/>
      <c r="CN875" s="88"/>
      <c r="CO875" s="88"/>
      <c r="CP875" s="88"/>
      <c r="CQ875" s="88"/>
      <c r="CR875" s="88"/>
      <c r="CS875" s="88"/>
      <c r="CT875" s="88"/>
      <c r="CU875" s="88"/>
      <c r="CV875" s="88"/>
      <c r="CW875" s="88"/>
      <c r="CX875" s="88"/>
      <c r="CY875" s="88"/>
      <c r="CZ875" s="88"/>
      <c r="DA875" s="88"/>
      <c r="DB875" s="88"/>
      <c r="DC875" s="88"/>
      <c r="DD875" s="88"/>
      <c r="DE875" s="88"/>
      <c r="DF875" s="90"/>
      <c r="DG875" s="90"/>
      <c r="DH875" s="90"/>
      <c r="DI875" s="91"/>
      <c r="DJ875" s="91"/>
      <c r="DK875" s="91"/>
      <c r="DL875" s="91"/>
      <c r="DM875" s="90"/>
      <c r="DN875" s="90"/>
      <c r="DO875" s="90"/>
      <c r="DP875" s="90"/>
      <c r="DQ875" s="90"/>
      <c r="DR875" s="90"/>
      <c r="DS875" s="90"/>
      <c r="DT875" s="90"/>
      <c r="DU875" s="90"/>
      <c r="DV875" s="90"/>
      <c r="DW875" s="90"/>
      <c r="DX875" s="90"/>
      <c r="DY875" s="90"/>
      <c r="DZ875" s="90"/>
      <c r="EA875" s="90"/>
      <c r="EB875" s="90"/>
      <c r="EC875" s="90"/>
      <c r="ED875" s="90"/>
      <c r="EE875" s="90"/>
      <c r="EF875" s="90"/>
      <c r="EG875" s="90"/>
      <c r="EH875" s="90"/>
      <c r="EI875" s="77"/>
      <c r="EJ875" s="77"/>
      <c r="EK875" s="77"/>
      <c r="EL875" s="77"/>
      <c r="EM875" s="77"/>
      <c r="EN875" s="77"/>
      <c r="EO875" s="77"/>
      <c r="EP875" s="77"/>
      <c r="EQ875" s="77"/>
    </row>
    <row r="876" spans="1:147" s="1" customFormat="1" ht="12.75" x14ac:dyDescent="0.2">
      <c r="A876" s="3"/>
      <c r="B876" s="35"/>
      <c r="C876" s="35"/>
      <c r="D876" s="4"/>
      <c r="G876" s="2"/>
      <c r="H876" s="2"/>
      <c r="I876" s="2"/>
      <c r="L876" s="141"/>
      <c r="M876" s="2"/>
      <c r="N876" s="2"/>
      <c r="O876" s="2"/>
      <c r="P876" s="2"/>
      <c r="Q876" s="16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90"/>
      <c r="CC876" s="90"/>
      <c r="CD876" s="90"/>
      <c r="CE876" s="88"/>
      <c r="CF876" s="166"/>
      <c r="CG876" s="88"/>
      <c r="CH876" s="88"/>
      <c r="CI876" s="88"/>
      <c r="CJ876" s="88"/>
      <c r="CK876" s="88"/>
      <c r="CL876" s="88"/>
      <c r="CM876" s="88"/>
      <c r="CN876" s="88"/>
      <c r="CO876" s="88"/>
      <c r="CP876" s="88"/>
      <c r="CQ876" s="88"/>
      <c r="CR876" s="88"/>
      <c r="CS876" s="88"/>
      <c r="CT876" s="88"/>
      <c r="CU876" s="88"/>
      <c r="CV876" s="88"/>
      <c r="CW876" s="88"/>
      <c r="CX876" s="88"/>
      <c r="CY876" s="88"/>
      <c r="CZ876" s="88"/>
      <c r="DA876" s="88"/>
      <c r="DB876" s="88"/>
      <c r="DC876" s="88"/>
      <c r="DD876" s="88"/>
      <c r="DE876" s="88"/>
      <c r="DF876" s="90"/>
      <c r="DG876" s="90"/>
      <c r="DH876" s="90"/>
      <c r="DI876" s="91"/>
      <c r="DJ876" s="91"/>
      <c r="DK876" s="91"/>
      <c r="DL876" s="91"/>
      <c r="DM876" s="90"/>
      <c r="DN876" s="90"/>
      <c r="DO876" s="90"/>
      <c r="DP876" s="90"/>
      <c r="DQ876" s="90"/>
      <c r="DR876" s="90"/>
      <c r="DS876" s="90"/>
      <c r="DT876" s="90"/>
      <c r="DU876" s="90"/>
      <c r="DV876" s="90"/>
      <c r="DW876" s="90"/>
      <c r="DX876" s="90"/>
      <c r="DY876" s="90"/>
      <c r="DZ876" s="90"/>
      <c r="EA876" s="90"/>
      <c r="EB876" s="90"/>
      <c r="EC876" s="90"/>
      <c r="ED876" s="90"/>
      <c r="EE876" s="90"/>
      <c r="EF876" s="90"/>
      <c r="EG876" s="90"/>
      <c r="EH876" s="90"/>
      <c r="EI876" s="77"/>
      <c r="EJ876" s="77"/>
      <c r="EK876" s="77"/>
      <c r="EL876" s="77"/>
      <c r="EM876" s="77"/>
      <c r="EN876" s="77"/>
      <c r="EO876" s="77"/>
      <c r="EP876" s="77"/>
      <c r="EQ876" s="77"/>
    </row>
    <row r="877" spans="1:147" ht="12.75" x14ac:dyDescent="0.2">
      <c r="CF877" s="166"/>
    </row>
    <row r="878" spans="1:147" ht="12.75" x14ac:dyDescent="0.2">
      <c r="CF878" s="166"/>
    </row>
    <row r="879" spans="1:147" ht="12.75" x14ac:dyDescent="0.2">
      <c r="CF879" s="166"/>
    </row>
    <row r="880" spans="1:147" ht="12.75" x14ac:dyDescent="0.2">
      <c r="CF880" s="166"/>
    </row>
    <row r="881" spans="84:84" ht="12.75" x14ac:dyDescent="0.2">
      <c r="CF881" s="166"/>
    </row>
    <row r="882" spans="84:84" ht="12.75" x14ac:dyDescent="0.2">
      <c r="CF882" s="166"/>
    </row>
    <row r="883" spans="84:84" ht="12.75" x14ac:dyDescent="0.2">
      <c r="CF883" s="166"/>
    </row>
    <row r="884" spans="84:84" ht="12.75" x14ac:dyDescent="0.2">
      <c r="CF884" s="166"/>
    </row>
    <row r="885" spans="84:84" ht="12.75" x14ac:dyDescent="0.2">
      <c r="CF885" s="166"/>
    </row>
    <row r="886" spans="84:84" ht="12.75" x14ac:dyDescent="0.2">
      <c r="CF886" s="166"/>
    </row>
    <row r="887" spans="84:84" ht="12.75" x14ac:dyDescent="0.2">
      <c r="CF887" s="166"/>
    </row>
    <row r="898" spans="1:147" s="4" customFormat="1" x14ac:dyDescent="0.25">
      <c r="A898" s="1"/>
      <c r="B898" s="35"/>
      <c r="C898" s="35"/>
      <c r="E898" s="1"/>
      <c r="F898" s="1"/>
      <c r="G898" s="2"/>
      <c r="H898" s="2"/>
      <c r="I898" s="2"/>
      <c r="J898" s="81"/>
      <c r="K898" s="81"/>
      <c r="L898" s="141"/>
      <c r="M898" s="2"/>
      <c r="N898" s="2"/>
      <c r="O898" s="2"/>
      <c r="P898" s="2"/>
      <c r="Q898" s="16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90"/>
      <c r="CC898" s="90"/>
      <c r="CD898" s="90"/>
      <c r="CE898" s="88"/>
      <c r="CF898" s="89"/>
      <c r="CG898" s="88"/>
      <c r="CH898" s="88"/>
      <c r="CI898" s="88"/>
      <c r="CJ898" s="88"/>
      <c r="CK898" s="88"/>
      <c r="CL898" s="88"/>
      <c r="CM898" s="88"/>
      <c r="CN898" s="88"/>
      <c r="CO898" s="88"/>
      <c r="CP898" s="88"/>
      <c r="CQ898" s="88"/>
      <c r="CR898" s="88"/>
      <c r="CS898" s="88"/>
      <c r="CT898" s="88"/>
      <c r="CU898" s="88"/>
      <c r="CV898" s="88"/>
      <c r="CW898" s="88"/>
      <c r="CX898" s="88"/>
      <c r="CY898" s="88"/>
      <c r="CZ898" s="88"/>
      <c r="DA898" s="88"/>
      <c r="DB898" s="88"/>
      <c r="DC898" s="88"/>
      <c r="DD898" s="88"/>
      <c r="DE898" s="88"/>
      <c r="DF898" s="90"/>
      <c r="DG898" s="90"/>
      <c r="DH898" s="90"/>
      <c r="DI898" s="91"/>
      <c r="DJ898" s="91"/>
      <c r="DK898" s="91"/>
      <c r="DL898" s="91"/>
      <c r="DM898" s="90"/>
      <c r="DN898" s="90"/>
      <c r="DO898" s="90"/>
      <c r="DP898" s="90"/>
      <c r="DQ898" s="90"/>
      <c r="DR898" s="90"/>
      <c r="DS898" s="90"/>
      <c r="DT898" s="90"/>
      <c r="DU898" s="90"/>
      <c r="DV898" s="90"/>
      <c r="DW898" s="90"/>
      <c r="DX898" s="90"/>
      <c r="DY898" s="90"/>
      <c r="DZ898" s="90"/>
      <c r="EA898" s="90"/>
      <c r="EB898" s="90"/>
      <c r="EC898" s="90"/>
      <c r="ED898" s="90"/>
      <c r="EE898" s="90"/>
      <c r="EF898" s="90"/>
      <c r="EG898" s="90"/>
      <c r="EH898" s="90"/>
      <c r="EI898" s="77"/>
      <c r="EJ898" s="77"/>
      <c r="EK898" s="77"/>
      <c r="EL898" s="77"/>
      <c r="EM898" s="77"/>
      <c r="EN898" s="77"/>
      <c r="EO898" s="77"/>
      <c r="EP898" s="77"/>
      <c r="EQ898" s="77"/>
    </row>
    <row r="899" spans="1:147" s="4" customFormat="1" x14ac:dyDescent="0.25">
      <c r="A899" s="1"/>
      <c r="B899" s="35"/>
      <c r="C899" s="35"/>
      <c r="E899" s="1"/>
      <c r="F899" s="1"/>
      <c r="G899" s="2"/>
      <c r="H899" s="2"/>
      <c r="I899" s="2"/>
      <c r="J899" s="81"/>
      <c r="K899" s="81"/>
      <c r="L899" s="141"/>
      <c r="M899" s="2"/>
      <c r="N899" s="2"/>
      <c r="O899" s="2"/>
      <c r="P899" s="2"/>
      <c r="Q899" s="16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90"/>
      <c r="CC899" s="90"/>
      <c r="CD899" s="90"/>
      <c r="CE899" s="88"/>
      <c r="CF899" s="89"/>
      <c r="CG899" s="88"/>
      <c r="CH899" s="88"/>
      <c r="CI899" s="88"/>
      <c r="CJ899" s="88"/>
      <c r="CK899" s="88"/>
      <c r="CL899" s="88"/>
      <c r="CM899" s="88"/>
      <c r="CN899" s="88"/>
      <c r="CO899" s="88"/>
      <c r="CP899" s="88"/>
      <c r="CQ899" s="88"/>
      <c r="CR899" s="88"/>
      <c r="CS899" s="88"/>
      <c r="CT899" s="88"/>
      <c r="CU899" s="88"/>
      <c r="CV899" s="88"/>
      <c r="CW899" s="88"/>
      <c r="CX899" s="88"/>
      <c r="CY899" s="88"/>
      <c r="CZ899" s="88"/>
      <c r="DA899" s="88"/>
      <c r="DB899" s="88"/>
      <c r="DC899" s="88"/>
      <c r="DD899" s="88"/>
      <c r="DE899" s="88"/>
      <c r="DF899" s="90"/>
      <c r="DG899" s="90"/>
      <c r="DH899" s="90"/>
      <c r="DI899" s="91"/>
      <c r="DJ899" s="91"/>
      <c r="DK899" s="91"/>
      <c r="DL899" s="91"/>
      <c r="DM899" s="90"/>
      <c r="DN899" s="90"/>
      <c r="DO899" s="90"/>
      <c r="DP899" s="90"/>
      <c r="DQ899" s="90"/>
      <c r="DR899" s="90"/>
      <c r="DS899" s="90"/>
      <c r="DT899" s="90"/>
      <c r="DU899" s="90"/>
      <c r="DV899" s="90"/>
      <c r="DW899" s="90"/>
      <c r="DX899" s="90"/>
      <c r="DY899" s="90"/>
      <c r="DZ899" s="90"/>
      <c r="EA899" s="90"/>
      <c r="EB899" s="90"/>
      <c r="EC899" s="90"/>
      <c r="ED899" s="90"/>
      <c r="EE899" s="90"/>
      <c r="EF899" s="90"/>
      <c r="EG899" s="90"/>
      <c r="EH899" s="90"/>
      <c r="EI899" s="77"/>
      <c r="EJ899" s="77"/>
      <c r="EK899" s="77"/>
      <c r="EL899" s="77"/>
      <c r="EM899" s="77"/>
      <c r="EN899" s="77"/>
      <c r="EO899" s="77"/>
      <c r="EP899" s="77"/>
      <c r="EQ899" s="77"/>
    </row>
    <row r="900" spans="1:147" s="4" customFormat="1" x14ac:dyDescent="0.25">
      <c r="A900" s="1"/>
      <c r="B900" s="35"/>
      <c r="C900" s="35"/>
      <c r="E900" s="1"/>
      <c r="F900" s="1"/>
      <c r="G900" s="2"/>
      <c r="H900" s="2"/>
      <c r="I900" s="2"/>
      <c r="J900" s="81"/>
      <c r="K900" s="81"/>
      <c r="L900" s="141"/>
      <c r="M900" s="2"/>
      <c r="N900" s="2"/>
      <c r="O900" s="2"/>
      <c r="P900" s="2"/>
      <c r="Q900" s="16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90"/>
      <c r="CC900" s="90"/>
      <c r="CD900" s="90"/>
      <c r="CE900" s="88"/>
      <c r="CF900" s="89"/>
      <c r="CG900" s="88"/>
      <c r="CH900" s="88"/>
      <c r="CI900" s="88"/>
      <c r="CJ900" s="88"/>
      <c r="CK900" s="88"/>
      <c r="CL900" s="88"/>
      <c r="CM900" s="88"/>
      <c r="CN900" s="88"/>
      <c r="CO900" s="88"/>
      <c r="CP900" s="88"/>
      <c r="CQ900" s="88"/>
      <c r="CR900" s="88"/>
      <c r="CS900" s="88"/>
      <c r="CT900" s="88"/>
      <c r="CU900" s="88"/>
      <c r="CV900" s="88"/>
      <c r="CW900" s="88"/>
      <c r="CX900" s="88"/>
      <c r="CY900" s="88"/>
      <c r="CZ900" s="88"/>
      <c r="DA900" s="88"/>
      <c r="DB900" s="88"/>
      <c r="DC900" s="88"/>
      <c r="DD900" s="88"/>
      <c r="DE900" s="88"/>
      <c r="DF900" s="90"/>
      <c r="DG900" s="90"/>
      <c r="DH900" s="90"/>
      <c r="DI900" s="91"/>
      <c r="DJ900" s="91"/>
      <c r="DK900" s="91"/>
      <c r="DL900" s="91"/>
      <c r="DM900" s="90"/>
      <c r="DN900" s="90"/>
      <c r="DO900" s="90"/>
      <c r="DP900" s="90"/>
      <c r="DQ900" s="90"/>
      <c r="DR900" s="90"/>
      <c r="DS900" s="90"/>
      <c r="DT900" s="90"/>
      <c r="DU900" s="90"/>
      <c r="DV900" s="90"/>
      <c r="DW900" s="90"/>
      <c r="DX900" s="90"/>
      <c r="DY900" s="90"/>
      <c r="DZ900" s="90"/>
      <c r="EA900" s="90"/>
      <c r="EB900" s="90"/>
      <c r="EC900" s="90"/>
      <c r="ED900" s="90"/>
      <c r="EE900" s="90"/>
      <c r="EF900" s="90"/>
      <c r="EG900" s="90"/>
      <c r="EH900" s="90"/>
      <c r="EI900" s="77"/>
      <c r="EJ900" s="77"/>
      <c r="EK900" s="77"/>
      <c r="EL900" s="77"/>
      <c r="EM900" s="77"/>
      <c r="EN900" s="77"/>
      <c r="EO900" s="77"/>
      <c r="EP900" s="77"/>
      <c r="EQ900" s="77"/>
    </row>
    <row r="901" spans="1:147" s="4" customFormat="1" x14ac:dyDescent="0.25">
      <c r="A901" s="1"/>
      <c r="B901" s="35"/>
      <c r="C901" s="35"/>
      <c r="E901" s="1"/>
      <c r="F901" s="1"/>
      <c r="G901" s="2"/>
      <c r="H901" s="2"/>
      <c r="I901" s="2"/>
      <c r="J901" s="81"/>
      <c r="K901" s="81"/>
      <c r="L901" s="141"/>
      <c r="M901" s="2"/>
      <c r="N901" s="2"/>
      <c r="O901" s="2"/>
      <c r="P901" s="2"/>
      <c r="Q901" s="16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90"/>
      <c r="CC901" s="90"/>
      <c r="CD901" s="90"/>
      <c r="CE901" s="88"/>
      <c r="CF901" s="89"/>
      <c r="CG901" s="88"/>
      <c r="CH901" s="88"/>
      <c r="CI901" s="88"/>
      <c r="CJ901" s="88"/>
      <c r="CK901" s="88"/>
      <c r="CL901" s="88"/>
      <c r="CM901" s="88"/>
      <c r="CN901" s="88"/>
      <c r="CO901" s="88"/>
      <c r="CP901" s="88"/>
      <c r="CQ901" s="88"/>
      <c r="CR901" s="88"/>
      <c r="CS901" s="88"/>
      <c r="CT901" s="88"/>
      <c r="CU901" s="88"/>
      <c r="CV901" s="88"/>
      <c r="CW901" s="88"/>
      <c r="CX901" s="88"/>
      <c r="CY901" s="88"/>
      <c r="CZ901" s="88"/>
      <c r="DA901" s="88"/>
      <c r="DB901" s="88"/>
      <c r="DC901" s="88"/>
      <c r="DD901" s="88"/>
      <c r="DE901" s="88"/>
      <c r="DF901" s="90"/>
      <c r="DG901" s="90"/>
      <c r="DH901" s="90"/>
      <c r="DI901" s="91"/>
      <c r="DJ901" s="91"/>
      <c r="DK901" s="91"/>
      <c r="DL901" s="91"/>
      <c r="DM901" s="90"/>
      <c r="DN901" s="90"/>
      <c r="DO901" s="90"/>
      <c r="DP901" s="90"/>
      <c r="DQ901" s="90"/>
      <c r="DR901" s="90"/>
      <c r="DS901" s="90"/>
      <c r="DT901" s="90"/>
      <c r="DU901" s="90"/>
      <c r="DV901" s="90"/>
      <c r="DW901" s="90"/>
      <c r="DX901" s="90"/>
      <c r="DY901" s="90"/>
      <c r="DZ901" s="90"/>
      <c r="EA901" s="90"/>
      <c r="EB901" s="90"/>
      <c r="EC901" s="90"/>
      <c r="ED901" s="90"/>
      <c r="EE901" s="90"/>
      <c r="EF901" s="90"/>
      <c r="EG901" s="90"/>
      <c r="EH901" s="90"/>
      <c r="EI901" s="77"/>
      <c r="EJ901" s="77"/>
      <c r="EK901" s="77"/>
      <c r="EL901" s="77"/>
      <c r="EM901" s="77"/>
      <c r="EN901" s="77"/>
      <c r="EO901" s="77"/>
      <c r="EP901" s="77"/>
      <c r="EQ901" s="77"/>
    </row>
    <row r="909" spans="1:147" ht="12.75" x14ac:dyDescent="0.2">
      <c r="CF909" s="166"/>
    </row>
    <row r="910" spans="1:147" ht="12.75" x14ac:dyDescent="0.2">
      <c r="CF910" s="166"/>
    </row>
    <row r="911" spans="1:147" ht="12.75" x14ac:dyDescent="0.2">
      <c r="CF911" s="166"/>
    </row>
    <row r="912" spans="1:147" ht="12.75" x14ac:dyDescent="0.2">
      <c r="CF912" s="166"/>
    </row>
    <row r="1000" spans="1:147" s="4" customFormat="1" x14ac:dyDescent="0.25">
      <c r="A1000" s="1"/>
      <c r="B1000" s="35"/>
      <c r="C1000" s="35"/>
      <c r="E1000" s="1"/>
      <c r="F1000" s="1"/>
      <c r="G1000" s="2"/>
      <c r="H1000" s="2"/>
      <c r="I1000" s="2"/>
      <c r="J1000" s="81"/>
      <c r="K1000" s="81"/>
      <c r="L1000" s="141"/>
      <c r="M1000" s="2"/>
      <c r="N1000" s="2"/>
      <c r="O1000" s="2"/>
      <c r="P1000" s="2"/>
      <c r="Q1000" s="16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90"/>
      <c r="CC1000" s="90"/>
      <c r="CD1000" s="90"/>
      <c r="CE1000" s="88"/>
      <c r="CF1000" s="89"/>
      <c r="CG1000" s="88"/>
      <c r="CH1000" s="88"/>
      <c r="CI1000" s="88"/>
      <c r="CJ1000" s="88"/>
      <c r="CK1000" s="88"/>
      <c r="CL1000" s="88"/>
      <c r="CM1000" s="88"/>
      <c r="CN1000" s="88"/>
      <c r="CO1000" s="88"/>
      <c r="CP1000" s="88"/>
      <c r="CQ1000" s="88"/>
      <c r="CR1000" s="88"/>
      <c r="CS1000" s="88"/>
      <c r="CT1000" s="88"/>
      <c r="CU1000" s="88"/>
      <c r="CV1000" s="88"/>
      <c r="CW1000" s="88"/>
      <c r="CX1000" s="88"/>
      <c r="CY1000" s="88"/>
      <c r="CZ1000" s="88"/>
      <c r="DA1000" s="88"/>
      <c r="DB1000" s="88"/>
      <c r="DC1000" s="88"/>
      <c r="DD1000" s="88"/>
      <c r="DE1000" s="88"/>
      <c r="DF1000" s="90"/>
      <c r="DG1000" s="90"/>
      <c r="DH1000" s="90"/>
      <c r="DI1000" s="91"/>
      <c r="DJ1000" s="91"/>
      <c r="DK1000" s="91"/>
      <c r="DL1000" s="91"/>
      <c r="DM1000" s="90"/>
      <c r="DN1000" s="90"/>
      <c r="DO1000" s="90"/>
      <c r="DP1000" s="90"/>
      <c r="DQ1000" s="90"/>
      <c r="DR1000" s="90"/>
      <c r="DS1000" s="90"/>
      <c r="DT1000" s="90"/>
      <c r="DU1000" s="90"/>
      <c r="DV1000" s="90"/>
      <c r="DW1000" s="90"/>
      <c r="DX1000" s="90"/>
      <c r="DY1000" s="90"/>
      <c r="DZ1000" s="90"/>
      <c r="EA1000" s="90"/>
      <c r="EB1000" s="90"/>
      <c r="EC1000" s="90"/>
      <c r="ED1000" s="90"/>
      <c r="EE1000" s="90"/>
      <c r="EF1000" s="90"/>
      <c r="EG1000" s="90"/>
      <c r="EH1000" s="90"/>
      <c r="EI1000" s="77"/>
      <c r="EJ1000" s="77"/>
      <c r="EK1000" s="77"/>
      <c r="EL1000" s="77"/>
      <c r="EM1000" s="77"/>
      <c r="EN1000" s="77"/>
      <c r="EO1000" s="77"/>
      <c r="EP1000" s="77"/>
      <c r="EQ1000" s="77"/>
    </row>
    <row r="1011" spans="1:147" ht="12.75" x14ac:dyDescent="0.2">
      <c r="CF1011" s="166"/>
    </row>
    <row r="1014" spans="1:147" s="1" customFormat="1" x14ac:dyDescent="0.25">
      <c r="A1014" s="3"/>
      <c r="B1014" s="35"/>
      <c r="C1014" s="35"/>
      <c r="D1014" s="4"/>
      <c r="G1014" s="2"/>
      <c r="H1014" s="2"/>
      <c r="I1014" s="2"/>
      <c r="L1014" s="141"/>
      <c r="M1014" s="2"/>
      <c r="N1014" s="2"/>
      <c r="O1014" s="2"/>
      <c r="P1014" s="2"/>
      <c r="Q1014" s="16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90"/>
      <c r="CC1014" s="90"/>
      <c r="CD1014" s="90"/>
      <c r="CE1014" s="88"/>
      <c r="CF1014" s="89"/>
      <c r="CG1014" s="88"/>
      <c r="CH1014" s="88"/>
      <c r="CI1014" s="88"/>
      <c r="CJ1014" s="88"/>
      <c r="CK1014" s="88"/>
      <c r="CL1014" s="88"/>
      <c r="CM1014" s="88"/>
      <c r="CN1014" s="88"/>
      <c r="CO1014" s="88"/>
      <c r="CP1014" s="88"/>
      <c r="CQ1014" s="88"/>
      <c r="CR1014" s="88"/>
      <c r="CS1014" s="88"/>
      <c r="CT1014" s="88"/>
      <c r="CU1014" s="88"/>
      <c r="CV1014" s="88"/>
      <c r="CW1014" s="88"/>
      <c r="CX1014" s="88"/>
      <c r="CY1014" s="88"/>
      <c r="CZ1014" s="88"/>
      <c r="DA1014" s="88"/>
      <c r="DB1014" s="88"/>
      <c r="DC1014" s="88"/>
      <c r="DD1014" s="88"/>
      <c r="DE1014" s="88"/>
      <c r="DF1014" s="90"/>
      <c r="DG1014" s="90"/>
      <c r="DH1014" s="90"/>
      <c r="DI1014" s="91"/>
      <c r="DJ1014" s="91"/>
      <c r="DK1014" s="91"/>
      <c r="DL1014" s="91"/>
      <c r="DM1014" s="90"/>
      <c r="DN1014" s="90"/>
      <c r="DO1014" s="90"/>
      <c r="DP1014" s="90"/>
      <c r="DQ1014" s="90"/>
      <c r="DR1014" s="90"/>
      <c r="DS1014" s="90"/>
      <c r="DT1014" s="90"/>
      <c r="DU1014" s="90"/>
      <c r="DV1014" s="90"/>
      <c r="DW1014" s="90"/>
      <c r="DX1014" s="90"/>
      <c r="DY1014" s="90"/>
      <c r="DZ1014" s="90"/>
      <c r="EA1014" s="90"/>
      <c r="EB1014" s="90"/>
      <c r="EC1014" s="90"/>
      <c r="ED1014" s="90"/>
      <c r="EE1014" s="90"/>
      <c r="EF1014" s="90"/>
      <c r="EG1014" s="90"/>
      <c r="EH1014" s="90"/>
      <c r="EI1014" s="77"/>
      <c r="EJ1014" s="77"/>
      <c r="EK1014" s="77"/>
      <c r="EL1014" s="77"/>
      <c r="EM1014" s="77"/>
      <c r="EN1014" s="77"/>
      <c r="EO1014" s="77"/>
      <c r="EP1014" s="77"/>
      <c r="EQ1014" s="77"/>
    </row>
    <row r="1015" spans="1:147" s="1" customFormat="1" x14ac:dyDescent="0.25">
      <c r="A1015" s="3"/>
      <c r="B1015" s="35"/>
      <c r="C1015" s="35"/>
      <c r="D1015" s="4"/>
      <c r="G1015" s="2"/>
      <c r="H1015" s="2"/>
      <c r="I1015" s="2"/>
      <c r="L1015" s="141"/>
      <c r="M1015" s="2"/>
      <c r="N1015" s="2"/>
      <c r="O1015" s="2"/>
      <c r="P1015" s="2"/>
      <c r="Q1015" s="16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90"/>
      <c r="CC1015" s="90"/>
      <c r="CD1015" s="90"/>
      <c r="CE1015" s="88"/>
      <c r="CF1015" s="89"/>
      <c r="CG1015" s="88"/>
      <c r="CH1015" s="88"/>
      <c r="CI1015" s="88"/>
      <c r="CJ1015" s="88"/>
      <c r="CK1015" s="88"/>
      <c r="CL1015" s="88"/>
      <c r="CM1015" s="88"/>
      <c r="CN1015" s="88"/>
      <c r="CO1015" s="88"/>
      <c r="CP1015" s="88"/>
      <c r="CQ1015" s="88"/>
      <c r="CR1015" s="88"/>
      <c r="CS1015" s="88"/>
      <c r="CT1015" s="88"/>
      <c r="CU1015" s="88"/>
      <c r="CV1015" s="88"/>
      <c r="CW1015" s="88"/>
      <c r="CX1015" s="88"/>
      <c r="CY1015" s="88"/>
      <c r="CZ1015" s="88"/>
      <c r="DA1015" s="88"/>
      <c r="DB1015" s="88"/>
      <c r="DC1015" s="88"/>
      <c r="DD1015" s="88"/>
      <c r="DE1015" s="88"/>
      <c r="DF1015" s="90"/>
      <c r="DG1015" s="90"/>
      <c r="DH1015" s="90"/>
      <c r="DI1015" s="91"/>
      <c r="DJ1015" s="91"/>
      <c r="DK1015" s="91"/>
      <c r="DL1015" s="91"/>
      <c r="DM1015" s="90"/>
      <c r="DN1015" s="90"/>
      <c r="DO1015" s="90"/>
      <c r="DP1015" s="90"/>
      <c r="DQ1015" s="90"/>
      <c r="DR1015" s="90"/>
      <c r="DS1015" s="90"/>
      <c r="DT1015" s="90"/>
      <c r="DU1015" s="90"/>
      <c r="DV1015" s="90"/>
      <c r="DW1015" s="90"/>
      <c r="DX1015" s="90"/>
      <c r="DY1015" s="90"/>
      <c r="DZ1015" s="90"/>
      <c r="EA1015" s="90"/>
      <c r="EB1015" s="90"/>
      <c r="EC1015" s="90"/>
      <c r="ED1015" s="90"/>
      <c r="EE1015" s="90"/>
      <c r="EF1015" s="90"/>
      <c r="EG1015" s="90"/>
      <c r="EH1015" s="90"/>
      <c r="EI1015" s="77"/>
      <c r="EJ1015" s="77"/>
      <c r="EK1015" s="77"/>
      <c r="EL1015" s="77"/>
      <c r="EM1015" s="77"/>
      <c r="EN1015" s="77"/>
      <c r="EO1015" s="77"/>
      <c r="EP1015" s="77"/>
      <c r="EQ1015" s="77"/>
    </row>
    <row r="1016" spans="1:147" s="1" customFormat="1" x14ac:dyDescent="0.25">
      <c r="A1016" s="3"/>
      <c r="B1016" s="35"/>
      <c r="C1016" s="35"/>
      <c r="D1016" s="4"/>
      <c r="G1016" s="2"/>
      <c r="H1016" s="2"/>
      <c r="I1016" s="2"/>
      <c r="L1016" s="141"/>
      <c r="M1016" s="2"/>
      <c r="N1016" s="2"/>
      <c r="O1016" s="2"/>
      <c r="P1016" s="2"/>
      <c r="Q1016" s="16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90"/>
      <c r="CC1016" s="90"/>
      <c r="CD1016" s="90"/>
      <c r="CE1016" s="88"/>
      <c r="CF1016" s="89"/>
      <c r="CG1016" s="88"/>
      <c r="CH1016" s="88"/>
      <c r="CI1016" s="88"/>
      <c r="CJ1016" s="88"/>
      <c r="CK1016" s="88"/>
      <c r="CL1016" s="88"/>
      <c r="CM1016" s="88"/>
      <c r="CN1016" s="88"/>
      <c r="CO1016" s="88"/>
      <c r="CP1016" s="88"/>
      <c r="CQ1016" s="88"/>
      <c r="CR1016" s="88"/>
      <c r="CS1016" s="88"/>
      <c r="CT1016" s="88"/>
      <c r="CU1016" s="88"/>
      <c r="CV1016" s="88"/>
      <c r="CW1016" s="88"/>
      <c r="CX1016" s="88"/>
      <c r="CY1016" s="88"/>
      <c r="CZ1016" s="88"/>
      <c r="DA1016" s="88"/>
      <c r="DB1016" s="88"/>
      <c r="DC1016" s="88"/>
      <c r="DD1016" s="88"/>
      <c r="DE1016" s="88"/>
      <c r="DF1016" s="90"/>
      <c r="DG1016" s="90"/>
      <c r="DH1016" s="90"/>
      <c r="DI1016" s="91"/>
      <c r="DJ1016" s="91"/>
      <c r="DK1016" s="91"/>
      <c r="DL1016" s="91"/>
      <c r="DM1016" s="90"/>
      <c r="DN1016" s="90"/>
      <c r="DO1016" s="90"/>
      <c r="DP1016" s="90"/>
      <c r="DQ1016" s="90"/>
      <c r="DR1016" s="90"/>
      <c r="DS1016" s="90"/>
      <c r="DT1016" s="90"/>
      <c r="DU1016" s="90"/>
      <c r="DV1016" s="90"/>
      <c r="DW1016" s="90"/>
      <c r="DX1016" s="90"/>
      <c r="DY1016" s="90"/>
      <c r="DZ1016" s="90"/>
      <c r="EA1016" s="90"/>
      <c r="EB1016" s="90"/>
      <c r="EC1016" s="90"/>
      <c r="ED1016" s="90"/>
      <c r="EE1016" s="90"/>
      <c r="EF1016" s="90"/>
      <c r="EG1016" s="90"/>
      <c r="EH1016" s="90"/>
      <c r="EI1016" s="77"/>
      <c r="EJ1016" s="77"/>
      <c r="EK1016" s="77"/>
      <c r="EL1016" s="77"/>
      <c r="EM1016" s="77"/>
      <c r="EN1016" s="77"/>
      <c r="EO1016" s="77"/>
      <c r="EP1016" s="77"/>
      <c r="EQ1016" s="77"/>
    </row>
    <row r="1017" spans="1:147" s="1" customFormat="1" x14ac:dyDescent="0.25">
      <c r="A1017" s="3"/>
      <c r="B1017" s="35"/>
      <c r="C1017" s="35"/>
      <c r="D1017" s="4"/>
      <c r="G1017" s="2"/>
      <c r="H1017" s="2"/>
      <c r="I1017" s="2"/>
      <c r="L1017" s="141"/>
      <c r="M1017" s="2"/>
      <c r="N1017" s="2"/>
      <c r="O1017" s="2"/>
      <c r="P1017" s="2"/>
      <c r="Q1017" s="16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90"/>
      <c r="CC1017" s="90"/>
      <c r="CD1017" s="90"/>
      <c r="CE1017" s="88"/>
      <c r="CF1017" s="89"/>
      <c r="CG1017" s="88"/>
      <c r="CH1017" s="88"/>
      <c r="CI1017" s="88"/>
      <c r="CJ1017" s="88"/>
      <c r="CK1017" s="88"/>
      <c r="CL1017" s="88"/>
      <c r="CM1017" s="88"/>
      <c r="CN1017" s="88"/>
      <c r="CO1017" s="88"/>
      <c r="CP1017" s="88"/>
      <c r="CQ1017" s="88"/>
      <c r="CR1017" s="88"/>
      <c r="CS1017" s="88"/>
      <c r="CT1017" s="88"/>
      <c r="CU1017" s="88"/>
      <c r="CV1017" s="88"/>
      <c r="CW1017" s="88"/>
      <c r="CX1017" s="88"/>
      <c r="CY1017" s="88"/>
      <c r="CZ1017" s="88"/>
      <c r="DA1017" s="88"/>
      <c r="DB1017" s="88"/>
      <c r="DC1017" s="88"/>
      <c r="DD1017" s="88"/>
      <c r="DE1017" s="88"/>
      <c r="DF1017" s="90"/>
      <c r="DG1017" s="90"/>
      <c r="DH1017" s="90"/>
      <c r="DI1017" s="91"/>
      <c r="DJ1017" s="91"/>
      <c r="DK1017" s="91"/>
      <c r="DL1017" s="91"/>
      <c r="DM1017" s="90"/>
      <c r="DN1017" s="90"/>
      <c r="DO1017" s="90"/>
      <c r="DP1017" s="90"/>
      <c r="DQ1017" s="90"/>
      <c r="DR1017" s="90"/>
      <c r="DS1017" s="90"/>
      <c r="DT1017" s="90"/>
      <c r="DU1017" s="90"/>
      <c r="DV1017" s="90"/>
      <c r="DW1017" s="90"/>
      <c r="DX1017" s="90"/>
      <c r="DY1017" s="90"/>
      <c r="DZ1017" s="90"/>
      <c r="EA1017" s="90"/>
      <c r="EB1017" s="90"/>
      <c r="EC1017" s="90"/>
      <c r="ED1017" s="90"/>
      <c r="EE1017" s="90"/>
      <c r="EF1017" s="90"/>
      <c r="EG1017" s="90"/>
      <c r="EH1017" s="90"/>
      <c r="EI1017" s="77"/>
      <c r="EJ1017" s="77"/>
      <c r="EK1017" s="77"/>
      <c r="EL1017" s="77"/>
      <c r="EM1017" s="77"/>
      <c r="EN1017" s="77"/>
      <c r="EO1017" s="77"/>
      <c r="EP1017" s="77"/>
      <c r="EQ1017" s="77"/>
    </row>
    <row r="1018" spans="1:147" s="1" customFormat="1" x14ac:dyDescent="0.25">
      <c r="A1018" s="3"/>
      <c r="B1018" s="35"/>
      <c r="C1018" s="35"/>
      <c r="D1018" s="4"/>
      <c r="G1018" s="2"/>
      <c r="H1018" s="2"/>
      <c r="I1018" s="2"/>
      <c r="L1018" s="141"/>
      <c r="M1018" s="2"/>
      <c r="N1018" s="2"/>
      <c r="O1018" s="2"/>
      <c r="P1018" s="2"/>
      <c r="Q1018" s="16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90"/>
      <c r="CC1018" s="90"/>
      <c r="CD1018" s="90"/>
      <c r="CE1018" s="88"/>
      <c r="CF1018" s="89"/>
      <c r="CG1018" s="88"/>
      <c r="CH1018" s="88"/>
      <c r="CI1018" s="88"/>
      <c r="CJ1018" s="88"/>
      <c r="CK1018" s="88"/>
      <c r="CL1018" s="88"/>
      <c r="CM1018" s="88"/>
      <c r="CN1018" s="88"/>
      <c r="CO1018" s="88"/>
      <c r="CP1018" s="88"/>
      <c r="CQ1018" s="88"/>
      <c r="CR1018" s="88"/>
      <c r="CS1018" s="88"/>
      <c r="CT1018" s="88"/>
      <c r="CU1018" s="88"/>
      <c r="CV1018" s="88"/>
      <c r="CW1018" s="88"/>
      <c r="CX1018" s="88"/>
      <c r="CY1018" s="88"/>
      <c r="CZ1018" s="88"/>
      <c r="DA1018" s="88"/>
      <c r="DB1018" s="88"/>
      <c r="DC1018" s="88"/>
      <c r="DD1018" s="88"/>
      <c r="DE1018" s="88"/>
      <c r="DF1018" s="90"/>
      <c r="DG1018" s="90"/>
      <c r="DH1018" s="90"/>
      <c r="DI1018" s="91"/>
      <c r="DJ1018" s="91"/>
      <c r="DK1018" s="91"/>
      <c r="DL1018" s="91"/>
      <c r="DM1018" s="90"/>
      <c r="DN1018" s="90"/>
      <c r="DO1018" s="90"/>
      <c r="DP1018" s="90"/>
      <c r="DQ1018" s="90"/>
      <c r="DR1018" s="90"/>
      <c r="DS1018" s="90"/>
      <c r="DT1018" s="90"/>
      <c r="DU1018" s="90"/>
      <c r="DV1018" s="90"/>
      <c r="DW1018" s="90"/>
      <c r="DX1018" s="90"/>
      <c r="DY1018" s="90"/>
      <c r="DZ1018" s="90"/>
      <c r="EA1018" s="90"/>
      <c r="EB1018" s="90"/>
      <c r="EC1018" s="90"/>
      <c r="ED1018" s="90"/>
      <c r="EE1018" s="90"/>
      <c r="EF1018" s="90"/>
      <c r="EG1018" s="90"/>
      <c r="EH1018" s="90"/>
      <c r="EI1018" s="77"/>
      <c r="EJ1018" s="77"/>
      <c r="EK1018" s="77"/>
      <c r="EL1018" s="77"/>
      <c r="EM1018" s="77"/>
      <c r="EN1018" s="77"/>
      <c r="EO1018" s="77"/>
      <c r="EP1018" s="77"/>
      <c r="EQ1018" s="77"/>
    </row>
    <row r="1019" spans="1:147" s="1" customFormat="1" x14ac:dyDescent="0.25">
      <c r="A1019" s="3"/>
      <c r="B1019" s="35"/>
      <c r="C1019" s="35"/>
      <c r="D1019" s="4"/>
      <c r="G1019" s="2"/>
      <c r="H1019" s="2"/>
      <c r="I1019" s="2"/>
      <c r="L1019" s="141"/>
      <c r="M1019" s="2"/>
      <c r="N1019" s="2"/>
      <c r="O1019" s="2"/>
      <c r="P1019" s="2"/>
      <c r="Q1019" s="16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90"/>
      <c r="CC1019" s="90"/>
      <c r="CD1019" s="90"/>
      <c r="CE1019" s="88"/>
      <c r="CF1019" s="89"/>
      <c r="CG1019" s="88"/>
      <c r="CH1019" s="88"/>
      <c r="CI1019" s="88"/>
      <c r="CJ1019" s="88"/>
      <c r="CK1019" s="88"/>
      <c r="CL1019" s="88"/>
      <c r="CM1019" s="88"/>
      <c r="CN1019" s="88"/>
      <c r="CO1019" s="88"/>
      <c r="CP1019" s="88"/>
      <c r="CQ1019" s="88"/>
      <c r="CR1019" s="88"/>
      <c r="CS1019" s="88"/>
      <c r="CT1019" s="88"/>
      <c r="CU1019" s="88"/>
      <c r="CV1019" s="88"/>
      <c r="CW1019" s="88"/>
      <c r="CX1019" s="88"/>
      <c r="CY1019" s="88"/>
      <c r="CZ1019" s="88"/>
      <c r="DA1019" s="88"/>
      <c r="DB1019" s="88"/>
      <c r="DC1019" s="88"/>
      <c r="DD1019" s="88"/>
      <c r="DE1019" s="88"/>
      <c r="DF1019" s="90"/>
      <c r="DG1019" s="90"/>
      <c r="DH1019" s="90"/>
      <c r="DI1019" s="91"/>
      <c r="DJ1019" s="91"/>
      <c r="DK1019" s="91"/>
      <c r="DL1019" s="91"/>
      <c r="DM1019" s="90"/>
      <c r="DN1019" s="90"/>
      <c r="DO1019" s="90"/>
      <c r="DP1019" s="90"/>
      <c r="DQ1019" s="90"/>
      <c r="DR1019" s="90"/>
      <c r="DS1019" s="90"/>
      <c r="DT1019" s="90"/>
      <c r="DU1019" s="90"/>
      <c r="DV1019" s="90"/>
      <c r="DW1019" s="90"/>
      <c r="DX1019" s="90"/>
      <c r="DY1019" s="90"/>
      <c r="DZ1019" s="90"/>
      <c r="EA1019" s="90"/>
      <c r="EB1019" s="90"/>
      <c r="EC1019" s="90"/>
      <c r="ED1019" s="90"/>
      <c r="EE1019" s="90"/>
      <c r="EF1019" s="90"/>
      <c r="EG1019" s="90"/>
      <c r="EH1019" s="90"/>
      <c r="EI1019" s="77"/>
      <c r="EJ1019" s="77"/>
      <c r="EK1019" s="77"/>
      <c r="EL1019" s="77"/>
      <c r="EM1019" s="77"/>
      <c r="EN1019" s="77"/>
      <c r="EO1019" s="77"/>
      <c r="EP1019" s="77"/>
      <c r="EQ1019" s="77"/>
    </row>
    <row r="1020" spans="1:147" s="1" customFormat="1" x14ac:dyDescent="0.25">
      <c r="A1020" s="3"/>
      <c r="B1020" s="35"/>
      <c r="C1020" s="35"/>
      <c r="D1020" s="4"/>
      <c r="G1020" s="2"/>
      <c r="H1020" s="2"/>
      <c r="I1020" s="2"/>
      <c r="L1020" s="141"/>
      <c r="M1020" s="2"/>
      <c r="N1020" s="2"/>
      <c r="O1020" s="2"/>
      <c r="P1020" s="2"/>
      <c r="Q1020" s="16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90"/>
      <c r="CC1020" s="90"/>
      <c r="CD1020" s="90"/>
      <c r="CE1020" s="88"/>
      <c r="CF1020" s="89"/>
      <c r="CG1020" s="88"/>
      <c r="CH1020" s="88"/>
      <c r="CI1020" s="88"/>
      <c r="CJ1020" s="88"/>
      <c r="CK1020" s="88"/>
      <c r="CL1020" s="88"/>
      <c r="CM1020" s="88"/>
      <c r="CN1020" s="88"/>
      <c r="CO1020" s="88"/>
      <c r="CP1020" s="88"/>
      <c r="CQ1020" s="88"/>
      <c r="CR1020" s="88"/>
      <c r="CS1020" s="88"/>
      <c r="CT1020" s="88"/>
      <c r="CU1020" s="88"/>
      <c r="CV1020" s="88"/>
      <c r="CW1020" s="88"/>
      <c r="CX1020" s="88"/>
      <c r="CY1020" s="88"/>
      <c r="CZ1020" s="88"/>
      <c r="DA1020" s="88"/>
      <c r="DB1020" s="88"/>
      <c r="DC1020" s="88"/>
      <c r="DD1020" s="88"/>
      <c r="DE1020" s="88"/>
      <c r="DF1020" s="90"/>
      <c r="DG1020" s="90"/>
      <c r="DH1020" s="90"/>
      <c r="DI1020" s="91"/>
      <c r="DJ1020" s="91"/>
      <c r="DK1020" s="91"/>
      <c r="DL1020" s="91"/>
      <c r="DM1020" s="90"/>
      <c r="DN1020" s="90"/>
      <c r="DO1020" s="90"/>
      <c r="DP1020" s="90"/>
      <c r="DQ1020" s="90"/>
      <c r="DR1020" s="90"/>
      <c r="DS1020" s="90"/>
      <c r="DT1020" s="90"/>
      <c r="DU1020" s="90"/>
      <c r="DV1020" s="90"/>
      <c r="DW1020" s="90"/>
      <c r="DX1020" s="90"/>
      <c r="DY1020" s="90"/>
      <c r="DZ1020" s="90"/>
      <c r="EA1020" s="90"/>
      <c r="EB1020" s="90"/>
      <c r="EC1020" s="90"/>
      <c r="ED1020" s="90"/>
      <c r="EE1020" s="90"/>
      <c r="EF1020" s="90"/>
      <c r="EG1020" s="90"/>
      <c r="EH1020" s="90"/>
      <c r="EI1020" s="77"/>
      <c r="EJ1020" s="77"/>
      <c r="EK1020" s="77"/>
      <c r="EL1020" s="77"/>
      <c r="EM1020" s="77"/>
      <c r="EN1020" s="77"/>
      <c r="EO1020" s="77"/>
      <c r="EP1020" s="77"/>
      <c r="EQ1020" s="77"/>
    </row>
    <row r="1021" spans="1:147" s="1" customFormat="1" x14ac:dyDescent="0.25">
      <c r="A1021" s="3"/>
      <c r="B1021" s="35"/>
      <c r="C1021" s="35"/>
      <c r="D1021" s="4"/>
      <c r="G1021" s="2"/>
      <c r="H1021" s="2"/>
      <c r="I1021" s="2"/>
      <c r="L1021" s="141"/>
      <c r="M1021" s="2"/>
      <c r="N1021" s="2"/>
      <c r="O1021" s="2"/>
      <c r="P1021" s="2"/>
      <c r="Q1021" s="16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90"/>
      <c r="CC1021" s="90"/>
      <c r="CD1021" s="90"/>
      <c r="CE1021" s="88"/>
      <c r="CF1021" s="89"/>
      <c r="CG1021" s="88"/>
      <c r="CH1021" s="88"/>
      <c r="CI1021" s="88"/>
      <c r="CJ1021" s="88"/>
      <c r="CK1021" s="88"/>
      <c r="CL1021" s="88"/>
      <c r="CM1021" s="88"/>
      <c r="CN1021" s="88"/>
      <c r="CO1021" s="88"/>
      <c r="CP1021" s="88"/>
      <c r="CQ1021" s="88"/>
      <c r="CR1021" s="88"/>
      <c r="CS1021" s="88"/>
      <c r="CT1021" s="88"/>
      <c r="CU1021" s="88"/>
      <c r="CV1021" s="88"/>
      <c r="CW1021" s="88"/>
      <c r="CX1021" s="88"/>
      <c r="CY1021" s="88"/>
      <c r="CZ1021" s="88"/>
      <c r="DA1021" s="88"/>
      <c r="DB1021" s="88"/>
      <c r="DC1021" s="88"/>
      <c r="DD1021" s="88"/>
      <c r="DE1021" s="88"/>
      <c r="DF1021" s="90"/>
      <c r="DG1021" s="90"/>
      <c r="DH1021" s="90"/>
      <c r="DI1021" s="91"/>
      <c r="DJ1021" s="91"/>
      <c r="DK1021" s="91"/>
      <c r="DL1021" s="91"/>
      <c r="DM1021" s="90"/>
      <c r="DN1021" s="90"/>
      <c r="DO1021" s="90"/>
      <c r="DP1021" s="90"/>
      <c r="DQ1021" s="90"/>
      <c r="DR1021" s="90"/>
      <c r="DS1021" s="90"/>
      <c r="DT1021" s="90"/>
      <c r="DU1021" s="90"/>
      <c r="DV1021" s="90"/>
      <c r="DW1021" s="90"/>
      <c r="DX1021" s="90"/>
      <c r="DY1021" s="90"/>
      <c r="DZ1021" s="90"/>
      <c r="EA1021" s="90"/>
      <c r="EB1021" s="90"/>
      <c r="EC1021" s="90"/>
      <c r="ED1021" s="90"/>
      <c r="EE1021" s="90"/>
      <c r="EF1021" s="90"/>
      <c r="EG1021" s="90"/>
      <c r="EH1021" s="90"/>
      <c r="EI1021" s="77"/>
      <c r="EJ1021" s="77"/>
      <c r="EK1021" s="77"/>
      <c r="EL1021" s="77"/>
      <c r="EM1021" s="77"/>
      <c r="EN1021" s="77"/>
      <c r="EO1021" s="77"/>
      <c r="EP1021" s="77"/>
      <c r="EQ1021" s="77"/>
    </row>
    <row r="1022" spans="1:147" s="1" customFormat="1" x14ac:dyDescent="0.25">
      <c r="A1022" s="3"/>
      <c r="B1022" s="35"/>
      <c r="C1022" s="35"/>
      <c r="D1022" s="4"/>
      <c r="G1022" s="2"/>
      <c r="H1022" s="2"/>
      <c r="I1022" s="2"/>
      <c r="L1022" s="141"/>
      <c r="M1022" s="2"/>
      <c r="N1022" s="2"/>
      <c r="O1022" s="2"/>
      <c r="P1022" s="2"/>
      <c r="Q1022" s="16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90"/>
      <c r="CC1022" s="90"/>
      <c r="CD1022" s="90"/>
      <c r="CE1022" s="88"/>
      <c r="CF1022" s="89"/>
      <c r="CG1022" s="88"/>
      <c r="CH1022" s="88"/>
      <c r="CI1022" s="88"/>
      <c r="CJ1022" s="88"/>
      <c r="CK1022" s="88"/>
      <c r="CL1022" s="88"/>
      <c r="CM1022" s="88"/>
      <c r="CN1022" s="88"/>
      <c r="CO1022" s="88"/>
      <c r="CP1022" s="88"/>
      <c r="CQ1022" s="88"/>
      <c r="CR1022" s="88"/>
      <c r="CS1022" s="88"/>
      <c r="CT1022" s="88"/>
      <c r="CU1022" s="88"/>
      <c r="CV1022" s="88"/>
      <c r="CW1022" s="88"/>
      <c r="CX1022" s="88"/>
      <c r="CY1022" s="88"/>
      <c r="CZ1022" s="88"/>
      <c r="DA1022" s="88"/>
      <c r="DB1022" s="88"/>
      <c r="DC1022" s="88"/>
      <c r="DD1022" s="88"/>
      <c r="DE1022" s="88"/>
      <c r="DF1022" s="90"/>
      <c r="DG1022" s="90"/>
      <c r="DH1022" s="90"/>
      <c r="DI1022" s="91"/>
      <c r="DJ1022" s="91"/>
      <c r="DK1022" s="91"/>
      <c r="DL1022" s="91"/>
      <c r="DM1022" s="90"/>
      <c r="DN1022" s="90"/>
      <c r="DO1022" s="90"/>
      <c r="DP1022" s="90"/>
      <c r="DQ1022" s="90"/>
      <c r="DR1022" s="90"/>
      <c r="DS1022" s="90"/>
      <c r="DT1022" s="90"/>
      <c r="DU1022" s="90"/>
      <c r="DV1022" s="90"/>
      <c r="DW1022" s="90"/>
      <c r="DX1022" s="90"/>
      <c r="DY1022" s="90"/>
      <c r="DZ1022" s="90"/>
      <c r="EA1022" s="90"/>
      <c r="EB1022" s="90"/>
      <c r="EC1022" s="90"/>
      <c r="ED1022" s="90"/>
      <c r="EE1022" s="90"/>
      <c r="EF1022" s="90"/>
      <c r="EG1022" s="90"/>
      <c r="EH1022" s="90"/>
      <c r="EI1022" s="77"/>
      <c r="EJ1022" s="77"/>
      <c r="EK1022" s="77"/>
      <c r="EL1022" s="77"/>
      <c r="EM1022" s="77"/>
      <c r="EN1022" s="77"/>
      <c r="EO1022" s="77"/>
      <c r="EP1022" s="77"/>
      <c r="EQ1022" s="77"/>
    </row>
    <row r="1023" spans="1:147" s="1" customFormat="1" x14ac:dyDescent="0.25">
      <c r="A1023" s="3"/>
      <c r="B1023" s="35"/>
      <c r="C1023" s="35"/>
      <c r="D1023" s="4"/>
      <c r="G1023" s="2"/>
      <c r="H1023" s="2"/>
      <c r="I1023" s="2"/>
      <c r="L1023" s="141"/>
      <c r="M1023" s="2"/>
      <c r="N1023" s="2"/>
      <c r="O1023" s="2"/>
      <c r="P1023" s="2"/>
      <c r="Q1023" s="16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90"/>
      <c r="CC1023" s="90"/>
      <c r="CD1023" s="90"/>
      <c r="CE1023" s="88"/>
      <c r="CF1023" s="89"/>
      <c r="CG1023" s="88"/>
      <c r="CH1023" s="88"/>
      <c r="CI1023" s="88"/>
      <c r="CJ1023" s="88"/>
      <c r="CK1023" s="88"/>
      <c r="CL1023" s="88"/>
      <c r="CM1023" s="88"/>
      <c r="CN1023" s="88"/>
      <c r="CO1023" s="88"/>
      <c r="CP1023" s="88"/>
      <c r="CQ1023" s="88"/>
      <c r="CR1023" s="88"/>
      <c r="CS1023" s="88"/>
      <c r="CT1023" s="88"/>
      <c r="CU1023" s="88"/>
      <c r="CV1023" s="88"/>
      <c r="CW1023" s="88"/>
      <c r="CX1023" s="88"/>
      <c r="CY1023" s="88"/>
      <c r="CZ1023" s="88"/>
      <c r="DA1023" s="88"/>
      <c r="DB1023" s="88"/>
      <c r="DC1023" s="88"/>
      <c r="DD1023" s="88"/>
      <c r="DE1023" s="88"/>
      <c r="DF1023" s="90"/>
      <c r="DG1023" s="90"/>
      <c r="DH1023" s="90"/>
      <c r="DI1023" s="91"/>
      <c r="DJ1023" s="91"/>
      <c r="DK1023" s="91"/>
      <c r="DL1023" s="91"/>
      <c r="DM1023" s="90"/>
      <c r="DN1023" s="90"/>
      <c r="DO1023" s="90"/>
      <c r="DP1023" s="90"/>
      <c r="DQ1023" s="90"/>
      <c r="DR1023" s="90"/>
      <c r="DS1023" s="90"/>
      <c r="DT1023" s="90"/>
      <c r="DU1023" s="90"/>
      <c r="DV1023" s="90"/>
      <c r="DW1023" s="90"/>
      <c r="DX1023" s="90"/>
      <c r="DY1023" s="90"/>
      <c r="DZ1023" s="90"/>
      <c r="EA1023" s="90"/>
      <c r="EB1023" s="90"/>
      <c r="EC1023" s="90"/>
      <c r="ED1023" s="90"/>
      <c r="EE1023" s="90"/>
      <c r="EF1023" s="90"/>
      <c r="EG1023" s="90"/>
      <c r="EH1023" s="90"/>
      <c r="EI1023" s="77"/>
      <c r="EJ1023" s="77"/>
      <c r="EK1023" s="77"/>
      <c r="EL1023" s="77"/>
      <c r="EM1023" s="77"/>
      <c r="EN1023" s="77"/>
      <c r="EO1023" s="77"/>
      <c r="EP1023" s="77"/>
      <c r="EQ1023" s="77"/>
    </row>
    <row r="1024" spans="1:147" s="1" customFormat="1" x14ac:dyDescent="0.25">
      <c r="A1024" s="3"/>
      <c r="B1024" s="35"/>
      <c r="C1024" s="35"/>
      <c r="D1024" s="4"/>
      <c r="G1024" s="2"/>
      <c r="H1024" s="2"/>
      <c r="I1024" s="2"/>
      <c r="L1024" s="141"/>
      <c r="M1024" s="2"/>
      <c r="N1024" s="2"/>
      <c r="O1024" s="2"/>
      <c r="P1024" s="2"/>
      <c r="Q1024" s="16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90"/>
      <c r="CC1024" s="90"/>
      <c r="CD1024" s="90"/>
      <c r="CE1024" s="88"/>
      <c r="CF1024" s="89"/>
      <c r="CG1024" s="88"/>
      <c r="CH1024" s="88"/>
      <c r="CI1024" s="88"/>
      <c r="CJ1024" s="88"/>
      <c r="CK1024" s="88"/>
      <c r="CL1024" s="88"/>
      <c r="CM1024" s="88"/>
      <c r="CN1024" s="88"/>
      <c r="CO1024" s="88"/>
      <c r="CP1024" s="88"/>
      <c r="CQ1024" s="88"/>
      <c r="CR1024" s="88"/>
      <c r="CS1024" s="88"/>
      <c r="CT1024" s="88"/>
      <c r="CU1024" s="88"/>
      <c r="CV1024" s="88"/>
      <c r="CW1024" s="88"/>
      <c r="CX1024" s="88"/>
      <c r="CY1024" s="88"/>
      <c r="CZ1024" s="88"/>
      <c r="DA1024" s="88"/>
      <c r="DB1024" s="88"/>
      <c r="DC1024" s="88"/>
      <c r="DD1024" s="88"/>
      <c r="DE1024" s="88"/>
      <c r="DF1024" s="90"/>
      <c r="DG1024" s="90"/>
      <c r="DH1024" s="90"/>
      <c r="DI1024" s="91"/>
      <c r="DJ1024" s="91"/>
      <c r="DK1024" s="91"/>
      <c r="DL1024" s="91"/>
      <c r="DM1024" s="90"/>
      <c r="DN1024" s="90"/>
      <c r="DO1024" s="90"/>
      <c r="DP1024" s="90"/>
      <c r="DQ1024" s="90"/>
      <c r="DR1024" s="90"/>
      <c r="DS1024" s="90"/>
      <c r="DT1024" s="90"/>
      <c r="DU1024" s="90"/>
      <c r="DV1024" s="90"/>
      <c r="DW1024" s="90"/>
      <c r="DX1024" s="90"/>
      <c r="DY1024" s="90"/>
      <c r="DZ1024" s="90"/>
      <c r="EA1024" s="90"/>
      <c r="EB1024" s="90"/>
      <c r="EC1024" s="90"/>
      <c r="ED1024" s="90"/>
      <c r="EE1024" s="90"/>
      <c r="EF1024" s="90"/>
      <c r="EG1024" s="90"/>
      <c r="EH1024" s="90"/>
      <c r="EI1024" s="77"/>
      <c r="EJ1024" s="77"/>
      <c r="EK1024" s="77"/>
      <c r="EL1024" s="77"/>
      <c r="EM1024" s="77"/>
      <c r="EN1024" s="77"/>
      <c r="EO1024" s="77"/>
      <c r="EP1024" s="77"/>
      <c r="EQ1024" s="77"/>
    </row>
    <row r="1025" spans="1:147" s="1" customFormat="1" ht="12.75" x14ac:dyDescent="0.2">
      <c r="A1025" s="3"/>
      <c r="B1025" s="35"/>
      <c r="C1025" s="35"/>
      <c r="D1025" s="4"/>
      <c r="G1025" s="2"/>
      <c r="H1025" s="2"/>
      <c r="I1025" s="2"/>
      <c r="L1025" s="141"/>
      <c r="M1025" s="2"/>
      <c r="N1025" s="2"/>
      <c r="O1025" s="2"/>
      <c r="P1025" s="2"/>
      <c r="Q1025" s="16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90"/>
      <c r="CC1025" s="90"/>
      <c r="CD1025" s="90"/>
      <c r="CE1025" s="88"/>
      <c r="CF1025" s="166"/>
      <c r="CG1025" s="88"/>
      <c r="CH1025" s="88"/>
      <c r="CI1025" s="88"/>
      <c r="CJ1025" s="88"/>
      <c r="CK1025" s="88"/>
      <c r="CL1025" s="88"/>
      <c r="CM1025" s="88"/>
      <c r="CN1025" s="88"/>
      <c r="CO1025" s="88"/>
      <c r="CP1025" s="88"/>
      <c r="CQ1025" s="88"/>
      <c r="CR1025" s="88"/>
      <c r="CS1025" s="88"/>
      <c r="CT1025" s="88"/>
      <c r="CU1025" s="88"/>
      <c r="CV1025" s="88"/>
      <c r="CW1025" s="88"/>
      <c r="CX1025" s="88"/>
      <c r="CY1025" s="88"/>
      <c r="CZ1025" s="88"/>
      <c r="DA1025" s="88"/>
      <c r="DB1025" s="88"/>
      <c r="DC1025" s="88"/>
      <c r="DD1025" s="88"/>
      <c r="DE1025" s="88"/>
      <c r="DF1025" s="90"/>
      <c r="DG1025" s="90"/>
      <c r="DH1025" s="90"/>
      <c r="DI1025" s="91"/>
      <c r="DJ1025" s="91"/>
      <c r="DK1025" s="91"/>
      <c r="DL1025" s="91"/>
      <c r="DM1025" s="90"/>
      <c r="DN1025" s="90"/>
      <c r="DO1025" s="90"/>
      <c r="DP1025" s="90"/>
      <c r="DQ1025" s="90"/>
      <c r="DR1025" s="90"/>
      <c r="DS1025" s="90"/>
      <c r="DT1025" s="90"/>
      <c r="DU1025" s="90"/>
      <c r="DV1025" s="90"/>
      <c r="DW1025" s="90"/>
      <c r="DX1025" s="90"/>
      <c r="DY1025" s="90"/>
      <c r="DZ1025" s="90"/>
      <c r="EA1025" s="90"/>
      <c r="EB1025" s="90"/>
      <c r="EC1025" s="90"/>
      <c r="ED1025" s="90"/>
      <c r="EE1025" s="90"/>
      <c r="EF1025" s="90"/>
      <c r="EG1025" s="90"/>
      <c r="EH1025" s="90"/>
      <c r="EI1025" s="77"/>
      <c r="EJ1025" s="77"/>
      <c r="EK1025" s="77"/>
      <c r="EL1025" s="77"/>
      <c r="EM1025" s="77"/>
      <c r="EN1025" s="77"/>
      <c r="EO1025" s="77"/>
      <c r="EP1025" s="77"/>
      <c r="EQ1025" s="77"/>
    </row>
    <row r="1026" spans="1:147" s="1" customFormat="1" ht="12.75" x14ac:dyDescent="0.2">
      <c r="A1026" s="3"/>
      <c r="B1026" s="35"/>
      <c r="C1026" s="35"/>
      <c r="D1026" s="4"/>
      <c r="G1026" s="2"/>
      <c r="H1026" s="2"/>
      <c r="I1026" s="2"/>
      <c r="L1026" s="141"/>
      <c r="M1026" s="2"/>
      <c r="N1026" s="2"/>
      <c r="O1026" s="2"/>
      <c r="P1026" s="2"/>
      <c r="Q1026" s="16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90"/>
      <c r="CC1026" s="90"/>
      <c r="CD1026" s="90"/>
      <c r="CE1026" s="88"/>
      <c r="CF1026" s="166"/>
      <c r="CG1026" s="88"/>
      <c r="CH1026" s="88"/>
      <c r="CI1026" s="88"/>
      <c r="CJ1026" s="88"/>
      <c r="CK1026" s="88"/>
      <c r="CL1026" s="88"/>
      <c r="CM1026" s="88"/>
      <c r="CN1026" s="88"/>
      <c r="CO1026" s="88"/>
      <c r="CP1026" s="88"/>
      <c r="CQ1026" s="88"/>
      <c r="CR1026" s="88"/>
      <c r="CS1026" s="88"/>
      <c r="CT1026" s="88"/>
      <c r="CU1026" s="88"/>
      <c r="CV1026" s="88"/>
      <c r="CW1026" s="88"/>
      <c r="CX1026" s="88"/>
      <c r="CY1026" s="88"/>
      <c r="CZ1026" s="88"/>
      <c r="DA1026" s="88"/>
      <c r="DB1026" s="88"/>
      <c r="DC1026" s="88"/>
      <c r="DD1026" s="88"/>
      <c r="DE1026" s="88"/>
      <c r="DF1026" s="90"/>
      <c r="DG1026" s="90"/>
      <c r="DH1026" s="90"/>
      <c r="DI1026" s="91"/>
      <c r="DJ1026" s="91"/>
      <c r="DK1026" s="91"/>
      <c r="DL1026" s="91"/>
      <c r="DM1026" s="90"/>
      <c r="DN1026" s="90"/>
      <c r="DO1026" s="90"/>
      <c r="DP1026" s="90"/>
      <c r="DQ1026" s="90"/>
      <c r="DR1026" s="90"/>
      <c r="DS1026" s="90"/>
      <c r="DT1026" s="90"/>
      <c r="DU1026" s="90"/>
      <c r="DV1026" s="90"/>
      <c r="DW1026" s="90"/>
      <c r="DX1026" s="90"/>
      <c r="DY1026" s="90"/>
      <c r="DZ1026" s="90"/>
      <c r="EA1026" s="90"/>
      <c r="EB1026" s="90"/>
      <c r="EC1026" s="90"/>
      <c r="ED1026" s="90"/>
      <c r="EE1026" s="90"/>
      <c r="EF1026" s="90"/>
      <c r="EG1026" s="90"/>
      <c r="EH1026" s="90"/>
      <c r="EI1026" s="77"/>
      <c r="EJ1026" s="77"/>
      <c r="EK1026" s="77"/>
      <c r="EL1026" s="77"/>
      <c r="EM1026" s="77"/>
      <c r="EN1026" s="77"/>
      <c r="EO1026" s="77"/>
      <c r="EP1026" s="77"/>
      <c r="EQ1026" s="77"/>
    </row>
    <row r="1027" spans="1:147" s="1" customFormat="1" ht="12.75" x14ac:dyDescent="0.2">
      <c r="A1027" s="3"/>
      <c r="B1027" s="35"/>
      <c r="C1027" s="35"/>
      <c r="D1027" s="4"/>
      <c r="G1027" s="2"/>
      <c r="H1027" s="2"/>
      <c r="I1027" s="2"/>
      <c r="L1027" s="141"/>
      <c r="M1027" s="2"/>
      <c r="N1027" s="2"/>
      <c r="O1027" s="2"/>
      <c r="P1027" s="2"/>
      <c r="Q1027" s="16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90"/>
      <c r="CC1027" s="90"/>
      <c r="CD1027" s="90"/>
      <c r="CE1027" s="88"/>
      <c r="CF1027" s="166"/>
      <c r="CG1027" s="88"/>
      <c r="CH1027" s="88"/>
      <c r="CI1027" s="88"/>
      <c r="CJ1027" s="88"/>
      <c r="CK1027" s="88"/>
      <c r="CL1027" s="88"/>
      <c r="CM1027" s="88"/>
      <c r="CN1027" s="88"/>
      <c r="CO1027" s="88"/>
      <c r="CP1027" s="88"/>
      <c r="CQ1027" s="88"/>
      <c r="CR1027" s="88"/>
      <c r="CS1027" s="88"/>
      <c r="CT1027" s="88"/>
      <c r="CU1027" s="88"/>
      <c r="CV1027" s="88"/>
      <c r="CW1027" s="88"/>
      <c r="CX1027" s="88"/>
      <c r="CY1027" s="88"/>
      <c r="CZ1027" s="88"/>
      <c r="DA1027" s="88"/>
      <c r="DB1027" s="88"/>
      <c r="DC1027" s="88"/>
      <c r="DD1027" s="88"/>
      <c r="DE1027" s="88"/>
      <c r="DF1027" s="90"/>
      <c r="DG1027" s="90"/>
      <c r="DH1027" s="90"/>
      <c r="DI1027" s="91"/>
      <c r="DJ1027" s="91"/>
      <c r="DK1027" s="91"/>
      <c r="DL1027" s="91"/>
      <c r="DM1027" s="90"/>
      <c r="DN1027" s="90"/>
      <c r="DO1027" s="90"/>
      <c r="DP1027" s="90"/>
      <c r="DQ1027" s="90"/>
      <c r="DR1027" s="90"/>
      <c r="DS1027" s="90"/>
      <c r="DT1027" s="90"/>
      <c r="DU1027" s="90"/>
      <c r="DV1027" s="90"/>
      <c r="DW1027" s="90"/>
      <c r="DX1027" s="90"/>
      <c r="DY1027" s="90"/>
      <c r="DZ1027" s="90"/>
      <c r="EA1027" s="90"/>
      <c r="EB1027" s="90"/>
      <c r="EC1027" s="90"/>
      <c r="ED1027" s="90"/>
      <c r="EE1027" s="90"/>
      <c r="EF1027" s="90"/>
      <c r="EG1027" s="90"/>
      <c r="EH1027" s="90"/>
      <c r="EI1027" s="77"/>
      <c r="EJ1027" s="77"/>
      <c r="EK1027" s="77"/>
      <c r="EL1027" s="77"/>
      <c r="EM1027" s="77"/>
      <c r="EN1027" s="77"/>
      <c r="EO1027" s="77"/>
      <c r="EP1027" s="77"/>
      <c r="EQ1027" s="77"/>
    </row>
    <row r="1028" spans="1:147" s="1" customFormat="1" ht="12.75" x14ac:dyDescent="0.2">
      <c r="A1028" s="3"/>
      <c r="B1028" s="35"/>
      <c r="C1028" s="35"/>
      <c r="D1028" s="4"/>
      <c r="G1028" s="2"/>
      <c r="H1028" s="2"/>
      <c r="I1028" s="2"/>
      <c r="L1028" s="141"/>
      <c r="M1028" s="2"/>
      <c r="N1028" s="2"/>
      <c r="O1028" s="2"/>
      <c r="P1028" s="2"/>
      <c r="Q1028" s="16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90"/>
      <c r="CC1028" s="90"/>
      <c r="CD1028" s="90"/>
      <c r="CE1028" s="88"/>
      <c r="CF1028" s="166"/>
      <c r="CG1028" s="88"/>
      <c r="CH1028" s="88"/>
      <c r="CI1028" s="88"/>
      <c r="CJ1028" s="88"/>
      <c r="CK1028" s="88"/>
      <c r="CL1028" s="88"/>
      <c r="CM1028" s="88"/>
      <c r="CN1028" s="88"/>
      <c r="CO1028" s="88"/>
      <c r="CP1028" s="88"/>
      <c r="CQ1028" s="88"/>
      <c r="CR1028" s="88"/>
      <c r="CS1028" s="88"/>
      <c r="CT1028" s="88"/>
      <c r="CU1028" s="88"/>
      <c r="CV1028" s="88"/>
      <c r="CW1028" s="88"/>
      <c r="CX1028" s="88"/>
      <c r="CY1028" s="88"/>
      <c r="CZ1028" s="88"/>
      <c r="DA1028" s="88"/>
      <c r="DB1028" s="88"/>
      <c r="DC1028" s="88"/>
      <c r="DD1028" s="88"/>
      <c r="DE1028" s="88"/>
      <c r="DF1028" s="90"/>
      <c r="DG1028" s="90"/>
      <c r="DH1028" s="90"/>
      <c r="DI1028" s="91"/>
      <c r="DJ1028" s="91"/>
      <c r="DK1028" s="91"/>
      <c r="DL1028" s="91"/>
      <c r="DM1028" s="90"/>
      <c r="DN1028" s="90"/>
      <c r="DO1028" s="90"/>
      <c r="DP1028" s="90"/>
      <c r="DQ1028" s="90"/>
      <c r="DR1028" s="90"/>
      <c r="DS1028" s="90"/>
      <c r="DT1028" s="90"/>
      <c r="DU1028" s="90"/>
      <c r="DV1028" s="90"/>
      <c r="DW1028" s="90"/>
      <c r="DX1028" s="90"/>
      <c r="DY1028" s="90"/>
      <c r="DZ1028" s="90"/>
      <c r="EA1028" s="90"/>
      <c r="EB1028" s="90"/>
      <c r="EC1028" s="90"/>
      <c r="ED1028" s="90"/>
      <c r="EE1028" s="90"/>
      <c r="EF1028" s="90"/>
      <c r="EG1028" s="90"/>
      <c r="EH1028" s="90"/>
      <c r="EI1028" s="77"/>
      <c r="EJ1028" s="77"/>
      <c r="EK1028" s="77"/>
      <c r="EL1028" s="77"/>
      <c r="EM1028" s="77"/>
      <c r="EN1028" s="77"/>
      <c r="EO1028" s="77"/>
      <c r="EP1028" s="77"/>
      <c r="EQ1028" s="77"/>
    </row>
    <row r="1029" spans="1:147" s="1" customFormat="1" ht="12.75" x14ac:dyDescent="0.2">
      <c r="A1029" s="3"/>
      <c r="B1029" s="35"/>
      <c r="C1029" s="35"/>
      <c r="D1029" s="4"/>
      <c r="G1029" s="2"/>
      <c r="H1029" s="2"/>
      <c r="I1029" s="2"/>
      <c r="L1029" s="141"/>
      <c r="M1029" s="2"/>
      <c r="N1029" s="2"/>
      <c r="O1029" s="2"/>
      <c r="P1029" s="2"/>
      <c r="Q1029" s="16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90"/>
      <c r="CC1029" s="90"/>
      <c r="CD1029" s="90"/>
      <c r="CE1029" s="88"/>
      <c r="CF1029" s="166"/>
      <c r="CG1029" s="88"/>
      <c r="CH1029" s="88"/>
      <c r="CI1029" s="88"/>
      <c r="CJ1029" s="88"/>
      <c r="CK1029" s="88"/>
      <c r="CL1029" s="88"/>
      <c r="CM1029" s="88"/>
      <c r="CN1029" s="88"/>
      <c r="CO1029" s="88"/>
      <c r="CP1029" s="88"/>
      <c r="CQ1029" s="88"/>
      <c r="CR1029" s="88"/>
      <c r="CS1029" s="88"/>
      <c r="CT1029" s="88"/>
      <c r="CU1029" s="88"/>
      <c r="CV1029" s="88"/>
      <c r="CW1029" s="88"/>
      <c r="CX1029" s="88"/>
      <c r="CY1029" s="88"/>
      <c r="CZ1029" s="88"/>
      <c r="DA1029" s="88"/>
      <c r="DB1029" s="88"/>
      <c r="DC1029" s="88"/>
      <c r="DD1029" s="88"/>
      <c r="DE1029" s="88"/>
      <c r="DF1029" s="90"/>
      <c r="DG1029" s="90"/>
      <c r="DH1029" s="90"/>
      <c r="DI1029" s="91"/>
      <c r="DJ1029" s="91"/>
      <c r="DK1029" s="91"/>
      <c r="DL1029" s="91"/>
      <c r="DM1029" s="90"/>
      <c r="DN1029" s="90"/>
      <c r="DO1029" s="90"/>
      <c r="DP1029" s="90"/>
      <c r="DQ1029" s="90"/>
      <c r="DR1029" s="90"/>
      <c r="DS1029" s="90"/>
      <c r="DT1029" s="90"/>
      <c r="DU1029" s="90"/>
      <c r="DV1029" s="90"/>
      <c r="DW1029" s="90"/>
      <c r="DX1029" s="90"/>
      <c r="DY1029" s="90"/>
      <c r="DZ1029" s="90"/>
      <c r="EA1029" s="90"/>
      <c r="EB1029" s="90"/>
      <c r="EC1029" s="90"/>
      <c r="ED1029" s="90"/>
      <c r="EE1029" s="90"/>
      <c r="EF1029" s="90"/>
      <c r="EG1029" s="90"/>
      <c r="EH1029" s="90"/>
      <c r="EI1029" s="77"/>
      <c r="EJ1029" s="77"/>
      <c r="EK1029" s="77"/>
      <c r="EL1029" s="77"/>
      <c r="EM1029" s="77"/>
      <c r="EN1029" s="77"/>
      <c r="EO1029" s="77"/>
      <c r="EP1029" s="77"/>
      <c r="EQ1029" s="77"/>
    </row>
    <row r="1030" spans="1:147" s="1" customFormat="1" ht="12.75" x14ac:dyDescent="0.2">
      <c r="A1030" s="3"/>
      <c r="B1030" s="35"/>
      <c r="C1030" s="35"/>
      <c r="D1030" s="4"/>
      <c r="G1030" s="2"/>
      <c r="H1030" s="2"/>
      <c r="I1030" s="2"/>
      <c r="L1030" s="141"/>
      <c r="M1030" s="2"/>
      <c r="N1030" s="2"/>
      <c r="O1030" s="2"/>
      <c r="P1030" s="2"/>
      <c r="Q1030" s="16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90"/>
      <c r="CC1030" s="90"/>
      <c r="CD1030" s="90"/>
      <c r="CE1030" s="88"/>
      <c r="CF1030" s="166"/>
      <c r="CG1030" s="88"/>
      <c r="CH1030" s="88"/>
      <c r="CI1030" s="88"/>
      <c r="CJ1030" s="88"/>
      <c r="CK1030" s="88"/>
      <c r="CL1030" s="88"/>
      <c r="CM1030" s="88"/>
      <c r="CN1030" s="88"/>
      <c r="CO1030" s="88"/>
      <c r="CP1030" s="88"/>
      <c r="CQ1030" s="88"/>
      <c r="CR1030" s="88"/>
      <c r="CS1030" s="88"/>
      <c r="CT1030" s="88"/>
      <c r="CU1030" s="88"/>
      <c r="CV1030" s="88"/>
      <c r="CW1030" s="88"/>
      <c r="CX1030" s="88"/>
      <c r="CY1030" s="88"/>
      <c r="CZ1030" s="88"/>
      <c r="DA1030" s="88"/>
      <c r="DB1030" s="88"/>
      <c r="DC1030" s="88"/>
      <c r="DD1030" s="88"/>
      <c r="DE1030" s="88"/>
      <c r="DF1030" s="90"/>
      <c r="DG1030" s="90"/>
      <c r="DH1030" s="90"/>
      <c r="DI1030" s="91"/>
      <c r="DJ1030" s="91"/>
      <c r="DK1030" s="91"/>
      <c r="DL1030" s="91"/>
      <c r="DM1030" s="90"/>
      <c r="DN1030" s="90"/>
      <c r="DO1030" s="90"/>
      <c r="DP1030" s="90"/>
      <c r="DQ1030" s="90"/>
      <c r="DR1030" s="90"/>
      <c r="DS1030" s="90"/>
      <c r="DT1030" s="90"/>
      <c r="DU1030" s="90"/>
      <c r="DV1030" s="90"/>
      <c r="DW1030" s="90"/>
      <c r="DX1030" s="90"/>
      <c r="DY1030" s="90"/>
      <c r="DZ1030" s="90"/>
      <c r="EA1030" s="90"/>
      <c r="EB1030" s="90"/>
      <c r="EC1030" s="90"/>
      <c r="ED1030" s="90"/>
      <c r="EE1030" s="90"/>
      <c r="EF1030" s="90"/>
      <c r="EG1030" s="90"/>
      <c r="EH1030" s="90"/>
      <c r="EI1030" s="77"/>
      <c r="EJ1030" s="77"/>
      <c r="EK1030" s="77"/>
      <c r="EL1030" s="77"/>
      <c r="EM1030" s="77"/>
      <c r="EN1030" s="77"/>
      <c r="EO1030" s="77"/>
      <c r="EP1030" s="77"/>
      <c r="EQ1030" s="77"/>
    </row>
    <row r="1031" spans="1:147" s="1" customFormat="1" ht="12.75" x14ac:dyDescent="0.2">
      <c r="A1031" s="3"/>
      <c r="B1031" s="35"/>
      <c r="C1031" s="35"/>
      <c r="D1031" s="4"/>
      <c r="G1031" s="2"/>
      <c r="H1031" s="2"/>
      <c r="I1031" s="2"/>
      <c r="L1031" s="141"/>
      <c r="M1031" s="2"/>
      <c r="N1031" s="2"/>
      <c r="O1031" s="2"/>
      <c r="P1031" s="2"/>
      <c r="Q1031" s="16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90"/>
      <c r="CC1031" s="90"/>
      <c r="CD1031" s="90"/>
      <c r="CE1031" s="88"/>
      <c r="CF1031" s="166"/>
      <c r="CG1031" s="88"/>
      <c r="CH1031" s="88"/>
      <c r="CI1031" s="88"/>
      <c r="CJ1031" s="88"/>
      <c r="CK1031" s="88"/>
      <c r="CL1031" s="88"/>
      <c r="CM1031" s="88"/>
      <c r="CN1031" s="88"/>
      <c r="CO1031" s="88"/>
      <c r="CP1031" s="88"/>
      <c r="CQ1031" s="88"/>
      <c r="CR1031" s="88"/>
      <c r="CS1031" s="88"/>
      <c r="CT1031" s="88"/>
      <c r="CU1031" s="88"/>
      <c r="CV1031" s="88"/>
      <c r="CW1031" s="88"/>
      <c r="CX1031" s="88"/>
      <c r="CY1031" s="88"/>
      <c r="CZ1031" s="88"/>
      <c r="DA1031" s="88"/>
      <c r="DB1031" s="88"/>
      <c r="DC1031" s="88"/>
      <c r="DD1031" s="88"/>
      <c r="DE1031" s="88"/>
      <c r="DF1031" s="90"/>
      <c r="DG1031" s="90"/>
      <c r="DH1031" s="90"/>
      <c r="DI1031" s="91"/>
      <c r="DJ1031" s="91"/>
      <c r="DK1031" s="91"/>
      <c r="DL1031" s="91"/>
      <c r="DM1031" s="90"/>
      <c r="DN1031" s="90"/>
      <c r="DO1031" s="90"/>
      <c r="DP1031" s="90"/>
      <c r="DQ1031" s="90"/>
      <c r="DR1031" s="90"/>
      <c r="DS1031" s="90"/>
      <c r="DT1031" s="90"/>
      <c r="DU1031" s="90"/>
      <c r="DV1031" s="90"/>
      <c r="DW1031" s="90"/>
      <c r="DX1031" s="90"/>
      <c r="DY1031" s="90"/>
      <c r="DZ1031" s="90"/>
      <c r="EA1031" s="90"/>
      <c r="EB1031" s="90"/>
      <c r="EC1031" s="90"/>
      <c r="ED1031" s="90"/>
      <c r="EE1031" s="90"/>
      <c r="EF1031" s="90"/>
      <c r="EG1031" s="90"/>
      <c r="EH1031" s="90"/>
      <c r="EI1031" s="77"/>
      <c r="EJ1031" s="77"/>
      <c r="EK1031" s="77"/>
      <c r="EL1031" s="77"/>
      <c r="EM1031" s="77"/>
      <c r="EN1031" s="77"/>
      <c r="EO1031" s="77"/>
      <c r="EP1031" s="77"/>
      <c r="EQ1031" s="77"/>
    </row>
    <row r="1032" spans="1:147" s="1" customFormat="1" ht="12.75" x14ac:dyDescent="0.2">
      <c r="A1032" s="3"/>
      <c r="B1032" s="35"/>
      <c r="C1032" s="35"/>
      <c r="D1032" s="4"/>
      <c r="G1032" s="2"/>
      <c r="H1032" s="2"/>
      <c r="I1032" s="2"/>
      <c r="L1032" s="141"/>
      <c r="M1032" s="2"/>
      <c r="N1032" s="2"/>
      <c r="O1032" s="2"/>
      <c r="P1032" s="2"/>
      <c r="Q1032" s="16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90"/>
      <c r="CC1032" s="90"/>
      <c r="CD1032" s="90"/>
      <c r="CE1032" s="88"/>
      <c r="CF1032" s="166"/>
      <c r="CG1032" s="88"/>
      <c r="CH1032" s="88"/>
      <c r="CI1032" s="88"/>
      <c r="CJ1032" s="88"/>
      <c r="CK1032" s="88"/>
      <c r="CL1032" s="88"/>
      <c r="CM1032" s="88"/>
      <c r="CN1032" s="88"/>
      <c r="CO1032" s="88"/>
      <c r="CP1032" s="88"/>
      <c r="CQ1032" s="88"/>
      <c r="CR1032" s="88"/>
      <c r="CS1032" s="88"/>
      <c r="CT1032" s="88"/>
      <c r="CU1032" s="88"/>
      <c r="CV1032" s="88"/>
      <c r="CW1032" s="88"/>
      <c r="CX1032" s="88"/>
      <c r="CY1032" s="88"/>
      <c r="CZ1032" s="88"/>
      <c r="DA1032" s="88"/>
      <c r="DB1032" s="88"/>
      <c r="DC1032" s="88"/>
      <c r="DD1032" s="88"/>
      <c r="DE1032" s="88"/>
      <c r="DF1032" s="90"/>
      <c r="DG1032" s="90"/>
      <c r="DH1032" s="90"/>
      <c r="DI1032" s="91"/>
      <c r="DJ1032" s="91"/>
      <c r="DK1032" s="91"/>
      <c r="DL1032" s="91"/>
      <c r="DM1032" s="90"/>
      <c r="DN1032" s="90"/>
      <c r="DO1032" s="90"/>
      <c r="DP1032" s="90"/>
      <c r="DQ1032" s="90"/>
      <c r="DR1032" s="90"/>
      <c r="DS1032" s="90"/>
      <c r="DT1032" s="90"/>
      <c r="DU1032" s="90"/>
      <c r="DV1032" s="90"/>
      <c r="DW1032" s="90"/>
      <c r="DX1032" s="90"/>
      <c r="DY1032" s="90"/>
      <c r="DZ1032" s="90"/>
      <c r="EA1032" s="90"/>
      <c r="EB1032" s="90"/>
      <c r="EC1032" s="90"/>
      <c r="ED1032" s="90"/>
      <c r="EE1032" s="90"/>
      <c r="EF1032" s="90"/>
      <c r="EG1032" s="90"/>
      <c r="EH1032" s="90"/>
      <c r="EI1032" s="77"/>
      <c r="EJ1032" s="77"/>
      <c r="EK1032" s="77"/>
      <c r="EL1032" s="77"/>
      <c r="EM1032" s="77"/>
      <c r="EN1032" s="77"/>
      <c r="EO1032" s="77"/>
      <c r="EP1032" s="77"/>
      <c r="EQ1032" s="77"/>
    </row>
    <row r="1033" spans="1:147" s="1" customFormat="1" ht="12.75" x14ac:dyDescent="0.2">
      <c r="A1033" s="3"/>
      <c r="B1033" s="35"/>
      <c r="C1033" s="35"/>
      <c r="D1033" s="4"/>
      <c r="G1033" s="2"/>
      <c r="H1033" s="2"/>
      <c r="I1033" s="2"/>
      <c r="L1033" s="141"/>
      <c r="M1033" s="2"/>
      <c r="N1033" s="2"/>
      <c r="O1033" s="2"/>
      <c r="P1033" s="2"/>
      <c r="Q1033" s="16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90"/>
      <c r="CC1033" s="90"/>
      <c r="CD1033" s="90"/>
      <c r="CE1033" s="88"/>
      <c r="CF1033" s="166"/>
      <c r="CG1033" s="88"/>
      <c r="CH1033" s="88"/>
      <c r="CI1033" s="88"/>
      <c r="CJ1033" s="88"/>
      <c r="CK1033" s="88"/>
      <c r="CL1033" s="88"/>
      <c r="CM1033" s="88"/>
      <c r="CN1033" s="88"/>
      <c r="CO1033" s="88"/>
      <c r="CP1033" s="88"/>
      <c r="CQ1033" s="88"/>
      <c r="CR1033" s="88"/>
      <c r="CS1033" s="88"/>
      <c r="CT1033" s="88"/>
      <c r="CU1033" s="88"/>
      <c r="CV1033" s="88"/>
      <c r="CW1033" s="88"/>
      <c r="CX1033" s="88"/>
      <c r="CY1033" s="88"/>
      <c r="CZ1033" s="88"/>
      <c r="DA1033" s="88"/>
      <c r="DB1033" s="88"/>
      <c r="DC1033" s="88"/>
      <c r="DD1033" s="88"/>
      <c r="DE1033" s="88"/>
      <c r="DF1033" s="90"/>
      <c r="DG1033" s="90"/>
      <c r="DH1033" s="90"/>
      <c r="DI1033" s="91"/>
      <c r="DJ1033" s="91"/>
      <c r="DK1033" s="91"/>
      <c r="DL1033" s="91"/>
      <c r="DM1033" s="90"/>
      <c r="DN1033" s="90"/>
      <c r="DO1033" s="90"/>
      <c r="DP1033" s="90"/>
      <c r="DQ1033" s="90"/>
      <c r="DR1033" s="90"/>
      <c r="DS1033" s="90"/>
      <c r="DT1033" s="90"/>
      <c r="DU1033" s="90"/>
      <c r="DV1033" s="90"/>
      <c r="DW1033" s="90"/>
      <c r="DX1033" s="90"/>
      <c r="DY1033" s="90"/>
      <c r="DZ1033" s="90"/>
      <c r="EA1033" s="90"/>
      <c r="EB1033" s="90"/>
      <c r="EC1033" s="90"/>
      <c r="ED1033" s="90"/>
      <c r="EE1033" s="90"/>
      <c r="EF1033" s="90"/>
      <c r="EG1033" s="90"/>
      <c r="EH1033" s="90"/>
      <c r="EI1033" s="77"/>
      <c r="EJ1033" s="77"/>
      <c r="EK1033" s="77"/>
      <c r="EL1033" s="77"/>
      <c r="EM1033" s="77"/>
      <c r="EN1033" s="77"/>
      <c r="EO1033" s="77"/>
      <c r="EP1033" s="77"/>
      <c r="EQ1033" s="77"/>
    </row>
    <row r="1034" spans="1:147" s="1" customFormat="1" ht="12.75" x14ac:dyDescent="0.2">
      <c r="A1034" s="3"/>
      <c r="B1034" s="35"/>
      <c r="C1034" s="35"/>
      <c r="D1034" s="4"/>
      <c r="G1034" s="2"/>
      <c r="H1034" s="2"/>
      <c r="I1034" s="2"/>
      <c r="L1034" s="141"/>
      <c r="M1034" s="2"/>
      <c r="N1034" s="2"/>
      <c r="O1034" s="2"/>
      <c r="P1034" s="2"/>
      <c r="Q1034" s="16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90"/>
      <c r="CC1034" s="90"/>
      <c r="CD1034" s="90"/>
      <c r="CE1034" s="88"/>
      <c r="CF1034" s="166"/>
      <c r="CG1034" s="88"/>
      <c r="CH1034" s="88"/>
      <c r="CI1034" s="88"/>
      <c r="CJ1034" s="88"/>
      <c r="CK1034" s="88"/>
      <c r="CL1034" s="88"/>
      <c r="CM1034" s="88"/>
      <c r="CN1034" s="88"/>
      <c r="CO1034" s="88"/>
      <c r="CP1034" s="88"/>
      <c r="CQ1034" s="88"/>
      <c r="CR1034" s="88"/>
      <c r="CS1034" s="88"/>
      <c r="CT1034" s="88"/>
      <c r="CU1034" s="88"/>
      <c r="CV1034" s="88"/>
      <c r="CW1034" s="88"/>
      <c r="CX1034" s="88"/>
      <c r="CY1034" s="88"/>
      <c r="CZ1034" s="88"/>
      <c r="DA1034" s="88"/>
      <c r="DB1034" s="88"/>
      <c r="DC1034" s="88"/>
      <c r="DD1034" s="88"/>
      <c r="DE1034" s="88"/>
      <c r="DF1034" s="90"/>
      <c r="DG1034" s="90"/>
      <c r="DH1034" s="90"/>
      <c r="DI1034" s="91"/>
      <c r="DJ1034" s="91"/>
      <c r="DK1034" s="91"/>
      <c r="DL1034" s="91"/>
      <c r="DM1034" s="90"/>
      <c r="DN1034" s="90"/>
      <c r="DO1034" s="90"/>
      <c r="DP1034" s="90"/>
      <c r="DQ1034" s="90"/>
      <c r="DR1034" s="90"/>
      <c r="DS1034" s="90"/>
      <c r="DT1034" s="90"/>
      <c r="DU1034" s="90"/>
      <c r="DV1034" s="90"/>
      <c r="DW1034" s="90"/>
      <c r="DX1034" s="90"/>
      <c r="DY1034" s="90"/>
      <c r="DZ1034" s="90"/>
      <c r="EA1034" s="90"/>
      <c r="EB1034" s="90"/>
      <c r="EC1034" s="90"/>
      <c r="ED1034" s="90"/>
      <c r="EE1034" s="90"/>
      <c r="EF1034" s="90"/>
      <c r="EG1034" s="90"/>
      <c r="EH1034" s="90"/>
      <c r="EI1034" s="77"/>
      <c r="EJ1034" s="77"/>
      <c r="EK1034" s="77"/>
      <c r="EL1034" s="77"/>
      <c r="EM1034" s="77"/>
      <c r="EN1034" s="77"/>
      <c r="EO1034" s="77"/>
      <c r="EP1034" s="77"/>
      <c r="EQ1034" s="77"/>
    </row>
    <row r="1035" spans="1:147" s="1" customFormat="1" ht="12.75" x14ac:dyDescent="0.2">
      <c r="A1035" s="3"/>
      <c r="B1035" s="35"/>
      <c r="C1035" s="35"/>
      <c r="D1035" s="4"/>
      <c r="G1035" s="2"/>
      <c r="H1035" s="2"/>
      <c r="I1035" s="2"/>
      <c r="L1035" s="141"/>
      <c r="M1035" s="2"/>
      <c r="N1035" s="2"/>
      <c r="O1035" s="2"/>
      <c r="P1035" s="2"/>
      <c r="Q1035" s="16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90"/>
      <c r="CC1035" s="90"/>
      <c r="CD1035" s="90"/>
      <c r="CE1035" s="88"/>
      <c r="CF1035" s="166"/>
      <c r="CG1035" s="88"/>
      <c r="CH1035" s="88"/>
      <c r="CI1035" s="88"/>
      <c r="CJ1035" s="88"/>
      <c r="CK1035" s="88"/>
      <c r="CL1035" s="88"/>
      <c r="CM1035" s="88"/>
      <c r="CN1035" s="88"/>
      <c r="CO1035" s="88"/>
      <c r="CP1035" s="88"/>
      <c r="CQ1035" s="88"/>
      <c r="CR1035" s="88"/>
      <c r="CS1035" s="88"/>
      <c r="CT1035" s="88"/>
      <c r="CU1035" s="88"/>
      <c r="CV1035" s="88"/>
      <c r="CW1035" s="88"/>
      <c r="CX1035" s="88"/>
      <c r="CY1035" s="88"/>
      <c r="CZ1035" s="88"/>
      <c r="DA1035" s="88"/>
      <c r="DB1035" s="88"/>
      <c r="DC1035" s="88"/>
      <c r="DD1035" s="88"/>
      <c r="DE1035" s="88"/>
      <c r="DF1035" s="90"/>
      <c r="DG1035" s="90"/>
      <c r="DH1035" s="90"/>
      <c r="DI1035" s="91"/>
      <c r="DJ1035" s="91"/>
      <c r="DK1035" s="91"/>
      <c r="DL1035" s="91"/>
      <c r="DM1035" s="90"/>
      <c r="DN1035" s="90"/>
      <c r="DO1035" s="90"/>
      <c r="DP1035" s="90"/>
      <c r="DQ1035" s="90"/>
      <c r="DR1035" s="90"/>
      <c r="DS1035" s="90"/>
      <c r="DT1035" s="90"/>
      <c r="DU1035" s="90"/>
      <c r="DV1035" s="90"/>
      <c r="DW1035" s="90"/>
      <c r="DX1035" s="90"/>
      <c r="DY1035" s="90"/>
      <c r="DZ1035" s="90"/>
      <c r="EA1035" s="90"/>
      <c r="EB1035" s="90"/>
      <c r="EC1035" s="90"/>
      <c r="ED1035" s="90"/>
      <c r="EE1035" s="90"/>
      <c r="EF1035" s="90"/>
      <c r="EG1035" s="90"/>
      <c r="EH1035" s="90"/>
      <c r="EI1035" s="77"/>
      <c r="EJ1035" s="77"/>
      <c r="EK1035" s="77"/>
      <c r="EL1035" s="77"/>
      <c r="EM1035" s="77"/>
      <c r="EN1035" s="77"/>
      <c r="EO1035" s="77"/>
      <c r="EP1035" s="77"/>
      <c r="EQ1035" s="77"/>
    </row>
    <row r="1036" spans="1:147" s="1" customFormat="1" ht="12.75" x14ac:dyDescent="0.2">
      <c r="A1036" s="3"/>
      <c r="B1036" s="35"/>
      <c r="C1036" s="35"/>
      <c r="D1036" s="4"/>
      <c r="G1036" s="2"/>
      <c r="H1036" s="2"/>
      <c r="I1036" s="2"/>
      <c r="L1036" s="141"/>
      <c r="M1036" s="2"/>
      <c r="N1036" s="2"/>
      <c r="O1036" s="2"/>
      <c r="P1036" s="2"/>
      <c r="Q1036" s="16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90"/>
      <c r="CC1036" s="90"/>
      <c r="CD1036" s="90"/>
      <c r="CE1036" s="88"/>
      <c r="CF1036" s="166"/>
      <c r="CG1036" s="88"/>
      <c r="CH1036" s="88"/>
      <c r="CI1036" s="88"/>
      <c r="CJ1036" s="88"/>
      <c r="CK1036" s="88"/>
      <c r="CL1036" s="88"/>
      <c r="CM1036" s="88"/>
      <c r="CN1036" s="88"/>
      <c r="CO1036" s="88"/>
      <c r="CP1036" s="88"/>
      <c r="CQ1036" s="88"/>
      <c r="CR1036" s="88"/>
      <c r="CS1036" s="88"/>
      <c r="CT1036" s="88"/>
      <c r="CU1036" s="88"/>
      <c r="CV1036" s="88"/>
      <c r="CW1036" s="88"/>
      <c r="CX1036" s="88"/>
      <c r="CY1036" s="88"/>
      <c r="CZ1036" s="88"/>
      <c r="DA1036" s="88"/>
      <c r="DB1036" s="88"/>
      <c r="DC1036" s="88"/>
      <c r="DD1036" s="88"/>
      <c r="DE1036" s="88"/>
      <c r="DF1036" s="90"/>
      <c r="DG1036" s="90"/>
      <c r="DH1036" s="90"/>
      <c r="DI1036" s="91"/>
      <c r="DJ1036" s="91"/>
      <c r="DK1036" s="91"/>
      <c r="DL1036" s="91"/>
      <c r="DM1036" s="90"/>
      <c r="DN1036" s="90"/>
      <c r="DO1036" s="90"/>
      <c r="DP1036" s="90"/>
      <c r="DQ1036" s="90"/>
      <c r="DR1036" s="90"/>
      <c r="DS1036" s="90"/>
      <c r="DT1036" s="90"/>
      <c r="DU1036" s="90"/>
      <c r="DV1036" s="90"/>
      <c r="DW1036" s="90"/>
      <c r="DX1036" s="90"/>
      <c r="DY1036" s="90"/>
      <c r="DZ1036" s="90"/>
      <c r="EA1036" s="90"/>
      <c r="EB1036" s="90"/>
      <c r="EC1036" s="90"/>
      <c r="ED1036" s="90"/>
      <c r="EE1036" s="90"/>
      <c r="EF1036" s="90"/>
      <c r="EG1036" s="90"/>
      <c r="EH1036" s="90"/>
      <c r="EI1036" s="77"/>
      <c r="EJ1036" s="77"/>
      <c r="EK1036" s="77"/>
      <c r="EL1036" s="77"/>
      <c r="EM1036" s="77"/>
      <c r="EN1036" s="77"/>
      <c r="EO1036" s="77"/>
      <c r="EP1036" s="77"/>
      <c r="EQ1036" s="77"/>
    </row>
    <row r="1037" spans="1:147" s="1" customFormat="1" ht="12.75" x14ac:dyDescent="0.2">
      <c r="A1037" s="3"/>
      <c r="B1037" s="35"/>
      <c r="C1037" s="35"/>
      <c r="D1037" s="4"/>
      <c r="G1037" s="2"/>
      <c r="H1037" s="2"/>
      <c r="I1037" s="2"/>
      <c r="L1037" s="141"/>
      <c r="M1037" s="2"/>
      <c r="N1037" s="2"/>
      <c r="O1037" s="2"/>
      <c r="P1037" s="2"/>
      <c r="Q1037" s="16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90"/>
      <c r="CC1037" s="90"/>
      <c r="CD1037" s="90"/>
      <c r="CE1037" s="88"/>
      <c r="CF1037" s="166"/>
      <c r="CG1037" s="88"/>
      <c r="CH1037" s="88"/>
      <c r="CI1037" s="88"/>
      <c r="CJ1037" s="88"/>
      <c r="CK1037" s="88"/>
      <c r="CL1037" s="88"/>
      <c r="CM1037" s="88"/>
      <c r="CN1037" s="88"/>
      <c r="CO1037" s="88"/>
      <c r="CP1037" s="88"/>
      <c r="CQ1037" s="88"/>
      <c r="CR1037" s="88"/>
      <c r="CS1037" s="88"/>
      <c r="CT1037" s="88"/>
      <c r="CU1037" s="88"/>
      <c r="CV1037" s="88"/>
      <c r="CW1037" s="88"/>
      <c r="CX1037" s="88"/>
      <c r="CY1037" s="88"/>
      <c r="CZ1037" s="88"/>
      <c r="DA1037" s="88"/>
      <c r="DB1037" s="88"/>
      <c r="DC1037" s="88"/>
      <c r="DD1037" s="88"/>
      <c r="DE1037" s="88"/>
      <c r="DF1037" s="90"/>
      <c r="DG1037" s="90"/>
      <c r="DH1037" s="90"/>
      <c r="DI1037" s="91"/>
      <c r="DJ1037" s="91"/>
      <c r="DK1037" s="91"/>
      <c r="DL1037" s="91"/>
      <c r="DM1037" s="90"/>
      <c r="DN1037" s="90"/>
      <c r="DO1037" s="90"/>
      <c r="DP1037" s="90"/>
      <c r="DQ1037" s="90"/>
      <c r="DR1037" s="90"/>
      <c r="DS1037" s="90"/>
      <c r="DT1037" s="90"/>
      <c r="DU1037" s="90"/>
      <c r="DV1037" s="90"/>
      <c r="DW1037" s="90"/>
      <c r="DX1037" s="90"/>
      <c r="DY1037" s="90"/>
      <c r="DZ1037" s="90"/>
      <c r="EA1037" s="90"/>
      <c r="EB1037" s="90"/>
      <c r="EC1037" s="90"/>
      <c r="ED1037" s="90"/>
      <c r="EE1037" s="90"/>
      <c r="EF1037" s="90"/>
      <c r="EG1037" s="90"/>
      <c r="EH1037" s="90"/>
      <c r="EI1037" s="77"/>
      <c r="EJ1037" s="77"/>
      <c r="EK1037" s="77"/>
      <c r="EL1037" s="77"/>
      <c r="EM1037" s="77"/>
      <c r="EN1037" s="77"/>
      <c r="EO1037" s="77"/>
      <c r="EP1037" s="77"/>
      <c r="EQ1037" s="77"/>
    </row>
    <row r="1038" spans="1:147" s="1" customFormat="1" ht="12.75" x14ac:dyDescent="0.2">
      <c r="A1038" s="3"/>
      <c r="B1038" s="35"/>
      <c r="C1038" s="35"/>
      <c r="D1038" s="4"/>
      <c r="G1038" s="2"/>
      <c r="H1038" s="2"/>
      <c r="I1038" s="2"/>
      <c r="L1038" s="141"/>
      <c r="M1038" s="2"/>
      <c r="N1038" s="2"/>
      <c r="O1038" s="2"/>
      <c r="P1038" s="2"/>
      <c r="Q1038" s="16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90"/>
      <c r="CC1038" s="90"/>
      <c r="CD1038" s="90"/>
      <c r="CE1038" s="88"/>
      <c r="CF1038" s="166"/>
      <c r="CG1038" s="88"/>
      <c r="CH1038" s="88"/>
      <c r="CI1038" s="88"/>
      <c r="CJ1038" s="88"/>
      <c r="CK1038" s="88"/>
      <c r="CL1038" s="88"/>
      <c r="CM1038" s="88"/>
      <c r="CN1038" s="88"/>
      <c r="CO1038" s="88"/>
      <c r="CP1038" s="88"/>
      <c r="CQ1038" s="88"/>
      <c r="CR1038" s="88"/>
      <c r="CS1038" s="88"/>
      <c r="CT1038" s="88"/>
      <c r="CU1038" s="88"/>
      <c r="CV1038" s="88"/>
      <c r="CW1038" s="88"/>
      <c r="CX1038" s="88"/>
      <c r="CY1038" s="88"/>
      <c r="CZ1038" s="88"/>
      <c r="DA1038" s="88"/>
      <c r="DB1038" s="88"/>
      <c r="DC1038" s="88"/>
      <c r="DD1038" s="88"/>
      <c r="DE1038" s="88"/>
      <c r="DF1038" s="90"/>
      <c r="DG1038" s="90"/>
      <c r="DH1038" s="90"/>
      <c r="DI1038" s="91"/>
      <c r="DJ1038" s="91"/>
      <c r="DK1038" s="91"/>
      <c r="DL1038" s="91"/>
      <c r="DM1038" s="90"/>
      <c r="DN1038" s="90"/>
      <c r="DO1038" s="90"/>
      <c r="DP1038" s="90"/>
      <c r="DQ1038" s="90"/>
      <c r="DR1038" s="90"/>
      <c r="DS1038" s="90"/>
      <c r="DT1038" s="90"/>
      <c r="DU1038" s="90"/>
      <c r="DV1038" s="90"/>
      <c r="DW1038" s="90"/>
      <c r="DX1038" s="90"/>
      <c r="DY1038" s="90"/>
      <c r="DZ1038" s="90"/>
      <c r="EA1038" s="90"/>
      <c r="EB1038" s="90"/>
      <c r="EC1038" s="90"/>
      <c r="ED1038" s="90"/>
      <c r="EE1038" s="90"/>
      <c r="EF1038" s="90"/>
      <c r="EG1038" s="90"/>
      <c r="EH1038" s="90"/>
      <c r="EI1038" s="77"/>
      <c r="EJ1038" s="77"/>
      <c r="EK1038" s="77"/>
      <c r="EL1038" s="77"/>
      <c r="EM1038" s="77"/>
      <c r="EN1038" s="77"/>
      <c r="EO1038" s="77"/>
      <c r="EP1038" s="77"/>
      <c r="EQ1038" s="77"/>
    </row>
    <row r="1039" spans="1:147" s="1" customFormat="1" ht="12.75" x14ac:dyDescent="0.2">
      <c r="A1039" s="3"/>
      <c r="B1039" s="35"/>
      <c r="C1039" s="35"/>
      <c r="D1039" s="4"/>
      <c r="G1039" s="2"/>
      <c r="H1039" s="2"/>
      <c r="I1039" s="2"/>
      <c r="L1039" s="141"/>
      <c r="M1039" s="2"/>
      <c r="N1039" s="2"/>
      <c r="O1039" s="2"/>
      <c r="P1039" s="2"/>
      <c r="Q1039" s="16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90"/>
      <c r="CC1039" s="90"/>
      <c r="CD1039" s="90"/>
      <c r="CE1039" s="88"/>
      <c r="CF1039" s="166"/>
      <c r="CG1039" s="88"/>
      <c r="CH1039" s="88"/>
      <c r="CI1039" s="88"/>
      <c r="CJ1039" s="88"/>
      <c r="CK1039" s="88"/>
      <c r="CL1039" s="88"/>
      <c r="CM1039" s="88"/>
      <c r="CN1039" s="88"/>
      <c r="CO1039" s="88"/>
      <c r="CP1039" s="88"/>
      <c r="CQ1039" s="88"/>
      <c r="CR1039" s="88"/>
      <c r="CS1039" s="88"/>
      <c r="CT1039" s="88"/>
      <c r="CU1039" s="88"/>
      <c r="CV1039" s="88"/>
      <c r="CW1039" s="88"/>
      <c r="CX1039" s="88"/>
      <c r="CY1039" s="88"/>
      <c r="CZ1039" s="88"/>
      <c r="DA1039" s="88"/>
      <c r="DB1039" s="88"/>
      <c r="DC1039" s="88"/>
      <c r="DD1039" s="88"/>
      <c r="DE1039" s="88"/>
      <c r="DF1039" s="90"/>
      <c r="DG1039" s="90"/>
      <c r="DH1039" s="90"/>
      <c r="DI1039" s="91"/>
      <c r="DJ1039" s="91"/>
      <c r="DK1039" s="91"/>
      <c r="DL1039" s="91"/>
      <c r="DM1039" s="90"/>
      <c r="DN1039" s="90"/>
      <c r="DO1039" s="90"/>
      <c r="DP1039" s="90"/>
      <c r="DQ1039" s="90"/>
      <c r="DR1039" s="90"/>
      <c r="DS1039" s="90"/>
      <c r="DT1039" s="90"/>
      <c r="DU1039" s="90"/>
      <c r="DV1039" s="90"/>
      <c r="DW1039" s="90"/>
      <c r="DX1039" s="90"/>
      <c r="DY1039" s="90"/>
      <c r="DZ1039" s="90"/>
      <c r="EA1039" s="90"/>
      <c r="EB1039" s="90"/>
      <c r="EC1039" s="90"/>
      <c r="ED1039" s="90"/>
      <c r="EE1039" s="90"/>
      <c r="EF1039" s="90"/>
      <c r="EG1039" s="90"/>
      <c r="EH1039" s="90"/>
      <c r="EI1039" s="77"/>
      <c r="EJ1039" s="77"/>
      <c r="EK1039" s="77"/>
      <c r="EL1039" s="77"/>
      <c r="EM1039" s="77"/>
      <c r="EN1039" s="77"/>
      <c r="EO1039" s="77"/>
      <c r="EP1039" s="77"/>
      <c r="EQ1039" s="77"/>
    </row>
    <row r="1040" spans="1:147" s="1" customFormat="1" ht="12.75" x14ac:dyDescent="0.2">
      <c r="A1040" s="3"/>
      <c r="B1040" s="35"/>
      <c r="C1040" s="35"/>
      <c r="D1040" s="4"/>
      <c r="G1040" s="2"/>
      <c r="H1040" s="2"/>
      <c r="I1040" s="2"/>
      <c r="L1040" s="141"/>
      <c r="M1040" s="2"/>
      <c r="N1040" s="2"/>
      <c r="O1040" s="2"/>
      <c r="P1040" s="2"/>
      <c r="Q1040" s="16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90"/>
      <c r="CC1040" s="90"/>
      <c r="CD1040" s="90"/>
      <c r="CE1040" s="88"/>
      <c r="CF1040" s="166"/>
      <c r="CG1040" s="88"/>
      <c r="CH1040" s="88"/>
      <c r="CI1040" s="88"/>
      <c r="CJ1040" s="88"/>
      <c r="CK1040" s="88"/>
      <c r="CL1040" s="88"/>
      <c r="CM1040" s="88"/>
      <c r="CN1040" s="88"/>
      <c r="CO1040" s="88"/>
      <c r="CP1040" s="88"/>
      <c r="CQ1040" s="88"/>
      <c r="CR1040" s="88"/>
      <c r="CS1040" s="88"/>
      <c r="CT1040" s="88"/>
      <c r="CU1040" s="88"/>
      <c r="CV1040" s="88"/>
      <c r="CW1040" s="88"/>
      <c r="CX1040" s="88"/>
      <c r="CY1040" s="88"/>
      <c r="CZ1040" s="88"/>
      <c r="DA1040" s="88"/>
      <c r="DB1040" s="88"/>
      <c r="DC1040" s="88"/>
      <c r="DD1040" s="88"/>
      <c r="DE1040" s="88"/>
      <c r="DF1040" s="90"/>
      <c r="DG1040" s="90"/>
      <c r="DH1040" s="90"/>
      <c r="DI1040" s="91"/>
      <c r="DJ1040" s="91"/>
      <c r="DK1040" s="91"/>
      <c r="DL1040" s="91"/>
      <c r="DM1040" s="90"/>
      <c r="DN1040" s="90"/>
      <c r="DO1040" s="90"/>
      <c r="DP1040" s="90"/>
      <c r="DQ1040" s="90"/>
      <c r="DR1040" s="90"/>
      <c r="DS1040" s="90"/>
      <c r="DT1040" s="90"/>
      <c r="DU1040" s="90"/>
      <c r="DV1040" s="90"/>
      <c r="DW1040" s="90"/>
      <c r="DX1040" s="90"/>
      <c r="DY1040" s="90"/>
      <c r="DZ1040" s="90"/>
      <c r="EA1040" s="90"/>
      <c r="EB1040" s="90"/>
      <c r="EC1040" s="90"/>
      <c r="ED1040" s="90"/>
      <c r="EE1040" s="90"/>
      <c r="EF1040" s="90"/>
      <c r="EG1040" s="90"/>
      <c r="EH1040" s="90"/>
      <c r="EI1040" s="77"/>
      <c r="EJ1040" s="77"/>
      <c r="EK1040" s="77"/>
      <c r="EL1040" s="77"/>
      <c r="EM1040" s="77"/>
      <c r="EN1040" s="77"/>
      <c r="EO1040" s="77"/>
      <c r="EP1040" s="77"/>
      <c r="EQ1040" s="77"/>
    </row>
    <row r="1041" spans="1:147" s="1" customFormat="1" ht="12.75" x14ac:dyDescent="0.2">
      <c r="A1041" s="3"/>
      <c r="B1041" s="35"/>
      <c r="C1041" s="35"/>
      <c r="D1041" s="4"/>
      <c r="G1041" s="2"/>
      <c r="H1041" s="2"/>
      <c r="I1041" s="2"/>
      <c r="L1041" s="141"/>
      <c r="M1041" s="2"/>
      <c r="N1041" s="2"/>
      <c r="O1041" s="2"/>
      <c r="P1041" s="2"/>
      <c r="Q1041" s="16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90"/>
      <c r="CC1041" s="90"/>
      <c r="CD1041" s="90"/>
      <c r="CE1041" s="88"/>
      <c r="CF1041" s="166"/>
      <c r="CG1041" s="88"/>
      <c r="CH1041" s="88"/>
      <c r="CI1041" s="88"/>
      <c r="CJ1041" s="88"/>
      <c r="CK1041" s="88"/>
      <c r="CL1041" s="88"/>
      <c r="CM1041" s="88"/>
      <c r="CN1041" s="88"/>
      <c r="CO1041" s="88"/>
      <c r="CP1041" s="88"/>
      <c r="CQ1041" s="88"/>
      <c r="CR1041" s="88"/>
      <c r="CS1041" s="88"/>
      <c r="CT1041" s="88"/>
      <c r="CU1041" s="88"/>
      <c r="CV1041" s="88"/>
      <c r="CW1041" s="88"/>
      <c r="CX1041" s="88"/>
      <c r="CY1041" s="88"/>
      <c r="CZ1041" s="88"/>
      <c r="DA1041" s="88"/>
      <c r="DB1041" s="88"/>
      <c r="DC1041" s="88"/>
      <c r="DD1041" s="88"/>
      <c r="DE1041" s="88"/>
      <c r="DF1041" s="90"/>
      <c r="DG1041" s="90"/>
      <c r="DH1041" s="90"/>
      <c r="DI1041" s="91"/>
      <c r="DJ1041" s="91"/>
      <c r="DK1041" s="91"/>
      <c r="DL1041" s="91"/>
      <c r="DM1041" s="90"/>
      <c r="DN1041" s="90"/>
      <c r="DO1041" s="90"/>
      <c r="DP1041" s="90"/>
      <c r="DQ1041" s="90"/>
      <c r="DR1041" s="90"/>
      <c r="DS1041" s="90"/>
      <c r="DT1041" s="90"/>
      <c r="DU1041" s="90"/>
      <c r="DV1041" s="90"/>
      <c r="DW1041" s="90"/>
      <c r="DX1041" s="90"/>
      <c r="DY1041" s="90"/>
      <c r="DZ1041" s="90"/>
      <c r="EA1041" s="90"/>
      <c r="EB1041" s="90"/>
      <c r="EC1041" s="90"/>
      <c r="ED1041" s="90"/>
      <c r="EE1041" s="90"/>
      <c r="EF1041" s="90"/>
      <c r="EG1041" s="90"/>
      <c r="EH1041" s="90"/>
      <c r="EI1041" s="77"/>
      <c r="EJ1041" s="77"/>
      <c r="EK1041" s="77"/>
      <c r="EL1041" s="77"/>
      <c r="EM1041" s="77"/>
      <c r="EN1041" s="77"/>
      <c r="EO1041" s="77"/>
      <c r="EP1041" s="77"/>
      <c r="EQ1041" s="77"/>
    </row>
    <row r="1042" spans="1:147" s="1" customFormat="1" ht="12.75" x14ac:dyDescent="0.2">
      <c r="A1042" s="3"/>
      <c r="B1042" s="35"/>
      <c r="C1042" s="35"/>
      <c r="D1042" s="4"/>
      <c r="G1042" s="2"/>
      <c r="H1042" s="2"/>
      <c r="I1042" s="2"/>
      <c r="L1042" s="141"/>
      <c r="M1042" s="2"/>
      <c r="N1042" s="2"/>
      <c r="O1042" s="2"/>
      <c r="P1042" s="2"/>
      <c r="Q1042" s="16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90"/>
      <c r="CC1042" s="90"/>
      <c r="CD1042" s="90"/>
      <c r="CE1042" s="88"/>
      <c r="CF1042" s="166"/>
      <c r="CG1042" s="88"/>
      <c r="CH1042" s="88"/>
      <c r="CI1042" s="88"/>
      <c r="CJ1042" s="88"/>
      <c r="CK1042" s="88"/>
      <c r="CL1042" s="88"/>
      <c r="CM1042" s="88"/>
      <c r="CN1042" s="88"/>
      <c r="CO1042" s="88"/>
      <c r="CP1042" s="88"/>
      <c r="CQ1042" s="88"/>
      <c r="CR1042" s="88"/>
      <c r="CS1042" s="88"/>
      <c r="CT1042" s="88"/>
      <c r="CU1042" s="88"/>
      <c r="CV1042" s="88"/>
      <c r="CW1042" s="88"/>
      <c r="CX1042" s="88"/>
      <c r="CY1042" s="88"/>
      <c r="CZ1042" s="88"/>
      <c r="DA1042" s="88"/>
      <c r="DB1042" s="88"/>
      <c r="DC1042" s="88"/>
      <c r="DD1042" s="88"/>
      <c r="DE1042" s="88"/>
      <c r="DF1042" s="90"/>
      <c r="DG1042" s="90"/>
      <c r="DH1042" s="90"/>
      <c r="DI1042" s="91"/>
      <c r="DJ1042" s="91"/>
      <c r="DK1042" s="91"/>
      <c r="DL1042" s="91"/>
      <c r="DM1042" s="90"/>
      <c r="DN1042" s="90"/>
      <c r="DO1042" s="90"/>
      <c r="DP1042" s="90"/>
      <c r="DQ1042" s="90"/>
      <c r="DR1042" s="90"/>
      <c r="DS1042" s="90"/>
      <c r="DT1042" s="90"/>
      <c r="DU1042" s="90"/>
      <c r="DV1042" s="90"/>
      <c r="DW1042" s="90"/>
      <c r="DX1042" s="90"/>
      <c r="DY1042" s="90"/>
      <c r="DZ1042" s="90"/>
      <c r="EA1042" s="90"/>
      <c r="EB1042" s="90"/>
      <c r="EC1042" s="90"/>
      <c r="ED1042" s="90"/>
      <c r="EE1042" s="90"/>
      <c r="EF1042" s="90"/>
      <c r="EG1042" s="90"/>
      <c r="EH1042" s="90"/>
      <c r="EI1042" s="77"/>
      <c r="EJ1042" s="77"/>
      <c r="EK1042" s="77"/>
      <c r="EL1042" s="77"/>
      <c r="EM1042" s="77"/>
      <c r="EN1042" s="77"/>
      <c r="EO1042" s="77"/>
      <c r="EP1042" s="77"/>
      <c r="EQ1042" s="77"/>
    </row>
    <row r="1043" spans="1:147" s="1" customFormat="1" ht="12.75" x14ac:dyDescent="0.2">
      <c r="A1043" s="3"/>
      <c r="B1043" s="35"/>
      <c r="C1043" s="35"/>
      <c r="D1043" s="4"/>
      <c r="G1043" s="2"/>
      <c r="H1043" s="2"/>
      <c r="I1043" s="2"/>
      <c r="L1043" s="141"/>
      <c r="M1043" s="2"/>
      <c r="N1043" s="2"/>
      <c r="O1043" s="2"/>
      <c r="P1043" s="2"/>
      <c r="Q1043" s="16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90"/>
      <c r="CC1043" s="90"/>
      <c r="CD1043" s="90"/>
      <c r="CE1043" s="88"/>
      <c r="CF1043" s="166"/>
      <c r="CG1043" s="88"/>
      <c r="CH1043" s="88"/>
      <c r="CI1043" s="88"/>
      <c r="CJ1043" s="88"/>
      <c r="CK1043" s="88"/>
      <c r="CL1043" s="88"/>
      <c r="CM1043" s="88"/>
      <c r="CN1043" s="88"/>
      <c r="CO1043" s="88"/>
      <c r="CP1043" s="88"/>
      <c r="CQ1043" s="88"/>
      <c r="CR1043" s="88"/>
      <c r="CS1043" s="88"/>
      <c r="CT1043" s="88"/>
      <c r="CU1043" s="88"/>
      <c r="CV1043" s="88"/>
      <c r="CW1043" s="88"/>
      <c r="CX1043" s="88"/>
      <c r="CY1043" s="88"/>
      <c r="CZ1043" s="88"/>
      <c r="DA1043" s="88"/>
      <c r="DB1043" s="88"/>
      <c r="DC1043" s="88"/>
      <c r="DD1043" s="88"/>
      <c r="DE1043" s="88"/>
      <c r="DF1043" s="90"/>
      <c r="DG1043" s="90"/>
      <c r="DH1043" s="90"/>
      <c r="DI1043" s="91"/>
      <c r="DJ1043" s="91"/>
      <c r="DK1043" s="91"/>
      <c r="DL1043" s="91"/>
      <c r="DM1043" s="90"/>
      <c r="DN1043" s="90"/>
      <c r="DO1043" s="90"/>
      <c r="DP1043" s="90"/>
      <c r="DQ1043" s="90"/>
      <c r="DR1043" s="90"/>
      <c r="DS1043" s="90"/>
      <c r="DT1043" s="90"/>
      <c r="DU1043" s="90"/>
      <c r="DV1043" s="90"/>
      <c r="DW1043" s="90"/>
      <c r="DX1043" s="90"/>
      <c r="DY1043" s="90"/>
      <c r="DZ1043" s="90"/>
      <c r="EA1043" s="90"/>
      <c r="EB1043" s="90"/>
      <c r="EC1043" s="90"/>
      <c r="ED1043" s="90"/>
      <c r="EE1043" s="90"/>
      <c r="EF1043" s="90"/>
      <c r="EG1043" s="90"/>
      <c r="EH1043" s="90"/>
      <c r="EI1043" s="77"/>
      <c r="EJ1043" s="77"/>
      <c r="EK1043" s="77"/>
      <c r="EL1043" s="77"/>
      <c r="EM1043" s="77"/>
      <c r="EN1043" s="77"/>
      <c r="EO1043" s="77"/>
      <c r="EP1043" s="77"/>
      <c r="EQ1043" s="77"/>
    </row>
    <row r="1044" spans="1:147" s="1" customFormat="1" ht="12.75" x14ac:dyDescent="0.2">
      <c r="A1044" s="3"/>
      <c r="B1044" s="35"/>
      <c r="C1044" s="35"/>
      <c r="D1044" s="4"/>
      <c r="G1044" s="2"/>
      <c r="H1044" s="2"/>
      <c r="I1044" s="2"/>
      <c r="L1044" s="141"/>
      <c r="M1044" s="2"/>
      <c r="N1044" s="2"/>
      <c r="O1044" s="2"/>
      <c r="P1044" s="2"/>
      <c r="Q1044" s="16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90"/>
      <c r="CC1044" s="90"/>
      <c r="CD1044" s="90"/>
      <c r="CE1044" s="88"/>
      <c r="CF1044" s="166"/>
      <c r="CG1044" s="88"/>
      <c r="CH1044" s="88"/>
      <c r="CI1044" s="88"/>
      <c r="CJ1044" s="88"/>
      <c r="CK1044" s="88"/>
      <c r="CL1044" s="88"/>
      <c r="CM1044" s="88"/>
      <c r="CN1044" s="88"/>
      <c r="CO1044" s="88"/>
      <c r="CP1044" s="88"/>
      <c r="CQ1044" s="88"/>
      <c r="CR1044" s="88"/>
      <c r="CS1044" s="88"/>
      <c r="CT1044" s="88"/>
      <c r="CU1044" s="88"/>
      <c r="CV1044" s="88"/>
      <c r="CW1044" s="88"/>
      <c r="CX1044" s="88"/>
      <c r="CY1044" s="88"/>
      <c r="CZ1044" s="88"/>
      <c r="DA1044" s="88"/>
      <c r="DB1044" s="88"/>
      <c r="DC1044" s="88"/>
      <c r="DD1044" s="88"/>
      <c r="DE1044" s="88"/>
      <c r="DF1044" s="90"/>
      <c r="DG1044" s="90"/>
      <c r="DH1044" s="90"/>
      <c r="DI1044" s="91"/>
      <c r="DJ1044" s="91"/>
      <c r="DK1044" s="91"/>
      <c r="DL1044" s="91"/>
      <c r="DM1044" s="90"/>
      <c r="DN1044" s="90"/>
      <c r="DO1044" s="90"/>
      <c r="DP1044" s="90"/>
      <c r="DQ1044" s="90"/>
      <c r="DR1044" s="90"/>
      <c r="DS1044" s="90"/>
      <c r="DT1044" s="90"/>
      <c r="DU1044" s="90"/>
      <c r="DV1044" s="90"/>
      <c r="DW1044" s="90"/>
      <c r="DX1044" s="90"/>
      <c r="DY1044" s="90"/>
      <c r="DZ1044" s="90"/>
      <c r="EA1044" s="90"/>
      <c r="EB1044" s="90"/>
      <c r="EC1044" s="90"/>
      <c r="ED1044" s="90"/>
      <c r="EE1044" s="90"/>
      <c r="EF1044" s="90"/>
      <c r="EG1044" s="90"/>
      <c r="EH1044" s="90"/>
      <c r="EI1044" s="77"/>
      <c r="EJ1044" s="77"/>
      <c r="EK1044" s="77"/>
      <c r="EL1044" s="77"/>
      <c r="EM1044" s="77"/>
      <c r="EN1044" s="77"/>
      <c r="EO1044" s="77"/>
      <c r="EP1044" s="77"/>
      <c r="EQ1044" s="77"/>
    </row>
    <row r="1045" spans="1:147" s="1" customFormat="1" ht="12.75" x14ac:dyDescent="0.2">
      <c r="A1045" s="3"/>
      <c r="B1045" s="35"/>
      <c r="C1045" s="35"/>
      <c r="D1045" s="4"/>
      <c r="G1045" s="2"/>
      <c r="H1045" s="2"/>
      <c r="I1045" s="2"/>
      <c r="L1045" s="141"/>
      <c r="M1045" s="2"/>
      <c r="N1045" s="2"/>
      <c r="O1045" s="2"/>
      <c r="P1045" s="2"/>
      <c r="Q1045" s="16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90"/>
      <c r="CC1045" s="90"/>
      <c r="CD1045" s="90"/>
      <c r="CE1045" s="88"/>
      <c r="CF1045" s="166"/>
      <c r="CG1045" s="88"/>
      <c r="CH1045" s="88"/>
      <c r="CI1045" s="88"/>
      <c r="CJ1045" s="88"/>
      <c r="CK1045" s="88"/>
      <c r="CL1045" s="88"/>
      <c r="CM1045" s="88"/>
      <c r="CN1045" s="88"/>
      <c r="CO1045" s="88"/>
      <c r="CP1045" s="88"/>
      <c r="CQ1045" s="88"/>
      <c r="CR1045" s="88"/>
      <c r="CS1045" s="88"/>
      <c r="CT1045" s="88"/>
      <c r="CU1045" s="88"/>
      <c r="CV1045" s="88"/>
      <c r="CW1045" s="88"/>
      <c r="CX1045" s="88"/>
      <c r="CY1045" s="88"/>
      <c r="CZ1045" s="88"/>
      <c r="DA1045" s="88"/>
      <c r="DB1045" s="88"/>
      <c r="DC1045" s="88"/>
      <c r="DD1045" s="88"/>
      <c r="DE1045" s="88"/>
      <c r="DF1045" s="90"/>
      <c r="DG1045" s="90"/>
      <c r="DH1045" s="90"/>
      <c r="DI1045" s="91"/>
      <c r="DJ1045" s="91"/>
      <c r="DK1045" s="91"/>
      <c r="DL1045" s="91"/>
      <c r="DM1045" s="90"/>
      <c r="DN1045" s="90"/>
      <c r="DO1045" s="90"/>
      <c r="DP1045" s="90"/>
      <c r="DQ1045" s="90"/>
      <c r="DR1045" s="90"/>
      <c r="DS1045" s="90"/>
      <c r="DT1045" s="90"/>
      <c r="DU1045" s="90"/>
      <c r="DV1045" s="90"/>
      <c r="DW1045" s="90"/>
      <c r="DX1045" s="90"/>
      <c r="DY1045" s="90"/>
      <c r="DZ1045" s="90"/>
      <c r="EA1045" s="90"/>
      <c r="EB1045" s="90"/>
      <c r="EC1045" s="90"/>
      <c r="ED1045" s="90"/>
      <c r="EE1045" s="90"/>
      <c r="EF1045" s="90"/>
      <c r="EG1045" s="90"/>
      <c r="EH1045" s="90"/>
      <c r="EI1045" s="77"/>
      <c r="EJ1045" s="77"/>
      <c r="EK1045" s="77"/>
      <c r="EL1045" s="77"/>
      <c r="EM1045" s="77"/>
      <c r="EN1045" s="77"/>
      <c r="EO1045" s="77"/>
      <c r="EP1045" s="77"/>
      <c r="EQ1045" s="77"/>
    </row>
    <row r="1046" spans="1:147" s="1" customFormat="1" ht="12.75" x14ac:dyDescent="0.2">
      <c r="A1046" s="3"/>
      <c r="B1046" s="35"/>
      <c r="C1046" s="35"/>
      <c r="D1046" s="4"/>
      <c r="G1046" s="2"/>
      <c r="H1046" s="2"/>
      <c r="I1046" s="2"/>
      <c r="L1046" s="141"/>
      <c r="M1046" s="2"/>
      <c r="N1046" s="2"/>
      <c r="O1046" s="2"/>
      <c r="P1046" s="2"/>
      <c r="Q1046" s="16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90"/>
      <c r="CC1046" s="90"/>
      <c r="CD1046" s="90"/>
      <c r="CE1046" s="88"/>
      <c r="CF1046" s="166"/>
      <c r="CG1046" s="88"/>
      <c r="CH1046" s="88"/>
      <c r="CI1046" s="88"/>
      <c r="CJ1046" s="88"/>
      <c r="CK1046" s="88"/>
      <c r="CL1046" s="88"/>
      <c r="CM1046" s="88"/>
      <c r="CN1046" s="88"/>
      <c r="CO1046" s="88"/>
      <c r="CP1046" s="88"/>
      <c r="CQ1046" s="88"/>
      <c r="CR1046" s="88"/>
      <c r="CS1046" s="88"/>
      <c r="CT1046" s="88"/>
      <c r="CU1046" s="88"/>
      <c r="CV1046" s="88"/>
      <c r="CW1046" s="88"/>
      <c r="CX1046" s="88"/>
      <c r="CY1046" s="88"/>
      <c r="CZ1046" s="88"/>
      <c r="DA1046" s="88"/>
      <c r="DB1046" s="88"/>
      <c r="DC1046" s="88"/>
      <c r="DD1046" s="88"/>
      <c r="DE1046" s="88"/>
      <c r="DF1046" s="90"/>
      <c r="DG1046" s="90"/>
      <c r="DH1046" s="90"/>
      <c r="DI1046" s="91"/>
      <c r="DJ1046" s="91"/>
      <c r="DK1046" s="91"/>
      <c r="DL1046" s="91"/>
      <c r="DM1046" s="90"/>
      <c r="DN1046" s="90"/>
      <c r="DO1046" s="90"/>
      <c r="DP1046" s="90"/>
      <c r="DQ1046" s="90"/>
      <c r="DR1046" s="90"/>
      <c r="DS1046" s="90"/>
      <c r="DT1046" s="90"/>
      <c r="DU1046" s="90"/>
      <c r="DV1046" s="90"/>
      <c r="DW1046" s="90"/>
      <c r="DX1046" s="90"/>
      <c r="DY1046" s="90"/>
      <c r="DZ1046" s="90"/>
      <c r="EA1046" s="90"/>
      <c r="EB1046" s="90"/>
      <c r="EC1046" s="90"/>
      <c r="ED1046" s="90"/>
      <c r="EE1046" s="90"/>
      <c r="EF1046" s="90"/>
      <c r="EG1046" s="90"/>
      <c r="EH1046" s="90"/>
      <c r="EI1046" s="77"/>
      <c r="EJ1046" s="77"/>
      <c r="EK1046" s="77"/>
      <c r="EL1046" s="77"/>
      <c r="EM1046" s="77"/>
      <c r="EN1046" s="77"/>
      <c r="EO1046" s="77"/>
      <c r="EP1046" s="77"/>
      <c r="EQ1046" s="77"/>
    </row>
    <row r="1047" spans="1:147" s="1" customFormat="1" ht="12.75" x14ac:dyDescent="0.2">
      <c r="A1047" s="3"/>
      <c r="B1047" s="35"/>
      <c r="C1047" s="35"/>
      <c r="D1047" s="4"/>
      <c r="G1047" s="2"/>
      <c r="H1047" s="2"/>
      <c r="I1047" s="2"/>
      <c r="L1047" s="141"/>
      <c r="M1047" s="2"/>
      <c r="N1047" s="2"/>
      <c r="O1047" s="2"/>
      <c r="P1047" s="2"/>
      <c r="Q1047" s="16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90"/>
      <c r="CC1047" s="90"/>
      <c r="CD1047" s="90"/>
      <c r="CE1047" s="88"/>
      <c r="CF1047" s="166"/>
      <c r="CG1047" s="88"/>
      <c r="CH1047" s="88"/>
      <c r="CI1047" s="88"/>
      <c r="CJ1047" s="88"/>
      <c r="CK1047" s="88"/>
      <c r="CL1047" s="88"/>
      <c r="CM1047" s="88"/>
      <c r="CN1047" s="88"/>
      <c r="CO1047" s="88"/>
      <c r="CP1047" s="88"/>
      <c r="CQ1047" s="88"/>
      <c r="CR1047" s="88"/>
      <c r="CS1047" s="88"/>
      <c r="CT1047" s="88"/>
      <c r="CU1047" s="88"/>
      <c r="CV1047" s="88"/>
      <c r="CW1047" s="88"/>
      <c r="CX1047" s="88"/>
      <c r="CY1047" s="88"/>
      <c r="CZ1047" s="88"/>
      <c r="DA1047" s="88"/>
      <c r="DB1047" s="88"/>
      <c r="DC1047" s="88"/>
      <c r="DD1047" s="88"/>
      <c r="DE1047" s="88"/>
      <c r="DF1047" s="90"/>
      <c r="DG1047" s="90"/>
      <c r="DH1047" s="90"/>
      <c r="DI1047" s="91"/>
      <c r="DJ1047" s="91"/>
      <c r="DK1047" s="91"/>
      <c r="DL1047" s="91"/>
      <c r="DM1047" s="90"/>
      <c r="DN1047" s="90"/>
      <c r="DO1047" s="90"/>
      <c r="DP1047" s="90"/>
      <c r="DQ1047" s="90"/>
      <c r="DR1047" s="90"/>
      <c r="DS1047" s="90"/>
      <c r="DT1047" s="90"/>
      <c r="DU1047" s="90"/>
      <c r="DV1047" s="90"/>
      <c r="DW1047" s="90"/>
      <c r="DX1047" s="90"/>
      <c r="DY1047" s="90"/>
      <c r="DZ1047" s="90"/>
      <c r="EA1047" s="90"/>
      <c r="EB1047" s="90"/>
      <c r="EC1047" s="90"/>
      <c r="ED1047" s="90"/>
      <c r="EE1047" s="90"/>
      <c r="EF1047" s="90"/>
      <c r="EG1047" s="90"/>
      <c r="EH1047" s="90"/>
      <c r="EI1047" s="77"/>
      <c r="EJ1047" s="77"/>
      <c r="EK1047" s="77"/>
      <c r="EL1047" s="77"/>
      <c r="EM1047" s="77"/>
      <c r="EN1047" s="77"/>
      <c r="EO1047" s="77"/>
      <c r="EP1047" s="77"/>
      <c r="EQ1047" s="77"/>
    </row>
    <row r="1048" spans="1:147" s="1" customFormat="1" ht="12.75" x14ac:dyDescent="0.2">
      <c r="A1048" s="3"/>
      <c r="B1048" s="35"/>
      <c r="C1048" s="35"/>
      <c r="D1048" s="4"/>
      <c r="G1048" s="2"/>
      <c r="H1048" s="2"/>
      <c r="I1048" s="2"/>
      <c r="L1048" s="141"/>
      <c r="M1048" s="2"/>
      <c r="N1048" s="2"/>
      <c r="O1048" s="2"/>
      <c r="P1048" s="2"/>
      <c r="Q1048" s="16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90"/>
      <c r="CC1048" s="90"/>
      <c r="CD1048" s="90"/>
      <c r="CE1048" s="88"/>
      <c r="CF1048" s="166"/>
      <c r="CG1048" s="88"/>
      <c r="CH1048" s="88"/>
      <c r="CI1048" s="88"/>
      <c r="CJ1048" s="88"/>
      <c r="CK1048" s="88"/>
      <c r="CL1048" s="88"/>
      <c r="CM1048" s="88"/>
      <c r="CN1048" s="88"/>
      <c r="CO1048" s="88"/>
      <c r="CP1048" s="88"/>
      <c r="CQ1048" s="88"/>
      <c r="CR1048" s="88"/>
      <c r="CS1048" s="88"/>
      <c r="CT1048" s="88"/>
      <c r="CU1048" s="88"/>
      <c r="CV1048" s="88"/>
      <c r="CW1048" s="88"/>
      <c r="CX1048" s="88"/>
      <c r="CY1048" s="88"/>
      <c r="CZ1048" s="88"/>
      <c r="DA1048" s="88"/>
      <c r="DB1048" s="88"/>
      <c r="DC1048" s="88"/>
      <c r="DD1048" s="88"/>
      <c r="DE1048" s="88"/>
      <c r="DF1048" s="90"/>
      <c r="DG1048" s="90"/>
      <c r="DH1048" s="90"/>
      <c r="DI1048" s="91"/>
      <c r="DJ1048" s="91"/>
      <c r="DK1048" s="91"/>
      <c r="DL1048" s="91"/>
      <c r="DM1048" s="90"/>
      <c r="DN1048" s="90"/>
      <c r="DO1048" s="90"/>
      <c r="DP1048" s="90"/>
      <c r="DQ1048" s="90"/>
      <c r="DR1048" s="90"/>
      <c r="DS1048" s="90"/>
      <c r="DT1048" s="90"/>
      <c r="DU1048" s="90"/>
      <c r="DV1048" s="90"/>
      <c r="DW1048" s="90"/>
      <c r="DX1048" s="90"/>
      <c r="DY1048" s="90"/>
      <c r="DZ1048" s="90"/>
      <c r="EA1048" s="90"/>
      <c r="EB1048" s="90"/>
      <c r="EC1048" s="90"/>
      <c r="ED1048" s="90"/>
      <c r="EE1048" s="90"/>
      <c r="EF1048" s="90"/>
      <c r="EG1048" s="90"/>
      <c r="EH1048" s="90"/>
      <c r="EI1048" s="77"/>
      <c r="EJ1048" s="77"/>
      <c r="EK1048" s="77"/>
      <c r="EL1048" s="77"/>
      <c r="EM1048" s="77"/>
      <c r="EN1048" s="77"/>
      <c r="EO1048" s="77"/>
      <c r="EP1048" s="77"/>
      <c r="EQ1048" s="77"/>
    </row>
    <row r="1049" spans="1:147" s="1" customFormat="1" ht="12.75" x14ac:dyDescent="0.2">
      <c r="A1049" s="3"/>
      <c r="B1049" s="35"/>
      <c r="C1049" s="35"/>
      <c r="D1049" s="4"/>
      <c r="G1049" s="2"/>
      <c r="H1049" s="2"/>
      <c r="I1049" s="2"/>
      <c r="L1049" s="141"/>
      <c r="M1049" s="2"/>
      <c r="N1049" s="2"/>
      <c r="O1049" s="2"/>
      <c r="P1049" s="2"/>
      <c r="Q1049" s="16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90"/>
      <c r="CC1049" s="90"/>
      <c r="CD1049" s="90"/>
      <c r="CE1049" s="88"/>
      <c r="CF1049" s="166"/>
      <c r="CG1049" s="88"/>
      <c r="CH1049" s="88"/>
      <c r="CI1049" s="88"/>
      <c r="CJ1049" s="88"/>
      <c r="CK1049" s="88"/>
      <c r="CL1049" s="88"/>
      <c r="CM1049" s="88"/>
      <c r="CN1049" s="88"/>
      <c r="CO1049" s="88"/>
      <c r="CP1049" s="88"/>
      <c r="CQ1049" s="88"/>
      <c r="CR1049" s="88"/>
      <c r="CS1049" s="88"/>
      <c r="CT1049" s="88"/>
      <c r="CU1049" s="88"/>
      <c r="CV1049" s="88"/>
      <c r="CW1049" s="88"/>
      <c r="CX1049" s="88"/>
      <c r="CY1049" s="88"/>
      <c r="CZ1049" s="88"/>
      <c r="DA1049" s="88"/>
      <c r="DB1049" s="88"/>
      <c r="DC1049" s="88"/>
      <c r="DD1049" s="88"/>
      <c r="DE1049" s="88"/>
      <c r="DF1049" s="90"/>
      <c r="DG1049" s="90"/>
      <c r="DH1049" s="90"/>
      <c r="DI1049" s="91"/>
      <c r="DJ1049" s="91"/>
      <c r="DK1049" s="91"/>
      <c r="DL1049" s="91"/>
      <c r="DM1049" s="90"/>
      <c r="DN1049" s="90"/>
      <c r="DO1049" s="90"/>
      <c r="DP1049" s="90"/>
      <c r="DQ1049" s="90"/>
      <c r="DR1049" s="90"/>
      <c r="DS1049" s="90"/>
      <c r="DT1049" s="90"/>
      <c r="DU1049" s="90"/>
      <c r="DV1049" s="90"/>
      <c r="DW1049" s="90"/>
      <c r="DX1049" s="90"/>
      <c r="DY1049" s="90"/>
      <c r="DZ1049" s="90"/>
      <c r="EA1049" s="90"/>
      <c r="EB1049" s="90"/>
      <c r="EC1049" s="90"/>
      <c r="ED1049" s="90"/>
      <c r="EE1049" s="90"/>
      <c r="EF1049" s="90"/>
      <c r="EG1049" s="90"/>
      <c r="EH1049" s="90"/>
      <c r="EI1049" s="77"/>
      <c r="EJ1049" s="77"/>
      <c r="EK1049" s="77"/>
      <c r="EL1049" s="77"/>
      <c r="EM1049" s="77"/>
      <c r="EN1049" s="77"/>
      <c r="EO1049" s="77"/>
      <c r="EP1049" s="77"/>
      <c r="EQ1049" s="77"/>
    </row>
    <row r="1050" spans="1:147" s="1" customFormat="1" ht="12.75" x14ac:dyDescent="0.2">
      <c r="A1050" s="3"/>
      <c r="B1050" s="35"/>
      <c r="C1050" s="35"/>
      <c r="D1050" s="4"/>
      <c r="G1050" s="2"/>
      <c r="H1050" s="2"/>
      <c r="I1050" s="2"/>
      <c r="L1050" s="141"/>
      <c r="M1050" s="2"/>
      <c r="N1050" s="2"/>
      <c r="O1050" s="2"/>
      <c r="P1050" s="2"/>
      <c r="Q1050" s="16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90"/>
      <c r="CC1050" s="90"/>
      <c r="CD1050" s="90"/>
      <c r="CE1050" s="88"/>
      <c r="CF1050" s="166"/>
      <c r="CG1050" s="88"/>
      <c r="CH1050" s="88"/>
      <c r="CI1050" s="88"/>
      <c r="CJ1050" s="88"/>
      <c r="CK1050" s="88"/>
      <c r="CL1050" s="88"/>
      <c r="CM1050" s="88"/>
      <c r="CN1050" s="88"/>
      <c r="CO1050" s="88"/>
      <c r="CP1050" s="88"/>
      <c r="CQ1050" s="88"/>
      <c r="CR1050" s="88"/>
      <c r="CS1050" s="88"/>
      <c r="CT1050" s="88"/>
      <c r="CU1050" s="88"/>
      <c r="CV1050" s="88"/>
      <c r="CW1050" s="88"/>
      <c r="CX1050" s="88"/>
      <c r="CY1050" s="88"/>
      <c r="CZ1050" s="88"/>
      <c r="DA1050" s="88"/>
      <c r="DB1050" s="88"/>
      <c r="DC1050" s="88"/>
      <c r="DD1050" s="88"/>
      <c r="DE1050" s="88"/>
      <c r="DF1050" s="90"/>
      <c r="DG1050" s="90"/>
      <c r="DH1050" s="90"/>
      <c r="DI1050" s="91"/>
      <c r="DJ1050" s="91"/>
      <c r="DK1050" s="91"/>
      <c r="DL1050" s="91"/>
      <c r="DM1050" s="90"/>
      <c r="DN1050" s="90"/>
      <c r="DO1050" s="90"/>
      <c r="DP1050" s="90"/>
      <c r="DQ1050" s="90"/>
      <c r="DR1050" s="90"/>
      <c r="DS1050" s="90"/>
      <c r="DT1050" s="90"/>
      <c r="DU1050" s="90"/>
      <c r="DV1050" s="90"/>
      <c r="DW1050" s="90"/>
      <c r="DX1050" s="90"/>
      <c r="DY1050" s="90"/>
      <c r="DZ1050" s="90"/>
      <c r="EA1050" s="90"/>
      <c r="EB1050" s="90"/>
      <c r="EC1050" s="90"/>
      <c r="ED1050" s="90"/>
      <c r="EE1050" s="90"/>
      <c r="EF1050" s="90"/>
      <c r="EG1050" s="90"/>
      <c r="EH1050" s="90"/>
      <c r="EI1050" s="77"/>
      <c r="EJ1050" s="77"/>
      <c r="EK1050" s="77"/>
      <c r="EL1050" s="77"/>
      <c r="EM1050" s="77"/>
      <c r="EN1050" s="77"/>
      <c r="EO1050" s="77"/>
      <c r="EP1050" s="77"/>
      <c r="EQ1050" s="77"/>
    </row>
    <row r="1051" spans="1:147" s="1" customFormat="1" ht="12.75" x14ac:dyDescent="0.2">
      <c r="A1051" s="3"/>
      <c r="B1051" s="35"/>
      <c r="C1051" s="35"/>
      <c r="D1051" s="4"/>
      <c r="G1051" s="2"/>
      <c r="H1051" s="2"/>
      <c r="I1051" s="2"/>
      <c r="L1051" s="141"/>
      <c r="M1051" s="2"/>
      <c r="N1051" s="2"/>
      <c r="O1051" s="2"/>
      <c r="P1051" s="2"/>
      <c r="Q1051" s="16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90"/>
      <c r="CC1051" s="90"/>
      <c r="CD1051" s="90"/>
      <c r="CE1051" s="88"/>
      <c r="CF1051" s="166"/>
      <c r="CG1051" s="88"/>
      <c r="CH1051" s="88"/>
      <c r="CI1051" s="88"/>
      <c r="CJ1051" s="88"/>
      <c r="CK1051" s="88"/>
      <c r="CL1051" s="88"/>
      <c r="CM1051" s="88"/>
      <c r="CN1051" s="88"/>
      <c r="CO1051" s="88"/>
      <c r="CP1051" s="88"/>
      <c r="CQ1051" s="88"/>
      <c r="CR1051" s="88"/>
      <c r="CS1051" s="88"/>
      <c r="CT1051" s="88"/>
      <c r="CU1051" s="88"/>
      <c r="CV1051" s="88"/>
      <c r="CW1051" s="88"/>
      <c r="CX1051" s="88"/>
      <c r="CY1051" s="88"/>
      <c r="CZ1051" s="88"/>
      <c r="DA1051" s="88"/>
      <c r="DB1051" s="88"/>
      <c r="DC1051" s="88"/>
      <c r="DD1051" s="88"/>
      <c r="DE1051" s="88"/>
      <c r="DF1051" s="90"/>
      <c r="DG1051" s="90"/>
      <c r="DH1051" s="90"/>
      <c r="DI1051" s="91"/>
      <c r="DJ1051" s="91"/>
      <c r="DK1051" s="91"/>
      <c r="DL1051" s="91"/>
      <c r="DM1051" s="90"/>
      <c r="DN1051" s="90"/>
      <c r="DO1051" s="90"/>
      <c r="DP1051" s="90"/>
      <c r="DQ1051" s="90"/>
      <c r="DR1051" s="90"/>
      <c r="DS1051" s="90"/>
      <c r="DT1051" s="90"/>
      <c r="DU1051" s="90"/>
      <c r="DV1051" s="90"/>
      <c r="DW1051" s="90"/>
      <c r="DX1051" s="90"/>
      <c r="DY1051" s="90"/>
      <c r="DZ1051" s="90"/>
      <c r="EA1051" s="90"/>
      <c r="EB1051" s="90"/>
      <c r="EC1051" s="90"/>
      <c r="ED1051" s="90"/>
      <c r="EE1051" s="90"/>
      <c r="EF1051" s="90"/>
      <c r="EG1051" s="90"/>
      <c r="EH1051" s="90"/>
      <c r="EI1051" s="77"/>
      <c r="EJ1051" s="77"/>
      <c r="EK1051" s="77"/>
      <c r="EL1051" s="77"/>
      <c r="EM1051" s="77"/>
      <c r="EN1051" s="77"/>
      <c r="EO1051" s="77"/>
      <c r="EP1051" s="77"/>
      <c r="EQ1051" s="77"/>
    </row>
    <row r="1052" spans="1:147" s="1" customFormat="1" ht="12.75" x14ac:dyDescent="0.2">
      <c r="A1052" s="3"/>
      <c r="B1052" s="35"/>
      <c r="C1052" s="35"/>
      <c r="D1052" s="4"/>
      <c r="G1052" s="2"/>
      <c r="H1052" s="2"/>
      <c r="I1052" s="2"/>
      <c r="L1052" s="141"/>
      <c r="M1052" s="2"/>
      <c r="N1052" s="2"/>
      <c r="O1052" s="2"/>
      <c r="P1052" s="2"/>
      <c r="Q1052" s="16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90"/>
      <c r="CC1052" s="90"/>
      <c r="CD1052" s="90"/>
      <c r="CE1052" s="88"/>
      <c r="CF1052" s="166"/>
      <c r="CG1052" s="88"/>
      <c r="CH1052" s="88"/>
      <c r="CI1052" s="88"/>
      <c r="CJ1052" s="88"/>
      <c r="CK1052" s="88"/>
      <c r="CL1052" s="88"/>
      <c r="CM1052" s="88"/>
      <c r="CN1052" s="88"/>
      <c r="CO1052" s="88"/>
      <c r="CP1052" s="88"/>
      <c r="CQ1052" s="88"/>
      <c r="CR1052" s="88"/>
      <c r="CS1052" s="88"/>
      <c r="CT1052" s="88"/>
      <c r="CU1052" s="88"/>
      <c r="CV1052" s="88"/>
      <c r="CW1052" s="88"/>
      <c r="CX1052" s="88"/>
      <c r="CY1052" s="88"/>
      <c r="CZ1052" s="88"/>
      <c r="DA1052" s="88"/>
      <c r="DB1052" s="88"/>
      <c r="DC1052" s="88"/>
      <c r="DD1052" s="88"/>
      <c r="DE1052" s="88"/>
      <c r="DF1052" s="90"/>
      <c r="DG1052" s="90"/>
      <c r="DH1052" s="90"/>
      <c r="DI1052" s="91"/>
      <c r="DJ1052" s="91"/>
      <c r="DK1052" s="91"/>
      <c r="DL1052" s="91"/>
      <c r="DM1052" s="90"/>
      <c r="DN1052" s="90"/>
      <c r="DO1052" s="90"/>
      <c r="DP1052" s="90"/>
      <c r="DQ1052" s="90"/>
      <c r="DR1052" s="90"/>
      <c r="DS1052" s="90"/>
      <c r="DT1052" s="90"/>
      <c r="DU1052" s="90"/>
      <c r="DV1052" s="90"/>
      <c r="DW1052" s="90"/>
      <c r="DX1052" s="90"/>
      <c r="DY1052" s="90"/>
      <c r="DZ1052" s="90"/>
      <c r="EA1052" s="90"/>
      <c r="EB1052" s="90"/>
      <c r="EC1052" s="90"/>
      <c r="ED1052" s="90"/>
      <c r="EE1052" s="90"/>
      <c r="EF1052" s="90"/>
      <c r="EG1052" s="90"/>
      <c r="EH1052" s="90"/>
      <c r="EI1052" s="77"/>
      <c r="EJ1052" s="77"/>
      <c r="EK1052" s="77"/>
      <c r="EL1052" s="77"/>
      <c r="EM1052" s="77"/>
      <c r="EN1052" s="77"/>
      <c r="EO1052" s="77"/>
      <c r="EP1052" s="77"/>
      <c r="EQ1052" s="77"/>
    </row>
    <row r="1053" spans="1:147" s="1" customFormat="1" ht="12.75" x14ac:dyDescent="0.2">
      <c r="A1053" s="3"/>
      <c r="B1053" s="35"/>
      <c r="C1053" s="35"/>
      <c r="D1053" s="4"/>
      <c r="G1053" s="2"/>
      <c r="H1053" s="2"/>
      <c r="I1053" s="2"/>
      <c r="L1053" s="141"/>
      <c r="M1053" s="2"/>
      <c r="N1053" s="2"/>
      <c r="O1053" s="2"/>
      <c r="P1053" s="2"/>
      <c r="Q1053" s="16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90"/>
      <c r="CC1053" s="90"/>
      <c r="CD1053" s="90"/>
      <c r="CE1053" s="88"/>
      <c r="CF1053" s="166"/>
      <c r="CG1053" s="88"/>
      <c r="CH1053" s="88"/>
      <c r="CI1053" s="88"/>
      <c r="CJ1053" s="88"/>
      <c r="CK1053" s="88"/>
      <c r="CL1053" s="88"/>
      <c r="CM1053" s="88"/>
      <c r="CN1053" s="88"/>
      <c r="CO1053" s="88"/>
      <c r="CP1053" s="88"/>
      <c r="CQ1053" s="88"/>
      <c r="CR1053" s="88"/>
      <c r="CS1053" s="88"/>
      <c r="CT1053" s="88"/>
      <c r="CU1053" s="88"/>
      <c r="CV1053" s="88"/>
      <c r="CW1053" s="88"/>
      <c r="CX1053" s="88"/>
      <c r="CY1053" s="88"/>
      <c r="CZ1053" s="88"/>
      <c r="DA1053" s="88"/>
      <c r="DB1053" s="88"/>
      <c r="DC1053" s="88"/>
      <c r="DD1053" s="88"/>
      <c r="DE1053" s="88"/>
      <c r="DF1053" s="90"/>
      <c r="DG1053" s="90"/>
      <c r="DH1053" s="90"/>
      <c r="DI1053" s="91"/>
      <c r="DJ1053" s="91"/>
      <c r="DK1053" s="91"/>
      <c r="DL1053" s="91"/>
      <c r="DM1053" s="90"/>
      <c r="DN1053" s="90"/>
      <c r="DO1053" s="90"/>
      <c r="DP1053" s="90"/>
      <c r="DQ1053" s="90"/>
      <c r="DR1053" s="90"/>
      <c r="DS1053" s="90"/>
      <c r="DT1053" s="90"/>
      <c r="DU1053" s="90"/>
      <c r="DV1053" s="90"/>
      <c r="DW1053" s="90"/>
      <c r="DX1053" s="90"/>
      <c r="DY1053" s="90"/>
      <c r="DZ1053" s="90"/>
      <c r="EA1053" s="90"/>
      <c r="EB1053" s="90"/>
      <c r="EC1053" s="90"/>
      <c r="ED1053" s="90"/>
      <c r="EE1053" s="90"/>
      <c r="EF1053" s="90"/>
      <c r="EG1053" s="90"/>
      <c r="EH1053" s="90"/>
      <c r="EI1053" s="77"/>
      <c r="EJ1053" s="77"/>
      <c r="EK1053" s="77"/>
      <c r="EL1053" s="77"/>
      <c r="EM1053" s="77"/>
      <c r="EN1053" s="77"/>
      <c r="EO1053" s="77"/>
      <c r="EP1053" s="77"/>
      <c r="EQ1053" s="77"/>
    </row>
    <row r="1054" spans="1:147" s="1" customFormat="1" ht="12.75" x14ac:dyDescent="0.2">
      <c r="A1054" s="3"/>
      <c r="B1054" s="35"/>
      <c r="C1054" s="35"/>
      <c r="D1054" s="4"/>
      <c r="G1054" s="2"/>
      <c r="H1054" s="2"/>
      <c r="I1054" s="2"/>
      <c r="L1054" s="141"/>
      <c r="M1054" s="2"/>
      <c r="N1054" s="2"/>
      <c r="O1054" s="2"/>
      <c r="P1054" s="2"/>
      <c r="Q1054" s="16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90"/>
      <c r="CC1054" s="90"/>
      <c r="CD1054" s="90"/>
      <c r="CE1054" s="88"/>
      <c r="CF1054" s="166"/>
      <c r="CG1054" s="88"/>
      <c r="CH1054" s="88"/>
      <c r="CI1054" s="88"/>
      <c r="CJ1054" s="88"/>
      <c r="CK1054" s="88"/>
      <c r="CL1054" s="88"/>
      <c r="CM1054" s="88"/>
      <c r="CN1054" s="88"/>
      <c r="CO1054" s="88"/>
      <c r="CP1054" s="88"/>
      <c r="CQ1054" s="88"/>
      <c r="CR1054" s="88"/>
      <c r="CS1054" s="88"/>
      <c r="CT1054" s="88"/>
      <c r="CU1054" s="88"/>
      <c r="CV1054" s="88"/>
      <c r="CW1054" s="88"/>
      <c r="CX1054" s="88"/>
      <c r="CY1054" s="88"/>
      <c r="CZ1054" s="88"/>
      <c r="DA1054" s="88"/>
      <c r="DB1054" s="88"/>
      <c r="DC1054" s="88"/>
      <c r="DD1054" s="88"/>
      <c r="DE1054" s="88"/>
      <c r="DF1054" s="90"/>
      <c r="DG1054" s="90"/>
      <c r="DH1054" s="90"/>
      <c r="DI1054" s="91"/>
      <c r="DJ1054" s="91"/>
      <c r="DK1054" s="91"/>
      <c r="DL1054" s="91"/>
      <c r="DM1054" s="90"/>
      <c r="DN1054" s="90"/>
      <c r="DO1054" s="90"/>
      <c r="DP1054" s="90"/>
      <c r="DQ1054" s="90"/>
      <c r="DR1054" s="90"/>
      <c r="DS1054" s="90"/>
      <c r="DT1054" s="90"/>
      <c r="DU1054" s="90"/>
      <c r="DV1054" s="90"/>
      <c r="DW1054" s="90"/>
      <c r="DX1054" s="90"/>
      <c r="DY1054" s="90"/>
      <c r="DZ1054" s="90"/>
      <c r="EA1054" s="90"/>
      <c r="EB1054" s="90"/>
      <c r="EC1054" s="90"/>
      <c r="ED1054" s="90"/>
      <c r="EE1054" s="90"/>
      <c r="EF1054" s="90"/>
      <c r="EG1054" s="90"/>
      <c r="EH1054" s="90"/>
      <c r="EI1054" s="77"/>
      <c r="EJ1054" s="77"/>
      <c r="EK1054" s="77"/>
      <c r="EL1054" s="77"/>
      <c r="EM1054" s="77"/>
      <c r="EN1054" s="77"/>
      <c r="EO1054" s="77"/>
      <c r="EP1054" s="77"/>
      <c r="EQ1054" s="77"/>
    </row>
    <row r="1055" spans="1:147" s="1" customFormat="1" ht="12.75" x14ac:dyDescent="0.2">
      <c r="A1055" s="3"/>
      <c r="B1055" s="35"/>
      <c r="C1055" s="35"/>
      <c r="D1055" s="4"/>
      <c r="G1055" s="2"/>
      <c r="H1055" s="2"/>
      <c r="I1055" s="2"/>
      <c r="L1055" s="141"/>
      <c r="M1055" s="2"/>
      <c r="N1055" s="2"/>
      <c r="O1055" s="2"/>
      <c r="P1055" s="2"/>
      <c r="Q1055" s="16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90"/>
      <c r="CC1055" s="90"/>
      <c r="CD1055" s="90"/>
      <c r="CE1055" s="88"/>
      <c r="CF1055" s="166"/>
      <c r="CG1055" s="88"/>
      <c r="CH1055" s="88"/>
      <c r="CI1055" s="88"/>
      <c r="CJ1055" s="88"/>
      <c r="CK1055" s="88"/>
      <c r="CL1055" s="88"/>
      <c r="CM1055" s="88"/>
      <c r="CN1055" s="88"/>
      <c r="CO1055" s="88"/>
      <c r="CP1055" s="88"/>
      <c r="CQ1055" s="88"/>
      <c r="CR1055" s="88"/>
      <c r="CS1055" s="88"/>
      <c r="CT1055" s="88"/>
      <c r="CU1055" s="88"/>
      <c r="CV1055" s="88"/>
      <c r="CW1055" s="88"/>
      <c r="CX1055" s="88"/>
      <c r="CY1055" s="88"/>
      <c r="CZ1055" s="88"/>
      <c r="DA1055" s="88"/>
      <c r="DB1055" s="88"/>
      <c r="DC1055" s="88"/>
      <c r="DD1055" s="88"/>
      <c r="DE1055" s="88"/>
      <c r="DF1055" s="90"/>
      <c r="DG1055" s="90"/>
      <c r="DH1055" s="90"/>
      <c r="DI1055" s="91"/>
      <c r="DJ1055" s="91"/>
      <c r="DK1055" s="91"/>
      <c r="DL1055" s="91"/>
      <c r="DM1055" s="90"/>
      <c r="DN1055" s="90"/>
      <c r="DO1055" s="90"/>
      <c r="DP1055" s="90"/>
      <c r="DQ1055" s="90"/>
      <c r="DR1055" s="90"/>
      <c r="DS1055" s="90"/>
      <c r="DT1055" s="90"/>
      <c r="DU1055" s="90"/>
      <c r="DV1055" s="90"/>
      <c r="DW1055" s="90"/>
      <c r="DX1055" s="90"/>
      <c r="DY1055" s="90"/>
      <c r="DZ1055" s="90"/>
      <c r="EA1055" s="90"/>
      <c r="EB1055" s="90"/>
      <c r="EC1055" s="90"/>
      <c r="ED1055" s="90"/>
      <c r="EE1055" s="90"/>
      <c r="EF1055" s="90"/>
      <c r="EG1055" s="90"/>
      <c r="EH1055" s="90"/>
      <c r="EI1055" s="77"/>
      <c r="EJ1055" s="77"/>
      <c r="EK1055" s="77"/>
      <c r="EL1055" s="77"/>
      <c r="EM1055" s="77"/>
      <c r="EN1055" s="77"/>
      <c r="EO1055" s="77"/>
      <c r="EP1055" s="77"/>
      <c r="EQ1055" s="77"/>
    </row>
    <row r="1056" spans="1:147" s="1" customFormat="1" ht="12.75" x14ac:dyDescent="0.2">
      <c r="A1056" s="3"/>
      <c r="B1056" s="35"/>
      <c r="C1056" s="35"/>
      <c r="D1056" s="4"/>
      <c r="G1056" s="2"/>
      <c r="H1056" s="2"/>
      <c r="I1056" s="2"/>
      <c r="L1056" s="141"/>
      <c r="M1056" s="2"/>
      <c r="N1056" s="2"/>
      <c r="O1056" s="2"/>
      <c r="P1056" s="2"/>
      <c r="Q1056" s="16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90"/>
      <c r="CC1056" s="90"/>
      <c r="CD1056" s="90"/>
      <c r="CE1056" s="88"/>
      <c r="CF1056" s="166"/>
      <c r="CG1056" s="88"/>
      <c r="CH1056" s="88"/>
      <c r="CI1056" s="88"/>
      <c r="CJ1056" s="88"/>
      <c r="CK1056" s="88"/>
      <c r="CL1056" s="88"/>
      <c r="CM1056" s="88"/>
      <c r="CN1056" s="88"/>
      <c r="CO1056" s="88"/>
      <c r="CP1056" s="88"/>
      <c r="CQ1056" s="88"/>
      <c r="CR1056" s="88"/>
      <c r="CS1056" s="88"/>
      <c r="CT1056" s="88"/>
      <c r="CU1056" s="88"/>
      <c r="CV1056" s="88"/>
      <c r="CW1056" s="88"/>
      <c r="CX1056" s="88"/>
      <c r="CY1056" s="88"/>
      <c r="CZ1056" s="88"/>
      <c r="DA1056" s="88"/>
      <c r="DB1056" s="88"/>
      <c r="DC1056" s="88"/>
      <c r="DD1056" s="88"/>
      <c r="DE1056" s="88"/>
      <c r="DF1056" s="90"/>
      <c r="DG1056" s="90"/>
      <c r="DH1056" s="90"/>
      <c r="DI1056" s="91"/>
      <c r="DJ1056" s="91"/>
      <c r="DK1056" s="91"/>
      <c r="DL1056" s="91"/>
      <c r="DM1056" s="90"/>
      <c r="DN1056" s="90"/>
      <c r="DO1056" s="90"/>
      <c r="DP1056" s="90"/>
      <c r="DQ1056" s="90"/>
      <c r="DR1056" s="90"/>
      <c r="DS1056" s="90"/>
      <c r="DT1056" s="90"/>
      <c r="DU1056" s="90"/>
      <c r="DV1056" s="90"/>
      <c r="DW1056" s="90"/>
      <c r="DX1056" s="90"/>
      <c r="DY1056" s="90"/>
      <c r="DZ1056" s="90"/>
      <c r="EA1056" s="90"/>
      <c r="EB1056" s="90"/>
      <c r="EC1056" s="90"/>
      <c r="ED1056" s="90"/>
      <c r="EE1056" s="90"/>
      <c r="EF1056" s="90"/>
      <c r="EG1056" s="90"/>
      <c r="EH1056" s="90"/>
      <c r="EI1056" s="77"/>
      <c r="EJ1056" s="77"/>
      <c r="EK1056" s="77"/>
      <c r="EL1056" s="77"/>
      <c r="EM1056" s="77"/>
      <c r="EN1056" s="77"/>
      <c r="EO1056" s="77"/>
      <c r="EP1056" s="77"/>
      <c r="EQ1056" s="77"/>
    </row>
    <row r="1057" spans="1:147" s="1" customFormat="1" ht="12.75" x14ac:dyDescent="0.2">
      <c r="A1057" s="3"/>
      <c r="B1057" s="35"/>
      <c r="C1057" s="35"/>
      <c r="D1057" s="4"/>
      <c r="G1057" s="2"/>
      <c r="H1057" s="2"/>
      <c r="I1057" s="2"/>
      <c r="L1057" s="141"/>
      <c r="M1057" s="2"/>
      <c r="N1057" s="2"/>
      <c r="O1057" s="2"/>
      <c r="P1057" s="2"/>
      <c r="Q1057" s="16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90"/>
      <c r="CC1057" s="90"/>
      <c r="CD1057" s="90"/>
      <c r="CE1057" s="88"/>
      <c r="CF1057" s="166"/>
      <c r="CG1057" s="88"/>
      <c r="CH1057" s="88"/>
      <c r="CI1057" s="88"/>
      <c r="CJ1057" s="88"/>
      <c r="CK1057" s="88"/>
      <c r="CL1057" s="88"/>
      <c r="CM1057" s="88"/>
      <c r="CN1057" s="88"/>
      <c r="CO1057" s="88"/>
      <c r="CP1057" s="88"/>
      <c r="CQ1057" s="88"/>
      <c r="CR1057" s="88"/>
      <c r="CS1057" s="88"/>
      <c r="CT1057" s="88"/>
      <c r="CU1057" s="88"/>
      <c r="CV1057" s="88"/>
      <c r="CW1057" s="88"/>
      <c r="CX1057" s="88"/>
      <c r="CY1057" s="88"/>
      <c r="CZ1057" s="88"/>
      <c r="DA1057" s="88"/>
      <c r="DB1057" s="88"/>
      <c r="DC1057" s="88"/>
      <c r="DD1057" s="88"/>
      <c r="DE1057" s="88"/>
      <c r="DF1057" s="90"/>
      <c r="DG1057" s="90"/>
      <c r="DH1057" s="90"/>
      <c r="DI1057" s="91"/>
      <c r="DJ1057" s="91"/>
      <c r="DK1057" s="91"/>
      <c r="DL1057" s="91"/>
      <c r="DM1057" s="90"/>
      <c r="DN1057" s="90"/>
      <c r="DO1057" s="90"/>
      <c r="DP1057" s="90"/>
      <c r="DQ1057" s="90"/>
      <c r="DR1057" s="90"/>
      <c r="DS1057" s="90"/>
      <c r="DT1057" s="90"/>
      <c r="DU1057" s="90"/>
      <c r="DV1057" s="90"/>
      <c r="DW1057" s="90"/>
      <c r="DX1057" s="90"/>
      <c r="DY1057" s="90"/>
      <c r="DZ1057" s="90"/>
      <c r="EA1057" s="90"/>
      <c r="EB1057" s="90"/>
      <c r="EC1057" s="90"/>
      <c r="ED1057" s="90"/>
      <c r="EE1057" s="90"/>
      <c r="EF1057" s="90"/>
      <c r="EG1057" s="90"/>
      <c r="EH1057" s="90"/>
      <c r="EI1057" s="77"/>
      <c r="EJ1057" s="77"/>
      <c r="EK1057" s="77"/>
      <c r="EL1057" s="77"/>
      <c r="EM1057" s="77"/>
      <c r="EN1057" s="77"/>
      <c r="EO1057" s="77"/>
      <c r="EP1057" s="77"/>
      <c r="EQ1057" s="77"/>
    </row>
    <row r="1058" spans="1:147" s="1" customFormat="1" ht="12.75" x14ac:dyDescent="0.2">
      <c r="A1058" s="3"/>
      <c r="B1058" s="35"/>
      <c r="C1058" s="35"/>
      <c r="D1058" s="4"/>
      <c r="G1058" s="2"/>
      <c r="H1058" s="2"/>
      <c r="I1058" s="2"/>
      <c r="L1058" s="141"/>
      <c r="M1058" s="2"/>
      <c r="N1058" s="2"/>
      <c r="O1058" s="2"/>
      <c r="P1058" s="2"/>
      <c r="Q1058" s="16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90"/>
      <c r="CC1058" s="90"/>
      <c r="CD1058" s="90"/>
      <c r="CE1058" s="88"/>
      <c r="CF1058" s="166"/>
      <c r="CG1058" s="88"/>
      <c r="CH1058" s="88"/>
      <c r="CI1058" s="88"/>
      <c r="CJ1058" s="88"/>
      <c r="CK1058" s="88"/>
      <c r="CL1058" s="88"/>
      <c r="CM1058" s="88"/>
      <c r="CN1058" s="88"/>
      <c r="CO1058" s="88"/>
      <c r="CP1058" s="88"/>
      <c r="CQ1058" s="88"/>
      <c r="CR1058" s="88"/>
      <c r="CS1058" s="88"/>
      <c r="CT1058" s="88"/>
      <c r="CU1058" s="88"/>
      <c r="CV1058" s="88"/>
      <c r="CW1058" s="88"/>
      <c r="CX1058" s="88"/>
      <c r="CY1058" s="88"/>
      <c r="CZ1058" s="88"/>
      <c r="DA1058" s="88"/>
      <c r="DB1058" s="88"/>
      <c r="DC1058" s="88"/>
      <c r="DD1058" s="88"/>
      <c r="DE1058" s="88"/>
      <c r="DF1058" s="90"/>
      <c r="DG1058" s="90"/>
      <c r="DH1058" s="90"/>
      <c r="DI1058" s="91"/>
      <c r="DJ1058" s="91"/>
      <c r="DK1058" s="91"/>
      <c r="DL1058" s="91"/>
      <c r="DM1058" s="90"/>
      <c r="DN1058" s="90"/>
      <c r="DO1058" s="90"/>
      <c r="DP1058" s="90"/>
      <c r="DQ1058" s="90"/>
      <c r="DR1058" s="90"/>
      <c r="DS1058" s="90"/>
      <c r="DT1058" s="90"/>
      <c r="DU1058" s="90"/>
      <c r="DV1058" s="90"/>
      <c r="DW1058" s="90"/>
      <c r="DX1058" s="90"/>
      <c r="DY1058" s="90"/>
      <c r="DZ1058" s="90"/>
      <c r="EA1058" s="90"/>
      <c r="EB1058" s="90"/>
      <c r="EC1058" s="90"/>
      <c r="ED1058" s="90"/>
      <c r="EE1058" s="90"/>
      <c r="EF1058" s="90"/>
      <c r="EG1058" s="90"/>
      <c r="EH1058" s="90"/>
      <c r="EI1058" s="77"/>
      <c r="EJ1058" s="77"/>
      <c r="EK1058" s="77"/>
      <c r="EL1058" s="77"/>
      <c r="EM1058" s="77"/>
      <c r="EN1058" s="77"/>
      <c r="EO1058" s="77"/>
      <c r="EP1058" s="77"/>
      <c r="EQ1058" s="77"/>
    </row>
    <row r="1059" spans="1:147" s="1" customFormat="1" ht="12.75" x14ac:dyDescent="0.2">
      <c r="A1059" s="3"/>
      <c r="B1059" s="35"/>
      <c r="C1059" s="35"/>
      <c r="D1059" s="4"/>
      <c r="G1059" s="2"/>
      <c r="H1059" s="2"/>
      <c r="I1059" s="2"/>
      <c r="L1059" s="141"/>
      <c r="M1059" s="2"/>
      <c r="N1059" s="2"/>
      <c r="O1059" s="2"/>
      <c r="P1059" s="2"/>
      <c r="Q1059" s="16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90"/>
      <c r="CC1059" s="90"/>
      <c r="CD1059" s="90"/>
      <c r="CE1059" s="88"/>
      <c r="CF1059" s="166"/>
      <c r="CG1059" s="88"/>
      <c r="CH1059" s="88"/>
      <c r="CI1059" s="88"/>
      <c r="CJ1059" s="88"/>
      <c r="CK1059" s="88"/>
      <c r="CL1059" s="88"/>
      <c r="CM1059" s="88"/>
      <c r="CN1059" s="88"/>
      <c r="CO1059" s="88"/>
      <c r="CP1059" s="88"/>
      <c r="CQ1059" s="88"/>
      <c r="CR1059" s="88"/>
      <c r="CS1059" s="88"/>
      <c r="CT1059" s="88"/>
      <c r="CU1059" s="88"/>
      <c r="CV1059" s="88"/>
      <c r="CW1059" s="88"/>
      <c r="CX1059" s="88"/>
      <c r="CY1059" s="88"/>
      <c r="CZ1059" s="88"/>
      <c r="DA1059" s="88"/>
      <c r="DB1059" s="88"/>
      <c r="DC1059" s="88"/>
      <c r="DD1059" s="88"/>
      <c r="DE1059" s="88"/>
      <c r="DF1059" s="90"/>
      <c r="DG1059" s="90"/>
      <c r="DH1059" s="90"/>
      <c r="DI1059" s="91"/>
      <c r="DJ1059" s="91"/>
      <c r="DK1059" s="91"/>
      <c r="DL1059" s="91"/>
      <c r="DM1059" s="90"/>
      <c r="DN1059" s="90"/>
      <c r="DO1059" s="90"/>
      <c r="DP1059" s="90"/>
      <c r="DQ1059" s="90"/>
      <c r="DR1059" s="90"/>
      <c r="DS1059" s="90"/>
      <c r="DT1059" s="90"/>
      <c r="DU1059" s="90"/>
      <c r="DV1059" s="90"/>
      <c r="DW1059" s="90"/>
      <c r="DX1059" s="90"/>
      <c r="DY1059" s="90"/>
      <c r="DZ1059" s="90"/>
      <c r="EA1059" s="90"/>
      <c r="EB1059" s="90"/>
      <c r="EC1059" s="90"/>
      <c r="ED1059" s="90"/>
      <c r="EE1059" s="90"/>
      <c r="EF1059" s="90"/>
      <c r="EG1059" s="90"/>
      <c r="EH1059" s="90"/>
      <c r="EI1059" s="77"/>
      <c r="EJ1059" s="77"/>
      <c r="EK1059" s="77"/>
      <c r="EL1059" s="77"/>
      <c r="EM1059" s="77"/>
      <c r="EN1059" s="77"/>
      <c r="EO1059" s="77"/>
      <c r="EP1059" s="77"/>
      <c r="EQ1059" s="77"/>
    </row>
    <row r="1060" spans="1:147" s="1" customFormat="1" ht="12.75" x14ac:dyDescent="0.2">
      <c r="A1060" s="3"/>
      <c r="B1060" s="35"/>
      <c r="C1060" s="35"/>
      <c r="D1060" s="4"/>
      <c r="G1060" s="2"/>
      <c r="H1060" s="2"/>
      <c r="I1060" s="2"/>
      <c r="L1060" s="141"/>
      <c r="M1060" s="2"/>
      <c r="N1060" s="2"/>
      <c r="O1060" s="2"/>
      <c r="P1060" s="2"/>
      <c r="Q1060" s="16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90"/>
      <c r="CC1060" s="90"/>
      <c r="CD1060" s="90"/>
      <c r="CE1060" s="88"/>
      <c r="CF1060" s="166"/>
      <c r="CG1060" s="88"/>
      <c r="CH1060" s="88"/>
      <c r="CI1060" s="88"/>
      <c r="CJ1060" s="88"/>
      <c r="CK1060" s="88"/>
      <c r="CL1060" s="88"/>
      <c r="CM1060" s="88"/>
      <c r="CN1060" s="88"/>
      <c r="CO1060" s="88"/>
      <c r="CP1060" s="88"/>
      <c r="CQ1060" s="88"/>
      <c r="CR1060" s="88"/>
      <c r="CS1060" s="88"/>
      <c r="CT1060" s="88"/>
      <c r="CU1060" s="88"/>
      <c r="CV1060" s="88"/>
      <c r="CW1060" s="88"/>
      <c r="CX1060" s="88"/>
      <c r="CY1060" s="88"/>
      <c r="CZ1060" s="88"/>
      <c r="DA1060" s="88"/>
      <c r="DB1060" s="88"/>
      <c r="DC1060" s="88"/>
      <c r="DD1060" s="88"/>
      <c r="DE1060" s="88"/>
      <c r="DF1060" s="90"/>
      <c r="DG1060" s="90"/>
      <c r="DH1060" s="90"/>
      <c r="DI1060" s="91"/>
      <c r="DJ1060" s="91"/>
      <c r="DK1060" s="91"/>
      <c r="DL1060" s="91"/>
      <c r="DM1060" s="90"/>
      <c r="DN1060" s="90"/>
      <c r="DO1060" s="90"/>
      <c r="DP1060" s="90"/>
      <c r="DQ1060" s="90"/>
      <c r="DR1060" s="90"/>
      <c r="DS1060" s="90"/>
      <c r="DT1060" s="90"/>
      <c r="DU1060" s="90"/>
      <c r="DV1060" s="90"/>
      <c r="DW1060" s="90"/>
      <c r="DX1060" s="90"/>
      <c r="DY1060" s="90"/>
      <c r="DZ1060" s="90"/>
      <c r="EA1060" s="90"/>
      <c r="EB1060" s="90"/>
      <c r="EC1060" s="90"/>
      <c r="ED1060" s="90"/>
      <c r="EE1060" s="90"/>
      <c r="EF1060" s="90"/>
      <c r="EG1060" s="90"/>
      <c r="EH1060" s="90"/>
      <c r="EI1060" s="77"/>
      <c r="EJ1060" s="77"/>
      <c r="EK1060" s="77"/>
      <c r="EL1060" s="77"/>
      <c r="EM1060" s="77"/>
      <c r="EN1060" s="77"/>
      <c r="EO1060" s="77"/>
      <c r="EP1060" s="77"/>
      <c r="EQ1060" s="77"/>
    </row>
    <row r="1061" spans="1:147" s="1" customFormat="1" ht="12.75" x14ac:dyDescent="0.2">
      <c r="A1061" s="3"/>
      <c r="B1061" s="35"/>
      <c r="C1061" s="35"/>
      <c r="D1061" s="4"/>
      <c r="G1061" s="2"/>
      <c r="H1061" s="2"/>
      <c r="I1061" s="2"/>
      <c r="L1061" s="141"/>
      <c r="M1061" s="2"/>
      <c r="N1061" s="2"/>
      <c r="O1061" s="2"/>
      <c r="P1061" s="2"/>
      <c r="Q1061" s="16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90"/>
      <c r="CC1061" s="90"/>
      <c r="CD1061" s="90"/>
      <c r="CE1061" s="88"/>
      <c r="CF1061" s="166"/>
      <c r="CG1061" s="88"/>
      <c r="CH1061" s="88"/>
      <c r="CI1061" s="88"/>
      <c r="CJ1061" s="88"/>
      <c r="CK1061" s="88"/>
      <c r="CL1061" s="88"/>
      <c r="CM1061" s="88"/>
      <c r="CN1061" s="88"/>
      <c r="CO1061" s="88"/>
      <c r="CP1061" s="88"/>
      <c r="CQ1061" s="88"/>
      <c r="CR1061" s="88"/>
      <c r="CS1061" s="88"/>
      <c r="CT1061" s="88"/>
      <c r="CU1061" s="88"/>
      <c r="CV1061" s="88"/>
      <c r="CW1061" s="88"/>
      <c r="CX1061" s="88"/>
      <c r="CY1061" s="88"/>
      <c r="CZ1061" s="88"/>
      <c r="DA1061" s="88"/>
      <c r="DB1061" s="88"/>
      <c r="DC1061" s="88"/>
      <c r="DD1061" s="88"/>
      <c r="DE1061" s="88"/>
      <c r="DF1061" s="90"/>
      <c r="DG1061" s="90"/>
      <c r="DH1061" s="90"/>
      <c r="DI1061" s="91"/>
      <c r="DJ1061" s="91"/>
      <c r="DK1061" s="91"/>
      <c r="DL1061" s="91"/>
      <c r="DM1061" s="90"/>
      <c r="DN1061" s="90"/>
      <c r="DO1061" s="90"/>
      <c r="DP1061" s="90"/>
      <c r="DQ1061" s="90"/>
      <c r="DR1061" s="90"/>
      <c r="DS1061" s="90"/>
      <c r="DT1061" s="90"/>
      <c r="DU1061" s="90"/>
      <c r="DV1061" s="90"/>
      <c r="DW1061" s="90"/>
      <c r="DX1061" s="90"/>
      <c r="DY1061" s="90"/>
      <c r="DZ1061" s="90"/>
      <c r="EA1061" s="90"/>
      <c r="EB1061" s="90"/>
      <c r="EC1061" s="90"/>
      <c r="ED1061" s="90"/>
      <c r="EE1061" s="90"/>
      <c r="EF1061" s="90"/>
      <c r="EG1061" s="90"/>
      <c r="EH1061" s="90"/>
      <c r="EI1061" s="77"/>
      <c r="EJ1061" s="77"/>
      <c r="EK1061" s="77"/>
      <c r="EL1061" s="77"/>
      <c r="EM1061" s="77"/>
      <c r="EN1061" s="77"/>
      <c r="EO1061" s="77"/>
      <c r="EP1061" s="77"/>
      <c r="EQ1061" s="77"/>
    </row>
    <row r="1062" spans="1:147" s="1" customFormat="1" ht="12.75" x14ac:dyDescent="0.2">
      <c r="A1062" s="3"/>
      <c r="B1062" s="35"/>
      <c r="C1062" s="35"/>
      <c r="D1062" s="4"/>
      <c r="G1062" s="2"/>
      <c r="H1062" s="2"/>
      <c r="I1062" s="2"/>
      <c r="L1062" s="141"/>
      <c r="M1062" s="2"/>
      <c r="N1062" s="2"/>
      <c r="O1062" s="2"/>
      <c r="P1062" s="2"/>
      <c r="Q1062" s="16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90"/>
      <c r="CC1062" s="90"/>
      <c r="CD1062" s="90"/>
      <c r="CE1062" s="88"/>
      <c r="CF1062" s="166"/>
      <c r="CG1062" s="88"/>
      <c r="CH1062" s="88"/>
      <c r="CI1062" s="88"/>
      <c r="CJ1062" s="88"/>
      <c r="CK1062" s="88"/>
      <c r="CL1062" s="88"/>
      <c r="CM1062" s="88"/>
      <c r="CN1062" s="88"/>
      <c r="CO1062" s="88"/>
      <c r="CP1062" s="88"/>
      <c r="CQ1062" s="88"/>
      <c r="CR1062" s="88"/>
      <c r="CS1062" s="88"/>
      <c r="CT1062" s="88"/>
      <c r="CU1062" s="88"/>
      <c r="CV1062" s="88"/>
      <c r="CW1062" s="88"/>
      <c r="CX1062" s="88"/>
      <c r="CY1062" s="88"/>
      <c r="CZ1062" s="88"/>
      <c r="DA1062" s="88"/>
      <c r="DB1062" s="88"/>
      <c r="DC1062" s="88"/>
      <c r="DD1062" s="88"/>
      <c r="DE1062" s="88"/>
      <c r="DF1062" s="90"/>
      <c r="DG1062" s="90"/>
      <c r="DH1062" s="90"/>
      <c r="DI1062" s="91"/>
      <c r="DJ1062" s="91"/>
      <c r="DK1062" s="91"/>
      <c r="DL1062" s="91"/>
      <c r="DM1062" s="90"/>
      <c r="DN1062" s="90"/>
      <c r="DO1062" s="90"/>
      <c r="DP1062" s="90"/>
      <c r="DQ1062" s="90"/>
      <c r="DR1062" s="90"/>
      <c r="DS1062" s="90"/>
      <c r="DT1062" s="90"/>
      <c r="DU1062" s="90"/>
      <c r="DV1062" s="90"/>
      <c r="DW1062" s="90"/>
      <c r="DX1062" s="90"/>
      <c r="DY1062" s="90"/>
      <c r="DZ1062" s="90"/>
      <c r="EA1062" s="90"/>
      <c r="EB1062" s="90"/>
      <c r="EC1062" s="90"/>
      <c r="ED1062" s="90"/>
      <c r="EE1062" s="90"/>
      <c r="EF1062" s="90"/>
      <c r="EG1062" s="90"/>
      <c r="EH1062" s="90"/>
      <c r="EI1062" s="77"/>
      <c r="EJ1062" s="77"/>
      <c r="EK1062" s="77"/>
      <c r="EL1062" s="77"/>
      <c r="EM1062" s="77"/>
      <c r="EN1062" s="77"/>
      <c r="EO1062" s="77"/>
      <c r="EP1062" s="77"/>
      <c r="EQ1062" s="77"/>
    </row>
    <row r="1063" spans="1:147" s="1" customFormat="1" ht="12.75" x14ac:dyDescent="0.2">
      <c r="A1063" s="3"/>
      <c r="B1063" s="35"/>
      <c r="C1063" s="35"/>
      <c r="D1063" s="4"/>
      <c r="G1063" s="2"/>
      <c r="H1063" s="2"/>
      <c r="I1063" s="2"/>
      <c r="L1063" s="141"/>
      <c r="M1063" s="2"/>
      <c r="N1063" s="2"/>
      <c r="O1063" s="2"/>
      <c r="P1063" s="2"/>
      <c r="Q1063" s="16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90"/>
      <c r="CC1063" s="90"/>
      <c r="CD1063" s="90"/>
      <c r="CE1063" s="88"/>
      <c r="CF1063" s="166"/>
      <c r="CG1063" s="88"/>
      <c r="CH1063" s="88"/>
      <c r="CI1063" s="88"/>
      <c r="CJ1063" s="88"/>
      <c r="CK1063" s="88"/>
      <c r="CL1063" s="88"/>
      <c r="CM1063" s="88"/>
      <c r="CN1063" s="88"/>
      <c r="CO1063" s="88"/>
      <c r="CP1063" s="88"/>
      <c r="CQ1063" s="88"/>
      <c r="CR1063" s="88"/>
      <c r="CS1063" s="88"/>
      <c r="CT1063" s="88"/>
      <c r="CU1063" s="88"/>
      <c r="CV1063" s="88"/>
      <c r="CW1063" s="88"/>
      <c r="CX1063" s="88"/>
      <c r="CY1063" s="88"/>
      <c r="CZ1063" s="88"/>
      <c r="DA1063" s="88"/>
      <c r="DB1063" s="88"/>
      <c r="DC1063" s="88"/>
      <c r="DD1063" s="88"/>
      <c r="DE1063" s="88"/>
      <c r="DF1063" s="90"/>
      <c r="DG1063" s="90"/>
      <c r="DH1063" s="90"/>
      <c r="DI1063" s="91"/>
      <c r="DJ1063" s="91"/>
      <c r="DK1063" s="91"/>
      <c r="DL1063" s="91"/>
      <c r="DM1063" s="90"/>
      <c r="DN1063" s="90"/>
      <c r="DO1063" s="90"/>
      <c r="DP1063" s="90"/>
      <c r="DQ1063" s="90"/>
      <c r="DR1063" s="90"/>
      <c r="DS1063" s="90"/>
      <c r="DT1063" s="90"/>
      <c r="DU1063" s="90"/>
      <c r="DV1063" s="90"/>
      <c r="DW1063" s="90"/>
      <c r="DX1063" s="90"/>
      <c r="DY1063" s="90"/>
      <c r="DZ1063" s="90"/>
      <c r="EA1063" s="90"/>
      <c r="EB1063" s="90"/>
      <c r="EC1063" s="90"/>
      <c r="ED1063" s="90"/>
      <c r="EE1063" s="90"/>
      <c r="EF1063" s="90"/>
      <c r="EG1063" s="90"/>
      <c r="EH1063" s="90"/>
      <c r="EI1063" s="77"/>
      <c r="EJ1063" s="77"/>
      <c r="EK1063" s="77"/>
      <c r="EL1063" s="77"/>
      <c r="EM1063" s="77"/>
      <c r="EN1063" s="77"/>
      <c r="EO1063" s="77"/>
      <c r="EP1063" s="77"/>
      <c r="EQ1063" s="77"/>
    </row>
    <row r="1064" spans="1:147" s="1" customFormat="1" ht="12.75" x14ac:dyDescent="0.2">
      <c r="A1064" s="3"/>
      <c r="B1064" s="35"/>
      <c r="C1064" s="35"/>
      <c r="D1064" s="4"/>
      <c r="G1064" s="2"/>
      <c r="H1064" s="2"/>
      <c r="I1064" s="2"/>
      <c r="L1064" s="141"/>
      <c r="M1064" s="2"/>
      <c r="N1064" s="2"/>
      <c r="O1064" s="2"/>
      <c r="P1064" s="2"/>
      <c r="Q1064" s="16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90"/>
      <c r="CC1064" s="90"/>
      <c r="CD1064" s="90"/>
      <c r="CE1064" s="88"/>
      <c r="CF1064" s="166"/>
      <c r="CG1064" s="88"/>
      <c r="CH1064" s="88"/>
      <c r="CI1064" s="88"/>
      <c r="CJ1064" s="88"/>
      <c r="CK1064" s="88"/>
      <c r="CL1064" s="88"/>
      <c r="CM1064" s="88"/>
      <c r="CN1064" s="88"/>
      <c r="CO1064" s="88"/>
      <c r="CP1064" s="88"/>
      <c r="CQ1064" s="88"/>
      <c r="CR1064" s="88"/>
      <c r="CS1064" s="88"/>
      <c r="CT1064" s="88"/>
      <c r="CU1064" s="88"/>
      <c r="CV1064" s="88"/>
      <c r="CW1064" s="88"/>
      <c r="CX1064" s="88"/>
      <c r="CY1064" s="88"/>
      <c r="CZ1064" s="88"/>
      <c r="DA1064" s="88"/>
      <c r="DB1064" s="88"/>
      <c r="DC1064" s="88"/>
      <c r="DD1064" s="88"/>
      <c r="DE1064" s="88"/>
      <c r="DF1064" s="90"/>
      <c r="DG1064" s="90"/>
      <c r="DH1064" s="90"/>
      <c r="DI1064" s="91"/>
      <c r="DJ1064" s="91"/>
      <c r="DK1064" s="91"/>
      <c r="DL1064" s="91"/>
      <c r="DM1064" s="90"/>
      <c r="DN1064" s="90"/>
      <c r="DO1064" s="90"/>
      <c r="DP1064" s="90"/>
      <c r="DQ1064" s="90"/>
      <c r="DR1064" s="90"/>
      <c r="DS1064" s="90"/>
      <c r="DT1064" s="90"/>
      <c r="DU1064" s="90"/>
      <c r="DV1064" s="90"/>
      <c r="DW1064" s="90"/>
      <c r="DX1064" s="90"/>
      <c r="DY1064" s="90"/>
      <c r="DZ1064" s="90"/>
      <c r="EA1064" s="90"/>
      <c r="EB1064" s="90"/>
      <c r="EC1064" s="90"/>
      <c r="ED1064" s="90"/>
      <c r="EE1064" s="90"/>
      <c r="EF1064" s="90"/>
      <c r="EG1064" s="90"/>
      <c r="EH1064" s="90"/>
      <c r="EI1064" s="77"/>
      <c r="EJ1064" s="77"/>
      <c r="EK1064" s="77"/>
      <c r="EL1064" s="77"/>
      <c r="EM1064" s="77"/>
      <c r="EN1064" s="77"/>
      <c r="EO1064" s="77"/>
      <c r="EP1064" s="77"/>
      <c r="EQ1064" s="77"/>
    </row>
    <row r="1065" spans="1:147" s="1" customFormat="1" ht="12.75" x14ac:dyDescent="0.2">
      <c r="A1065" s="3"/>
      <c r="B1065" s="35"/>
      <c r="C1065" s="35"/>
      <c r="D1065" s="4"/>
      <c r="G1065" s="2"/>
      <c r="H1065" s="2"/>
      <c r="I1065" s="2"/>
      <c r="L1065" s="141"/>
      <c r="M1065" s="2"/>
      <c r="N1065" s="2"/>
      <c r="O1065" s="2"/>
      <c r="P1065" s="2"/>
      <c r="Q1065" s="16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90"/>
      <c r="CC1065" s="90"/>
      <c r="CD1065" s="90"/>
      <c r="CE1065" s="88"/>
      <c r="CF1065" s="166"/>
      <c r="CG1065" s="88"/>
      <c r="CH1065" s="88"/>
      <c r="CI1065" s="88"/>
      <c r="CJ1065" s="88"/>
      <c r="CK1065" s="88"/>
      <c r="CL1065" s="88"/>
      <c r="CM1065" s="88"/>
      <c r="CN1065" s="88"/>
      <c r="CO1065" s="88"/>
      <c r="CP1065" s="88"/>
      <c r="CQ1065" s="88"/>
      <c r="CR1065" s="88"/>
      <c r="CS1065" s="88"/>
      <c r="CT1065" s="88"/>
      <c r="CU1065" s="88"/>
      <c r="CV1065" s="88"/>
      <c r="CW1065" s="88"/>
      <c r="CX1065" s="88"/>
      <c r="CY1065" s="88"/>
      <c r="CZ1065" s="88"/>
      <c r="DA1065" s="88"/>
      <c r="DB1065" s="88"/>
      <c r="DC1065" s="88"/>
      <c r="DD1065" s="88"/>
      <c r="DE1065" s="88"/>
      <c r="DF1065" s="90"/>
      <c r="DG1065" s="90"/>
      <c r="DH1065" s="90"/>
      <c r="DI1065" s="91"/>
      <c r="DJ1065" s="91"/>
      <c r="DK1065" s="91"/>
      <c r="DL1065" s="91"/>
      <c r="DM1065" s="90"/>
      <c r="DN1065" s="90"/>
      <c r="DO1065" s="90"/>
      <c r="DP1065" s="90"/>
      <c r="DQ1065" s="90"/>
      <c r="DR1065" s="90"/>
      <c r="DS1065" s="90"/>
      <c r="DT1065" s="90"/>
      <c r="DU1065" s="90"/>
      <c r="DV1065" s="90"/>
      <c r="DW1065" s="90"/>
      <c r="DX1065" s="90"/>
      <c r="DY1065" s="90"/>
      <c r="DZ1065" s="90"/>
      <c r="EA1065" s="90"/>
      <c r="EB1065" s="90"/>
      <c r="EC1065" s="90"/>
      <c r="ED1065" s="90"/>
      <c r="EE1065" s="90"/>
      <c r="EF1065" s="90"/>
      <c r="EG1065" s="90"/>
      <c r="EH1065" s="90"/>
      <c r="EI1065" s="77"/>
      <c r="EJ1065" s="77"/>
      <c r="EK1065" s="77"/>
      <c r="EL1065" s="77"/>
      <c r="EM1065" s="77"/>
      <c r="EN1065" s="77"/>
      <c r="EO1065" s="77"/>
      <c r="EP1065" s="77"/>
      <c r="EQ1065" s="77"/>
    </row>
    <row r="1066" spans="1:147" s="1" customFormat="1" ht="12.75" x14ac:dyDescent="0.2">
      <c r="A1066" s="3"/>
      <c r="B1066" s="35"/>
      <c r="C1066" s="35"/>
      <c r="D1066" s="4"/>
      <c r="G1066" s="2"/>
      <c r="H1066" s="2"/>
      <c r="I1066" s="2"/>
      <c r="L1066" s="141"/>
      <c r="M1066" s="2"/>
      <c r="N1066" s="2"/>
      <c r="O1066" s="2"/>
      <c r="P1066" s="2"/>
      <c r="Q1066" s="16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90"/>
      <c r="CC1066" s="90"/>
      <c r="CD1066" s="90"/>
      <c r="CE1066" s="88"/>
      <c r="CF1066" s="166"/>
      <c r="CG1066" s="88"/>
      <c r="CH1066" s="88"/>
      <c r="CI1066" s="88"/>
      <c r="CJ1066" s="88"/>
      <c r="CK1066" s="88"/>
      <c r="CL1066" s="88"/>
      <c r="CM1066" s="88"/>
      <c r="CN1066" s="88"/>
      <c r="CO1066" s="88"/>
      <c r="CP1066" s="88"/>
      <c r="CQ1066" s="88"/>
      <c r="CR1066" s="88"/>
      <c r="CS1066" s="88"/>
      <c r="CT1066" s="88"/>
      <c r="CU1066" s="88"/>
      <c r="CV1066" s="88"/>
      <c r="CW1066" s="88"/>
      <c r="CX1066" s="88"/>
      <c r="CY1066" s="88"/>
      <c r="CZ1066" s="88"/>
      <c r="DA1066" s="88"/>
      <c r="DB1066" s="88"/>
      <c r="DC1066" s="88"/>
      <c r="DD1066" s="88"/>
      <c r="DE1066" s="88"/>
      <c r="DF1066" s="90"/>
      <c r="DG1066" s="90"/>
      <c r="DH1066" s="90"/>
      <c r="DI1066" s="91"/>
      <c r="DJ1066" s="91"/>
      <c r="DK1066" s="91"/>
      <c r="DL1066" s="91"/>
      <c r="DM1066" s="90"/>
      <c r="DN1066" s="90"/>
      <c r="DO1066" s="90"/>
      <c r="DP1066" s="90"/>
      <c r="DQ1066" s="90"/>
      <c r="DR1066" s="90"/>
      <c r="DS1066" s="90"/>
      <c r="DT1066" s="90"/>
      <c r="DU1066" s="90"/>
      <c r="DV1066" s="90"/>
      <c r="DW1066" s="90"/>
      <c r="DX1066" s="90"/>
      <c r="DY1066" s="90"/>
      <c r="DZ1066" s="90"/>
      <c r="EA1066" s="90"/>
      <c r="EB1066" s="90"/>
      <c r="EC1066" s="90"/>
      <c r="ED1066" s="90"/>
      <c r="EE1066" s="90"/>
      <c r="EF1066" s="90"/>
      <c r="EG1066" s="90"/>
      <c r="EH1066" s="90"/>
      <c r="EI1066" s="77"/>
      <c r="EJ1066" s="77"/>
      <c r="EK1066" s="77"/>
      <c r="EL1066" s="77"/>
      <c r="EM1066" s="77"/>
      <c r="EN1066" s="77"/>
      <c r="EO1066" s="77"/>
      <c r="EP1066" s="77"/>
      <c r="EQ1066" s="77"/>
    </row>
    <row r="1067" spans="1:147" s="1" customFormat="1" ht="12.75" x14ac:dyDescent="0.2">
      <c r="A1067" s="3"/>
      <c r="B1067" s="35"/>
      <c r="C1067" s="35"/>
      <c r="D1067" s="4"/>
      <c r="G1067" s="2"/>
      <c r="H1067" s="2"/>
      <c r="I1067" s="2"/>
      <c r="L1067" s="141"/>
      <c r="M1067" s="2"/>
      <c r="N1067" s="2"/>
      <c r="O1067" s="2"/>
      <c r="P1067" s="2"/>
      <c r="Q1067" s="16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90"/>
      <c r="CC1067" s="90"/>
      <c r="CD1067" s="90"/>
      <c r="CE1067" s="88"/>
      <c r="CF1067" s="166"/>
      <c r="CG1067" s="88"/>
      <c r="CH1067" s="88"/>
      <c r="CI1067" s="88"/>
      <c r="CJ1067" s="88"/>
      <c r="CK1067" s="88"/>
      <c r="CL1067" s="88"/>
      <c r="CM1067" s="88"/>
      <c r="CN1067" s="88"/>
      <c r="CO1067" s="88"/>
      <c r="CP1067" s="88"/>
      <c r="CQ1067" s="88"/>
      <c r="CR1067" s="88"/>
      <c r="CS1067" s="88"/>
      <c r="CT1067" s="88"/>
      <c r="CU1067" s="88"/>
      <c r="CV1067" s="88"/>
      <c r="CW1067" s="88"/>
      <c r="CX1067" s="88"/>
      <c r="CY1067" s="88"/>
      <c r="CZ1067" s="88"/>
      <c r="DA1067" s="88"/>
      <c r="DB1067" s="88"/>
      <c r="DC1067" s="88"/>
      <c r="DD1067" s="88"/>
      <c r="DE1067" s="88"/>
      <c r="DF1067" s="90"/>
      <c r="DG1067" s="90"/>
      <c r="DH1067" s="90"/>
      <c r="DI1067" s="91"/>
      <c r="DJ1067" s="91"/>
      <c r="DK1067" s="91"/>
      <c r="DL1067" s="91"/>
      <c r="DM1067" s="90"/>
      <c r="DN1067" s="90"/>
      <c r="DO1067" s="90"/>
      <c r="DP1067" s="90"/>
      <c r="DQ1067" s="90"/>
      <c r="DR1067" s="90"/>
      <c r="DS1067" s="90"/>
      <c r="DT1067" s="90"/>
      <c r="DU1067" s="90"/>
      <c r="DV1067" s="90"/>
      <c r="DW1067" s="90"/>
      <c r="DX1067" s="90"/>
      <c r="DY1067" s="90"/>
      <c r="DZ1067" s="90"/>
      <c r="EA1067" s="90"/>
      <c r="EB1067" s="90"/>
      <c r="EC1067" s="90"/>
      <c r="ED1067" s="90"/>
      <c r="EE1067" s="90"/>
      <c r="EF1067" s="90"/>
      <c r="EG1067" s="90"/>
      <c r="EH1067" s="90"/>
      <c r="EI1067" s="77"/>
      <c r="EJ1067" s="77"/>
      <c r="EK1067" s="77"/>
      <c r="EL1067" s="77"/>
      <c r="EM1067" s="77"/>
      <c r="EN1067" s="77"/>
      <c r="EO1067" s="77"/>
      <c r="EP1067" s="77"/>
      <c r="EQ1067" s="77"/>
    </row>
    <row r="1068" spans="1:147" s="1" customFormat="1" ht="12.75" x14ac:dyDescent="0.2">
      <c r="A1068" s="3"/>
      <c r="B1068" s="35"/>
      <c r="C1068" s="35"/>
      <c r="D1068" s="4"/>
      <c r="G1068" s="2"/>
      <c r="H1068" s="2"/>
      <c r="I1068" s="2"/>
      <c r="L1068" s="141"/>
      <c r="M1068" s="2"/>
      <c r="N1068" s="2"/>
      <c r="O1068" s="2"/>
      <c r="P1068" s="2"/>
      <c r="Q1068" s="16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90"/>
      <c r="CC1068" s="90"/>
      <c r="CD1068" s="90"/>
      <c r="CE1068" s="88"/>
      <c r="CF1068" s="166"/>
      <c r="CG1068" s="88"/>
      <c r="CH1068" s="88"/>
      <c r="CI1068" s="88"/>
      <c r="CJ1068" s="88"/>
      <c r="CK1068" s="88"/>
      <c r="CL1068" s="88"/>
      <c r="CM1068" s="88"/>
      <c r="CN1068" s="88"/>
      <c r="CO1068" s="88"/>
      <c r="CP1068" s="88"/>
      <c r="CQ1068" s="88"/>
      <c r="CR1068" s="88"/>
      <c r="CS1068" s="88"/>
      <c r="CT1068" s="88"/>
      <c r="CU1068" s="88"/>
      <c r="CV1068" s="88"/>
      <c r="CW1068" s="88"/>
      <c r="CX1068" s="88"/>
      <c r="CY1068" s="88"/>
      <c r="CZ1068" s="88"/>
      <c r="DA1068" s="88"/>
      <c r="DB1068" s="88"/>
      <c r="DC1068" s="88"/>
      <c r="DD1068" s="88"/>
      <c r="DE1068" s="88"/>
      <c r="DF1068" s="90"/>
      <c r="DG1068" s="90"/>
      <c r="DH1068" s="90"/>
      <c r="DI1068" s="91"/>
      <c r="DJ1068" s="91"/>
      <c r="DK1068" s="91"/>
      <c r="DL1068" s="91"/>
      <c r="DM1068" s="90"/>
      <c r="DN1068" s="90"/>
      <c r="DO1068" s="90"/>
      <c r="DP1068" s="90"/>
      <c r="DQ1068" s="90"/>
      <c r="DR1068" s="90"/>
      <c r="DS1068" s="90"/>
      <c r="DT1068" s="90"/>
      <c r="DU1068" s="90"/>
      <c r="DV1068" s="90"/>
      <c r="DW1068" s="90"/>
      <c r="DX1068" s="90"/>
      <c r="DY1068" s="90"/>
      <c r="DZ1068" s="90"/>
      <c r="EA1068" s="90"/>
      <c r="EB1068" s="90"/>
      <c r="EC1068" s="90"/>
      <c r="ED1068" s="90"/>
      <c r="EE1068" s="90"/>
      <c r="EF1068" s="90"/>
      <c r="EG1068" s="90"/>
      <c r="EH1068" s="90"/>
      <c r="EI1068" s="77"/>
      <c r="EJ1068" s="77"/>
      <c r="EK1068" s="77"/>
      <c r="EL1068" s="77"/>
      <c r="EM1068" s="77"/>
      <c r="EN1068" s="77"/>
      <c r="EO1068" s="77"/>
      <c r="EP1068" s="77"/>
      <c r="EQ1068" s="77"/>
    </row>
    <row r="1069" spans="1:147" s="1" customFormat="1" ht="12.75" x14ac:dyDescent="0.2">
      <c r="A1069" s="3"/>
      <c r="B1069" s="35"/>
      <c r="C1069" s="35"/>
      <c r="D1069" s="4"/>
      <c r="G1069" s="2"/>
      <c r="H1069" s="2"/>
      <c r="I1069" s="2"/>
      <c r="L1069" s="141"/>
      <c r="M1069" s="2"/>
      <c r="N1069" s="2"/>
      <c r="O1069" s="2"/>
      <c r="P1069" s="2"/>
      <c r="Q1069" s="16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90"/>
      <c r="CC1069" s="90"/>
      <c r="CD1069" s="90"/>
      <c r="CE1069" s="88"/>
      <c r="CF1069" s="166"/>
      <c r="CG1069" s="88"/>
      <c r="CH1069" s="88"/>
      <c r="CI1069" s="88"/>
      <c r="CJ1069" s="88"/>
      <c r="CK1069" s="88"/>
      <c r="CL1069" s="88"/>
      <c r="CM1069" s="88"/>
      <c r="CN1069" s="88"/>
      <c r="CO1069" s="88"/>
      <c r="CP1069" s="88"/>
      <c r="CQ1069" s="88"/>
      <c r="CR1069" s="88"/>
      <c r="CS1069" s="88"/>
      <c r="CT1069" s="88"/>
      <c r="CU1069" s="88"/>
      <c r="CV1069" s="88"/>
      <c r="CW1069" s="88"/>
      <c r="CX1069" s="88"/>
      <c r="CY1069" s="88"/>
      <c r="CZ1069" s="88"/>
      <c r="DA1069" s="88"/>
      <c r="DB1069" s="88"/>
      <c r="DC1069" s="88"/>
      <c r="DD1069" s="88"/>
      <c r="DE1069" s="88"/>
      <c r="DF1069" s="90"/>
      <c r="DG1069" s="90"/>
      <c r="DH1069" s="90"/>
      <c r="DI1069" s="91"/>
      <c r="DJ1069" s="91"/>
      <c r="DK1069" s="91"/>
      <c r="DL1069" s="91"/>
      <c r="DM1069" s="90"/>
      <c r="DN1069" s="90"/>
      <c r="DO1069" s="90"/>
      <c r="DP1069" s="90"/>
      <c r="DQ1069" s="90"/>
      <c r="DR1069" s="90"/>
      <c r="DS1069" s="90"/>
      <c r="DT1069" s="90"/>
      <c r="DU1069" s="90"/>
      <c r="DV1069" s="90"/>
      <c r="DW1069" s="90"/>
      <c r="DX1069" s="90"/>
      <c r="DY1069" s="90"/>
      <c r="DZ1069" s="90"/>
      <c r="EA1069" s="90"/>
      <c r="EB1069" s="90"/>
      <c r="EC1069" s="90"/>
      <c r="ED1069" s="90"/>
      <c r="EE1069" s="90"/>
      <c r="EF1069" s="90"/>
      <c r="EG1069" s="90"/>
      <c r="EH1069" s="90"/>
      <c r="EI1069" s="77"/>
      <c r="EJ1069" s="77"/>
      <c r="EK1069" s="77"/>
      <c r="EL1069" s="77"/>
      <c r="EM1069" s="77"/>
      <c r="EN1069" s="77"/>
      <c r="EO1069" s="77"/>
      <c r="EP1069" s="77"/>
      <c r="EQ1069" s="77"/>
    </row>
    <row r="1070" spans="1:147" s="1" customFormat="1" ht="12.75" x14ac:dyDescent="0.2">
      <c r="A1070" s="3"/>
      <c r="B1070" s="35"/>
      <c r="C1070" s="35"/>
      <c r="D1070" s="4"/>
      <c r="G1070" s="2"/>
      <c r="H1070" s="2"/>
      <c r="I1070" s="2"/>
      <c r="L1070" s="141"/>
      <c r="M1070" s="2"/>
      <c r="N1070" s="2"/>
      <c r="O1070" s="2"/>
      <c r="P1070" s="2"/>
      <c r="Q1070" s="16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90"/>
      <c r="CC1070" s="90"/>
      <c r="CD1070" s="90"/>
      <c r="CE1070" s="88"/>
      <c r="CF1070" s="166"/>
      <c r="CG1070" s="88"/>
      <c r="CH1070" s="88"/>
      <c r="CI1070" s="88"/>
      <c r="CJ1070" s="88"/>
      <c r="CK1070" s="88"/>
      <c r="CL1070" s="88"/>
      <c r="CM1070" s="88"/>
      <c r="CN1070" s="88"/>
      <c r="CO1070" s="88"/>
      <c r="CP1070" s="88"/>
      <c r="CQ1070" s="88"/>
      <c r="CR1070" s="88"/>
      <c r="CS1070" s="88"/>
      <c r="CT1070" s="88"/>
      <c r="CU1070" s="88"/>
      <c r="CV1070" s="88"/>
      <c r="CW1070" s="88"/>
      <c r="CX1070" s="88"/>
      <c r="CY1070" s="88"/>
      <c r="CZ1070" s="88"/>
      <c r="DA1070" s="88"/>
      <c r="DB1070" s="88"/>
      <c r="DC1070" s="88"/>
      <c r="DD1070" s="88"/>
      <c r="DE1070" s="88"/>
      <c r="DF1070" s="90"/>
      <c r="DG1070" s="90"/>
      <c r="DH1070" s="90"/>
      <c r="DI1070" s="91"/>
      <c r="DJ1070" s="91"/>
      <c r="DK1070" s="91"/>
      <c r="DL1070" s="91"/>
      <c r="DM1070" s="90"/>
      <c r="DN1070" s="90"/>
      <c r="DO1070" s="90"/>
      <c r="DP1070" s="90"/>
      <c r="DQ1070" s="90"/>
      <c r="DR1070" s="90"/>
      <c r="DS1070" s="90"/>
      <c r="DT1070" s="90"/>
      <c r="DU1070" s="90"/>
      <c r="DV1070" s="90"/>
      <c r="DW1070" s="90"/>
      <c r="DX1070" s="90"/>
      <c r="DY1070" s="90"/>
      <c r="DZ1070" s="90"/>
      <c r="EA1070" s="90"/>
      <c r="EB1070" s="90"/>
      <c r="EC1070" s="90"/>
      <c r="ED1070" s="90"/>
      <c r="EE1070" s="90"/>
      <c r="EF1070" s="90"/>
      <c r="EG1070" s="90"/>
      <c r="EH1070" s="90"/>
      <c r="EI1070" s="77"/>
      <c r="EJ1070" s="77"/>
      <c r="EK1070" s="77"/>
      <c r="EL1070" s="77"/>
      <c r="EM1070" s="77"/>
      <c r="EN1070" s="77"/>
      <c r="EO1070" s="77"/>
      <c r="EP1070" s="77"/>
      <c r="EQ1070" s="77"/>
    </row>
    <row r="1071" spans="1:147" s="1" customFormat="1" ht="12.75" x14ac:dyDescent="0.2">
      <c r="A1071" s="3"/>
      <c r="B1071" s="35"/>
      <c r="C1071" s="35"/>
      <c r="D1071" s="4"/>
      <c r="G1071" s="2"/>
      <c r="H1071" s="2"/>
      <c r="I1071" s="2"/>
      <c r="L1071" s="141"/>
      <c r="M1071" s="2"/>
      <c r="N1071" s="2"/>
      <c r="O1071" s="2"/>
      <c r="P1071" s="2"/>
      <c r="Q1071" s="16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90"/>
      <c r="CC1071" s="90"/>
      <c r="CD1071" s="90"/>
      <c r="CE1071" s="88"/>
      <c r="CF1071" s="166"/>
      <c r="CG1071" s="88"/>
      <c r="CH1071" s="88"/>
      <c r="CI1071" s="88"/>
      <c r="CJ1071" s="88"/>
      <c r="CK1071" s="88"/>
      <c r="CL1071" s="88"/>
      <c r="CM1071" s="88"/>
      <c r="CN1071" s="88"/>
      <c r="CO1071" s="88"/>
      <c r="CP1071" s="88"/>
      <c r="CQ1071" s="88"/>
      <c r="CR1071" s="88"/>
      <c r="CS1071" s="88"/>
      <c r="CT1071" s="88"/>
      <c r="CU1071" s="88"/>
      <c r="CV1071" s="88"/>
      <c r="CW1071" s="88"/>
      <c r="CX1071" s="88"/>
      <c r="CY1071" s="88"/>
      <c r="CZ1071" s="88"/>
      <c r="DA1071" s="88"/>
      <c r="DB1071" s="88"/>
      <c r="DC1071" s="88"/>
      <c r="DD1071" s="88"/>
      <c r="DE1071" s="88"/>
      <c r="DF1071" s="90"/>
      <c r="DG1071" s="90"/>
      <c r="DH1071" s="90"/>
      <c r="DI1071" s="91"/>
      <c r="DJ1071" s="91"/>
      <c r="DK1071" s="91"/>
      <c r="DL1071" s="91"/>
      <c r="DM1071" s="90"/>
      <c r="DN1071" s="90"/>
      <c r="DO1071" s="90"/>
      <c r="DP1071" s="90"/>
      <c r="DQ1071" s="90"/>
      <c r="DR1071" s="90"/>
      <c r="DS1071" s="90"/>
      <c r="DT1071" s="90"/>
      <c r="DU1071" s="90"/>
      <c r="DV1071" s="90"/>
      <c r="DW1071" s="90"/>
      <c r="DX1071" s="90"/>
      <c r="DY1071" s="90"/>
      <c r="DZ1071" s="90"/>
      <c r="EA1071" s="90"/>
      <c r="EB1071" s="90"/>
      <c r="EC1071" s="90"/>
      <c r="ED1071" s="90"/>
      <c r="EE1071" s="90"/>
      <c r="EF1071" s="90"/>
      <c r="EG1071" s="90"/>
      <c r="EH1071" s="90"/>
      <c r="EI1071" s="77"/>
      <c r="EJ1071" s="77"/>
      <c r="EK1071" s="77"/>
      <c r="EL1071" s="77"/>
      <c r="EM1071" s="77"/>
      <c r="EN1071" s="77"/>
      <c r="EO1071" s="77"/>
      <c r="EP1071" s="77"/>
      <c r="EQ1071" s="77"/>
    </row>
    <row r="1072" spans="1:147" s="1" customFormat="1" ht="12.75" x14ac:dyDescent="0.2">
      <c r="A1072" s="3"/>
      <c r="B1072" s="35"/>
      <c r="C1072" s="35"/>
      <c r="D1072" s="4"/>
      <c r="G1072" s="2"/>
      <c r="H1072" s="2"/>
      <c r="I1072" s="2"/>
      <c r="L1072" s="141"/>
      <c r="M1072" s="2"/>
      <c r="N1072" s="2"/>
      <c r="O1072" s="2"/>
      <c r="P1072" s="2"/>
      <c r="Q1072" s="16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90"/>
      <c r="CC1072" s="90"/>
      <c r="CD1072" s="90"/>
      <c r="CE1072" s="88"/>
      <c r="CF1072" s="166"/>
      <c r="CG1072" s="88"/>
      <c r="CH1072" s="88"/>
      <c r="CI1072" s="88"/>
      <c r="CJ1072" s="88"/>
      <c r="CK1072" s="88"/>
      <c r="CL1072" s="88"/>
      <c r="CM1072" s="88"/>
      <c r="CN1072" s="88"/>
      <c r="CO1072" s="88"/>
      <c r="CP1072" s="88"/>
      <c r="CQ1072" s="88"/>
      <c r="CR1072" s="88"/>
      <c r="CS1072" s="88"/>
      <c r="CT1072" s="88"/>
      <c r="CU1072" s="88"/>
      <c r="CV1072" s="88"/>
      <c r="CW1072" s="88"/>
      <c r="CX1072" s="88"/>
      <c r="CY1072" s="88"/>
      <c r="CZ1072" s="88"/>
      <c r="DA1072" s="88"/>
      <c r="DB1072" s="88"/>
      <c r="DC1072" s="88"/>
      <c r="DD1072" s="88"/>
      <c r="DE1072" s="88"/>
      <c r="DF1072" s="90"/>
      <c r="DG1072" s="90"/>
      <c r="DH1072" s="90"/>
      <c r="DI1072" s="91"/>
      <c r="DJ1072" s="91"/>
      <c r="DK1072" s="91"/>
      <c r="DL1072" s="91"/>
      <c r="DM1072" s="90"/>
      <c r="DN1072" s="90"/>
      <c r="DO1072" s="90"/>
      <c r="DP1072" s="90"/>
      <c r="DQ1072" s="90"/>
      <c r="DR1072" s="90"/>
      <c r="DS1072" s="90"/>
      <c r="DT1072" s="90"/>
      <c r="DU1072" s="90"/>
      <c r="DV1072" s="90"/>
      <c r="DW1072" s="90"/>
      <c r="DX1072" s="90"/>
      <c r="DY1072" s="90"/>
      <c r="DZ1072" s="90"/>
      <c r="EA1072" s="90"/>
      <c r="EB1072" s="90"/>
      <c r="EC1072" s="90"/>
      <c r="ED1072" s="90"/>
      <c r="EE1072" s="90"/>
      <c r="EF1072" s="90"/>
      <c r="EG1072" s="90"/>
      <c r="EH1072" s="90"/>
      <c r="EI1072" s="77"/>
      <c r="EJ1072" s="77"/>
      <c r="EK1072" s="77"/>
      <c r="EL1072" s="77"/>
      <c r="EM1072" s="77"/>
      <c r="EN1072" s="77"/>
      <c r="EO1072" s="77"/>
      <c r="EP1072" s="77"/>
      <c r="EQ1072" s="77"/>
    </row>
    <row r="1073" spans="1:147" s="1" customFormat="1" ht="12.75" x14ac:dyDescent="0.2">
      <c r="A1073" s="3"/>
      <c r="B1073" s="35"/>
      <c r="C1073" s="35"/>
      <c r="D1073" s="4"/>
      <c r="G1073" s="2"/>
      <c r="H1073" s="2"/>
      <c r="I1073" s="2"/>
      <c r="L1073" s="141"/>
      <c r="M1073" s="2"/>
      <c r="N1073" s="2"/>
      <c r="O1073" s="2"/>
      <c r="P1073" s="2"/>
      <c r="Q1073" s="16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90"/>
      <c r="CC1073" s="90"/>
      <c r="CD1073" s="90"/>
      <c r="CE1073" s="88"/>
      <c r="CF1073" s="166"/>
      <c r="CG1073" s="88"/>
      <c r="CH1073" s="88"/>
      <c r="CI1073" s="88"/>
      <c r="CJ1073" s="88"/>
      <c r="CK1073" s="88"/>
      <c r="CL1073" s="88"/>
      <c r="CM1073" s="88"/>
      <c r="CN1073" s="88"/>
      <c r="CO1073" s="88"/>
      <c r="CP1073" s="88"/>
      <c r="CQ1073" s="88"/>
      <c r="CR1073" s="88"/>
      <c r="CS1073" s="88"/>
      <c r="CT1073" s="88"/>
      <c r="CU1073" s="88"/>
      <c r="CV1073" s="88"/>
      <c r="CW1073" s="88"/>
      <c r="CX1073" s="88"/>
      <c r="CY1073" s="88"/>
      <c r="CZ1073" s="88"/>
      <c r="DA1073" s="88"/>
      <c r="DB1073" s="88"/>
      <c r="DC1073" s="88"/>
      <c r="DD1073" s="88"/>
      <c r="DE1073" s="88"/>
      <c r="DF1073" s="90"/>
      <c r="DG1073" s="90"/>
      <c r="DH1073" s="90"/>
      <c r="DI1073" s="91"/>
      <c r="DJ1073" s="91"/>
      <c r="DK1073" s="91"/>
      <c r="DL1073" s="91"/>
      <c r="DM1073" s="90"/>
      <c r="DN1073" s="90"/>
      <c r="DO1073" s="90"/>
      <c r="DP1073" s="90"/>
      <c r="DQ1073" s="90"/>
      <c r="DR1073" s="90"/>
      <c r="DS1073" s="90"/>
      <c r="DT1073" s="90"/>
      <c r="DU1073" s="90"/>
      <c r="DV1073" s="90"/>
      <c r="DW1073" s="90"/>
      <c r="DX1073" s="90"/>
      <c r="DY1073" s="90"/>
      <c r="DZ1073" s="90"/>
      <c r="EA1073" s="90"/>
      <c r="EB1073" s="90"/>
      <c r="EC1073" s="90"/>
      <c r="ED1073" s="90"/>
      <c r="EE1073" s="90"/>
      <c r="EF1073" s="90"/>
      <c r="EG1073" s="90"/>
      <c r="EH1073" s="90"/>
      <c r="EI1073" s="77"/>
      <c r="EJ1073" s="77"/>
      <c r="EK1073" s="77"/>
      <c r="EL1073" s="77"/>
      <c r="EM1073" s="77"/>
      <c r="EN1073" s="77"/>
      <c r="EO1073" s="77"/>
      <c r="EP1073" s="77"/>
      <c r="EQ1073" s="77"/>
    </row>
    <row r="1074" spans="1:147" s="1" customFormat="1" ht="12.75" x14ac:dyDescent="0.2">
      <c r="A1074" s="3"/>
      <c r="B1074" s="35"/>
      <c r="C1074" s="35"/>
      <c r="D1074" s="4"/>
      <c r="G1074" s="2"/>
      <c r="H1074" s="2"/>
      <c r="I1074" s="2"/>
      <c r="L1074" s="141"/>
      <c r="M1074" s="2"/>
      <c r="N1074" s="2"/>
      <c r="O1074" s="2"/>
      <c r="P1074" s="2"/>
      <c r="Q1074" s="16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90"/>
      <c r="CC1074" s="90"/>
      <c r="CD1074" s="90"/>
      <c r="CE1074" s="88"/>
      <c r="CF1074" s="166"/>
      <c r="CG1074" s="88"/>
      <c r="CH1074" s="88"/>
      <c r="CI1074" s="88"/>
      <c r="CJ1074" s="88"/>
      <c r="CK1074" s="88"/>
      <c r="CL1074" s="88"/>
      <c r="CM1074" s="88"/>
      <c r="CN1074" s="88"/>
      <c r="CO1074" s="88"/>
      <c r="CP1074" s="88"/>
      <c r="CQ1074" s="88"/>
      <c r="CR1074" s="88"/>
      <c r="CS1074" s="88"/>
      <c r="CT1074" s="88"/>
      <c r="CU1074" s="88"/>
      <c r="CV1074" s="88"/>
      <c r="CW1074" s="88"/>
      <c r="CX1074" s="88"/>
      <c r="CY1074" s="88"/>
      <c r="CZ1074" s="88"/>
      <c r="DA1074" s="88"/>
      <c r="DB1074" s="88"/>
      <c r="DC1074" s="88"/>
      <c r="DD1074" s="88"/>
      <c r="DE1074" s="88"/>
      <c r="DF1074" s="90"/>
      <c r="DG1074" s="90"/>
      <c r="DH1074" s="90"/>
      <c r="DI1074" s="91"/>
      <c r="DJ1074" s="91"/>
      <c r="DK1074" s="91"/>
      <c r="DL1074" s="91"/>
      <c r="DM1074" s="90"/>
      <c r="DN1074" s="90"/>
      <c r="DO1074" s="90"/>
      <c r="DP1074" s="90"/>
      <c r="DQ1074" s="90"/>
      <c r="DR1074" s="90"/>
      <c r="DS1074" s="90"/>
      <c r="DT1074" s="90"/>
      <c r="DU1074" s="90"/>
      <c r="DV1074" s="90"/>
      <c r="DW1074" s="90"/>
      <c r="DX1074" s="90"/>
      <c r="DY1074" s="90"/>
      <c r="DZ1074" s="90"/>
      <c r="EA1074" s="90"/>
      <c r="EB1074" s="90"/>
      <c r="EC1074" s="90"/>
      <c r="ED1074" s="90"/>
      <c r="EE1074" s="90"/>
      <c r="EF1074" s="90"/>
      <c r="EG1074" s="90"/>
      <c r="EH1074" s="90"/>
      <c r="EI1074" s="77"/>
      <c r="EJ1074" s="77"/>
      <c r="EK1074" s="77"/>
      <c r="EL1074" s="77"/>
      <c r="EM1074" s="77"/>
      <c r="EN1074" s="77"/>
      <c r="EO1074" s="77"/>
      <c r="EP1074" s="77"/>
      <c r="EQ1074" s="77"/>
    </row>
    <row r="1075" spans="1:147" s="1" customFormat="1" ht="12.75" x14ac:dyDescent="0.2">
      <c r="A1075" s="3"/>
      <c r="B1075" s="35"/>
      <c r="C1075" s="35"/>
      <c r="D1075" s="4"/>
      <c r="G1075" s="2"/>
      <c r="H1075" s="2"/>
      <c r="I1075" s="2"/>
      <c r="L1075" s="141"/>
      <c r="M1075" s="2"/>
      <c r="N1075" s="2"/>
      <c r="O1075" s="2"/>
      <c r="P1075" s="2"/>
      <c r="Q1075" s="16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90"/>
      <c r="CC1075" s="90"/>
      <c r="CD1075" s="90"/>
      <c r="CE1075" s="88"/>
      <c r="CF1075" s="166"/>
      <c r="CG1075" s="88"/>
      <c r="CH1075" s="88"/>
      <c r="CI1075" s="88"/>
      <c r="CJ1075" s="88"/>
      <c r="CK1075" s="88"/>
      <c r="CL1075" s="88"/>
      <c r="CM1075" s="88"/>
      <c r="CN1075" s="88"/>
      <c r="CO1075" s="88"/>
      <c r="CP1075" s="88"/>
      <c r="CQ1075" s="88"/>
      <c r="CR1075" s="88"/>
      <c r="CS1075" s="88"/>
      <c r="CT1075" s="88"/>
      <c r="CU1075" s="88"/>
      <c r="CV1075" s="88"/>
      <c r="CW1075" s="88"/>
      <c r="CX1075" s="88"/>
      <c r="CY1075" s="88"/>
      <c r="CZ1075" s="88"/>
      <c r="DA1075" s="88"/>
      <c r="DB1075" s="88"/>
      <c r="DC1075" s="88"/>
      <c r="DD1075" s="88"/>
      <c r="DE1075" s="88"/>
      <c r="DF1075" s="90"/>
      <c r="DG1075" s="90"/>
      <c r="DH1075" s="90"/>
      <c r="DI1075" s="91"/>
      <c r="DJ1075" s="91"/>
      <c r="DK1075" s="91"/>
      <c r="DL1075" s="91"/>
      <c r="DM1075" s="90"/>
      <c r="DN1075" s="90"/>
      <c r="DO1075" s="90"/>
      <c r="DP1075" s="90"/>
      <c r="DQ1075" s="90"/>
      <c r="DR1075" s="90"/>
      <c r="DS1075" s="90"/>
      <c r="DT1075" s="90"/>
      <c r="DU1075" s="90"/>
      <c r="DV1075" s="90"/>
      <c r="DW1075" s="90"/>
      <c r="DX1075" s="90"/>
      <c r="DY1075" s="90"/>
      <c r="DZ1075" s="90"/>
      <c r="EA1075" s="90"/>
      <c r="EB1075" s="90"/>
      <c r="EC1075" s="90"/>
      <c r="ED1075" s="90"/>
      <c r="EE1075" s="90"/>
      <c r="EF1075" s="90"/>
      <c r="EG1075" s="90"/>
      <c r="EH1075" s="90"/>
      <c r="EI1075" s="77"/>
      <c r="EJ1075" s="77"/>
      <c r="EK1075" s="77"/>
      <c r="EL1075" s="77"/>
      <c r="EM1075" s="77"/>
      <c r="EN1075" s="77"/>
      <c r="EO1075" s="77"/>
      <c r="EP1075" s="77"/>
      <c r="EQ1075" s="77"/>
    </row>
    <row r="1076" spans="1:147" s="1" customFormat="1" ht="12.75" x14ac:dyDescent="0.2">
      <c r="A1076" s="3"/>
      <c r="B1076" s="35"/>
      <c r="C1076" s="35"/>
      <c r="D1076" s="4"/>
      <c r="G1076" s="2"/>
      <c r="H1076" s="2"/>
      <c r="I1076" s="2"/>
      <c r="L1076" s="141"/>
      <c r="M1076" s="2"/>
      <c r="N1076" s="2"/>
      <c r="O1076" s="2"/>
      <c r="P1076" s="2"/>
      <c r="Q1076" s="16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90"/>
      <c r="CC1076" s="90"/>
      <c r="CD1076" s="90"/>
      <c r="CE1076" s="88"/>
      <c r="CF1076" s="166"/>
      <c r="CG1076" s="88"/>
      <c r="CH1076" s="88"/>
      <c r="CI1076" s="88"/>
      <c r="CJ1076" s="88"/>
      <c r="CK1076" s="88"/>
      <c r="CL1076" s="88"/>
      <c r="CM1076" s="88"/>
      <c r="CN1076" s="88"/>
      <c r="CO1076" s="88"/>
      <c r="CP1076" s="88"/>
      <c r="CQ1076" s="88"/>
      <c r="CR1076" s="88"/>
      <c r="CS1076" s="88"/>
      <c r="CT1076" s="88"/>
      <c r="CU1076" s="88"/>
      <c r="CV1076" s="88"/>
      <c r="CW1076" s="88"/>
      <c r="CX1076" s="88"/>
      <c r="CY1076" s="88"/>
      <c r="CZ1076" s="88"/>
      <c r="DA1076" s="88"/>
      <c r="DB1076" s="88"/>
      <c r="DC1076" s="88"/>
      <c r="DD1076" s="88"/>
      <c r="DE1076" s="88"/>
      <c r="DF1076" s="90"/>
      <c r="DG1076" s="90"/>
      <c r="DH1076" s="90"/>
      <c r="DI1076" s="91"/>
      <c r="DJ1076" s="91"/>
      <c r="DK1076" s="91"/>
      <c r="DL1076" s="91"/>
      <c r="DM1076" s="90"/>
      <c r="DN1076" s="90"/>
      <c r="DO1076" s="90"/>
      <c r="DP1076" s="90"/>
      <c r="DQ1076" s="90"/>
      <c r="DR1076" s="90"/>
      <c r="DS1076" s="90"/>
      <c r="DT1076" s="90"/>
      <c r="DU1076" s="90"/>
      <c r="DV1076" s="90"/>
      <c r="DW1076" s="90"/>
      <c r="DX1076" s="90"/>
      <c r="DY1076" s="90"/>
      <c r="DZ1076" s="90"/>
      <c r="EA1076" s="90"/>
      <c r="EB1076" s="90"/>
      <c r="EC1076" s="90"/>
      <c r="ED1076" s="90"/>
      <c r="EE1076" s="90"/>
      <c r="EF1076" s="90"/>
      <c r="EG1076" s="90"/>
      <c r="EH1076" s="90"/>
      <c r="EI1076" s="77"/>
      <c r="EJ1076" s="77"/>
      <c r="EK1076" s="77"/>
      <c r="EL1076" s="77"/>
      <c r="EM1076" s="77"/>
      <c r="EN1076" s="77"/>
      <c r="EO1076" s="77"/>
      <c r="EP1076" s="77"/>
      <c r="EQ1076" s="77"/>
    </row>
    <row r="1077" spans="1:147" s="1" customFormat="1" ht="12.75" x14ac:dyDescent="0.2">
      <c r="A1077" s="3"/>
      <c r="B1077" s="35"/>
      <c r="C1077" s="35"/>
      <c r="D1077" s="4"/>
      <c r="G1077" s="2"/>
      <c r="H1077" s="2"/>
      <c r="I1077" s="2"/>
      <c r="L1077" s="141"/>
      <c r="M1077" s="2"/>
      <c r="N1077" s="2"/>
      <c r="O1077" s="2"/>
      <c r="P1077" s="2"/>
      <c r="Q1077" s="16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90"/>
      <c r="CC1077" s="90"/>
      <c r="CD1077" s="90"/>
      <c r="CE1077" s="88"/>
      <c r="CF1077" s="166"/>
      <c r="CG1077" s="88"/>
      <c r="CH1077" s="88"/>
      <c r="CI1077" s="88"/>
      <c r="CJ1077" s="88"/>
      <c r="CK1077" s="88"/>
      <c r="CL1077" s="88"/>
      <c r="CM1077" s="88"/>
      <c r="CN1077" s="88"/>
      <c r="CO1077" s="88"/>
      <c r="CP1077" s="88"/>
      <c r="CQ1077" s="88"/>
      <c r="CR1077" s="88"/>
      <c r="CS1077" s="88"/>
      <c r="CT1077" s="88"/>
      <c r="CU1077" s="88"/>
      <c r="CV1077" s="88"/>
      <c r="CW1077" s="88"/>
      <c r="CX1077" s="88"/>
      <c r="CY1077" s="88"/>
      <c r="CZ1077" s="88"/>
      <c r="DA1077" s="88"/>
      <c r="DB1077" s="88"/>
      <c r="DC1077" s="88"/>
      <c r="DD1077" s="88"/>
      <c r="DE1077" s="88"/>
      <c r="DF1077" s="90"/>
      <c r="DG1077" s="90"/>
      <c r="DH1077" s="90"/>
      <c r="DI1077" s="91"/>
      <c r="DJ1077" s="91"/>
      <c r="DK1077" s="91"/>
      <c r="DL1077" s="91"/>
      <c r="DM1077" s="90"/>
      <c r="DN1077" s="90"/>
      <c r="DO1077" s="90"/>
      <c r="DP1077" s="90"/>
      <c r="DQ1077" s="90"/>
      <c r="DR1077" s="90"/>
      <c r="DS1077" s="90"/>
      <c r="DT1077" s="90"/>
      <c r="DU1077" s="90"/>
      <c r="DV1077" s="90"/>
      <c r="DW1077" s="90"/>
      <c r="DX1077" s="90"/>
      <c r="DY1077" s="90"/>
      <c r="DZ1077" s="90"/>
      <c r="EA1077" s="90"/>
      <c r="EB1077" s="90"/>
      <c r="EC1077" s="90"/>
      <c r="ED1077" s="90"/>
      <c r="EE1077" s="90"/>
      <c r="EF1077" s="90"/>
      <c r="EG1077" s="90"/>
      <c r="EH1077" s="90"/>
      <c r="EI1077" s="77"/>
      <c r="EJ1077" s="77"/>
      <c r="EK1077" s="77"/>
      <c r="EL1077" s="77"/>
      <c r="EM1077" s="77"/>
      <c r="EN1077" s="77"/>
      <c r="EO1077" s="77"/>
      <c r="EP1077" s="77"/>
      <c r="EQ1077" s="77"/>
    </row>
    <row r="1078" spans="1:147" s="1" customFormat="1" ht="12.75" x14ac:dyDescent="0.2">
      <c r="A1078" s="3"/>
      <c r="B1078" s="35"/>
      <c r="C1078" s="35"/>
      <c r="D1078" s="4"/>
      <c r="G1078" s="2"/>
      <c r="H1078" s="2"/>
      <c r="I1078" s="2"/>
      <c r="L1078" s="141"/>
      <c r="M1078" s="2"/>
      <c r="N1078" s="2"/>
      <c r="O1078" s="2"/>
      <c r="P1078" s="2"/>
      <c r="Q1078" s="16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90"/>
      <c r="CC1078" s="90"/>
      <c r="CD1078" s="90"/>
      <c r="CE1078" s="88"/>
      <c r="CF1078" s="166"/>
      <c r="CG1078" s="88"/>
      <c r="CH1078" s="88"/>
      <c r="CI1078" s="88"/>
      <c r="CJ1078" s="88"/>
      <c r="CK1078" s="88"/>
      <c r="CL1078" s="88"/>
      <c r="CM1078" s="88"/>
      <c r="CN1078" s="88"/>
      <c r="CO1078" s="88"/>
      <c r="CP1078" s="88"/>
      <c r="CQ1078" s="88"/>
      <c r="CR1078" s="88"/>
      <c r="CS1078" s="88"/>
      <c r="CT1078" s="88"/>
      <c r="CU1078" s="88"/>
      <c r="CV1078" s="88"/>
      <c r="CW1078" s="88"/>
      <c r="CX1078" s="88"/>
      <c r="CY1078" s="88"/>
      <c r="CZ1078" s="88"/>
      <c r="DA1078" s="88"/>
      <c r="DB1078" s="88"/>
      <c r="DC1078" s="88"/>
      <c r="DD1078" s="88"/>
      <c r="DE1078" s="88"/>
      <c r="DF1078" s="90"/>
      <c r="DG1078" s="90"/>
      <c r="DH1078" s="90"/>
      <c r="DI1078" s="91"/>
      <c r="DJ1078" s="91"/>
      <c r="DK1078" s="91"/>
      <c r="DL1078" s="91"/>
      <c r="DM1078" s="90"/>
      <c r="DN1078" s="90"/>
      <c r="DO1078" s="90"/>
      <c r="DP1078" s="90"/>
      <c r="DQ1078" s="90"/>
      <c r="DR1078" s="90"/>
      <c r="DS1078" s="90"/>
      <c r="DT1078" s="90"/>
      <c r="DU1078" s="90"/>
      <c r="DV1078" s="90"/>
      <c r="DW1078" s="90"/>
      <c r="DX1078" s="90"/>
      <c r="DY1078" s="90"/>
      <c r="DZ1078" s="90"/>
      <c r="EA1078" s="90"/>
      <c r="EB1078" s="90"/>
      <c r="EC1078" s="90"/>
      <c r="ED1078" s="90"/>
      <c r="EE1078" s="90"/>
      <c r="EF1078" s="90"/>
      <c r="EG1078" s="90"/>
      <c r="EH1078" s="90"/>
      <c r="EI1078" s="77"/>
      <c r="EJ1078" s="77"/>
      <c r="EK1078" s="77"/>
      <c r="EL1078" s="77"/>
      <c r="EM1078" s="77"/>
      <c r="EN1078" s="77"/>
      <c r="EO1078" s="77"/>
      <c r="EP1078" s="77"/>
      <c r="EQ1078" s="77"/>
    </row>
    <row r="1079" spans="1:147" s="1" customFormat="1" ht="12.75" x14ac:dyDescent="0.2">
      <c r="A1079" s="3"/>
      <c r="B1079" s="35"/>
      <c r="C1079" s="35"/>
      <c r="D1079" s="4"/>
      <c r="G1079" s="2"/>
      <c r="H1079" s="2"/>
      <c r="I1079" s="2"/>
      <c r="L1079" s="141"/>
      <c r="M1079" s="2"/>
      <c r="N1079" s="2"/>
      <c r="O1079" s="2"/>
      <c r="P1079" s="2"/>
      <c r="Q1079" s="16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90"/>
      <c r="CC1079" s="90"/>
      <c r="CD1079" s="90"/>
      <c r="CE1079" s="88"/>
      <c r="CF1079" s="166"/>
      <c r="CG1079" s="88"/>
      <c r="CH1079" s="88"/>
      <c r="CI1079" s="88"/>
      <c r="CJ1079" s="88"/>
      <c r="CK1079" s="88"/>
      <c r="CL1079" s="88"/>
      <c r="CM1079" s="88"/>
      <c r="CN1079" s="88"/>
      <c r="CO1079" s="88"/>
      <c r="CP1079" s="88"/>
      <c r="CQ1079" s="88"/>
      <c r="CR1079" s="88"/>
      <c r="CS1079" s="88"/>
      <c r="CT1079" s="88"/>
      <c r="CU1079" s="88"/>
      <c r="CV1079" s="88"/>
      <c r="CW1079" s="88"/>
      <c r="CX1079" s="88"/>
      <c r="CY1079" s="88"/>
      <c r="CZ1079" s="88"/>
      <c r="DA1079" s="88"/>
      <c r="DB1079" s="88"/>
      <c r="DC1079" s="88"/>
      <c r="DD1079" s="88"/>
      <c r="DE1079" s="88"/>
      <c r="DF1079" s="90"/>
      <c r="DG1079" s="90"/>
      <c r="DH1079" s="90"/>
      <c r="DI1079" s="91"/>
      <c r="DJ1079" s="91"/>
      <c r="DK1079" s="91"/>
      <c r="DL1079" s="91"/>
      <c r="DM1079" s="90"/>
      <c r="DN1079" s="90"/>
      <c r="DO1079" s="90"/>
      <c r="DP1079" s="90"/>
      <c r="DQ1079" s="90"/>
      <c r="DR1079" s="90"/>
      <c r="DS1079" s="90"/>
      <c r="DT1079" s="90"/>
      <c r="DU1079" s="90"/>
      <c r="DV1079" s="90"/>
      <c r="DW1079" s="90"/>
      <c r="DX1079" s="90"/>
      <c r="DY1079" s="90"/>
      <c r="DZ1079" s="90"/>
      <c r="EA1079" s="90"/>
      <c r="EB1079" s="90"/>
      <c r="EC1079" s="90"/>
      <c r="ED1079" s="90"/>
      <c r="EE1079" s="90"/>
      <c r="EF1079" s="90"/>
      <c r="EG1079" s="90"/>
      <c r="EH1079" s="90"/>
      <c r="EI1079" s="77"/>
      <c r="EJ1079" s="77"/>
      <c r="EK1079" s="77"/>
      <c r="EL1079" s="77"/>
      <c r="EM1079" s="77"/>
      <c r="EN1079" s="77"/>
      <c r="EO1079" s="77"/>
      <c r="EP1079" s="77"/>
      <c r="EQ1079" s="77"/>
    </row>
    <row r="1080" spans="1:147" s="1" customFormat="1" ht="12.75" x14ac:dyDescent="0.2">
      <c r="A1080" s="3"/>
      <c r="B1080" s="35"/>
      <c r="C1080" s="35"/>
      <c r="D1080" s="4"/>
      <c r="G1080" s="2"/>
      <c r="H1080" s="2"/>
      <c r="I1080" s="2"/>
      <c r="L1080" s="141"/>
      <c r="M1080" s="2"/>
      <c r="N1080" s="2"/>
      <c r="O1080" s="2"/>
      <c r="P1080" s="2"/>
      <c r="Q1080" s="16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90"/>
      <c r="CC1080" s="90"/>
      <c r="CD1080" s="90"/>
      <c r="CE1080" s="88"/>
      <c r="CF1080" s="166"/>
      <c r="CG1080" s="88"/>
      <c r="CH1080" s="88"/>
      <c r="CI1080" s="88"/>
      <c r="CJ1080" s="88"/>
      <c r="CK1080" s="88"/>
      <c r="CL1080" s="88"/>
      <c r="CM1080" s="88"/>
      <c r="CN1080" s="88"/>
      <c r="CO1080" s="88"/>
      <c r="CP1080" s="88"/>
      <c r="CQ1080" s="88"/>
      <c r="CR1080" s="88"/>
      <c r="CS1080" s="88"/>
      <c r="CT1080" s="88"/>
      <c r="CU1080" s="88"/>
      <c r="CV1080" s="88"/>
      <c r="CW1080" s="88"/>
      <c r="CX1080" s="88"/>
      <c r="CY1080" s="88"/>
      <c r="CZ1080" s="88"/>
      <c r="DA1080" s="88"/>
      <c r="DB1080" s="88"/>
      <c r="DC1080" s="88"/>
      <c r="DD1080" s="88"/>
      <c r="DE1080" s="88"/>
      <c r="DF1080" s="90"/>
      <c r="DG1080" s="90"/>
      <c r="DH1080" s="90"/>
      <c r="DI1080" s="91"/>
      <c r="DJ1080" s="91"/>
      <c r="DK1080" s="91"/>
      <c r="DL1080" s="91"/>
      <c r="DM1080" s="90"/>
      <c r="DN1080" s="90"/>
      <c r="DO1080" s="90"/>
      <c r="DP1080" s="90"/>
      <c r="DQ1080" s="90"/>
      <c r="DR1080" s="90"/>
      <c r="DS1080" s="90"/>
      <c r="DT1080" s="90"/>
      <c r="DU1080" s="90"/>
      <c r="DV1080" s="90"/>
      <c r="DW1080" s="90"/>
      <c r="DX1080" s="90"/>
      <c r="DY1080" s="90"/>
      <c r="DZ1080" s="90"/>
      <c r="EA1080" s="90"/>
      <c r="EB1080" s="90"/>
      <c r="EC1080" s="90"/>
      <c r="ED1080" s="90"/>
      <c r="EE1080" s="90"/>
      <c r="EF1080" s="90"/>
      <c r="EG1080" s="90"/>
      <c r="EH1080" s="90"/>
      <c r="EI1080" s="77"/>
      <c r="EJ1080" s="77"/>
      <c r="EK1080" s="77"/>
      <c r="EL1080" s="77"/>
      <c r="EM1080" s="77"/>
      <c r="EN1080" s="77"/>
      <c r="EO1080" s="77"/>
      <c r="EP1080" s="77"/>
      <c r="EQ1080" s="77"/>
    </row>
    <row r="1081" spans="1:147" s="1" customFormat="1" ht="12.75" x14ac:dyDescent="0.2">
      <c r="A1081" s="3"/>
      <c r="B1081" s="35"/>
      <c r="C1081" s="35"/>
      <c r="D1081" s="4"/>
      <c r="G1081" s="2"/>
      <c r="H1081" s="2"/>
      <c r="I1081" s="2"/>
      <c r="L1081" s="141"/>
      <c r="M1081" s="2"/>
      <c r="N1081" s="2"/>
      <c r="O1081" s="2"/>
      <c r="P1081" s="2"/>
      <c r="Q1081" s="16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90"/>
      <c r="CC1081" s="90"/>
      <c r="CD1081" s="90"/>
      <c r="CE1081" s="88"/>
      <c r="CF1081" s="166"/>
      <c r="CG1081" s="88"/>
      <c r="CH1081" s="88"/>
      <c r="CI1081" s="88"/>
      <c r="CJ1081" s="88"/>
      <c r="CK1081" s="88"/>
      <c r="CL1081" s="88"/>
      <c r="CM1081" s="88"/>
      <c r="CN1081" s="88"/>
      <c r="CO1081" s="88"/>
      <c r="CP1081" s="88"/>
      <c r="CQ1081" s="88"/>
      <c r="CR1081" s="88"/>
      <c r="CS1081" s="88"/>
      <c r="CT1081" s="88"/>
      <c r="CU1081" s="88"/>
      <c r="CV1081" s="88"/>
      <c r="CW1081" s="88"/>
      <c r="CX1081" s="88"/>
      <c r="CY1081" s="88"/>
      <c r="CZ1081" s="88"/>
      <c r="DA1081" s="88"/>
      <c r="DB1081" s="88"/>
      <c r="DC1081" s="88"/>
      <c r="DD1081" s="88"/>
      <c r="DE1081" s="88"/>
      <c r="DF1081" s="90"/>
      <c r="DG1081" s="90"/>
      <c r="DH1081" s="90"/>
      <c r="DI1081" s="91"/>
      <c r="DJ1081" s="91"/>
      <c r="DK1081" s="91"/>
      <c r="DL1081" s="91"/>
      <c r="DM1081" s="90"/>
      <c r="DN1081" s="90"/>
      <c r="DO1081" s="90"/>
      <c r="DP1081" s="90"/>
      <c r="DQ1081" s="90"/>
      <c r="DR1081" s="90"/>
      <c r="DS1081" s="90"/>
      <c r="DT1081" s="90"/>
      <c r="DU1081" s="90"/>
      <c r="DV1081" s="90"/>
      <c r="DW1081" s="90"/>
      <c r="DX1081" s="90"/>
      <c r="DY1081" s="90"/>
      <c r="DZ1081" s="90"/>
      <c r="EA1081" s="90"/>
      <c r="EB1081" s="90"/>
      <c r="EC1081" s="90"/>
      <c r="ED1081" s="90"/>
      <c r="EE1081" s="90"/>
      <c r="EF1081" s="90"/>
      <c r="EG1081" s="90"/>
      <c r="EH1081" s="90"/>
      <c r="EI1081" s="77"/>
      <c r="EJ1081" s="77"/>
      <c r="EK1081" s="77"/>
      <c r="EL1081" s="77"/>
      <c r="EM1081" s="77"/>
      <c r="EN1081" s="77"/>
      <c r="EO1081" s="77"/>
      <c r="EP1081" s="77"/>
      <c r="EQ1081" s="77"/>
    </row>
    <row r="1082" spans="1:147" s="1" customFormat="1" ht="12.75" x14ac:dyDescent="0.2">
      <c r="A1082" s="3"/>
      <c r="B1082" s="35"/>
      <c r="C1082" s="35"/>
      <c r="D1082" s="4"/>
      <c r="G1082" s="2"/>
      <c r="H1082" s="2"/>
      <c r="I1082" s="2"/>
      <c r="L1082" s="141"/>
      <c r="M1082" s="2"/>
      <c r="N1082" s="2"/>
      <c r="O1082" s="2"/>
      <c r="P1082" s="2"/>
      <c r="Q1082" s="16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90"/>
      <c r="CC1082" s="90"/>
      <c r="CD1082" s="90"/>
      <c r="CE1082" s="88"/>
      <c r="CF1082" s="166"/>
      <c r="CG1082" s="88"/>
      <c r="CH1082" s="88"/>
      <c r="CI1082" s="88"/>
      <c r="CJ1082" s="88"/>
      <c r="CK1082" s="88"/>
      <c r="CL1082" s="88"/>
      <c r="CM1082" s="88"/>
      <c r="CN1082" s="88"/>
      <c r="CO1082" s="88"/>
      <c r="CP1082" s="88"/>
      <c r="CQ1082" s="88"/>
      <c r="CR1082" s="88"/>
      <c r="CS1082" s="88"/>
      <c r="CT1082" s="88"/>
      <c r="CU1082" s="88"/>
      <c r="CV1082" s="88"/>
      <c r="CW1082" s="88"/>
      <c r="CX1082" s="88"/>
      <c r="CY1082" s="88"/>
      <c r="CZ1082" s="88"/>
      <c r="DA1082" s="88"/>
      <c r="DB1082" s="88"/>
      <c r="DC1082" s="88"/>
      <c r="DD1082" s="88"/>
      <c r="DE1082" s="88"/>
      <c r="DF1082" s="90"/>
      <c r="DG1082" s="90"/>
      <c r="DH1082" s="90"/>
      <c r="DI1082" s="91"/>
      <c r="DJ1082" s="91"/>
      <c r="DK1082" s="91"/>
      <c r="DL1082" s="91"/>
      <c r="DM1082" s="90"/>
      <c r="DN1082" s="90"/>
      <c r="DO1082" s="90"/>
      <c r="DP1082" s="90"/>
      <c r="DQ1082" s="90"/>
      <c r="DR1082" s="90"/>
      <c r="DS1082" s="90"/>
      <c r="DT1082" s="90"/>
      <c r="DU1082" s="90"/>
      <c r="DV1082" s="90"/>
      <c r="DW1082" s="90"/>
      <c r="DX1082" s="90"/>
      <c r="DY1082" s="90"/>
      <c r="DZ1082" s="90"/>
      <c r="EA1082" s="90"/>
      <c r="EB1082" s="90"/>
      <c r="EC1082" s="90"/>
      <c r="ED1082" s="90"/>
      <c r="EE1082" s="90"/>
      <c r="EF1082" s="90"/>
      <c r="EG1082" s="90"/>
      <c r="EH1082" s="90"/>
      <c r="EI1082" s="77"/>
      <c r="EJ1082" s="77"/>
      <c r="EK1082" s="77"/>
      <c r="EL1082" s="77"/>
      <c r="EM1082" s="77"/>
      <c r="EN1082" s="77"/>
      <c r="EO1082" s="77"/>
      <c r="EP1082" s="77"/>
      <c r="EQ1082" s="77"/>
    </row>
    <row r="1083" spans="1:147" s="1" customFormat="1" ht="12.75" x14ac:dyDescent="0.2">
      <c r="A1083" s="3"/>
      <c r="B1083" s="35"/>
      <c r="C1083" s="35"/>
      <c r="D1083" s="4"/>
      <c r="G1083" s="2"/>
      <c r="H1083" s="2"/>
      <c r="I1083" s="2"/>
      <c r="L1083" s="141"/>
      <c r="M1083" s="2"/>
      <c r="N1083" s="2"/>
      <c r="O1083" s="2"/>
      <c r="P1083" s="2"/>
      <c r="Q1083" s="16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90"/>
      <c r="CC1083" s="90"/>
      <c r="CD1083" s="90"/>
      <c r="CE1083" s="88"/>
      <c r="CF1083" s="166"/>
      <c r="CG1083" s="88"/>
      <c r="CH1083" s="88"/>
      <c r="CI1083" s="88"/>
      <c r="CJ1083" s="88"/>
      <c r="CK1083" s="88"/>
      <c r="CL1083" s="88"/>
      <c r="CM1083" s="88"/>
      <c r="CN1083" s="88"/>
      <c r="CO1083" s="88"/>
      <c r="CP1083" s="88"/>
      <c r="CQ1083" s="88"/>
      <c r="CR1083" s="88"/>
      <c r="CS1083" s="88"/>
      <c r="CT1083" s="88"/>
      <c r="CU1083" s="88"/>
      <c r="CV1083" s="88"/>
      <c r="CW1083" s="88"/>
      <c r="CX1083" s="88"/>
      <c r="CY1083" s="88"/>
      <c r="CZ1083" s="88"/>
      <c r="DA1083" s="88"/>
      <c r="DB1083" s="88"/>
      <c r="DC1083" s="88"/>
      <c r="DD1083" s="88"/>
      <c r="DE1083" s="88"/>
      <c r="DF1083" s="90"/>
      <c r="DG1083" s="90"/>
      <c r="DH1083" s="90"/>
      <c r="DI1083" s="91"/>
      <c r="DJ1083" s="91"/>
      <c r="DK1083" s="91"/>
      <c r="DL1083" s="91"/>
      <c r="DM1083" s="90"/>
      <c r="DN1083" s="90"/>
      <c r="DO1083" s="90"/>
      <c r="DP1083" s="90"/>
      <c r="DQ1083" s="90"/>
      <c r="DR1083" s="90"/>
      <c r="DS1083" s="90"/>
      <c r="DT1083" s="90"/>
      <c r="DU1083" s="90"/>
      <c r="DV1083" s="90"/>
      <c r="DW1083" s="90"/>
      <c r="DX1083" s="90"/>
      <c r="DY1083" s="90"/>
      <c r="DZ1083" s="90"/>
      <c r="EA1083" s="90"/>
      <c r="EB1083" s="90"/>
      <c r="EC1083" s="90"/>
      <c r="ED1083" s="90"/>
      <c r="EE1083" s="90"/>
      <c r="EF1083" s="90"/>
      <c r="EG1083" s="90"/>
      <c r="EH1083" s="90"/>
      <c r="EI1083" s="77"/>
      <c r="EJ1083" s="77"/>
      <c r="EK1083" s="77"/>
      <c r="EL1083" s="77"/>
      <c r="EM1083" s="77"/>
      <c r="EN1083" s="77"/>
      <c r="EO1083" s="77"/>
      <c r="EP1083" s="77"/>
      <c r="EQ1083" s="77"/>
    </row>
    <row r="1084" spans="1:147" s="1" customFormat="1" ht="12.75" x14ac:dyDescent="0.2">
      <c r="A1084" s="3"/>
      <c r="B1084" s="35"/>
      <c r="C1084" s="35"/>
      <c r="D1084" s="4"/>
      <c r="G1084" s="2"/>
      <c r="H1084" s="2"/>
      <c r="I1084" s="2"/>
      <c r="L1084" s="141"/>
      <c r="M1084" s="2"/>
      <c r="N1084" s="2"/>
      <c r="O1084" s="2"/>
      <c r="P1084" s="2"/>
      <c r="Q1084" s="16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90"/>
      <c r="CC1084" s="90"/>
      <c r="CD1084" s="90"/>
      <c r="CE1084" s="88"/>
      <c r="CF1084" s="166"/>
      <c r="CG1084" s="88"/>
      <c r="CH1084" s="88"/>
      <c r="CI1084" s="88"/>
      <c r="CJ1084" s="88"/>
      <c r="CK1084" s="88"/>
      <c r="CL1084" s="88"/>
      <c r="CM1084" s="88"/>
      <c r="CN1084" s="88"/>
      <c r="CO1084" s="88"/>
      <c r="CP1084" s="88"/>
      <c r="CQ1084" s="88"/>
      <c r="CR1084" s="88"/>
      <c r="CS1084" s="88"/>
      <c r="CT1084" s="88"/>
      <c r="CU1084" s="88"/>
      <c r="CV1084" s="88"/>
      <c r="CW1084" s="88"/>
      <c r="CX1084" s="88"/>
      <c r="CY1084" s="88"/>
      <c r="CZ1084" s="88"/>
      <c r="DA1084" s="88"/>
      <c r="DB1084" s="88"/>
      <c r="DC1084" s="88"/>
      <c r="DD1084" s="88"/>
      <c r="DE1084" s="88"/>
      <c r="DF1084" s="90"/>
      <c r="DG1084" s="90"/>
      <c r="DH1084" s="90"/>
      <c r="DI1084" s="91"/>
      <c r="DJ1084" s="91"/>
      <c r="DK1084" s="91"/>
      <c r="DL1084" s="91"/>
      <c r="DM1084" s="90"/>
      <c r="DN1084" s="90"/>
      <c r="DO1084" s="90"/>
      <c r="DP1084" s="90"/>
      <c r="DQ1084" s="90"/>
      <c r="DR1084" s="90"/>
      <c r="DS1084" s="90"/>
      <c r="DT1084" s="90"/>
      <c r="DU1084" s="90"/>
      <c r="DV1084" s="90"/>
      <c r="DW1084" s="90"/>
      <c r="DX1084" s="90"/>
      <c r="DY1084" s="90"/>
      <c r="DZ1084" s="90"/>
      <c r="EA1084" s="90"/>
      <c r="EB1084" s="90"/>
      <c r="EC1084" s="90"/>
      <c r="ED1084" s="90"/>
      <c r="EE1084" s="90"/>
      <c r="EF1084" s="90"/>
      <c r="EG1084" s="90"/>
      <c r="EH1084" s="90"/>
      <c r="EI1084" s="77"/>
      <c r="EJ1084" s="77"/>
      <c r="EK1084" s="77"/>
      <c r="EL1084" s="77"/>
      <c r="EM1084" s="77"/>
      <c r="EN1084" s="77"/>
      <c r="EO1084" s="77"/>
      <c r="EP1084" s="77"/>
      <c r="EQ1084" s="77"/>
    </row>
    <row r="1085" spans="1:147" s="1" customFormat="1" ht="12.75" x14ac:dyDescent="0.2">
      <c r="A1085" s="3"/>
      <c r="B1085" s="35"/>
      <c r="C1085" s="35"/>
      <c r="D1085" s="4"/>
      <c r="G1085" s="2"/>
      <c r="H1085" s="2"/>
      <c r="I1085" s="2"/>
      <c r="L1085" s="141"/>
      <c r="M1085" s="2"/>
      <c r="N1085" s="2"/>
      <c r="O1085" s="2"/>
      <c r="P1085" s="2"/>
      <c r="Q1085" s="16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90"/>
      <c r="CC1085" s="90"/>
      <c r="CD1085" s="90"/>
      <c r="CE1085" s="88"/>
      <c r="CF1085" s="166"/>
      <c r="CG1085" s="88"/>
      <c r="CH1085" s="88"/>
      <c r="CI1085" s="88"/>
      <c r="CJ1085" s="88"/>
      <c r="CK1085" s="88"/>
      <c r="CL1085" s="88"/>
      <c r="CM1085" s="88"/>
      <c r="CN1085" s="88"/>
      <c r="CO1085" s="88"/>
      <c r="CP1085" s="88"/>
      <c r="CQ1085" s="88"/>
      <c r="CR1085" s="88"/>
      <c r="CS1085" s="88"/>
      <c r="CT1085" s="88"/>
      <c r="CU1085" s="88"/>
      <c r="CV1085" s="88"/>
      <c r="CW1085" s="88"/>
      <c r="CX1085" s="88"/>
      <c r="CY1085" s="88"/>
      <c r="CZ1085" s="88"/>
      <c r="DA1085" s="88"/>
      <c r="DB1085" s="88"/>
      <c r="DC1085" s="88"/>
      <c r="DD1085" s="88"/>
      <c r="DE1085" s="88"/>
      <c r="DF1085" s="90"/>
      <c r="DG1085" s="90"/>
      <c r="DH1085" s="90"/>
      <c r="DI1085" s="91"/>
      <c r="DJ1085" s="91"/>
      <c r="DK1085" s="91"/>
      <c r="DL1085" s="91"/>
      <c r="DM1085" s="90"/>
      <c r="DN1085" s="90"/>
      <c r="DO1085" s="90"/>
      <c r="DP1085" s="90"/>
      <c r="DQ1085" s="90"/>
      <c r="DR1085" s="90"/>
      <c r="DS1085" s="90"/>
      <c r="DT1085" s="90"/>
      <c r="DU1085" s="90"/>
      <c r="DV1085" s="90"/>
      <c r="DW1085" s="90"/>
      <c r="DX1085" s="90"/>
      <c r="DY1085" s="90"/>
      <c r="DZ1085" s="90"/>
      <c r="EA1085" s="90"/>
      <c r="EB1085" s="90"/>
      <c r="EC1085" s="90"/>
      <c r="ED1085" s="90"/>
      <c r="EE1085" s="90"/>
      <c r="EF1085" s="90"/>
      <c r="EG1085" s="90"/>
      <c r="EH1085" s="90"/>
      <c r="EI1085" s="77"/>
      <c r="EJ1085" s="77"/>
      <c r="EK1085" s="77"/>
      <c r="EL1085" s="77"/>
      <c r="EM1085" s="77"/>
      <c r="EN1085" s="77"/>
      <c r="EO1085" s="77"/>
      <c r="EP1085" s="77"/>
      <c r="EQ1085" s="77"/>
    </row>
    <row r="1086" spans="1:147" s="1" customFormat="1" ht="12.75" x14ac:dyDescent="0.2">
      <c r="A1086" s="3"/>
      <c r="B1086" s="35"/>
      <c r="C1086" s="35"/>
      <c r="D1086" s="4"/>
      <c r="G1086" s="2"/>
      <c r="H1086" s="2"/>
      <c r="I1086" s="2"/>
      <c r="L1086" s="141"/>
      <c r="M1086" s="2"/>
      <c r="N1086" s="2"/>
      <c r="O1086" s="2"/>
      <c r="P1086" s="2"/>
      <c r="Q1086" s="16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90"/>
      <c r="CC1086" s="90"/>
      <c r="CD1086" s="90"/>
      <c r="CE1086" s="88"/>
      <c r="CF1086" s="166"/>
      <c r="CG1086" s="88"/>
      <c r="CH1086" s="88"/>
      <c r="CI1086" s="88"/>
      <c r="CJ1086" s="88"/>
      <c r="CK1086" s="88"/>
      <c r="CL1086" s="88"/>
      <c r="CM1086" s="88"/>
      <c r="CN1086" s="88"/>
      <c r="CO1086" s="88"/>
      <c r="CP1086" s="88"/>
      <c r="CQ1086" s="88"/>
      <c r="CR1086" s="88"/>
      <c r="CS1086" s="88"/>
      <c r="CT1086" s="88"/>
      <c r="CU1086" s="88"/>
      <c r="CV1086" s="88"/>
      <c r="CW1086" s="88"/>
      <c r="CX1086" s="88"/>
      <c r="CY1086" s="88"/>
      <c r="CZ1086" s="88"/>
      <c r="DA1086" s="88"/>
      <c r="DB1086" s="88"/>
      <c r="DC1086" s="88"/>
      <c r="DD1086" s="88"/>
      <c r="DE1086" s="88"/>
      <c r="DF1086" s="90"/>
      <c r="DG1086" s="90"/>
      <c r="DH1086" s="90"/>
      <c r="DI1086" s="91"/>
      <c r="DJ1086" s="91"/>
      <c r="DK1086" s="91"/>
      <c r="DL1086" s="91"/>
      <c r="DM1086" s="90"/>
      <c r="DN1086" s="90"/>
      <c r="DO1086" s="90"/>
      <c r="DP1086" s="90"/>
      <c r="DQ1086" s="90"/>
      <c r="DR1086" s="90"/>
      <c r="DS1086" s="90"/>
      <c r="DT1086" s="90"/>
      <c r="DU1086" s="90"/>
      <c r="DV1086" s="90"/>
      <c r="DW1086" s="90"/>
      <c r="DX1086" s="90"/>
      <c r="DY1086" s="90"/>
      <c r="DZ1086" s="90"/>
      <c r="EA1086" s="90"/>
      <c r="EB1086" s="90"/>
      <c r="EC1086" s="90"/>
      <c r="ED1086" s="90"/>
      <c r="EE1086" s="90"/>
      <c r="EF1086" s="90"/>
      <c r="EG1086" s="90"/>
      <c r="EH1086" s="90"/>
      <c r="EI1086" s="77"/>
      <c r="EJ1086" s="77"/>
      <c r="EK1086" s="77"/>
      <c r="EL1086" s="77"/>
      <c r="EM1086" s="77"/>
      <c r="EN1086" s="77"/>
      <c r="EO1086" s="77"/>
      <c r="EP1086" s="77"/>
      <c r="EQ1086" s="77"/>
    </row>
    <row r="1087" spans="1:147" s="1" customFormat="1" ht="12.75" x14ac:dyDescent="0.2">
      <c r="A1087" s="3"/>
      <c r="B1087" s="35"/>
      <c r="C1087" s="35"/>
      <c r="D1087" s="4"/>
      <c r="G1087" s="2"/>
      <c r="H1087" s="2"/>
      <c r="I1087" s="2"/>
      <c r="L1087" s="141"/>
      <c r="M1087" s="2"/>
      <c r="N1087" s="2"/>
      <c r="O1087" s="2"/>
      <c r="P1087" s="2"/>
      <c r="Q1087" s="16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90"/>
      <c r="CC1087" s="90"/>
      <c r="CD1087" s="90"/>
      <c r="CE1087" s="88"/>
      <c r="CF1087" s="166"/>
      <c r="CG1087" s="88"/>
      <c r="CH1087" s="88"/>
      <c r="CI1087" s="88"/>
      <c r="CJ1087" s="88"/>
      <c r="CK1087" s="88"/>
      <c r="CL1087" s="88"/>
      <c r="CM1087" s="88"/>
      <c r="CN1087" s="88"/>
      <c r="CO1087" s="88"/>
      <c r="CP1087" s="88"/>
      <c r="CQ1087" s="88"/>
      <c r="CR1087" s="88"/>
      <c r="CS1087" s="88"/>
      <c r="CT1087" s="88"/>
      <c r="CU1087" s="88"/>
      <c r="CV1087" s="88"/>
      <c r="CW1087" s="88"/>
      <c r="CX1087" s="88"/>
      <c r="CY1087" s="88"/>
      <c r="CZ1087" s="88"/>
      <c r="DA1087" s="88"/>
      <c r="DB1087" s="88"/>
      <c r="DC1087" s="88"/>
      <c r="DD1087" s="88"/>
      <c r="DE1087" s="88"/>
      <c r="DF1087" s="90"/>
      <c r="DG1087" s="90"/>
      <c r="DH1087" s="90"/>
      <c r="DI1087" s="91"/>
      <c r="DJ1087" s="91"/>
      <c r="DK1087" s="91"/>
      <c r="DL1087" s="91"/>
      <c r="DM1087" s="90"/>
      <c r="DN1087" s="90"/>
      <c r="DO1087" s="90"/>
      <c r="DP1087" s="90"/>
      <c r="DQ1087" s="90"/>
      <c r="DR1087" s="90"/>
      <c r="DS1087" s="90"/>
      <c r="DT1087" s="90"/>
      <c r="DU1087" s="90"/>
      <c r="DV1087" s="90"/>
      <c r="DW1087" s="90"/>
      <c r="DX1087" s="90"/>
      <c r="DY1087" s="90"/>
      <c r="DZ1087" s="90"/>
      <c r="EA1087" s="90"/>
      <c r="EB1087" s="90"/>
      <c r="EC1087" s="90"/>
      <c r="ED1087" s="90"/>
      <c r="EE1087" s="90"/>
      <c r="EF1087" s="90"/>
      <c r="EG1087" s="90"/>
      <c r="EH1087" s="90"/>
      <c r="EI1087" s="77"/>
      <c r="EJ1087" s="77"/>
      <c r="EK1087" s="77"/>
      <c r="EL1087" s="77"/>
      <c r="EM1087" s="77"/>
      <c r="EN1087" s="77"/>
      <c r="EO1087" s="77"/>
      <c r="EP1087" s="77"/>
      <c r="EQ1087" s="77"/>
    </row>
    <row r="1088" spans="1:147" s="1" customFormat="1" ht="12.75" x14ac:dyDescent="0.2">
      <c r="A1088" s="3"/>
      <c r="B1088" s="35"/>
      <c r="C1088" s="35"/>
      <c r="D1088" s="4"/>
      <c r="G1088" s="2"/>
      <c r="H1088" s="2"/>
      <c r="I1088" s="2"/>
      <c r="L1088" s="141"/>
      <c r="M1088" s="2"/>
      <c r="N1088" s="2"/>
      <c r="O1088" s="2"/>
      <c r="P1088" s="2"/>
      <c r="Q1088" s="16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90"/>
      <c r="CC1088" s="90"/>
      <c r="CD1088" s="90"/>
      <c r="CE1088" s="88"/>
      <c r="CF1088" s="166"/>
      <c r="CG1088" s="88"/>
      <c r="CH1088" s="88"/>
      <c r="CI1088" s="88"/>
      <c r="CJ1088" s="88"/>
      <c r="CK1088" s="88"/>
      <c r="CL1088" s="88"/>
      <c r="CM1088" s="88"/>
      <c r="CN1088" s="88"/>
      <c r="CO1088" s="88"/>
      <c r="CP1088" s="88"/>
      <c r="CQ1088" s="88"/>
      <c r="CR1088" s="88"/>
      <c r="CS1088" s="88"/>
      <c r="CT1088" s="88"/>
      <c r="CU1088" s="88"/>
      <c r="CV1088" s="88"/>
      <c r="CW1088" s="88"/>
      <c r="CX1088" s="88"/>
      <c r="CY1088" s="88"/>
      <c r="CZ1088" s="88"/>
      <c r="DA1088" s="88"/>
      <c r="DB1088" s="88"/>
      <c r="DC1088" s="88"/>
      <c r="DD1088" s="88"/>
      <c r="DE1088" s="88"/>
      <c r="DF1088" s="90"/>
      <c r="DG1088" s="90"/>
      <c r="DH1088" s="90"/>
      <c r="DI1088" s="91"/>
      <c r="DJ1088" s="91"/>
      <c r="DK1088" s="91"/>
      <c r="DL1088" s="91"/>
      <c r="DM1088" s="90"/>
      <c r="DN1088" s="90"/>
      <c r="DO1088" s="90"/>
      <c r="DP1088" s="90"/>
      <c r="DQ1088" s="90"/>
      <c r="DR1088" s="90"/>
      <c r="DS1088" s="90"/>
      <c r="DT1088" s="90"/>
      <c r="DU1088" s="90"/>
      <c r="DV1088" s="90"/>
      <c r="DW1088" s="90"/>
      <c r="DX1088" s="90"/>
      <c r="DY1088" s="90"/>
      <c r="DZ1088" s="90"/>
      <c r="EA1088" s="90"/>
      <c r="EB1088" s="90"/>
      <c r="EC1088" s="90"/>
      <c r="ED1088" s="90"/>
      <c r="EE1088" s="90"/>
      <c r="EF1088" s="90"/>
      <c r="EG1088" s="90"/>
      <c r="EH1088" s="90"/>
      <c r="EI1088" s="77"/>
      <c r="EJ1088" s="77"/>
      <c r="EK1088" s="77"/>
      <c r="EL1088" s="77"/>
      <c r="EM1088" s="77"/>
      <c r="EN1088" s="77"/>
      <c r="EO1088" s="77"/>
      <c r="EP1088" s="77"/>
      <c r="EQ1088" s="77"/>
    </row>
    <row r="1089" spans="1:147" s="1" customFormat="1" ht="12.75" x14ac:dyDescent="0.2">
      <c r="A1089" s="3"/>
      <c r="B1089" s="35"/>
      <c r="C1089" s="35"/>
      <c r="D1089" s="4"/>
      <c r="G1089" s="2"/>
      <c r="H1089" s="2"/>
      <c r="I1089" s="2"/>
      <c r="L1089" s="141"/>
      <c r="M1089" s="2"/>
      <c r="N1089" s="2"/>
      <c r="O1089" s="2"/>
      <c r="P1089" s="2"/>
      <c r="Q1089" s="16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90"/>
      <c r="CC1089" s="90"/>
      <c r="CD1089" s="90"/>
      <c r="CE1089" s="88"/>
      <c r="CF1089" s="166"/>
      <c r="CG1089" s="88"/>
      <c r="CH1089" s="88"/>
      <c r="CI1089" s="88"/>
      <c r="CJ1089" s="88"/>
      <c r="CK1089" s="88"/>
      <c r="CL1089" s="88"/>
      <c r="CM1089" s="88"/>
      <c r="CN1089" s="88"/>
      <c r="CO1089" s="88"/>
      <c r="CP1089" s="88"/>
      <c r="CQ1089" s="88"/>
      <c r="CR1089" s="88"/>
      <c r="CS1089" s="88"/>
      <c r="CT1089" s="88"/>
      <c r="CU1089" s="88"/>
      <c r="CV1089" s="88"/>
      <c r="CW1089" s="88"/>
      <c r="CX1089" s="88"/>
      <c r="CY1089" s="88"/>
      <c r="CZ1089" s="88"/>
      <c r="DA1089" s="88"/>
      <c r="DB1089" s="88"/>
      <c r="DC1089" s="88"/>
      <c r="DD1089" s="88"/>
      <c r="DE1089" s="88"/>
      <c r="DF1089" s="90"/>
      <c r="DG1089" s="90"/>
      <c r="DH1089" s="90"/>
      <c r="DI1089" s="91"/>
      <c r="DJ1089" s="91"/>
      <c r="DK1089" s="91"/>
      <c r="DL1089" s="91"/>
      <c r="DM1089" s="90"/>
      <c r="DN1089" s="90"/>
      <c r="DO1089" s="90"/>
      <c r="DP1089" s="90"/>
      <c r="DQ1089" s="90"/>
      <c r="DR1089" s="90"/>
      <c r="DS1089" s="90"/>
      <c r="DT1089" s="90"/>
      <c r="DU1089" s="90"/>
      <c r="DV1089" s="90"/>
      <c r="DW1089" s="90"/>
      <c r="DX1089" s="90"/>
      <c r="DY1089" s="90"/>
      <c r="DZ1089" s="90"/>
      <c r="EA1089" s="90"/>
      <c r="EB1089" s="90"/>
      <c r="EC1089" s="90"/>
      <c r="ED1089" s="90"/>
      <c r="EE1089" s="90"/>
      <c r="EF1089" s="90"/>
      <c r="EG1089" s="90"/>
      <c r="EH1089" s="90"/>
      <c r="EI1089" s="77"/>
      <c r="EJ1089" s="77"/>
      <c r="EK1089" s="77"/>
      <c r="EL1089" s="77"/>
      <c r="EM1089" s="77"/>
      <c r="EN1089" s="77"/>
      <c r="EO1089" s="77"/>
      <c r="EP1089" s="77"/>
      <c r="EQ1089" s="77"/>
    </row>
    <row r="1090" spans="1:147" s="1" customFormat="1" ht="12.75" x14ac:dyDescent="0.2">
      <c r="A1090" s="3"/>
      <c r="B1090" s="35"/>
      <c r="C1090" s="35"/>
      <c r="D1090" s="4"/>
      <c r="G1090" s="2"/>
      <c r="H1090" s="2"/>
      <c r="I1090" s="2"/>
      <c r="L1090" s="141"/>
      <c r="M1090" s="2"/>
      <c r="N1090" s="2"/>
      <c r="O1090" s="2"/>
      <c r="P1090" s="2"/>
      <c r="Q1090" s="16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90"/>
      <c r="CC1090" s="90"/>
      <c r="CD1090" s="90"/>
      <c r="CE1090" s="88"/>
      <c r="CF1090" s="166"/>
      <c r="CG1090" s="88"/>
      <c r="CH1090" s="88"/>
      <c r="CI1090" s="88"/>
      <c r="CJ1090" s="88"/>
      <c r="CK1090" s="88"/>
      <c r="CL1090" s="88"/>
      <c r="CM1090" s="88"/>
      <c r="CN1090" s="88"/>
      <c r="CO1090" s="88"/>
      <c r="CP1090" s="88"/>
      <c r="CQ1090" s="88"/>
      <c r="CR1090" s="88"/>
      <c r="CS1090" s="88"/>
      <c r="CT1090" s="88"/>
      <c r="CU1090" s="88"/>
      <c r="CV1090" s="88"/>
      <c r="CW1090" s="88"/>
      <c r="CX1090" s="88"/>
      <c r="CY1090" s="88"/>
      <c r="CZ1090" s="88"/>
      <c r="DA1090" s="88"/>
      <c r="DB1090" s="88"/>
      <c r="DC1090" s="88"/>
      <c r="DD1090" s="88"/>
      <c r="DE1090" s="88"/>
      <c r="DF1090" s="90"/>
      <c r="DG1090" s="90"/>
      <c r="DH1090" s="90"/>
      <c r="DI1090" s="91"/>
      <c r="DJ1090" s="91"/>
      <c r="DK1090" s="91"/>
      <c r="DL1090" s="91"/>
      <c r="DM1090" s="90"/>
      <c r="DN1090" s="90"/>
      <c r="DO1090" s="90"/>
      <c r="DP1090" s="90"/>
      <c r="DQ1090" s="90"/>
      <c r="DR1090" s="90"/>
      <c r="DS1090" s="90"/>
      <c r="DT1090" s="90"/>
      <c r="DU1090" s="90"/>
      <c r="DV1090" s="90"/>
      <c r="DW1090" s="90"/>
      <c r="DX1090" s="90"/>
      <c r="DY1090" s="90"/>
      <c r="DZ1090" s="90"/>
      <c r="EA1090" s="90"/>
      <c r="EB1090" s="90"/>
      <c r="EC1090" s="90"/>
      <c r="ED1090" s="90"/>
      <c r="EE1090" s="90"/>
      <c r="EF1090" s="90"/>
      <c r="EG1090" s="90"/>
      <c r="EH1090" s="90"/>
      <c r="EI1090" s="77"/>
      <c r="EJ1090" s="77"/>
      <c r="EK1090" s="77"/>
      <c r="EL1090" s="77"/>
      <c r="EM1090" s="77"/>
      <c r="EN1090" s="77"/>
      <c r="EO1090" s="77"/>
      <c r="EP1090" s="77"/>
      <c r="EQ1090" s="77"/>
    </row>
    <row r="1091" spans="1:147" s="1" customFormat="1" ht="12.75" x14ac:dyDescent="0.2">
      <c r="A1091" s="3"/>
      <c r="B1091" s="35"/>
      <c r="C1091" s="35"/>
      <c r="D1091" s="4"/>
      <c r="G1091" s="2"/>
      <c r="H1091" s="2"/>
      <c r="I1091" s="2"/>
      <c r="L1091" s="141"/>
      <c r="M1091" s="2"/>
      <c r="N1091" s="2"/>
      <c r="O1091" s="2"/>
      <c r="P1091" s="2"/>
      <c r="Q1091" s="16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90"/>
      <c r="CC1091" s="90"/>
      <c r="CD1091" s="90"/>
      <c r="CE1091" s="88"/>
      <c r="CF1091" s="166"/>
      <c r="CG1091" s="88"/>
      <c r="CH1091" s="88"/>
      <c r="CI1091" s="88"/>
      <c r="CJ1091" s="88"/>
      <c r="CK1091" s="88"/>
      <c r="CL1091" s="88"/>
      <c r="CM1091" s="88"/>
      <c r="CN1091" s="88"/>
      <c r="CO1091" s="88"/>
      <c r="CP1091" s="88"/>
      <c r="CQ1091" s="88"/>
      <c r="CR1091" s="88"/>
      <c r="CS1091" s="88"/>
      <c r="CT1091" s="88"/>
      <c r="CU1091" s="88"/>
      <c r="CV1091" s="88"/>
      <c r="CW1091" s="88"/>
      <c r="CX1091" s="88"/>
      <c r="CY1091" s="88"/>
      <c r="CZ1091" s="88"/>
      <c r="DA1091" s="88"/>
      <c r="DB1091" s="88"/>
      <c r="DC1091" s="88"/>
      <c r="DD1091" s="88"/>
      <c r="DE1091" s="88"/>
      <c r="DF1091" s="90"/>
      <c r="DG1091" s="90"/>
      <c r="DH1091" s="90"/>
      <c r="DI1091" s="91"/>
      <c r="DJ1091" s="91"/>
      <c r="DK1091" s="91"/>
      <c r="DL1091" s="91"/>
      <c r="DM1091" s="90"/>
      <c r="DN1091" s="90"/>
      <c r="DO1091" s="90"/>
      <c r="DP1091" s="90"/>
      <c r="DQ1091" s="90"/>
      <c r="DR1091" s="90"/>
      <c r="DS1091" s="90"/>
      <c r="DT1091" s="90"/>
      <c r="DU1091" s="90"/>
      <c r="DV1091" s="90"/>
      <c r="DW1091" s="90"/>
      <c r="DX1091" s="90"/>
      <c r="DY1091" s="90"/>
      <c r="DZ1091" s="90"/>
      <c r="EA1091" s="90"/>
      <c r="EB1091" s="90"/>
      <c r="EC1091" s="90"/>
      <c r="ED1091" s="90"/>
      <c r="EE1091" s="90"/>
      <c r="EF1091" s="90"/>
      <c r="EG1091" s="90"/>
      <c r="EH1091" s="90"/>
      <c r="EI1091" s="77"/>
      <c r="EJ1091" s="77"/>
      <c r="EK1091" s="77"/>
      <c r="EL1091" s="77"/>
      <c r="EM1091" s="77"/>
      <c r="EN1091" s="77"/>
      <c r="EO1091" s="77"/>
      <c r="EP1091" s="77"/>
      <c r="EQ1091" s="77"/>
    </row>
    <row r="1092" spans="1:147" s="1" customFormat="1" ht="12.75" x14ac:dyDescent="0.2">
      <c r="A1092" s="3"/>
      <c r="B1092" s="35"/>
      <c r="C1092" s="35"/>
      <c r="D1092" s="4"/>
      <c r="G1092" s="2"/>
      <c r="H1092" s="2"/>
      <c r="I1092" s="2"/>
      <c r="L1092" s="141"/>
      <c r="M1092" s="2"/>
      <c r="N1092" s="2"/>
      <c r="O1092" s="2"/>
      <c r="P1092" s="2"/>
      <c r="Q1092" s="16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90"/>
      <c r="CC1092" s="90"/>
      <c r="CD1092" s="90"/>
      <c r="CE1092" s="88"/>
      <c r="CF1092" s="166"/>
      <c r="CG1092" s="88"/>
      <c r="CH1092" s="88"/>
      <c r="CI1092" s="88"/>
      <c r="CJ1092" s="88"/>
      <c r="CK1092" s="88"/>
      <c r="CL1092" s="88"/>
      <c r="CM1092" s="88"/>
      <c r="CN1092" s="88"/>
      <c r="CO1092" s="88"/>
      <c r="CP1092" s="88"/>
      <c r="CQ1092" s="88"/>
      <c r="CR1092" s="88"/>
      <c r="CS1092" s="88"/>
      <c r="CT1092" s="88"/>
      <c r="CU1092" s="88"/>
      <c r="CV1092" s="88"/>
      <c r="CW1092" s="88"/>
      <c r="CX1092" s="88"/>
      <c r="CY1092" s="88"/>
      <c r="CZ1092" s="88"/>
      <c r="DA1092" s="88"/>
      <c r="DB1092" s="88"/>
      <c r="DC1092" s="88"/>
      <c r="DD1092" s="88"/>
      <c r="DE1092" s="88"/>
      <c r="DF1092" s="90"/>
      <c r="DG1092" s="90"/>
      <c r="DH1092" s="90"/>
      <c r="DI1092" s="91"/>
      <c r="DJ1092" s="91"/>
      <c r="DK1092" s="91"/>
      <c r="DL1092" s="91"/>
      <c r="DM1092" s="90"/>
      <c r="DN1092" s="90"/>
      <c r="DO1092" s="90"/>
      <c r="DP1092" s="90"/>
      <c r="DQ1092" s="90"/>
      <c r="DR1092" s="90"/>
      <c r="DS1092" s="90"/>
      <c r="DT1092" s="90"/>
      <c r="DU1092" s="90"/>
      <c r="DV1092" s="90"/>
      <c r="DW1092" s="90"/>
      <c r="DX1092" s="90"/>
      <c r="DY1092" s="90"/>
      <c r="DZ1092" s="90"/>
      <c r="EA1092" s="90"/>
      <c r="EB1092" s="90"/>
      <c r="EC1092" s="90"/>
      <c r="ED1092" s="90"/>
      <c r="EE1092" s="90"/>
      <c r="EF1092" s="90"/>
      <c r="EG1092" s="90"/>
      <c r="EH1092" s="90"/>
      <c r="EI1092" s="77"/>
      <c r="EJ1092" s="77"/>
      <c r="EK1092" s="77"/>
      <c r="EL1092" s="77"/>
      <c r="EM1092" s="77"/>
      <c r="EN1092" s="77"/>
      <c r="EO1092" s="77"/>
      <c r="EP1092" s="77"/>
      <c r="EQ1092" s="77"/>
    </row>
    <row r="1093" spans="1:147" s="1" customFormat="1" ht="12.75" x14ac:dyDescent="0.2">
      <c r="A1093" s="3"/>
      <c r="B1093" s="35"/>
      <c r="C1093" s="35"/>
      <c r="D1093" s="4"/>
      <c r="G1093" s="2"/>
      <c r="H1093" s="2"/>
      <c r="I1093" s="2"/>
      <c r="L1093" s="141"/>
      <c r="M1093" s="2"/>
      <c r="N1093" s="2"/>
      <c r="O1093" s="2"/>
      <c r="P1093" s="2"/>
      <c r="Q1093" s="16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90"/>
      <c r="CC1093" s="90"/>
      <c r="CD1093" s="90"/>
      <c r="CE1093" s="88"/>
      <c r="CF1093" s="166"/>
      <c r="CG1093" s="88"/>
      <c r="CH1093" s="88"/>
      <c r="CI1093" s="88"/>
      <c r="CJ1093" s="88"/>
      <c r="CK1093" s="88"/>
      <c r="CL1093" s="88"/>
      <c r="CM1093" s="88"/>
      <c r="CN1093" s="88"/>
      <c r="CO1093" s="88"/>
      <c r="CP1093" s="88"/>
      <c r="CQ1093" s="88"/>
      <c r="CR1093" s="88"/>
      <c r="CS1093" s="88"/>
      <c r="CT1093" s="88"/>
      <c r="CU1093" s="88"/>
      <c r="CV1093" s="88"/>
      <c r="CW1093" s="88"/>
      <c r="CX1093" s="88"/>
      <c r="CY1093" s="88"/>
      <c r="CZ1093" s="88"/>
      <c r="DA1093" s="88"/>
      <c r="DB1093" s="88"/>
      <c r="DC1093" s="88"/>
      <c r="DD1093" s="88"/>
      <c r="DE1093" s="88"/>
      <c r="DF1093" s="90"/>
      <c r="DG1093" s="90"/>
      <c r="DH1093" s="90"/>
      <c r="DI1093" s="91"/>
      <c r="DJ1093" s="91"/>
      <c r="DK1093" s="91"/>
      <c r="DL1093" s="91"/>
      <c r="DM1093" s="90"/>
      <c r="DN1093" s="90"/>
      <c r="DO1093" s="90"/>
      <c r="DP1093" s="90"/>
      <c r="DQ1093" s="90"/>
      <c r="DR1093" s="90"/>
      <c r="DS1093" s="90"/>
      <c r="DT1093" s="90"/>
      <c r="DU1093" s="90"/>
      <c r="DV1093" s="90"/>
      <c r="DW1093" s="90"/>
      <c r="DX1093" s="90"/>
      <c r="DY1093" s="90"/>
      <c r="DZ1093" s="90"/>
      <c r="EA1093" s="90"/>
      <c r="EB1093" s="90"/>
      <c r="EC1093" s="90"/>
      <c r="ED1093" s="90"/>
      <c r="EE1093" s="90"/>
      <c r="EF1093" s="90"/>
      <c r="EG1093" s="90"/>
      <c r="EH1093" s="90"/>
      <c r="EI1093" s="77"/>
      <c r="EJ1093" s="77"/>
      <c r="EK1093" s="77"/>
      <c r="EL1093" s="77"/>
      <c r="EM1093" s="77"/>
      <c r="EN1093" s="77"/>
      <c r="EO1093" s="77"/>
      <c r="EP1093" s="77"/>
      <c r="EQ1093" s="77"/>
    </row>
    <row r="1094" spans="1:147" s="1" customFormat="1" ht="12.75" x14ac:dyDescent="0.2">
      <c r="A1094" s="3"/>
      <c r="B1094" s="35"/>
      <c r="C1094" s="35"/>
      <c r="D1094" s="4"/>
      <c r="G1094" s="2"/>
      <c r="H1094" s="2"/>
      <c r="I1094" s="2"/>
      <c r="L1094" s="141"/>
      <c r="M1094" s="2"/>
      <c r="N1094" s="2"/>
      <c r="O1094" s="2"/>
      <c r="P1094" s="2"/>
      <c r="Q1094" s="16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90"/>
      <c r="CC1094" s="90"/>
      <c r="CD1094" s="90"/>
      <c r="CE1094" s="88"/>
      <c r="CF1094" s="166"/>
      <c r="CG1094" s="88"/>
      <c r="CH1094" s="88"/>
      <c r="CI1094" s="88"/>
      <c r="CJ1094" s="88"/>
      <c r="CK1094" s="88"/>
      <c r="CL1094" s="88"/>
      <c r="CM1094" s="88"/>
      <c r="CN1094" s="88"/>
      <c r="CO1094" s="88"/>
      <c r="CP1094" s="88"/>
      <c r="CQ1094" s="88"/>
      <c r="CR1094" s="88"/>
      <c r="CS1094" s="88"/>
      <c r="CT1094" s="88"/>
      <c r="CU1094" s="88"/>
      <c r="CV1094" s="88"/>
      <c r="CW1094" s="88"/>
      <c r="CX1094" s="88"/>
      <c r="CY1094" s="88"/>
      <c r="CZ1094" s="88"/>
      <c r="DA1094" s="88"/>
      <c r="DB1094" s="88"/>
      <c r="DC1094" s="88"/>
      <c r="DD1094" s="88"/>
      <c r="DE1094" s="88"/>
      <c r="DF1094" s="90"/>
      <c r="DG1094" s="90"/>
      <c r="DH1094" s="90"/>
      <c r="DI1094" s="91"/>
      <c r="DJ1094" s="91"/>
      <c r="DK1094" s="91"/>
      <c r="DL1094" s="91"/>
      <c r="DM1094" s="90"/>
      <c r="DN1094" s="90"/>
      <c r="DO1094" s="90"/>
      <c r="DP1094" s="90"/>
      <c r="DQ1094" s="90"/>
      <c r="DR1094" s="90"/>
      <c r="DS1094" s="90"/>
      <c r="DT1094" s="90"/>
      <c r="DU1094" s="90"/>
      <c r="DV1094" s="90"/>
      <c r="DW1094" s="90"/>
      <c r="DX1094" s="90"/>
      <c r="DY1094" s="90"/>
      <c r="DZ1094" s="90"/>
      <c r="EA1094" s="90"/>
      <c r="EB1094" s="90"/>
      <c r="EC1094" s="90"/>
      <c r="ED1094" s="90"/>
      <c r="EE1094" s="90"/>
      <c r="EF1094" s="90"/>
      <c r="EG1094" s="90"/>
      <c r="EH1094" s="90"/>
      <c r="EI1094" s="77"/>
      <c r="EJ1094" s="77"/>
      <c r="EK1094" s="77"/>
      <c r="EL1094" s="77"/>
      <c r="EM1094" s="77"/>
      <c r="EN1094" s="77"/>
      <c r="EO1094" s="77"/>
      <c r="EP1094" s="77"/>
      <c r="EQ1094" s="77"/>
    </row>
    <row r="1095" spans="1:147" s="1" customFormat="1" ht="12.75" x14ac:dyDescent="0.2">
      <c r="A1095" s="3"/>
      <c r="B1095" s="35"/>
      <c r="C1095" s="35"/>
      <c r="D1095" s="4"/>
      <c r="G1095" s="2"/>
      <c r="H1095" s="2"/>
      <c r="I1095" s="2"/>
      <c r="L1095" s="141"/>
      <c r="M1095" s="2"/>
      <c r="N1095" s="2"/>
      <c r="O1095" s="2"/>
      <c r="P1095" s="2"/>
      <c r="Q1095" s="16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90"/>
      <c r="CC1095" s="90"/>
      <c r="CD1095" s="90"/>
      <c r="CE1095" s="88"/>
      <c r="CF1095" s="166"/>
      <c r="CG1095" s="88"/>
      <c r="CH1095" s="88"/>
      <c r="CI1095" s="88"/>
      <c r="CJ1095" s="88"/>
      <c r="CK1095" s="88"/>
      <c r="CL1095" s="88"/>
      <c r="CM1095" s="88"/>
      <c r="CN1095" s="88"/>
      <c r="CO1095" s="88"/>
      <c r="CP1095" s="88"/>
      <c r="CQ1095" s="88"/>
      <c r="CR1095" s="88"/>
      <c r="CS1095" s="88"/>
      <c r="CT1095" s="88"/>
      <c r="CU1095" s="88"/>
      <c r="CV1095" s="88"/>
      <c r="CW1095" s="88"/>
      <c r="CX1095" s="88"/>
      <c r="CY1095" s="88"/>
      <c r="CZ1095" s="88"/>
      <c r="DA1095" s="88"/>
      <c r="DB1095" s="88"/>
      <c r="DC1095" s="88"/>
      <c r="DD1095" s="88"/>
      <c r="DE1095" s="88"/>
      <c r="DF1095" s="90"/>
      <c r="DG1095" s="90"/>
      <c r="DH1095" s="90"/>
      <c r="DI1095" s="91"/>
      <c r="DJ1095" s="91"/>
      <c r="DK1095" s="91"/>
      <c r="DL1095" s="91"/>
      <c r="DM1095" s="90"/>
      <c r="DN1095" s="90"/>
      <c r="DO1095" s="90"/>
      <c r="DP1095" s="90"/>
      <c r="DQ1095" s="90"/>
      <c r="DR1095" s="90"/>
      <c r="DS1095" s="90"/>
      <c r="DT1095" s="90"/>
      <c r="DU1095" s="90"/>
      <c r="DV1095" s="90"/>
      <c r="DW1095" s="90"/>
      <c r="DX1095" s="90"/>
      <c r="DY1095" s="90"/>
      <c r="DZ1095" s="90"/>
      <c r="EA1095" s="90"/>
      <c r="EB1095" s="90"/>
      <c r="EC1095" s="90"/>
      <c r="ED1095" s="90"/>
      <c r="EE1095" s="90"/>
      <c r="EF1095" s="90"/>
      <c r="EG1095" s="90"/>
      <c r="EH1095" s="90"/>
      <c r="EI1095" s="77"/>
      <c r="EJ1095" s="77"/>
      <c r="EK1095" s="77"/>
      <c r="EL1095" s="77"/>
      <c r="EM1095" s="77"/>
      <c r="EN1095" s="77"/>
      <c r="EO1095" s="77"/>
      <c r="EP1095" s="77"/>
      <c r="EQ1095" s="77"/>
    </row>
    <row r="1096" spans="1:147" s="1" customFormat="1" ht="12.75" x14ac:dyDescent="0.2">
      <c r="A1096" s="3"/>
      <c r="B1096" s="35"/>
      <c r="C1096" s="35"/>
      <c r="D1096" s="4"/>
      <c r="G1096" s="2"/>
      <c r="H1096" s="2"/>
      <c r="I1096" s="2"/>
      <c r="L1096" s="141"/>
      <c r="M1096" s="2"/>
      <c r="N1096" s="2"/>
      <c r="O1096" s="2"/>
      <c r="P1096" s="2"/>
      <c r="Q1096" s="16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90"/>
      <c r="CC1096" s="90"/>
      <c r="CD1096" s="90"/>
      <c r="CE1096" s="88"/>
      <c r="CF1096" s="166"/>
      <c r="CG1096" s="88"/>
      <c r="CH1096" s="88"/>
      <c r="CI1096" s="88"/>
      <c r="CJ1096" s="88"/>
      <c r="CK1096" s="88"/>
      <c r="CL1096" s="88"/>
      <c r="CM1096" s="88"/>
      <c r="CN1096" s="88"/>
      <c r="CO1096" s="88"/>
      <c r="CP1096" s="88"/>
      <c r="CQ1096" s="88"/>
      <c r="CR1096" s="88"/>
      <c r="CS1096" s="88"/>
      <c r="CT1096" s="88"/>
      <c r="CU1096" s="88"/>
      <c r="CV1096" s="88"/>
      <c r="CW1096" s="88"/>
      <c r="CX1096" s="88"/>
      <c r="CY1096" s="88"/>
      <c r="CZ1096" s="88"/>
      <c r="DA1096" s="88"/>
      <c r="DB1096" s="88"/>
      <c r="DC1096" s="88"/>
      <c r="DD1096" s="88"/>
      <c r="DE1096" s="88"/>
      <c r="DF1096" s="90"/>
      <c r="DG1096" s="90"/>
      <c r="DH1096" s="90"/>
      <c r="DI1096" s="91"/>
      <c r="DJ1096" s="91"/>
      <c r="DK1096" s="91"/>
      <c r="DL1096" s="91"/>
      <c r="DM1096" s="90"/>
      <c r="DN1096" s="90"/>
      <c r="DO1096" s="90"/>
      <c r="DP1096" s="90"/>
      <c r="DQ1096" s="90"/>
      <c r="DR1096" s="90"/>
      <c r="DS1096" s="90"/>
      <c r="DT1096" s="90"/>
      <c r="DU1096" s="90"/>
      <c r="DV1096" s="90"/>
      <c r="DW1096" s="90"/>
      <c r="DX1096" s="90"/>
      <c r="DY1096" s="90"/>
      <c r="DZ1096" s="90"/>
      <c r="EA1096" s="90"/>
      <c r="EB1096" s="90"/>
      <c r="EC1096" s="90"/>
      <c r="ED1096" s="90"/>
      <c r="EE1096" s="90"/>
      <c r="EF1096" s="90"/>
      <c r="EG1096" s="90"/>
      <c r="EH1096" s="90"/>
      <c r="EI1096" s="77"/>
      <c r="EJ1096" s="77"/>
      <c r="EK1096" s="77"/>
      <c r="EL1096" s="77"/>
      <c r="EM1096" s="77"/>
      <c r="EN1096" s="77"/>
      <c r="EO1096" s="77"/>
      <c r="EP1096" s="77"/>
      <c r="EQ1096" s="77"/>
    </row>
    <row r="1097" spans="1:147" s="1" customFormat="1" ht="12.75" x14ac:dyDescent="0.2">
      <c r="A1097" s="3"/>
      <c r="B1097" s="35"/>
      <c r="C1097" s="35"/>
      <c r="D1097" s="4"/>
      <c r="G1097" s="2"/>
      <c r="H1097" s="2"/>
      <c r="I1097" s="2"/>
      <c r="L1097" s="141"/>
      <c r="M1097" s="2"/>
      <c r="N1097" s="2"/>
      <c r="O1097" s="2"/>
      <c r="P1097" s="2"/>
      <c r="Q1097" s="16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90"/>
      <c r="CC1097" s="90"/>
      <c r="CD1097" s="90"/>
      <c r="CE1097" s="88"/>
      <c r="CF1097" s="166"/>
      <c r="CG1097" s="88"/>
      <c r="CH1097" s="88"/>
      <c r="CI1097" s="88"/>
      <c r="CJ1097" s="88"/>
      <c r="CK1097" s="88"/>
      <c r="CL1097" s="88"/>
      <c r="CM1097" s="88"/>
      <c r="CN1097" s="88"/>
      <c r="CO1097" s="88"/>
      <c r="CP1097" s="88"/>
      <c r="CQ1097" s="88"/>
      <c r="CR1097" s="88"/>
      <c r="CS1097" s="88"/>
      <c r="CT1097" s="88"/>
      <c r="CU1097" s="88"/>
      <c r="CV1097" s="88"/>
      <c r="CW1097" s="88"/>
      <c r="CX1097" s="88"/>
      <c r="CY1097" s="88"/>
      <c r="CZ1097" s="88"/>
      <c r="DA1097" s="88"/>
      <c r="DB1097" s="88"/>
      <c r="DC1097" s="88"/>
      <c r="DD1097" s="88"/>
      <c r="DE1097" s="88"/>
      <c r="DF1097" s="90"/>
      <c r="DG1097" s="90"/>
      <c r="DH1097" s="90"/>
      <c r="DI1097" s="91"/>
      <c r="DJ1097" s="91"/>
      <c r="DK1097" s="91"/>
      <c r="DL1097" s="91"/>
      <c r="DM1097" s="90"/>
      <c r="DN1097" s="90"/>
      <c r="DO1097" s="90"/>
      <c r="DP1097" s="90"/>
      <c r="DQ1097" s="90"/>
      <c r="DR1097" s="90"/>
      <c r="DS1097" s="90"/>
      <c r="DT1097" s="90"/>
      <c r="DU1097" s="90"/>
      <c r="DV1097" s="90"/>
      <c r="DW1097" s="90"/>
      <c r="DX1097" s="90"/>
      <c r="DY1097" s="90"/>
      <c r="DZ1097" s="90"/>
      <c r="EA1097" s="90"/>
      <c r="EB1097" s="90"/>
      <c r="EC1097" s="90"/>
      <c r="ED1097" s="90"/>
      <c r="EE1097" s="90"/>
      <c r="EF1097" s="90"/>
      <c r="EG1097" s="90"/>
      <c r="EH1097" s="90"/>
      <c r="EI1097" s="77"/>
      <c r="EJ1097" s="77"/>
      <c r="EK1097" s="77"/>
      <c r="EL1097" s="77"/>
      <c r="EM1097" s="77"/>
      <c r="EN1097" s="77"/>
      <c r="EO1097" s="77"/>
      <c r="EP1097" s="77"/>
      <c r="EQ1097" s="77"/>
    </row>
    <row r="1098" spans="1:147" s="1" customFormat="1" ht="12.75" x14ac:dyDescent="0.2">
      <c r="A1098" s="3"/>
      <c r="B1098" s="35"/>
      <c r="C1098" s="35"/>
      <c r="D1098" s="4"/>
      <c r="G1098" s="2"/>
      <c r="H1098" s="2"/>
      <c r="I1098" s="2"/>
      <c r="L1098" s="141"/>
      <c r="M1098" s="2"/>
      <c r="N1098" s="2"/>
      <c r="O1098" s="2"/>
      <c r="P1098" s="2"/>
      <c r="Q1098" s="16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90"/>
      <c r="CC1098" s="90"/>
      <c r="CD1098" s="90"/>
      <c r="CE1098" s="88"/>
      <c r="CF1098" s="166"/>
      <c r="CG1098" s="88"/>
      <c r="CH1098" s="88"/>
      <c r="CI1098" s="88"/>
      <c r="CJ1098" s="88"/>
      <c r="CK1098" s="88"/>
      <c r="CL1098" s="88"/>
      <c r="CM1098" s="88"/>
      <c r="CN1098" s="88"/>
      <c r="CO1098" s="88"/>
      <c r="CP1098" s="88"/>
      <c r="CQ1098" s="88"/>
      <c r="CR1098" s="88"/>
      <c r="CS1098" s="88"/>
      <c r="CT1098" s="88"/>
      <c r="CU1098" s="88"/>
      <c r="CV1098" s="88"/>
      <c r="CW1098" s="88"/>
      <c r="CX1098" s="88"/>
      <c r="CY1098" s="88"/>
      <c r="CZ1098" s="88"/>
      <c r="DA1098" s="88"/>
      <c r="DB1098" s="88"/>
      <c r="DC1098" s="88"/>
      <c r="DD1098" s="88"/>
      <c r="DE1098" s="88"/>
      <c r="DF1098" s="90"/>
      <c r="DG1098" s="90"/>
      <c r="DH1098" s="90"/>
      <c r="DI1098" s="91"/>
      <c r="DJ1098" s="91"/>
      <c r="DK1098" s="91"/>
      <c r="DL1098" s="91"/>
      <c r="DM1098" s="90"/>
      <c r="DN1098" s="90"/>
      <c r="DO1098" s="90"/>
      <c r="DP1098" s="90"/>
      <c r="DQ1098" s="90"/>
      <c r="DR1098" s="90"/>
      <c r="DS1098" s="90"/>
      <c r="DT1098" s="90"/>
      <c r="DU1098" s="90"/>
      <c r="DV1098" s="90"/>
      <c r="DW1098" s="90"/>
      <c r="DX1098" s="90"/>
      <c r="DY1098" s="90"/>
      <c r="DZ1098" s="90"/>
      <c r="EA1098" s="90"/>
      <c r="EB1098" s="90"/>
      <c r="EC1098" s="90"/>
      <c r="ED1098" s="90"/>
      <c r="EE1098" s="90"/>
      <c r="EF1098" s="90"/>
      <c r="EG1098" s="90"/>
      <c r="EH1098" s="90"/>
      <c r="EI1098" s="77"/>
      <c r="EJ1098" s="77"/>
      <c r="EK1098" s="77"/>
      <c r="EL1098" s="77"/>
      <c r="EM1098" s="77"/>
      <c r="EN1098" s="77"/>
      <c r="EO1098" s="77"/>
      <c r="EP1098" s="77"/>
      <c r="EQ1098" s="77"/>
    </row>
    <row r="1099" spans="1:147" s="1" customFormat="1" ht="12.75" x14ac:dyDescent="0.2">
      <c r="A1099" s="3"/>
      <c r="B1099" s="35"/>
      <c r="C1099" s="35"/>
      <c r="D1099" s="4"/>
      <c r="G1099" s="2"/>
      <c r="H1099" s="2"/>
      <c r="I1099" s="2"/>
      <c r="L1099" s="141"/>
      <c r="M1099" s="2"/>
      <c r="N1099" s="2"/>
      <c r="O1099" s="2"/>
      <c r="P1099" s="2"/>
      <c r="Q1099" s="16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90"/>
      <c r="CC1099" s="90"/>
      <c r="CD1099" s="90"/>
      <c r="CE1099" s="88"/>
      <c r="CF1099" s="166"/>
      <c r="CG1099" s="88"/>
      <c r="CH1099" s="88"/>
      <c r="CI1099" s="88"/>
      <c r="CJ1099" s="88"/>
      <c r="CK1099" s="88"/>
      <c r="CL1099" s="88"/>
      <c r="CM1099" s="88"/>
      <c r="CN1099" s="88"/>
      <c r="CO1099" s="88"/>
      <c r="CP1099" s="88"/>
      <c r="CQ1099" s="88"/>
      <c r="CR1099" s="88"/>
      <c r="CS1099" s="88"/>
      <c r="CT1099" s="88"/>
      <c r="CU1099" s="88"/>
      <c r="CV1099" s="88"/>
      <c r="CW1099" s="88"/>
      <c r="CX1099" s="88"/>
      <c r="CY1099" s="88"/>
      <c r="CZ1099" s="88"/>
      <c r="DA1099" s="88"/>
      <c r="DB1099" s="88"/>
      <c r="DC1099" s="88"/>
      <c r="DD1099" s="88"/>
      <c r="DE1099" s="88"/>
      <c r="DF1099" s="90"/>
      <c r="DG1099" s="90"/>
      <c r="DH1099" s="90"/>
      <c r="DI1099" s="91"/>
      <c r="DJ1099" s="91"/>
      <c r="DK1099" s="91"/>
      <c r="DL1099" s="91"/>
      <c r="DM1099" s="90"/>
      <c r="DN1099" s="90"/>
      <c r="DO1099" s="90"/>
      <c r="DP1099" s="90"/>
      <c r="DQ1099" s="90"/>
      <c r="DR1099" s="90"/>
      <c r="DS1099" s="90"/>
      <c r="DT1099" s="90"/>
      <c r="DU1099" s="90"/>
      <c r="DV1099" s="90"/>
      <c r="DW1099" s="90"/>
      <c r="DX1099" s="90"/>
      <c r="DY1099" s="90"/>
      <c r="DZ1099" s="90"/>
      <c r="EA1099" s="90"/>
      <c r="EB1099" s="90"/>
      <c r="EC1099" s="90"/>
      <c r="ED1099" s="90"/>
      <c r="EE1099" s="90"/>
      <c r="EF1099" s="90"/>
      <c r="EG1099" s="90"/>
      <c r="EH1099" s="90"/>
      <c r="EI1099" s="77"/>
      <c r="EJ1099" s="77"/>
      <c r="EK1099" s="77"/>
      <c r="EL1099" s="77"/>
      <c r="EM1099" s="77"/>
      <c r="EN1099" s="77"/>
      <c r="EO1099" s="77"/>
      <c r="EP1099" s="77"/>
      <c r="EQ1099" s="77"/>
    </row>
    <row r="1100" spans="1:147" s="1" customFormat="1" ht="12.75" x14ac:dyDescent="0.2">
      <c r="A1100" s="3"/>
      <c r="B1100" s="35"/>
      <c r="C1100" s="35"/>
      <c r="D1100" s="4"/>
      <c r="G1100" s="2"/>
      <c r="H1100" s="2"/>
      <c r="I1100" s="2"/>
      <c r="L1100" s="141"/>
      <c r="M1100" s="2"/>
      <c r="N1100" s="2"/>
      <c r="O1100" s="2"/>
      <c r="P1100" s="2"/>
      <c r="Q1100" s="16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90"/>
      <c r="CC1100" s="90"/>
      <c r="CD1100" s="90"/>
      <c r="CE1100" s="88"/>
      <c r="CF1100" s="166"/>
      <c r="CG1100" s="88"/>
      <c r="CH1100" s="88"/>
      <c r="CI1100" s="88"/>
      <c r="CJ1100" s="88"/>
      <c r="CK1100" s="88"/>
      <c r="CL1100" s="88"/>
      <c r="CM1100" s="88"/>
      <c r="CN1100" s="88"/>
      <c r="CO1100" s="88"/>
      <c r="CP1100" s="88"/>
      <c r="CQ1100" s="88"/>
      <c r="CR1100" s="88"/>
      <c r="CS1100" s="88"/>
      <c r="CT1100" s="88"/>
      <c r="CU1100" s="88"/>
      <c r="CV1100" s="88"/>
      <c r="CW1100" s="88"/>
      <c r="CX1100" s="88"/>
      <c r="CY1100" s="88"/>
      <c r="CZ1100" s="88"/>
      <c r="DA1100" s="88"/>
      <c r="DB1100" s="88"/>
      <c r="DC1100" s="88"/>
      <c r="DD1100" s="88"/>
      <c r="DE1100" s="88"/>
      <c r="DF1100" s="90"/>
      <c r="DG1100" s="90"/>
      <c r="DH1100" s="90"/>
      <c r="DI1100" s="91"/>
      <c r="DJ1100" s="91"/>
      <c r="DK1100" s="91"/>
      <c r="DL1100" s="91"/>
      <c r="DM1100" s="90"/>
      <c r="DN1100" s="90"/>
      <c r="DO1100" s="90"/>
      <c r="DP1100" s="90"/>
      <c r="DQ1100" s="90"/>
      <c r="DR1100" s="90"/>
      <c r="DS1100" s="90"/>
      <c r="DT1100" s="90"/>
      <c r="DU1100" s="90"/>
      <c r="DV1100" s="90"/>
      <c r="DW1100" s="90"/>
      <c r="DX1100" s="90"/>
      <c r="DY1100" s="90"/>
      <c r="DZ1100" s="90"/>
      <c r="EA1100" s="90"/>
      <c r="EB1100" s="90"/>
      <c r="EC1100" s="90"/>
      <c r="ED1100" s="90"/>
      <c r="EE1100" s="90"/>
      <c r="EF1100" s="90"/>
      <c r="EG1100" s="90"/>
      <c r="EH1100" s="90"/>
      <c r="EI1100" s="77"/>
      <c r="EJ1100" s="77"/>
      <c r="EK1100" s="77"/>
      <c r="EL1100" s="77"/>
      <c r="EM1100" s="77"/>
      <c r="EN1100" s="77"/>
      <c r="EO1100" s="77"/>
      <c r="EP1100" s="77"/>
      <c r="EQ1100" s="77"/>
    </row>
    <row r="1101" spans="1:147" s="1" customFormat="1" ht="12.75" x14ac:dyDescent="0.2">
      <c r="A1101" s="3"/>
      <c r="B1101" s="35"/>
      <c r="C1101" s="35"/>
      <c r="D1101" s="4"/>
      <c r="G1101" s="2"/>
      <c r="H1101" s="2"/>
      <c r="I1101" s="2"/>
      <c r="L1101" s="141"/>
      <c r="M1101" s="2"/>
      <c r="N1101" s="2"/>
      <c r="O1101" s="2"/>
      <c r="P1101" s="2"/>
      <c r="Q1101" s="16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90"/>
      <c r="CC1101" s="90"/>
      <c r="CD1101" s="90"/>
      <c r="CE1101" s="88"/>
      <c r="CF1101" s="166"/>
      <c r="CG1101" s="88"/>
      <c r="CH1101" s="88"/>
      <c r="CI1101" s="88"/>
      <c r="CJ1101" s="88"/>
      <c r="CK1101" s="88"/>
      <c r="CL1101" s="88"/>
      <c r="CM1101" s="88"/>
      <c r="CN1101" s="88"/>
      <c r="CO1101" s="88"/>
      <c r="CP1101" s="88"/>
      <c r="CQ1101" s="88"/>
      <c r="CR1101" s="88"/>
      <c r="CS1101" s="88"/>
      <c r="CT1101" s="88"/>
      <c r="CU1101" s="88"/>
      <c r="CV1101" s="88"/>
      <c r="CW1101" s="88"/>
      <c r="CX1101" s="88"/>
      <c r="CY1101" s="88"/>
      <c r="CZ1101" s="88"/>
      <c r="DA1101" s="88"/>
      <c r="DB1101" s="88"/>
      <c r="DC1101" s="88"/>
      <c r="DD1101" s="88"/>
      <c r="DE1101" s="88"/>
      <c r="DF1101" s="90"/>
      <c r="DG1101" s="90"/>
      <c r="DH1101" s="90"/>
      <c r="DI1101" s="91"/>
      <c r="DJ1101" s="91"/>
      <c r="DK1101" s="91"/>
      <c r="DL1101" s="91"/>
      <c r="DM1101" s="90"/>
      <c r="DN1101" s="90"/>
      <c r="DO1101" s="90"/>
      <c r="DP1101" s="90"/>
      <c r="DQ1101" s="90"/>
      <c r="DR1101" s="90"/>
      <c r="DS1101" s="90"/>
      <c r="DT1101" s="90"/>
      <c r="DU1101" s="90"/>
      <c r="DV1101" s="90"/>
      <c r="DW1101" s="90"/>
      <c r="DX1101" s="90"/>
      <c r="DY1101" s="90"/>
      <c r="DZ1101" s="90"/>
      <c r="EA1101" s="90"/>
      <c r="EB1101" s="90"/>
      <c r="EC1101" s="90"/>
      <c r="ED1101" s="90"/>
      <c r="EE1101" s="90"/>
      <c r="EF1101" s="90"/>
      <c r="EG1101" s="90"/>
      <c r="EH1101" s="90"/>
      <c r="EI1101" s="77"/>
      <c r="EJ1101" s="77"/>
      <c r="EK1101" s="77"/>
      <c r="EL1101" s="77"/>
      <c r="EM1101" s="77"/>
      <c r="EN1101" s="77"/>
      <c r="EO1101" s="77"/>
      <c r="EP1101" s="77"/>
      <c r="EQ1101" s="77"/>
    </row>
    <row r="1102" spans="1:147" s="1" customFormat="1" ht="12.75" x14ac:dyDescent="0.2">
      <c r="A1102" s="3"/>
      <c r="B1102" s="35"/>
      <c r="C1102" s="35"/>
      <c r="D1102" s="4"/>
      <c r="G1102" s="2"/>
      <c r="H1102" s="2"/>
      <c r="I1102" s="2"/>
      <c r="L1102" s="141"/>
      <c r="M1102" s="2"/>
      <c r="N1102" s="2"/>
      <c r="O1102" s="2"/>
      <c r="P1102" s="2"/>
      <c r="Q1102" s="16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90"/>
      <c r="CC1102" s="90"/>
      <c r="CD1102" s="90"/>
      <c r="CE1102" s="88"/>
      <c r="CF1102" s="166"/>
      <c r="CG1102" s="88"/>
      <c r="CH1102" s="88"/>
      <c r="CI1102" s="88"/>
      <c r="CJ1102" s="88"/>
      <c r="CK1102" s="88"/>
      <c r="CL1102" s="88"/>
      <c r="CM1102" s="88"/>
      <c r="CN1102" s="88"/>
      <c r="CO1102" s="88"/>
      <c r="CP1102" s="88"/>
      <c r="CQ1102" s="88"/>
      <c r="CR1102" s="88"/>
      <c r="CS1102" s="88"/>
      <c r="CT1102" s="88"/>
      <c r="CU1102" s="88"/>
      <c r="CV1102" s="88"/>
      <c r="CW1102" s="88"/>
      <c r="CX1102" s="88"/>
      <c r="CY1102" s="88"/>
      <c r="CZ1102" s="88"/>
      <c r="DA1102" s="88"/>
      <c r="DB1102" s="88"/>
      <c r="DC1102" s="88"/>
      <c r="DD1102" s="88"/>
      <c r="DE1102" s="88"/>
      <c r="DF1102" s="90"/>
      <c r="DG1102" s="90"/>
      <c r="DH1102" s="90"/>
      <c r="DI1102" s="91"/>
      <c r="DJ1102" s="91"/>
      <c r="DK1102" s="91"/>
      <c r="DL1102" s="91"/>
      <c r="DM1102" s="90"/>
      <c r="DN1102" s="90"/>
      <c r="DO1102" s="90"/>
      <c r="DP1102" s="90"/>
      <c r="DQ1102" s="90"/>
      <c r="DR1102" s="90"/>
      <c r="DS1102" s="90"/>
      <c r="DT1102" s="90"/>
      <c r="DU1102" s="90"/>
      <c r="DV1102" s="90"/>
      <c r="DW1102" s="90"/>
      <c r="DX1102" s="90"/>
      <c r="DY1102" s="90"/>
      <c r="DZ1102" s="90"/>
      <c r="EA1102" s="90"/>
      <c r="EB1102" s="90"/>
      <c r="EC1102" s="90"/>
      <c r="ED1102" s="90"/>
      <c r="EE1102" s="90"/>
      <c r="EF1102" s="90"/>
      <c r="EG1102" s="90"/>
      <c r="EH1102" s="90"/>
      <c r="EI1102" s="77"/>
      <c r="EJ1102" s="77"/>
      <c r="EK1102" s="77"/>
      <c r="EL1102" s="77"/>
      <c r="EM1102" s="77"/>
      <c r="EN1102" s="77"/>
      <c r="EO1102" s="77"/>
      <c r="EP1102" s="77"/>
      <c r="EQ1102" s="77"/>
    </row>
    <row r="1103" spans="1:147" s="1" customFormat="1" ht="12.75" x14ac:dyDescent="0.2">
      <c r="A1103" s="3"/>
      <c r="B1103" s="35"/>
      <c r="C1103" s="35"/>
      <c r="D1103" s="4"/>
      <c r="G1103" s="2"/>
      <c r="H1103" s="2"/>
      <c r="I1103" s="2"/>
      <c r="L1103" s="141"/>
      <c r="M1103" s="2"/>
      <c r="N1103" s="2"/>
      <c r="O1103" s="2"/>
      <c r="P1103" s="2"/>
      <c r="Q1103" s="16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90"/>
      <c r="CC1103" s="90"/>
      <c r="CD1103" s="90"/>
      <c r="CE1103" s="88"/>
      <c r="CF1103" s="166"/>
      <c r="CG1103" s="88"/>
      <c r="CH1103" s="88"/>
      <c r="CI1103" s="88"/>
      <c r="CJ1103" s="88"/>
      <c r="CK1103" s="88"/>
      <c r="CL1103" s="88"/>
      <c r="CM1103" s="88"/>
      <c r="CN1103" s="88"/>
      <c r="CO1103" s="88"/>
      <c r="CP1103" s="88"/>
      <c r="CQ1103" s="88"/>
      <c r="CR1103" s="88"/>
      <c r="CS1103" s="88"/>
      <c r="CT1103" s="88"/>
      <c r="CU1103" s="88"/>
      <c r="CV1103" s="88"/>
      <c r="CW1103" s="88"/>
      <c r="CX1103" s="88"/>
      <c r="CY1103" s="88"/>
      <c r="CZ1103" s="88"/>
      <c r="DA1103" s="88"/>
      <c r="DB1103" s="88"/>
      <c r="DC1103" s="88"/>
      <c r="DD1103" s="88"/>
      <c r="DE1103" s="88"/>
      <c r="DF1103" s="90"/>
      <c r="DG1103" s="90"/>
      <c r="DH1103" s="90"/>
      <c r="DI1103" s="91"/>
      <c r="DJ1103" s="91"/>
      <c r="DK1103" s="91"/>
      <c r="DL1103" s="91"/>
      <c r="DM1103" s="90"/>
      <c r="DN1103" s="90"/>
      <c r="DO1103" s="90"/>
      <c r="DP1103" s="90"/>
      <c r="DQ1103" s="90"/>
      <c r="DR1103" s="90"/>
      <c r="DS1103" s="90"/>
      <c r="DT1103" s="90"/>
      <c r="DU1103" s="90"/>
      <c r="DV1103" s="90"/>
      <c r="DW1103" s="90"/>
      <c r="DX1103" s="90"/>
      <c r="DY1103" s="90"/>
      <c r="DZ1103" s="90"/>
      <c r="EA1103" s="90"/>
      <c r="EB1103" s="90"/>
      <c r="EC1103" s="90"/>
      <c r="ED1103" s="90"/>
      <c r="EE1103" s="90"/>
      <c r="EF1103" s="90"/>
      <c r="EG1103" s="90"/>
      <c r="EH1103" s="90"/>
      <c r="EI1103" s="77"/>
      <c r="EJ1103" s="77"/>
      <c r="EK1103" s="77"/>
      <c r="EL1103" s="77"/>
      <c r="EM1103" s="77"/>
      <c r="EN1103" s="77"/>
      <c r="EO1103" s="77"/>
      <c r="EP1103" s="77"/>
      <c r="EQ1103" s="77"/>
    </row>
    <row r="1104" spans="1:147" s="1" customFormat="1" ht="12.75" x14ac:dyDescent="0.2">
      <c r="A1104" s="3"/>
      <c r="B1104" s="35"/>
      <c r="C1104" s="35"/>
      <c r="D1104" s="4"/>
      <c r="G1104" s="2"/>
      <c r="H1104" s="2"/>
      <c r="I1104" s="2"/>
      <c r="L1104" s="141"/>
      <c r="M1104" s="2"/>
      <c r="N1104" s="2"/>
      <c r="O1104" s="2"/>
      <c r="P1104" s="2"/>
      <c r="Q1104" s="16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90"/>
      <c r="CC1104" s="90"/>
      <c r="CD1104" s="90"/>
      <c r="CE1104" s="88"/>
      <c r="CF1104" s="166"/>
      <c r="CG1104" s="88"/>
      <c r="CH1104" s="88"/>
      <c r="CI1104" s="88"/>
      <c r="CJ1104" s="88"/>
      <c r="CK1104" s="88"/>
      <c r="CL1104" s="88"/>
      <c r="CM1104" s="88"/>
      <c r="CN1104" s="88"/>
      <c r="CO1104" s="88"/>
      <c r="CP1104" s="88"/>
      <c r="CQ1104" s="88"/>
      <c r="CR1104" s="88"/>
      <c r="CS1104" s="88"/>
      <c r="CT1104" s="88"/>
      <c r="CU1104" s="88"/>
      <c r="CV1104" s="88"/>
      <c r="CW1104" s="88"/>
      <c r="CX1104" s="88"/>
      <c r="CY1104" s="88"/>
      <c r="CZ1104" s="88"/>
      <c r="DA1104" s="88"/>
      <c r="DB1104" s="88"/>
      <c r="DC1104" s="88"/>
      <c r="DD1104" s="88"/>
      <c r="DE1104" s="88"/>
      <c r="DF1104" s="90"/>
      <c r="DG1104" s="90"/>
      <c r="DH1104" s="90"/>
      <c r="DI1104" s="91"/>
      <c r="DJ1104" s="91"/>
      <c r="DK1104" s="91"/>
      <c r="DL1104" s="91"/>
      <c r="DM1104" s="90"/>
      <c r="DN1104" s="90"/>
      <c r="DO1104" s="90"/>
      <c r="DP1104" s="90"/>
      <c r="DQ1104" s="90"/>
      <c r="DR1104" s="90"/>
      <c r="DS1104" s="90"/>
      <c r="DT1104" s="90"/>
      <c r="DU1104" s="90"/>
      <c r="DV1104" s="90"/>
      <c r="DW1104" s="90"/>
      <c r="DX1104" s="90"/>
      <c r="DY1104" s="90"/>
      <c r="DZ1104" s="90"/>
      <c r="EA1104" s="90"/>
      <c r="EB1104" s="90"/>
      <c r="EC1104" s="90"/>
      <c r="ED1104" s="90"/>
      <c r="EE1104" s="90"/>
      <c r="EF1104" s="90"/>
      <c r="EG1104" s="90"/>
      <c r="EH1104" s="90"/>
      <c r="EI1104" s="77"/>
      <c r="EJ1104" s="77"/>
      <c r="EK1104" s="77"/>
      <c r="EL1104" s="77"/>
      <c r="EM1104" s="77"/>
      <c r="EN1104" s="77"/>
      <c r="EO1104" s="77"/>
      <c r="EP1104" s="77"/>
      <c r="EQ1104" s="77"/>
    </row>
    <row r="1105" spans="1:147" s="1" customFormat="1" ht="12.75" x14ac:dyDescent="0.2">
      <c r="A1105" s="3"/>
      <c r="B1105" s="35"/>
      <c r="C1105" s="35"/>
      <c r="D1105" s="4"/>
      <c r="G1105" s="2"/>
      <c r="H1105" s="2"/>
      <c r="I1105" s="2"/>
      <c r="L1105" s="141"/>
      <c r="M1105" s="2"/>
      <c r="N1105" s="2"/>
      <c r="O1105" s="2"/>
      <c r="P1105" s="2"/>
      <c r="Q1105" s="16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90"/>
      <c r="CC1105" s="90"/>
      <c r="CD1105" s="90"/>
      <c r="CE1105" s="88"/>
      <c r="CF1105" s="166"/>
      <c r="CG1105" s="88"/>
      <c r="CH1105" s="88"/>
      <c r="CI1105" s="88"/>
      <c r="CJ1105" s="88"/>
      <c r="CK1105" s="88"/>
      <c r="CL1105" s="88"/>
      <c r="CM1105" s="88"/>
      <c r="CN1105" s="88"/>
      <c r="CO1105" s="88"/>
      <c r="CP1105" s="88"/>
      <c r="CQ1105" s="88"/>
      <c r="CR1105" s="88"/>
      <c r="CS1105" s="88"/>
      <c r="CT1105" s="88"/>
      <c r="CU1105" s="88"/>
      <c r="CV1105" s="88"/>
      <c r="CW1105" s="88"/>
      <c r="CX1105" s="88"/>
      <c r="CY1105" s="88"/>
      <c r="CZ1105" s="88"/>
      <c r="DA1105" s="88"/>
      <c r="DB1105" s="88"/>
      <c r="DC1105" s="88"/>
      <c r="DD1105" s="88"/>
      <c r="DE1105" s="88"/>
      <c r="DF1105" s="90"/>
      <c r="DG1105" s="90"/>
      <c r="DH1105" s="90"/>
      <c r="DI1105" s="91"/>
      <c r="DJ1105" s="91"/>
      <c r="DK1105" s="91"/>
      <c r="DL1105" s="91"/>
      <c r="DM1105" s="90"/>
      <c r="DN1105" s="90"/>
      <c r="DO1105" s="90"/>
      <c r="DP1105" s="90"/>
      <c r="DQ1105" s="90"/>
      <c r="DR1105" s="90"/>
      <c r="DS1105" s="90"/>
      <c r="DT1105" s="90"/>
      <c r="DU1105" s="90"/>
      <c r="DV1105" s="90"/>
      <c r="DW1105" s="90"/>
      <c r="DX1105" s="90"/>
      <c r="DY1105" s="90"/>
      <c r="DZ1105" s="90"/>
      <c r="EA1105" s="90"/>
      <c r="EB1105" s="90"/>
      <c r="EC1105" s="90"/>
      <c r="ED1105" s="90"/>
      <c r="EE1105" s="90"/>
      <c r="EF1105" s="90"/>
      <c r="EG1105" s="90"/>
      <c r="EH1105" s="90"/>
      <c r="EI1105" s="77"/>
      <c r="EJ1105" s="77"/>
      <c r="EK1105" s="77"/>
      <c r="EL1105" s="77"/>
      <c r="EM1105" s="77"/>
      <c r="EN1105" s="77"/>
      <c r="EO1105" s="77"/>
      <c r="EP1105" s="77"/>
      <c r="EQ1105" s="77"/>
    </row>
    <row r="1106" spans="1:147" s="1" customFormat="1" ht="12.75" x14ac:dyDescent="0.2">
      <c r="A1106" s="3"/>
      <c r="B1106" s="35"/>
      <c r="C1106" s="35"/>
      <c r="D1106" s="4"/>
      <c r="G1106" s="2"/>
      <c r="H1106" s="2"/>
      <c r="I1106" s="2"/>
      <c r="L1106" s="141"/>
      <c r="M1106" s="2"/>
      <c r="N1106" s="2"/>
      <c r="O1106" s="2"/>
      <c r="P1106" s="2"/>
      <c r="Q1106" s="16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90"/>
      <c r="CC1106" s="90"/>
      <c r="CD1106" s="90"/>
      <c r="CE1106" s="88"/>
      <c r="CF1106" s="166"/>
      <c r="CG1106" s="88"/>
      <c r="CH1106" s="88"/>
      <c r="CI1106" s="88"/>
      <c r="CJ1106" s="88"/>
      <c r="CK1106" s="88"/>
      <c r="CL1106" s="88"/>
      <c r="CM1106" s="88"/>
      <c r="CN1106" s="88"/>
      <c r="CO1106" s="88"/>
      <c r="CP1106" s="88"/>
      <c r="CQ1106" s="88"/>
      <c r="CR1106" s="88"/>
      <c r="CS1106" s="88"/>
      <c r="CT1106" s="88"/>
      <c r="CU1106" s="88"/>
      <c r="CV1106" s="88"/>
      <c r="CW1106" s="88"/>
      <c r="CX1106" s="88"/>
      <c r="CY1106" s="88"/>
      <c r="CZ1106" s="88"/>
      <c r="DA1106" s="88"/>
      <c r="DB1106" s="88"/>
      <c r="DC1106" s="88"/>
      <c r="DD1106" s="88"/>
      <c r="DE1106" s="88"/>
      <c r="DF1106" s="90"/>
      <c r="DG1106" s="90"/>
      <c r="DH1106" s="90"/>
      <c r="DI1106" s="91"/>
      <c r="DJ1106" s="91"/>
      <c r="DK1106" s="91"/>
      <c r="DL1106" s="91"/>
      <c r="DM1106" s="90"/>
      <c r="DN1106" s="90"/>
      <c r="DO1106" s="90"/>
      <c r="DP1106" s="90"/>
      <c r="DQ1106" s="90"/>
      <c r="DR1106" s="90"/>
      <c r="DS1106" s="90"/>
      <c r="DT1106" s="90"/>
      <c r="DU1106" s="90"/>
      <c r="DV1106" s="90"/>
      <c r="DW1106" s="90"/>
      <c r="DX1106" s="90"/>
      <c r="DY1106" s="90"/>
      <c r="DZ1106" s="90"/>
      <c r="EA1106" s="90"/>
      <c r="EB1106" s="90"/>
      <c r="EC1106" s="90"/>
      <c r="ED1106" s="90"/>
      <c r="EE1106" s="90"/>
      <c r="EF1106" s="90"/>
      <c r="EG1106" s="90"/>
      <c r="EH1106" s="90"/>
      <c r="EI1106" s="77"/>
      <c r="EJ1106" s="77"/>
      <c r="EK1106" s="77"/>
      <c r="EL1106" s="77"/>
      <c r="EM1106" s="77"/>
      <c r="EN1106" s="77"/>
      <c r="EO1106" s="77"/>
      <c r="EP1106" s="77"/>
      <c r="EQ1106" s="77"/>
    </row>
    <row r="1107" spans="1:147" s="1" customFormat="1" ht="12.75" x14ac:dyDescent="0.2">
      <c r="A1107" s="3"/>
      <c r="B1107" s="35"/>
      <c r="C1107" s="35"/>
      <c r="D1107" s="4"/>
      <c r="G1107" s="2"/>
      <c r="H1107" s="2"/>
      <c r="I1107" s="2"/>
      <c r="L1107" s="141"/>
      <c r="M1107" s="2"/>
      <c r="N1107" s="2"/>
      <c r="O1107" s="2"/>
      <c r="P1107" s="2"/>
      <c r="Q1107" s="16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90"/>
      <c r="CC1107" s="90"/>
      <c r="CD1107" s="90"/>
      <c r="CE1107" s="88"/>
      <c r="CF1107" s="166"/>
      <c r="CG1107" s="88"/>
      <c r="CH1107" s="88"/>
      <c r="CI1107" s="88"/>
      <c r="CJ1107" s="88"/>
      <c r="CK1107" s="88"/>
      <c r="CL1107" s="88"/>
      <c r="CM1107" s="88"/>
      <c r="CN1107" s="88"/>
      <c r="CO1107" s="88"/>
      <c r="CP1107" s="88"/>
      <c r="CQ1107" s="88"/>
      <c r="CR1107" s="88"/>
      <c r="CS1107" s="88"/>
      <c r="CT1107" s="88"/>
      <c r="CU1107" s="88"/>
      <c r="CV1107" s="88"/>
      <c r="CW1107" s="88"/>
      <c r="CX1107" s="88"/>
      <c r="CY1107" s="88"/>
      <c r="CZ1107" s="88"/>
      <c r="DA1107" s="88"/>
      <c r="DB1107" s="88"/>
      <c r="DC1107" s="88"/>
      <c r="DD1107" s="88"/>
      <c r="DE1107" s="88"/>
      <c r="DF1107" s="90"/>
      <c r="DG1107" s="90"/>
      <c r="DH1107" s="90"/>
      <c r="DI1107" s="91"/>
      <c r="DJ1107" s="91"/>
      <c r="DK1107" s="91"/>
      <c r="DL1107" s="91"/>
      <c r="DM1107" s="90"/>
      <c r="DN1107" s="90"/>
      <c r="DO1107" s="90"/>
      <c r="DP1107" s="90"/>
      <c r="DQ1107" s="90"/>
      <c r="DR1107" s="90"/>
      <c r="DS1107" s="90"/>
      <c r="DT1107" s="90"/>
      <c r="DU1107" s="90"/>
      <c r="DV1107" s="90"/>
      <c r="DW1107" s="90"/>
      <c r="DX1107" s="90"/>
      <c r="DY1107" s="90"/>
      <c r="DZ1107" s="90"/>
      <c r="EA1107" s="90"/>
      <c r="EB1107" s="90"/>
      <c r="EC1107" s="90"/>
      <c r="ED1107" s="90"/>
      <c r="EE1107" s="90"/>
      <c r="EF1107" s="90"/>
      <c r="EG1107" s="90"/>
      <c r="EH1107" s="90"/>
      <c r="EI1107" s="77"/>
      <c r="EJ1107" s="77"/>
      <c r="EK1107" s="77"/>
      <c r="EL1107" s="77"/>
      <c r="EM1107" s="77"/>
      <c r="EN1107" s="77"/>
      <c r="EO1107" s="77"/>
      <c r="EP1107" s="77"/>
      <c r="EQ1107" s="77"/>
    </row>
    <row r="1108" spans="1:147" s="1" customFormat="1" ht="12.75" x14ac:dyDescent="0.2">
      <c r="A1108" s="3"/>
      <c r="B1108" s="35"/>
      <c r="C1108" s="35"/>
      <c r="D1108" s="4"/>
      <c r="G1108" s="2"/>
      <c r="H1108" s="2"/>
      <c r="I1108" s="2"/>
      <c r="L1108" s="141"/>
      <c r="M1108" s="2"/>
      <c r="N1108" s="2"/>
      <c r="O1108" s="2"/>
      <c r="P1108" s="2"/>
      <c r="Q1108" s="16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90"/>
      <c r="CC1108" s="90"/>
      <c r="CD1108" s="90"/>
      <c r="CE1108" s="88"/>
      <c r="CF1108" s="166"/>
      <c r="CG1108" s="88"/>
      <c r="CH1108" s="88"/>
      <c r="CI1108" s="88"/>
      <c r="CJ1108" s="88"/>
      <c r="CK1108" s="88"/>
      <c r="CL1108" s="88"/>
      <c r="CM1108" s="88"/>
      <c r="CN1108" s="88"/>
      <c r="CO1108" s="88"/>
      <c r="CP1108" s="88"/>
      <c r="CQ1108" s="88"/>
      <c r="CR1108" s="88"/>
      <c r="CS1108" s="88"/>
      <c r="CT1108" s="88"/>
      <c r="CU1108" s="88"/>
      <c r="CV1108" s="88"/>
      <c r="CW1108" s="88"/>
      <c r="CX1108" s="88"/>
      <c r="CY1108" s="88"/>
      <c r="CZ1108" s="88"/>
      <c r="DA1108" s="88"/>
      <c r="DB1108" s="88"/>
      <c r="DC1108" s="88"/>
      <c r="DD1108" s="88"/>
      <c r="DE1108" s="88"/>
      <c r="DF1108" s="90"/>
      <c r="DG1108" s="90"/>
      <c r="DH1108" s="90"/>
      <c r="DI1108" s="91"/>
      <c r="DJ1108" s="91"/>
      <c r="DK1108" s="91"/>
      <c r="DL1108" s="91"/>
      <c r="DM1108" s="90"/>
      <c r="DN1108" s="90"/>
      <c r="DO1108" s="90"/>
      <c r="DP1108" s="90"/>
      <c r="DQ1108" s="90"/>
      <c r="DR1108" s="90"/>
      <c r="DS1108" s="90"/>
      <c r="DT1108" s="90"/>
      <c r="DU1108" s="90"/>
      <c r="DV1108" s="90"/>
      <c r="DW1108" s="90"/>
      <c r="DX1108" s="90"/>
      <c r="DY1108" s="90"/>
      <c r="DZ1108" s="90"/>
      <c r="EA1108" s="90"/>
      <c r="EB1108" s="90"/>
      <c r="EC1108" s="90"/>
      <c r="ED1108" s="90"/>
      <c r="EE1108" s="90"/>
      <c r="EF1108" s="90"/>
      <c r="EG1108" s="90"/>
      <c r="EH1108" s="90"/>
      <c r="EI1108" s="77"/>
      <c r="EJ1108" s="77"/>
      <c r="EK1108" s="77"/>
      <c r="EL1108" s="77"/>
      <c r="EM1108" s="77"/>
      <c r="EN1108" s="77"/>
      <c r="EO1108" s="77"/>
      <c r="EP1108" s="77"/>
      <c r="EQ1108" s="77"/>
    </row>
    <row r="1109" spans="1:147" s="1" customFormat="1" ht="12.75" x14ac:dyDescent="0.2">
      <c r="A1109" s="3"/>
      <c r="B1109" s="35"/>
      <c r="C1109" s="35"/>
      <c r="D1109" s="4"/>
      <c r="G1109" s="2"/>
      <c r="H1109" s="2"/>
      <c r="I1109" s="2"/>
      <c r="L1109" s="141"/>
      <c r="M1109" s="2"/>
      <c r="N1109" s="2"/>
      <c r="O1109" s="2"/>
      <c r="P1109" s="2"/>
      <c r="Q1109" s="16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90"/>
      <c r="CC1109" s="90"/>
      <c r="CD1109" s="90"/>
      <c r="CE1109" s="88"/>
      <c r="CF1109" s="166"/>
      <c r="CG1109" s="88"/>
      <c r="CH1109" s="88"/>
      <c r="CI1109" s="88"/>
      <c r="CJ1109" s="88"/>
      <c r="CK1109" s="88"/>
      <c r="CL1109" s="88"/>
      <c r="CM1109" s="88"/>
      <c r="CN1109" s="88"/>
      <c r="CO1109" s="88"/>
      <c r="CP1109" s="88"/>
      <c r="CQ1109" s="88"/>
      <c r="CR1109" s="88"/>
      <c r="CS1109" s="88"/>
      <c r="CT1109" s="88"/>
      <c r="CU1109" s="88"/>
      <c r="CV1109" s="88"/>
      <c r="CW1109" s="88"/>
      <c r="CX1109" s="88"/>
      <c r="CY1109" s="88"/>
      <c r="CZ1109" s="88"/>
      <c r="DA1109" s="88"/>
      <c r="DB1109" s="88"/>
      <c r="DC1109" s="88"/>
      <c r="DD1109" s="88"/>
      <c r="DE1109" s="88"/>
      <c r="DF1109" s="90"/>
      <c r="DG1109" s="90"/>
      <c r="DH1109" s="90"/>
      <c r="DI1109" s="91"/>
      <c r="DJ1109" s="91"/>
      <c r="DK1109" s="91"/>
      <c r="DL1109" s="91"/>
      <c r="DM1109" s="90"/>
      <c r="DN1109" s="90"/>
      <c r="DO1109" s="90"/>
      <c r="DP1109" s="90"/>
      <c r="DQ1109" s="90"/>
      <c r="DR1109" s="90"/>
      <c r="DS1109" s="90"/>
      <c r="DT1109" s="90"/>
      <c r="DU1109" s="90"/>
      <c r="DV1109" s="90"/>
      <c r="DW1109" s="90"/>
      <c r="DX1109" s="90"/>
      <c r="DY1109" s="90"/>
      <c r="DZ1109" s="90"/>
      <c r="EA1109" s="90"/>
      <c r="EB1109" s="90"/>
      <c r="EC1109" s="90"/>
      <c r="ED1109" s="90"/>
      <c r="EE1109" s="90"/>
      <c r="EF1109" s="90"/>
      <c r="EG1109" s="90"/>
      <c r="EH1109" s="90"/>
      <c r="EI1109" s="77"/>
      <c r="EJ1109" s="77"/>
      <c r="EK1109" s="77"/>
      <c r="EL1109" s="77"/>
      <c r="EM1109" s="77"/>
      <c r="EN1109" s="77"/>
      <c r="EO1109" s="77"/>
      <c r="EP1109" s="77"/>
      <c r="EQ1109" s="77"/>
    </row>
    <row r="1110" spans="1:147" s="1" customFormat="1" ht="12.75" x14ac:dyDescent="0.2">
      <c r="A1110" s="3"/>
      <c r="B1110" s="35"/>
      <c r="C1110" s="35"/>
      <c r="D1110" s="4"/>
      <c r="G1110" s="2"/>
      <c r="H1110" s="2"/>
      <c r="I1110" s="2"/>
      <c r="L1110" s="141"/>
      <c r="M1110" s="2"/>
      <c r="N1110" s="2"/>
      <c r="O1110" s="2"/>
      <c r="P1110" s="2"/>
      <c r="Q1110" s="16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90"/>
      <c r="CC1110" s="90"/>
      <c r="CD1110" s="90"/>
      <c r="CE1110" s="88"/>
      <c r="CF1110" s="166"/>
      <c r="CG1110" s="88"/>
      <c r="CH1110" s="88"/>
      <c r="CI1110" s="88"/>
      <c r="CJ1110" s="88"/>
      <c r="CK1110" s="88"/>
      <c r="CL1110" s="88"/>
      <c r="CM1110" s="88"/>
      <c r="CN1110" s="88"/>
      <c r="CO1110" s="88"/>
      <c r="CP1110" s="88"/>
      <c r="CQ1110" s="88"/>
      <c r="CR1110" s="88"/>
      <c r="CS1110" s="88"/>
      <c r="CT1110" s="88"/>
      <c r="CU1110" s="88"/>
      <c r="CV1110" s="88"/>
      <c r="CW1110" s="88"/>
      <c r="CX1110" s="88"/>
      <c r="CY1110" s="88"/>
      <c r="CZ1110" s="88"/>
      <c r="DA1110" s="88"/>
      <c r="DB1110" s="88"/>
      <c r="DC1110" s="88"/>
      <c r="DD1110" s="88"/>
      <c r="DE1110" s="88"/>
      <c r="DF1110" s="90"/>
      <c r="DG1110" s="90"/>
      <c r="DH1110" s="90"/>
      <c r="DI1110" s="91"/>
      <c r="DJ1110" s="91"/>
      <c r="DK1110" s="91"/>
      <c r="DL1110" s="91"/>
      <c r="DM1110" s="90"/>
      <c r="DN1110" s="90"/>
      <c r="DO1110" s="90"/>
      <c r="DP1110" s="90"/>
      <c r="DQ1110" s="90"/>
      <c r="DR1110" s="90"/>
      <c r="DS1110" s="90"/>
      <c r="DT1110" s="90"/>
      <c r="DU1110" s="90"/>
      <c r="DV1110" s="90"/>
      <c r="DW1110" s="90"/>
      <c r="DX1110" s="90"/>
      <c r="DY1110" s="90"/>
      <c r="DZ1110" s="90"/>
      <c r="EA1110" s="90"/>
      <c r="EB1110" s="90"/>
      <c r="EC1110" s="90"/>
      <c r="ED1110" s="90"/>
      <c r="EE1110" s="90"/>
      <c r="EF1110" s="90"/>
      <c r="EG1110" s="90"/>
      <c r="EH1110" s="90"/>
      <c r="EI1110" s="77"/>
      <c r="EJ1110" s="77"/>
      <c r="EK1110" s="77"/>
      <c r="EL1110" s="77"/>
      <c r="EM1110" s="77"/>
      <c r="EN1110" s="77"/>
      <c r="EO1110" s="77"/>
      <c r="EP1110" s="77"/>
      <c r="EQ1110" s="77"/>
    </row>
    <row r="1111" spans="1:147" s="1" customFormat="1" ht="12.75" x14ac:dyDescent="0.2">
      <c r="A1111" s="3"/>
      <c r="B1111" s="35"/>
      <c r="C1111" s="35"/>
      <c r="D1111" s="4"/>
      <c r="G1111" s="2"/>
      <c r="H1111" s="2"/>
      <c r="I1111" s="2"/>
      <c r="L1111" s="141"/>
      <c r="M1111" s="2"/>
      <c r="N1111" s="2"/>
      <c r="O1111" s="2"/>
      <c r="P1111" s="2"/>
      <c r="Q1111" s="16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90"/>
      <c r="CC1111" s="90"/>
      <c r="CD1111" s="90"/>
      <c r="CE1111" s="88"/>
      <c r="CF1111" s="166"/>
      <c r="CG1111" s="88"/>
      <c r="CH1111" s="88"/>
      <c r="CI1111" s="88"/>
      <c r="CJ1111" s="88"/>
      <c r="CK1111" s="88"/>
      <c r="CL1111" s="88"/>
      <c r="CM1111" s="88"/>
      <c r="CN1111" s="88"/>
      <c r="CO1111" s="88"/>
      <c r="CP1111" s="88"/>
      <c r="CQ1111" s="88"/>
      <c r="CR1111" s="88"/>
      <c r="CS1111" s="88"/>
      <c r="CT1111" s="88"/>
      <c r="CU1111" s="88"/>
      <c r="CV1111" s="88"/>
      <c r="CW1111" s="88"/>
      <c r="CX1111" s="88"/>
      <c r="CY1111" s="88"/>
      <c r="CZ1111" s="88"/>
      <c r="DA1111" s="88"/>
      <c r="DB1111" s="88"/>
      <c r="DC1111" s="88"/>
      <c r="DD1111" s="88"/>
      <c r="DE1111" s="88"/>
      <c r="DF1111" s="90"/>
      <c r="DG1111" s="90"/>
      <c r="DH1111" s="90"/>
      <c r="DI1111" s="91"/>
      <c r="DJ1111" s="91"/>
      <c r="DK1111" s="91"/>
      <c r="DL1111" s="91"/>
      <c r="DM1111" s="90"/>
      <c r="DN1111" s="90"/>
      <c r="DO1111" s="90"/>
      <c r="DP1111" s="90"/>
      <c r="DQ1111" s="90"/>
      <c r="DR1111" s="90"/>
      <c r="DS1111" s="90"/>
      <c r="DT1111" s="90"/>
      <c r="DU1111" s="90"/>
      <c r="DV1111" s="90"/>
      <c r="DW1111" s="90"/>
      <c r="DX1111" s="90"/>
      <c r="DY1111" s="90"/>
      <c r="DZ1111" s="90"/>
      <c r="EA1111" s="90"/>
      <c r="EB1111" s="90"/>
      <c r="EC1111" s="90"/>
      <c r="ED1111" s="90"/>
      <c r="EE1111" s="90"/>
      <c r="EF1111" s="90"/>
      <c r="EG1111" s="90"/>
      <c r="EH1111" s="90"/>
      <c r="EI1111" s="77"/>
      <c r="EJ1111" s="77"/>
      <c r="EK1111" s="77"/>
      <c r="EL1111" s="77"/>
      <c r="EM1111" s="77"/>
      <c r="EN1111" s="77"/>
      <c r="EO1111" s="77"/>
      <c r="EP1111" s="77"/>
      <c r="EQ1111" s="77"/>
    </row>
    <row r="1112" spans="1:147" s="1" customFormat="1" ht="12.75" x14ac:dyDescent="0.2">
      <c r="A1112" s="3"/>
      <c r="B1112" s="35"/>
      <c r="C1112" s="35"/>
      <c r="D1112" s="4"/>
      <c r="G1112" s="2"/>
      <c r="H1112" s="2"/>
      <c r="I1112" s="2"/>
      <c r="L1112" s="141"/>
      <c r="M1112" s="2"/>
      <c r="N1112" s="2"/>
      <c r="O1112" s="2"/>
      <c r="P1112" s="2"/>
      <c r="Q1112" s="16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90"/>
      <c r="CC1112" s="90"/>
      <c r="CD1112" s="90"/>
      <c r="CE1112" s="88"/>
      <c r="CF1112" s="166"/>
      <c r="CG1112" s="88"/>
      <c r="CH1112" s="88"/>
      <c r="CI1112" s="88"/>
      <c r="CJ1112" s="88"/>
      <c r="CK1112" s="88"/>
      <c r="CL1112" s="88"/>
      <c r="CM1112" s="88"/>
      <c r="CN1112" s="88"/>
      <c r="CO1112" s="88"/>
      <c r="CP1112" s="88"/>
      <c r="CQ1112" s="88"/>
      <c r="CR1112" s="88"/>
      <c r="CS1112" s="88"/>
      <c r="CT1112" s="88"/>
      <c r="CU1112" s="88"/>
      <c r="CV1112" s="88"/>
      <c r="CW1112" s="88"/>
      <c r="CX1112" s="88"/>
      <c r="CY1112" s="88"/>
      <c r="CZ1112" s="88"/>
      <c r="DA1112" s="88"/>
      <c r="DB1112" s="88"/>
      <c r="DC1112" s="88"/>
      <c r="DD1112" s="88"/>
      <c r="DE1112" s="88"/>
      <c r="DF1112" s="90"/>
      <c r="DG1112" s="90"/>
      <c r="DH1112" s="90"/>
      <c r="DI1112" s="91"/>
      <c r="DJ1112" s="91"/>
      <c r="DK1112" s="91"/>
      <c r="DL1112" s="91"/>
      <c r="DM1112" s="90"/>
      <c r="DN1112" s="90"/>
      <c r="DO1112" s="90"/>
      <c r="DP1112" s="90"/>
      <c r="DQ1112" s="90"/>
      <c r="DR1112" s="90"/>
      <c r="DS1112" s="90"/>
      <c r="DT1112" s="90"/>
      <c r="DU1112" s="90"/>
      <c r="DV1112" s="90"/>
      <c r="DW1112" s="90"/>
      <c r="DX1112" s="90"/>
      <c r="DY1112" s="90"/>
      <c r="DZ1112" s="90"/>
      <c r="EA1112" s="90"/>
      <c r="EB1112" s="90"/>
      <c r="EC1112" s="90"/>
      <c r="ED1112" s="90"/>
      <c r="EE1112" s="90"/>
      <c r="EF1112" s="90"/>
      <c r="EG1112" s="90"/>
      <c r="EH1112" s="90"/>
      <c r="EI1112" s="77"/>
      <c r="EJ1112" s="77"/>
      <c r="EK1112" s="77"/>
      <c r="EL1112" s="77"/>
      <c r="EM1112" s="77"/>
      <c r="EN1112" s="77"/>
      <c r="EO1112" s="77"/>
      <c r="EP1112" s="77"/>
      <c r="EQ1112" s="77"/>
    </row>
    <row r="1113" spans="1:147" s="1" customFormat="1" ht="12.75" x14ac:dyDescent="0.2">
      <c r="A1113" s="3"/>
      <c r="B1113" s="35"/>
      <c r="C1113" s="35"/>
      <c r="D1113" s="4"/>
      <c r="G1113" s="2"/>
      <c r="H1113" s="2"/>
      <c r="I1113" s="2"/>
      <c r="L1113" s="141"/>
      <c r="M1113" s="2"/>
      <c r="N1113" s="2"/>
      <c r="O1113" s="2"/>
      <c r="P1113" s="2"/>
      <c r="Q1113" s="16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90"/>
      <c r="CC1113" s="90"/>
      <c r="CD1113" s="90"/>
      <c r="CE1113" s="88"/>
      <c r="CF1113" s="166"/>
      <c r="CG1113" s="88"/>
      <c r="CH1113" s="88"/>
      <c r="CI1113" s="88"/>
      <c r="CJ1113" s="88"/>
      <c r="CK1113" s="88"/>
      <c r="CL1113" s="88"/>
      <c r="CM1113" s="88"/>
      <c r="CN1113" s="88"/>
      <c r="CO1113" s="88"/>
      <c r="CP1113" s="88"/>
      <c r="CQ1113" s="88"/>
      <c r="CR1113" s="88"/>
      <c r="CS1113" s="88"/>
      <c r="CT1113" s="88"/>
      <c r="CU1113" s="88"/>
      <c r="CV1113" s="88"/>
      <c r="CW1113" s="88"/>
      <c r="CX1113" s="88"/>
      <c r="CY1113" s="88"/>
      <c r="CZ1113" s="88"/>
      <c r="DA1113" s="88"/>
      <c r="DB1113" s="88"/>
      <c r="DC1113" s="88"/>
      <c r="DD1113" s="88"/>
      <c r="DE1113" s="88"/>
      <c r="DF1113" s="90"/>
      <c r="DG1113" s="90"/>
      <c r="DH1113" s="90"/>
      <c r="DI1113" s="91"/>
      <c r="DJ1113" s="91"/>
      <c r="DK1113" s="91"/>
      <c r="DL1113" s="91"/>
      <c r="DM1113" s="90"/>
      <c r="DN1113" s="90"/>
      <c r="DO1113" s="90"/>
      <c r="DP1113" s="90"/>
      <c r="DQ1113" s="90"/>
      <c r="DR1113" s="90"/>
      <c r="DS1113" s="90"/>
      <c r="DT1113" s="90"/>
      <c r="DU1113" s="90"/>
      <c r="DV1113" s="90"/>
      <c r="DW1113" s="90"/>
      <c r="DX1113" s="90"/>
      <c r="DY1113" s="90"/>
      <c r="DZ1113" s="90"/>
      <c r="EA1113" s="90"/>
      <c r="EB1113" s="90"/>
      <c r="EC1113" s="90"/>
      <c r="ED1113" s="90"/>
      <c r="EE1113" s="90"/>
      <c r="EF1113" s="90"/>
      <c r="EG1113" s="90"/>
      <c r="EH1113" s="90"/>
      <c r="EI1113" s="77"/>
      <c r="EJ1113" s="77"/>
      <c r="EK1113" s="77"/>
      <c r="EL1113" s="77"/>
      <c r="EM1113" s="77"/>
      <c r="EN1113" s="77"/>
      <c r="EO1113" s="77"/>
      <c r="EP1113" s="77"/>
      <c r="EQ1113" s="77"/>
    </row>
    <row r="1114" spans="1:147" s="1" customFormat="1" ht="12.75" x14ac:dyDescent="0.2">
      <c r="A1114" s="3"/>
      <c r="B1114" s="35"/>
      <c r="C1114" s="35"/>
      <c r="D1114" s="4"/>
      <c r="G1114" s="2"/>
      <c r="H1114" s="2"/>
      <c r="I1114" s="2"/>
      <c r="L1114" s="141"/>
      <c r="M1114" s="2"/>
      <c r="N1114" s="2"/>
      <c r="O1114" s="2"/>
      <c r="P1114" s="2"/>
      <c r="Q1114" s="16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90"/>
      <c r="CC1114" s="90"/>
      <c r="CD1114" s="90"/>
      <c r="CE1114" s="88"/>
      <c r="CF1114" s="166"/>
      <c r="CG1114" s="88"/>
      <c r="CH1114" s="88"/>
      <c r="CI1114" s="88"/>
      <c r="CJ1114" s="88"/>
      <c r="CK1114" s="88"/>
      <c r="CL1114" s="88"/>
      <c r="CM1114" s="88"/>
      <c r="CN1114" s="88"/>
      <c r="CO1114" s="88"/>
      <c r="CP1114" s="88"/>
      <c r="CQ1114" s="88"/>
      <c r="CR1114" s="88"/>
      <c r="CS1114" s="88"/>
      <c r="CT1114" s="88"/>
      <c r="CU1114" s="88"/>
      <c r="CV1114" s="88"/>
      <c r="CW1114" s="88"/>
      <c r="CX1114" s="88"/>
      <c r="CY1114" s="88"/>
      <c r="CZ1114" s="88"/>
      <c r="DA1114" s="88"/>
      <c r="DB1114" s="88"/>
      <c r="DC1114" s="88"/>
      <c r="DD1114" s="88"/>
      <c r="DE1114" s="88"/>
      <c r="DF1114" s="90"/>
      <c r="DG1114" s="90"/>
      <c r="DH1114" s="90"/>
      <c r="DI1114" s="91"/>
      <c r="DJ1114" s="91"/>
      <c r="DK1114" s="91"/>
      <c r="DL1114" s="91"/>
      <c r="DM1114" s="90"/>
      <c r="DN1114" s="90"/>
      <c r="DO1114" s="90"/>
      <c r="DP1114" s="90"/>
      <c r="DQ1114" s="90"/>
      <c r="DR1114" s="90"/>
      <c r="DS1114" s="90"/>
      <c r="DT1114" s="90"/>
      <c r="DU1114" s="90"/>
      <c r="DV1114" s="90"/>
      <c r="DW1114" s="90"/>
      <c r="DX1114" s="90"/>
      <c r="DY1114" s="90"/>
      <c r="DZ1114" s="90"/>
      <c r="EA1114" s="90"/>
      <c r="EB1114" s="90"/>
      <c r="EC1114" s="90"/>
      <c r="ED1114" s="90"/>
      <c r="EE1114" s="90"/>
      <c r="EF1114" s="90"/>
      <c r="EG1114" s="90"/>
      <c r="EH1114" s="90"/>
      <c r="EI1114" s="77"/>
      <c r="EJ1114" s="77"/>
      <c r="EK1114" s="77"/>
      <c r="EL1114" s="77"/>
      <c r="EM1114" s="77"/>
      <c r="EN1114" s="77"/>
      <c r="EO1114" s="77"/>
      <c r="EP1114" s="77"/>
      <c r="EQ1114" s="77"/>
    </row>
    <row r="1115" spans="1:147" s="1" customFormat="1" ht="12.75" x14ac:dyDescent="0.2">
      <c r="A1115" s="3"/>
      <c r="B1115" s="35"/>
      <c r="C1115" s="35"/>
      <c r="D1115" s="4"/>
      <c r="G1115" s="2"/>
      <c r="H1115" s="2"/>
      <c r="I1115" s="2"/>
      <c r="L1115" s="141"/>
      <c r="M1115" s="2"/>
      <c r="N1115" s="2"/>
      <c r="O1115" s="2"/>
      <c r="P1115" s="2"/>
      <c r="Q1115" s="16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90"/>
      <c r="CC1115" s="90"/>
      <c r="CD1115" s="90"/>
      <c r="CE1115" s="88"/>
      <c r="CF1115" s="166"/>
      <c r="CG1115" s="88"/>
      <c r="CH1115" s="88"/>
      <c r="CI1115" s="88"/>
      <c r="CJ1115" s="88"/>
      <c r="CK1115" s="88"/>
      <c r="CL1115" s="88"/>
      <c r="CM1115" s="88"/>
      <c r="CN1115" s="88"/>
      <c r="CO1115" s="88"/>
      <c r="CP1115" s="88"/>
      <c r="CQ1115" s="88"/>
      <c r="CR1115" s="88"/>
      <c r="CS1115" s="88"/>
      <c r="CT1115" s="88"/>
      <c r="CU1115" s="88"/>
      <c r="CV1115" s="88"/>
      <c r="CW1115" s="88"/>
      <c r="CX1115" s="88"/>
      <c r="CY1115" s="88"/>
      <c r="CZ1115" s="88"/>
      <c r="DA1115" s="88"/>
      <c r="DB1115" s="88"/>
      <c r="DC1115" s="88"/>
      <c r="DD1115" s="88"/>
      <c r="DE1115" s="88"/>
      <c r="DF1115" s="90"/>
      <c r="DG1115" s="90"/>
      <c r="DH1115" s="90"/>
      <c r="DI1115" s="91"/>
      <c r="DJ1115" s="91"/>
      <c r="DK1115" s="91"/>
      <c r="DL1115" s="91"/>
      <c r="DM1115" s="90"/>
      <c r="DN1115" s="90"/>
      <c r="DO1115" s="90"/>
      <c r="DP1115" s="90"/>
      <c r="DQ1115" s="90"/>
      <c r="DR1115" s="90"/>
      <c r="DS1115" s="90"/>
      <c r="DT1115" s="90"/>
      <c r="DU1115" s="90"/>
      <c r="DV1115" s="90"/>
      <c r="DW1115" s="90"/>
      <c r="DX1115" s="90"/>
      <c r="DY1115" s="90"/>
      <c r="DZ1115" s="90"/>
      <c r="EA1115" s="90"/>
      <c r="EB1115" s="90"/>
      <c r="EC1115" s="90"/>
      <c r="ED1115" s="90"/>
      <c r="EE1115" s="90"/>
      <c r="EF1115" s="90"/>
      <c r="EG1115" s="90"/>
      <c r="EH1115" s="90"/>
      <c r="EI1115" s="77"/>
      <c r="EJ1115" s="77"/>
      <c r="EK1115" s="77"/>
      <c r="EL1115" s="77"/>
      <c r="EM1115" s="77"/>
      <c r="EN1115" s="77"/>
      <c r="EO1115" s="77"/>
      <c r="EP1115" s="77"/>
      <c r="EQ1115" s="77"/>
    </row>
    <row r="1116" spans="1:147" s="1" customFormat="1" ht="12.75" x14ac:dyDescent="0.2">
      <c r="A1116" s="3"/>
      <c r="B1116" s="35"/>
      <c r="C1116" s="35"/>
      <c r="D1116" s="4"/>
      <c r="G1116" s="2"/>
      <c r="H1116" s="2"/>
      <c r="I1116" s="2"/>
      <c r="L1116" s="141"/>
      <c r="M1116" s="2"/>
      <c r="N1116" s="2"/>
      <c r="O1116" s="2"/>
      <c r="P1116" s="2"/>
      <c r="Q1116" s="16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90"/>
      <c r="CC1116" s="90"/>
      <c r="CD1116" s="90"/>
      <c r="CE1116" s="88"/>
      <c r="CF1116" s="166"/>
      <c r="CG1116" s="88"/>
      <c r="CH1116" s="88"/>
      <c r="CI1116" s="88"/>
      <c r="CJ1116" s="88"/>
      <c r="CK1116" s="88"/>
      <c r="CL1116" s="88"/>
      <c r="CM1116" s="88"/>
      <c r="CN1116" s="88"/>
      <c r="CO1116" s="88"/>
      <c r="CP1116" s="88"/>
      <c r="CQ1116" s="88"/>
      <c r="CR1116" s="88"/>
      <c r="CS1116" s="88"/>
      <c r="CT1116" s="88"/>
      <c r="CU1116" s="88"/>
      <c r="CV1116" s="88"/>
      <c r="CW1116" s="88"/>
      <c r="CX1116" s="88"/>
      <c r="CY1116" s="88"/>
      <c r="CZ1116" s="88"/>
      <c r="DA1116" s="88"/>
      <c r="DB1116" s="88"/>
      <c r="DC1116" s="88"/>
      <c r="DD1116" s="88"/>
      <c r="DE1116" s="88"/>
      <c r="DF1116" s="90"/>
      <c r="DG1116" s="90"/>
      <c r="DH1116" s="90"/>
      <c r="DI1116" s="91"/>
      <c r="DJ1116" s="91"/>
      <c r="DK1116" s="91"/>
      <c r="DL1116" s="91"/>
      <c r="DM1116" s="90"/>
      <c r="DN1116" s="90"/>
      <c r="DO1116" s="90"/>
      <c r="DP1116" s="90"/>
      <c r="DQ1116" s="90"/>
      <c r="DR1116" s="90"/>
      <c r="DS1116" s="90"/>
      <c r="DT1116" s="90"/>
      <c r="DU1116" s="90"/>
      <c r="DV1116" s="90"/>
      <c r="DW1116" s="90"/>
      <c r="DX1116" s="90"/>
      <c r="DY1116" s="90"/>
      <c r="DZ1116" s="90"/>
      <c r="EA1116" s="90"/>
      <c r="EB1116" s="90"/>
      <c r="EC1116" s="90"/>
      <c r="ED1116" s="90"/>
      <c r="EE1116" s="90"/>
      <c r="EF1116" s="90"/>
      <c r="EG1116" s="90"/>
      <c r="EH1116" s="90"/>
      <c r="EI1116" s="77"/>
      <c r="EJ1116" s="77"/>
      <c r="EK1116" s="77"/>
      <c r="EL1116" s="77"/>
      <c r="EM1116" s="77"/>
      <c r="EN1116" s="77"/>
      <c r="EO1116" s="77"/>
      <c r="EP1116" s="77"/>
      <c r="EQ1116" s="77"/>
    </row>
    <row r="1117" spans="1:147" s="1" customFormat="1" ht="12.75" x14ac:dyDescent="0.2">
      <c r="A1117" s="3"/>
      <c r="B1117" s="35"/>
      <c r="C1117" s="35"/>
      <c r="D1117" s="4"/>
      <c r="G1117" s="2"/>
      <c r="H1117" s="2"/>
      <c r="I1117" s="2"/>
      <c r="L1117" s="141"/>
      <c r="M1117" s="2"/>
      <c r="N1117" s="2"/>
      <c r="O1117" s="2"/>
      <c r="P1117" s="2"/>
      <c r="Q1117" s="16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90"/>
      <c r="CC1117" s="90"/>
      <c r="CD1117" s="90"/>
      <c r="CE1117" s="88"/>
      <c r="CF1117" s="166"/>
      <c r="CG1117" s="88"/>
      <c r="CH1117" s="88"/>
      <c r="CI1117" s="88"/>
      <c r="CJ1117" s="88"/>
      <c r="CK1117" s="88"/>
      <c r="CL1117" s="88"/>
      <c r="CM1117" s="88"/>
      <c r="CN1117" s="88"/>
      <c r="CO1117" s="88"/>
      <c r="CP1117" s="88"/>
      <c r="CQ1117" s="88"/>
      <c r="CR1117" s="88"/>
      <c r="CS1117" s="88"/>
      <c r="CT1117" s="88"/>
      <c r="CU1117" s="88"/>
      <c r="CV1117" s="88"/>
      <c r="CW1117" s="88"/>
      <c r="CX1117" s="88"/>
      <c r="CY1117" s="88"/>
      <c r="CZ1117" s="88"/>
      <c r="DA1117" s="88"/>
      <c r="DB1117" s="88"/>
      <c r="DC1117" s="88"/>
      <c r="DD1117" s="88"/>
      <c r="DE1117" s="88"/>
      <c r="DF1117" s="90"/>
      <c r="DG1117" s="90"/>
      <c r="DH1117" s="90"/>
      <c r="DI1117" s="91"/>
      <c r="DJ1117" s="91"/>
      <c r="DK1117" s="91"/>
      <c r="DL1117" s="91"/>
      <c r="DM1117" s="90"/>
      <c r="DN1117" s="90"/>
      <c r="DO1117" s="90"/>
      <c r="DP1117" s="90"/>
      <c r="DQ1117" s="90"/>
      <c r="DR1117" s="90"/>
      <c r="DS1117" s="90"/>
      <c r="DT1117" s="90"/>
      <c r="DU1117" s="90"/>
      <c r="DV1117" s="90"/>
      <c r="DW1117" s="90"/>
      <c r="DX1117" s="90"/>
      <c r="DY1117" s="90"/>
      <c r="DZ1117" s="90"/>
      <c r="EA1117" s="90"/>
      <c r="EB1117" s="90"/>
      <c r="EC1117" s="90"/>
      <c r="ED1117" s="90"/>
      <c r="EE1117" s="90"/>
      <c r="EF1117" s="90"/>
      <c r="EG1117" s="90"/>
      <c r="EH1117" s="90"/>
      <c r="EI1117" s="77"/>
      <c r="EJ1117" s="77"/>
      <c r="EK1117" s="77"/>
      <c r="EL1117" s="77"/>
      <c r="EM1117" s="77"/>
      <c r="EN1117" s="77"/>
      <c r="EO1117" s="77"/>
      <c r="EP1117" s="77"/>
      <c r="EQ1117" s="77"/>
    </row>
    <row r="1118" spans="1:147" s="1" customFormat="1" ht="12.75" x14ac:dyDescent="0.2">
      <c r="A1118" s="3"/>
      <c r="B1118" s="35"/>
      <c r="C1118" s="35"/>
      <c r="D1118" s="4"/>
      <c r="G1118" s="2"/>
      <c r="H1118" s="2"/>
      <c r="I1118" s="2"/>
      <c r="L1118" s="141"/>
      <c r="M1118" s="2"/>
      <c r="N1118" s="2"/>
      <c r="O1118" s="2"/>
      <c r="P1118" s="2"/>
      <c r="Q1118" s="16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90"/>
      <c r="CC1118" s="90"/>
      <c r="CD1118" s="90"/>
      <c r="CE1118" s="88"/>
      <c r="CF1118" s="166"/>
      <c r="CG1118" s="88"/>
      <c r="CH1118" s="88"/>
      <c r="CI1118" s="88"/>
      <c r="CJ1118" s="88"/>
      <c r="CK1118" s="88"/>
      <c r="CL1118" s="88"/>
      <c r="CM1118" s="88"/>
      <c r="CN1118" s="88"/>
      <c r="CO1118" s="88"/>
      <c r="CP1118" s="88"/>
      <c r="CQ1118" s="88"/>
      <c r="CR1118" s="88"/>
      <c r="CS1118" s="88"/>
      <c r="CT1118" s="88"/>
      <c r="CU1118" s="88"/>
      <c r="CV1118" s="88"/>
      <c r="CW1118" s="88"/>
      <c r="CX1118" s="88"/>
      <c r="CY1118" s="88"/>
      <c r="CZ1118" s="88"/>
      <c r="DA1118" s="88"/>
      <c r="DB1118" s="88"/>
      <c r="DC1118" s="88"/>
      <c r="DD1118" s="88"/>
      <c r="DE1118" s="88"/>
      <c r="DF1118" s="90"/>
      <c r="DG1118" s="90"/>
      <c r="DH1118" s="90"/>
      <c r="DI1118" s="91"/>
      <c r="DJ1118" s="91"/>
      <c r="DK1118" s="91"/>
      <c r="DL1118" s="91"/>
      <c r="DM1118" s="90"/>
      <c r="DN1118" s="90"/>
      <c r="DO1118" s="90"/>
      <c r="DP1118" s="90"/>
      <c r="DQ1118" s="90"/>
      <c r="DR1118" s="90"/>
      <c r="DS1118" s="90"/>
      <c r="DT1118" s="90"/>
      <c r="DU1118" s="90"/>
      <c r="DV1118" s="90"/>
      <c r="DW1118" s="90"/>
      <c r="DX1118" s="90"/>
      <c r="DY1118" s="90"/>
      <c r="DZ1118" s="90"/>
      <c r="EA1118" s="90"/>
      <c r="EB1118" s="90"/>
      <c r="EC1118" s="90"/>
      <c r="ED1118" s="90"/>
      <c r="EE1118" s="90"/>
      <c r="EF1118" s="90"/>
      <c r="EG1118" s="90"/>
      <c r="EH1118" s="90"/>
      <c r="EI1118" s="77"/>
      <c r="EJ1118" s="77"/>
      <c r="EK1118" s="77"/>
      <c r="EL1118" s="77"/>
      <c r="EM1118" s="77"/>
      <c r="EN1118" s="77"/>
      <c r="EO1118" s="77"/>
      <c r="EP1118" s="77"/>
      <c r="EQ1118" s="77"/>
    </row>
    <row r="1119" spans="1:147" s="1" customFormat="1" ht="12.75" x14ac:dyDescent="0.2">
      <c r="A1119" s="3"/>
      <c r="B1119" s="35"/>
      <c r="C1119" s="35"/>
      <c r="D1119" s="4"/>
      <c r="G1119" s="2"/>
      <c r="H1119" s="2"/>
      <c r="I1119" s="2"/>
      <c r="L1119" s="141"/>
      <c r="M1119" s="2"/>
      <c r="N1119" s="2"/>
      <c r="O1119" s="2"/>
      <c r="P1119" s="2"/>
      <c r="Q1119" s="16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90"/>
      <c r="CC1119" s="90"/>
      <c r="CD1119" s="90"/>
      <c r="CE1119" s="88"/>
      <c r="CF1119" s="166"/>
      <c r="CG1119" s="88"/>
      <c r="CH1119" s="88"/>
      <c r="CI1119" s="88"/>
      <c r="CJ1119" s="88"/>
      <c r="CK1119" s="88"/>
      <c r="CL1119" s="88"/>
      <c r="CM1119" s="88"/>
      <c r="CN1119" s="88"/>
      <c r="CO1119" s="88"/>
      <c r="CP1119" s="88"/>
      <c r="CQ1119" s="88"/>
      <c r="CR1119" s="88"/>
      <c r="CS1119" s="88"/>
      <c r="CT1119" s="88"/>
      <c r="CU1119" s="88"/>
      <c r="CV1119" s="88"/>
      <c r="CW1119" s="88"/>
      <c r="CX1119" s="88"/>
      <c r="CY1119" s="88"/>
      <c r="CZ1119" s="88"/>
      <c r="DA1119" s="88"/>
      <c r="DB1119" s="88"/>
      <c r="DC1119" s="88"/>
      <c r="DD1119" s="88"/>
      <c r="DE1119" s="88"/>
      <c r="DF1119" s="90"/>
      <c r="DG1119" s="90"/>
      <c r="DH1119" s="90"/>
      <c r="DI1119" s="91"/>
      <c r="DJ1119" s="91"/>
      <c r="DK1119" s="91"/>
      <c r="DL1119" s="91"/>
      <c r="DM1119" s="90"/>
      <c r="DN1119" s="90"/>
      <c r="DO1119" s="90"/>
      <c r="DP1119" s="90"/>
      <c r="DQ1119" s="90"/>
      <c r="DR1119" s="90"/>
      <c r="DS1119" s="90"/>
      <c r="DT1119" s="90"/>
      <c r="DU1119" s="90"/>
      <c r="DV1119" s="90"/>
      <c r="DW1119" s="90"/>
      <c r="DX1119" s="90"/>
      <c r="DY1119" s="90"/>
      <c r="DZ1119" s="90"/>
      <c r="EA1119" s="90"/>
      <c r="EB1119" s="90"/>
      <c r="EC1119" s="90"/>
      <c r="ED1119" s="90"/>
      <c r="EE1119" s="90"/>
      <c r="EF1119" s="90"/>
      <c r="EG1119" s="90"/>
      <c r="EH1119" s="90"/>
      <c r="EI1119" s="77"/>
      <c r="EJ1119" s="77"/>
      <c r="EK1119" s="77"/>
      <c r="EL1119" s="77"/>
      <c r="EM1119" s="77"/>
      <c r="EN1119" s="77"/>
      <c r="EO1119" s="77"/>
      <c r="EP1119" s="77"/>
      <c r="EQ1119" s="77"/>
    </row>
    <row r="1120" spans="1:147" s="1" customFormat="1" ht="12.75" x14ac:dyDescent="0.2">
      <c r="A1120" s="3"/>
      <c r="B1120" s="35"/>
      <c r="C1120" s="35"/>
      <c r="D1120" s="4"/>
      <c r="G1120" s="2"/>
      <c r="H1120" s="2"/>
      <c r="I1120" s="2"/>
      <c r="L1120" s="141"/>
      <c r="M1120" s="2"/>
      <c r="N1120" s="2"/>
      <c r="O1120" s="2"/>
      <c r="P1120" s="2"/>
      <c r="Q1120" s="16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90"/>
      <c r="CC1120" s="90"/>
      <c r="CD1120" s="90"/>
      <c r="CE1120" s="88"/>
      <c r="CF1120" s="166"/>
      <c r="CG1120" s="88"/>
      <c r="CH1120" s="88"/>
      <c r="CI1120" s="88"/>
      <c r="CJ1120" s="88"/>
      <c r="CK1120" s="88"/>
      <c r="CL1120" s="88"/>
      <c r="CM1120" s="88"/>
      <c r="CN1120" s="88"/>
      <c r="CO1120" s="88"/>
      <c r="CP1120" s="88"/>
      <c r="CQ1120" s="88"/>
      <c r="CR1120" s="88"/>
      <c r="CS1120" s="88"/>
      <c r="CT1120" s="88"/>
      <c r="CU1120" s="88"/>
      <c r="CV1120" s="88"/>
      <c r="CW1120" s="88"/>
      <c r="CX1120" s="88"/>
      <c r="CY1120" s="88"/>
      <c r="CZ1120" s="88"/>
      <c r="DA1120" s="88"/>
      <c r="DB1120" s="88"/>
      <c r="DC1120" s="88"/>
      <c r="DD1120" s="88"/>
      <c r="DE1120" s="88"/>
      <c r="DF1120" s="90"/>
      <c r="DG1120" s="90"/>
      <c r="DH1120" s="90"/>
      <c r="DI1120" s="91"/>
      <c r="DJ1120" s="91"/>
      <c r="DK1120" s="91"/>
      <c r="DL1120" s="91"/>
      <c r="DM1120" s="90"/>
      <c r="DN1120" s="90"/>
      <c r="DO1120" s="90"/>
      <c r="DP1120" s="90"/>
      <c r="DQ1120" s="90"/>
      <c r="DR1120" s="90"/>
      <c r="DS1120" s="90"/>
      <c r="DT1120" s="90"/>
      <c r="DU1120" s="90"/>
      <c r="DV1120" s="90"/>
      <c r="DW1120" s="90"/>
      <c r="DX1120" s="90"/>
      <c r="DY1120" s="90"/>
      <c r="DZ1120" s="90"/>
      <c r="EA1120" s="90"/>
      <c r="EB1120" s="90"/>
      <c r="EC1120" s="90"/>
      <c r="ED1120" s="90"/>
      <c r="EE1120" s="90"/>
      <c r="EF1120" s="90"/>
      <c r="EG1120" s="90"/>
      <c r="EH1120" s="90"/>
      <c r="EI1120" s="77"/>
      <c r="EJ1120" s="77"/>
      <c r="EK1120" s="77"/>
      <c r="EL1120" s="77"/>
      <c r="EM1120" s="77"/>
      <c r="EN1120" s="77"/>
      <c r="EO1120" s="77"/>
      <c r="EP1120" s="77"/>
      <c r="EQ1120" s="77"/>
    </row>
    <row r="1121" spans="1:147" s="1" customFormat="1" ht="12.75" x14ac:dyDescent="0.2">
      <c r="A1121" s="3"/>
      <c r="B1121" s="35"/>
      <c r="C1121" s="35"/>
      <c r="D1121" s="4"/>
      <c r="G1121" s="2"/>
      <c r="H1121" s="2"/>
      <c r="I1121" s="2"/>
      <c r="L1121" s="141"/>
      <c r="M1121" s="2"/>
      <c r="N1121" s="2"/>
      <c r="O1121" s="2"/>
      <c r="P1121" s="2"/>
      <c r="Q1121" s="16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90"/>
      <c r="CC1121" s="90"/>
      <c r="CD1121" s="90"/>
      <c r="CE1121" s="88"/>
      <c r="CF1121" s="166"/>
      <c r="CG1121" s="88"/>
      <c r="CH1121" s="88"/>
      <c r="CI1121" s="88"/>
      <c r="CJ1121" s="88"/>
      <c r="CK1121" s="88"/>
      <c r="CL1121" s="88"/>
      <c r="CM1121" s="88"/>
      <c r="CN1121" s="88"/>
      <c r="CO1121" s="88"/>
      <c r="CP1121" s="88"/>
      <c r="CQ1121" s="88"/>
      <c r="CR1121" s="88"/>
      <c r="CS1121" s="88"/>
      <c r="CT1121" s="88"/>
      <c r="CU1121" s="88"/>
      <c r="CV1121" s="88"/>
      <c r="CW1121" s="88"/>
      <c r="CX1121" s="88"/>
      <c r="CY1121" s="88"/>
      <c r="CZ1121" s="88"/>
      <c r="DA1121" s="88"/>
      <c r="DB1121" s="88"/>
      <c r="DC1121" s="88"/>
      <c r="DD1121" s="88"/>
      <c r="DE1121" s="88"/>
      <c r="DF1121" s="90"/>
      <c r="DG1121" s="90"/>
      <c r="DH1121" s="90"/>
      <c r="DI1121" s="91"/>
      <c r="DJ1121" s="91"/>
      <c r="DK1121" s="91"/>
      <c r="DL1121" s="91"/>
      <c r="DM1121" s="90"/>
      <c r="DN1121" s="90"/>
      <c r="DO1121" s="90"/>
      <c r="DP1121" s="90"/>
      <c r="DQ1121" s="90"/>
      <c r="DR1121" s="90"/>
      <c r="DS1121" s="90"/>
      <c r="DT1121" s="90"/>
      <c r="DU1121" s="90"/>
      <c r="DV1121" s="90"/>
      <c r="DW1121" s="90"/>
      <c r="DX1121" s="90"/>
      <c r="DY1121" s="90"/>
      <c r="DZ1121" s="90"/>
      <c r="EA1121" s="90"/>
      <c r="EB1121" s="90"/>
      <c r="EC1121" s="90"/>
      <c r="ED1121" s="90"/>
      <c r="EE1121" s="90"/>
      <c r="EF1121" s="90"/>
      <c r="EG1121" s="90"/>
      <c r="EH1121" s="90"/>
      <c r="EI1121" s="77"/>
      <c r="EJ1121" s="77"/>
      <c r="EK1121" s="77"/>
      <c r="EL1121" s="77"/>
      <c r="EM1121" s="77"/>
      <c r="EN1121" s="77"/>
      <c r="EO1121" s="77"/>
      <c r="EP1121" s="77"/>
      <c r="EQ1121" s="77"/>
    </row>
    <row r="1122" spans="1:147" s="1" customFormat="1" ht="12.75" x14ac:dyDescent="0.2">
      <c r="A1122" s="3"/>
      <c r="B1122" s="35"/>
      <c r="C1122" s="35"/>
      <c r="D1122" s="4"/>
      <c r="G1122" s="2"/>
      <c r="H1122" s="2"/>
      <c r="I1122" s="2"/>
      <c r="L1122" s="141"/>
      <c r="M1122" s="2"/>
      <c r="N1122" s="2"/>
      <c r="O1122" s="2"/>
      <c r="P1122" s="2"/>
      <c r="Q1122" s="16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90"/>
      <c r="CC1122" s="90"/>
      <c r="CD1122" s="90"/>
      <c r="CE1122" s="88"/>
      <c r="CF1122" s="166"/>
      <c r="CG1122" s="88"/>
      <c r="CH1122" s="88"/>
      <c r="CI1122" s="88"/>
      <c r="CJ1122" s="88"/>
      <c r="CK1122" s="88"/>
      <c r="CL1122" s="88"/>
      <c r="CM1122" s="88"/>
      <c r="CN1122" s="88"/>
      <c r="CO1122" s="88"/>
      <c r="CP1122" s="88"/>
      <c r="CQ1122" s="88"/>
      <c r="CR1122" s="88"/>
      <c r="CS1122" s="88"/>
      <c r="CT1122" s="88"/>
      <c r="CU1122" s="88"/>
      <c r="CV1122" s="88"/>
      <c r="CW1122" s="88"/>
      <c r="CX1122" s="88"/>
      <c r="CY1122" s="88"/>
      <c r="CZ1122" s="88"/>
      <c r="DA1122" s="88"/>
      <c r="DB1122" s="88"/>
      <c r="DC1122" s="88"/>
      <c r="DD1122" s="88"/>
      <c r="DE1122" s="88"/>
      <c r="DF1122" s="90"/>
      <c r="DG1122" s="90"/>
      <c r="DH1122" s="90"/>
      <c r="DI1122" s="91"/>
      <c r="DJ1122" s="91"/>
      <c r="DK1122" s="91"/>
      <c r="DL1122" s="91"/>
      <c r="DM1122" s="90"/>
      <c r="DN1122" s="90"/>
      <c r="DO1122" s="90"/>
      <c r="DP1122" s="90"/>
      <c r="DQ1122" s="90"/>
      <c r="DR1122" s="90"/>
      <c r="DS1122" s="90"/>
      <c r="DT1122" s="90"/>
      <c r="DU1122" s="90"/>
      <c r="DV1122" s="90"/>
      <c r="DW1122" s="90"/>
      <c r="DX1122" s="90"/>
      <c r="DY1122" s="90"/>
      <c r="DZ1122" s="90"/>
      <c r="EA1122" s="90"/>
      <c r="EB1122" s="90"/>
      <c r="EC1122" s="90"/>
      <c r="ED1122" s="90"/>
      <c r="EE1122" s="90"/>
      <c r="EF1122" s="90"/>
      <c r="EG1122" s="90"/>
      <c r="EH1122" s="90"/>
      <c r="EI1122" s="77"/>
      <c r="EJ1122" s="77"/>
      <c r="EK1122" s="77"/>
      <c r="EL1122" s="77"/>
      <c r="EM1122" s="77"/>
      <c r="EN1122" s="77"/>
      <c r="EO1122" s="77"/>
      <c r="EP1122" s="77"/>
      <c r="EQ1122" s="77"/>
    </row>
    <row r="1123" spans="1:147" s="1" customFormat="1" ht="12.75" x14ac:dyDescent="0.2">
      <c r="A1123" s="3"/>
      <c r="B1123" s="35"/>
      <c r="C1123" s="35"/>
      <c r="D1123" s="4"/>
      <c r="G1123" s="2"/>
      <c r="H1123" s="2"/>
      <c r="I1123" s="2"/>
      <c r="L1123" s="141"/>
      <c r="M1123" s="2"/>
      <c r="N1123" s="2"/>
      <c r="O1123" s="2"/>
      <c r="P1123" s="2"/>
      <c r="Q1123" s="16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90"/>
      <c r="CC1123" s="90"/>
      <c r="CD1123" s="90"/>
      <c r="CE1123" s="88"/>
      <c r="CF1123" s="166"/>
      <c r="CG1123" s="88"/>
      <c r="CH1123" s="88"/>
      <c r="CI1123" s="88"/>
      <c r="CJ1123" s="88"/>
      <c r="CK1123" s="88"/>
      <c r="CL1123" s="88"/>
      <c r="CM1123" s="88"/>
      <c r="CN1123" s="88"/>
      <c r="CO1123" s="88"/>
      <c r="CP1123" s="88"/>
      <c r="CQ1123" s="88"/>
      <c r="CR1123" s="88"/>
      <c r="CS1123" s="88"/>
      <c r="CT1123" s="88"/>
      <c r="CU1123" s="88"/>
      <c r="CV1123" s="88"/>
      <c r="CW1123" s="88"/>
      <c r="CX1123" s="88"/>
      <c r="CY1123" s="88"/>
      <c r="CZ1123" s="88"/>
      <c r="DA1123" s="88"/>
      <c r="DB1123" s="88"/>
      <c r="DC1123" s="88"/>
      <c r="DD1123" s="88"/>
      <c r="DE1123" s="88"/>
      <c r="DF1123" s="90"/>
      <c r="DG1123" s="90"/>
      <c r="DH1123" s="90"/>
      <c r="DI1123" s="91"/>
      <c r="DJ1123" s="91"/>
      <c r="DK1123" s="91"/>
      <c r="DL1123" s="91"/>
      <c r="DM1123" s="90"/>
      <c r="DN1123" s="90"/>
      <c r="DO1123" s="90"/>
      <c r="DP1123" s="90"/>
      <c r="DQ1123" s="90"/>
      <c r="DR1123" s="90"/>
      <c r="DS1123" s="90"/>
      <c r="DT1123" s="90"/>
      <c r="DU1123" s="90"/>
      <c r="DV1123" s="90"/>
      <c r="DW1123" s="90"/>
      <c r="DX1123" s="90"/>
      <c r="DY1123" s="90"/>
      <c r="DZ1123" s="90"/>
      <c r="EA1123" s="90"/>
      <c r="EB1123" s="90"/>
      <c r="EC1123" s="90"/>
      <c r="ED1123" s="90"/>
      <c r="EE1123" s="90"/>
      <c r="EF1123" s="90"/>
      <c r="EG1123" s="90"/>
      <c r="EH1123" s="90"/>
      <c r="EI1123" s="77"/>
      <c r="EJ1123" s="77"/>
      <c r="EK1123" s="77"/>
      <c r="EL1123" s="77"/>
      <c r="EM1123" s="77"/>
      <c r="EN1123" s="77"/>
      <c r="EO1123" s="77"/>
      <c r="EP1123" s="77"/>
      <c r="EQ1123" s="77"/>
    </row>
    <row r="1124" spans="1:147" s="1" customFormat="1" ht="12.75" x14ac:dyDescent="0.2">
      <c r="A1124" s="3"/>
      <c r="B1124" s="35"/>
      <c r="C1124" s="35"/>
      <c r="D1124" s="4"/>
      <c r="G1124" s="2"/>
      <c r="H1124" s="2"/>
      <c r="I1124" s="2"/>
      <c r="L1124" s="141"/>
      <c r="M1124" s="2"/>
      <c r="N1124" s="2"/>
      <c r="O1124" s="2"/>
      <c r="P1124" s="2"/>
      <c r="Q1124" s="16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90"/>
      <c r="CC1124" s="90"/>
      <c r="CD1124" s="90"/>
      <c r="CE1124" s="88"/>
      <c r="CF1124" s="166"/>
      <c r="CG1124" s="88"/>
      <c r="CH1124" s="88"/>
      <c r="CI1124" s="88"/>
      <c r="CJ1124" s="88"/>
      <c r="CK1124" s="88"/>
      <c r="CL1124" s="88"/>
      <c r="CM1124" s="88"/>
      <c r="CN1124" s="88"/>
      <c r="CO1124" s="88"/>
      <c r="CP1124" s="88"/>
      <c r="CQ1124" s="88"/>
      <c r="CR1124" s="88"/>
      <c r="CS1124" s="88"/>
      <c r="CT1124" s="88"/>
      <c r="CU1124" s="88"/>
      <c r="CV1124" s="88"/>
      <c r="CW1124" s="88"/>
      <c r="CX1124" s="88"/>
      <c r="CY1124" s="88"/>
      <c r="CZ1124" s="88"/>
      <c r="DA1124" s="88"/>
      <c r="DB1124" s="88"/>
      <c r="DC1124" s="88"/>
      <c r="DD1124" s="88"/>
      <c r="DE1124" s="88"/>
      <c r="DF1124" s="90"/>
      <c r="DG1124" s="90"/>
      <c r="DH1124" s="90"/>
      <c r="DI1124" s="91"/>
      <c r="DJ1124" s="91"/>
      <c r="DK1124" s="91"/>
      <c r="DL1124" s="91"/>
      <c r="DM1124" s="90"/>
      <c r="DN1124" s="90"/>
      <c r="DO1124" s="90"/>
      <c r="DP1124" s="90"/>
      <c r="DQ1124" s="90"/>
      <c r="DR1124" s="90"/>
      <c r="DS1124" s="90"/>
      <c r="DT1124" s="90"/>
      <c r="DU1124" s="90"/>
      <c r="DV1124" s="90"/>
      <c r="DW1124" s="90"/>
      <c r="DX1124" s="90"/>
      <c r="DY1124" s="90"/>
      <c r="DZ1124" s="90"/>
      <c r="EA1124" s="90"/>
      <c r="EB1124" s="90"/>
      <c r="EC1124" s="90"/>
      <c r="ED1124" s="90"/>
      <c r="EE1124" s="90"/>
      <c r="EF1124" s="90"/>
      <c r="EG1124" s="90"/>
      <c r="EH1124" s="90"/>
      <c r="EI1124" s="77"/>
      <c r="EJ1124" s="77"/>
      <c r="EK1124" s="77"/>
      <c r="EL1124" s="77"/>
      <c r="EM1124" s="77"/>
      <c r="EN1124" s="77"/>
      <c r="EO1124" s="77"/>
      <c r="EP1124" s="77"/>
      <c r="EQ1124" s="77"/>
    </row>
    <row r="1125" spans="1:147" s="1" customFormat="1" ht="12.75" x14ac:dyDescent="0.2">
      <c r="A1125" s="3"/>
      <c r="B1125" s="35"/>
      <c r="C1125" s="35"/>
      <c r="D1125" s="4"/>
      <c r="G1125" s="2"/>
      <c r="H1125" s="2"/>
      <c r="I1125" s="2"/>
      <c r="L1125" s="141"/>
      <c r="M1125" s="2"/>
      <c r="N1125" s="2"/>
      <c r="O1125" s="2"/>
      <c r="P1125" s="2"/>
      <c r="Q1125" s="16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90"/>
      <c r="CC1125" s="90"/>
      <c r="CD1125" s="90"/>
      <c r="CE1125" s="88"/>
      <c r="CF1125" s="166"/>
      <c r="CG1125" s="88"/>
      <c r="CH1125" s="88"/>
      <c r="CI1125" s="88"/>
      <c r="CJ1125" s="88"/>
      <c r="CK1125" s="88"/>
      <c r="CL1125" s="88"/>
      <c r="CM1125" s="88"/>
      <c r="CN1125" s="88"/>
      <c r="CO1125" s="88"/>
      <c r="CP1125" s="88"/>
      <c r="CQ1125" s="88"/>
      <c r="CR1125" s="88"/>
      <c r="CS1125" s="88"/>
      <c r="CT1125" s="88"/>
      <c r="CU1125" s="88"/>
      <c r="CV1125" s="88"/>
      <c r="CW1125" s="88"/>
      <c r="CX1125" s="88"/>
      <c r="CY1125" s="88"/>
      <c r="CZ1125" s="88"/>
      <c r="DA1125" s="88"/>
      <c r="DB1125" s="88"/>
      <c r="DC1125" s="88"/>
      <c r="DD1125" s="88"/>
      <c r="DE1125" s="88"/>
      <c r="DF1125" s="90"/>
      <c r="DG1125" s="90"/>
      <c r="DH1125" s="90"/>
      <c r="DI1125" s="91"/>
      <c r="DJ1125" s="91"/>
      <c r="DK1125" s="91"/>
      <c r="DL1125" s="91"/>
      <c r="DM1125" s="90"/>
      <c r="DN1125" s="90"/>
      <c r="DO1125" s="90"/>
      <c r="DP1125" s="90"/>
      <c r="DQ1125" s="90"/>
      <c r="DR1125" s="90"/>
      <c r="DS1125" s="90"/>
      <c r="DT1125" s="90"/>
      <c r="DU1125" s="90"/>
      <c r="DV1125" s="90"/>
      <c r="DW1125" s="90"/>
      <c r="DX1125" s="90"/>
      <c r="DY1125" s="90"/>
      <c r="DZ1125" s="90"/>
      <c r="EA1125" s="90"/>
      <c r="EB1125" s="90"/>
      <c r="EC1125" s="90"/>
      <c r="ED1125" s="90"/>
      <c r="EE1125" s="90"/>
      <c r="EF1125" s="90"/>
      <c r="EG1125" s="90"/>
      <c r="EH1125" s="90"/>
      <c r="EI1125" s="77"/>
      <c r="EJ1125" s="77"/>
      <c r="EK1125" s="77"/>
      <c r="EL1125" s="77"/>
      <c r="EM1125" s="77"/>
      <c r="EN1125" s="77"/>
      <c r="EO1125" s="77"/>
      <c r="EP1125" s="77"/>
      <c r="EQ1125" s="77"/>
    </row>
    <row r="1126" spans="1:147" s="1" customFormat="1" ht="12.75" x14ac:dyDescent="0.2">
      <c r="A1126" s="3"/>
      <c r="B1126" s="35"/>
      <c r="C1126" s="35"/>
      <c r="D1126" s="4"/>
      <c r="G1126" s="2"/>
      <c r="H1126" s="2"/>
      <c r="I1126" s="2"/>
      <c r="L1126" s="141"/>
      <c r="M1126" s="2"/>
      <c r="N1126" s="2"/>
      <c r="O1126" s="2"/>
      <c r="P1126" s="2"/>
      <c r="Q1126" s="16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90"/>
      <c r="CC1126" s="90"/>
      <c r="CD1126" s="90"/>
      <c r="CE1126" s="88"/>
      <c r="CF1126" s="166"/>
      <c r="CG1126" s="88"/>
      <c r="CH1126" s="88"/>
      <c r="CI1126" s="88"/>
      <c r="CJ1126" s="88"/>
      <c r="CK1126" s="88"/>
      <c r="CL1126" s="88"/>
      <c r="CM1126" s="88"/>
      <c r="CN1126" s="88"/>
      <c r="CO1126" s="88"/>
      <c r="CP1126" s="88"/>
      <c r="CQ1126" s="88"/>
      <c r="CR1126" s="88"/>
      <c r="CS1126" s="88"/>
      <c r="CT1126" s="88"/>
      <c r="CU1126" s="88"/>
      <c r="CV1126" s="88"/>
      <c r="CW1126" s="88"/>
      <c r="CX1126" s="88"/>
      <c r="CY1126" s="88"/>
      <c r="CZ1126" s="88"/>
      <c r="DA1126" s="88"/>
      <c r="DB1126" s="88"/>
      <c r="DC1126" s="88"/>
      <c r="DD1126" s="88"/>
      <c r="DE1126" s="88"/>
      <c r="DF1126" s="90"/>
      <c r="DG1126" s="90"/>
      <c r="DH1126" s="90"/>
      <c r="DI1126" s="91"/>
      <c r="DJ1126" s="91"/>
      <c r="DK1126" s="91"/>
      <c r="DL1126" s="91"/>
      <c r="DM1126" s="90"/>
      <c r="DN1126" s="90"/>
      <c r="DO1126" s="90"/>
      <c r="DP1126" s="90"/>
      <c r="DQ1126" s="90"/>
      <c r="DR1126" s="90"/>
      <c r="DS1126" s="90"/>
      <c r="DT1126" s="90"/>
      <c r="DU1126" s="90"/>
      <c r="DV1126" s="90"/>
      <c r="DW1126" s="90"/>
      <c r="DX1126" s="90"/>
      <c r="DY1126" s="90"/>
      <c r="DZ1126" s="90"/>
      <c r="EA1126" s="90"/>
      <c r="EB1126" s="90"/>
      <c r="EC1126" s="90"/>
      <c r="ED1126" s="90"/>
      <c r="EE1126" s="90"/>
      <c r="EF1126" s="90"/>
      <c r="EG1126" s="90"/>
      <c r="EH1126" s="90"/>
      <c r="EI1126" s="77"/>
      <c r="EJ1126" s="77"/>
      <c r="EK1126" s="77"/>
      <c r="EL1126" s="77"/>
      <c r="EM1126" s="77"/>
      <c r="EN1126" s="77"/>
      <c r="EO1126" s="77"/>
      <c r="EP1126" s="77"/>
      <c r="EQ1126" s="77"/>
    </row>
    <row r="1127" spans="1:147" s="1" customFormat="1" ht="12.75" x14ac:dyDescent="0.2">
      <c r="A1127" s="3"/>
      <c r="B1127" s="35"/>
      <c r="C1127" s="35"/>
      <c r="D1127" s="4"/>
      <c r="G1127" s="2"/>
      <c r="H1127" s="2"/>
      <c r="I1127" s="2"/>
      <c r="L1127" s="141"/>
      <c r="M1127" s="2"/>
      <c r="N1127" s="2"/>
      <c r="O1127" s="2"/>
      <c r="P1127" s="2"/>
      <c r="Q1127" s="16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90"/>
      <c r="CC1127" s="90"/>
      <c r="CD1127" s="90"/>
      <c r="CE1127" s="88"/>
      <c r="CF1127" s="166"/>
      <c r="CG1127" s="88"/>
      <c r="CH1127" s="88"/>
      <c r="CI1127" s="88"/>
      <c r="CJ1127" s="88"/>
      <c r="CK1127" s="88"/>
      <c r="CL1127" s="88"/>
      <c r="CM1127" s="88"/>
      <c r="CN1127" s="88"/>
      <c r="CO1127" s="88"/>
      <c r="CP1127" s="88"/>
      <c r="CQ1127" s="88"/>
      <c r="CR1127" s="88"/>
      <c r="CS1127" s="88"/>
      <c r="CT1127" s="88"/>
      <c r="CU1127" s="88"/>
      <c r="CV1127" s="88"/>
      <c r="CW1127" s="88"/>
      <c r="CX1127" s="88"/>
      <c r="CY1127" s="88"/>
      <c r="CZ1127" s="88"/>
      <c r="DA1127" s="88"/>
      <c r="DB1127" s="88"/>
      <c r="DC1127" s="88"/>
      <c r="DD1127" s="88"/>
      <c r="DE1127" s="88"/>
      <c r="DF1127" s="90"/>
      <c r="DG1127" s="90"/>
      <c r="DH1127" s="90"/>
      <c r="DI1127" s="91"/>
      <c r="DJ1127" s="91"/>
      <c r="DK1127" s="91"/>
      <c r="DL1127" s="91"/>
      <c r="DM1127" s="90"/>
      <c r="DN1127" s="90"/>
      <c r="DO1127" s="90"/>
      <c r="DP1127" s="90"/>
      <c r="DQ1127" s="90"/>
      <c r="DR1127" s="90"/>
      <c r="DS1127" s="90"/>
      <c r="DT1127" s="90"/>
      <c r="DU1127" s="90"/>
      <c r="DV1127" s="90"/>
      <c r="DW1127" s="90"/>
      <c r="DX1127" s="90"/>
      <c r="DY1127" s="90"/>
      <c r="DZ1127" s="90"/>
      <c r="EA1127" s="90"/>
      <c r="EB1127" s="90"/>
      <c r="EC1127" s="90"/>
      <c r="ED1127" s="90"/>
      <c r="EE1127" s="90"/>
      <c r="EF1127" s="90"/>
      <c r="EG1127" s="90"/>
      <c r="EH1127" s="90"/>
      <c r="EI1127" s="77"/>
      <c r="EJ1127" s="77"/>
      <c r="EK1127" s="77"/>
      <c r="EL1127" s="77"/>
      <c r="EM1127" s="77"/>
      <c r="EN1127" s="77"/>
      <c r="EO1127" s="77"/>
      <c r="EP1127" s="77"/>
      <c r="EQ1127" s="77"/>
    </row>
    <row r="1128" spans="1:147" s="1" customFormat="1" ht="12.75" x14ac:dyDescent="0.2">
      <c r="A1128" s="3"/>
      <c r="B1128" s="35"/>
      <c r="C1128" s="35"/>
      <c r="D1128" s="4"/>
      <c r="G1128" s="2"/>
      <c r="H1128" s="2"/>
      <c r="I1128" s="2"/>
      <c r="L1128" s="141"/>
      <c r="M1128" s="2"/>
      <c r="N1128" s="2"/>
      <c r="O1128" s="2"/>
      <c r="P1128" s="2"/>
      <c r="Q1128" s="16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90"/>
      <c r="CC1128" s="90"/>
      <c r="CD1128" s="90"/>
      <c r="CE1128" s="88"/>
      <c r="CF1128" s="166"/>
      <c r="CG1128" s="88"/>
      <c r="CH1128" s="88"/>
      <c r="CI1128" s="88"/>
      <c r="CJ1128" s="88"/>
      <c r="CK1128" s="88"/>
      <c r="CL1128" s="88"/>
      <c r="CM1128" s="88"/>
      <c r="CN1128" s="88"/>
      <c r="CO1128" s="88"/>
      <c r="CP1128" s="88"/>
      <c r="CQ1128" s="88"/>
      <c r="CR1128" s="88"/>
      <c r="CS1128" s="88"/>
      <c r="CT1128" s="88"/>
      <c r="CU1128" s="88"/>
      <c r="CV1128" s="88"/>
      <c r="CW1128" s="88"/>
      <c r="CX1128" s="88"/>
      <c r="CY1128" s="88"/>
      <c r="CZ1128" s="88"/>
      <c r="DA1128" s="88"/>
      <c r="DB1128" s="88"/>
      <c r="DC1128" s="88"/>
      <c r="DD1128" s="88"/>
      <c r="DE1128" s="88"/>
      <c r="DF1128" s="90"/>
      <c r="DG1128" s="90"/>
      <c r="DH1128" s="90"/>
      <c r="DI1128" s="91"/>
      <c r="DJ1128" s="91"/>
      <c r="DK1128" s="91"/>
      <c r="DL1128" s="91"/>
      <c r="DM1128" s="90"/>
      <c r="DN1128" s="90"/>
      <c r="DO1128" s="90"/>
      <c r="DP1128" s="90"/>
      <c r="DQ1128" s="90"/>
      <c r="DR1128" s="90"/>
      <c r="DS1128" s="90"/>
      <c r="DT1128" s="90"/>
      <c r="DU1128" s="90"/>
      <c r="DV1128" s="90"/>
      <c r="DW1128" s="90"/>
      <c r="DX1128" s="90"/>
      <c r="DY1128" s="90"/>
      <c r="DZ1128" s="90"/>
      <c r="EA1128" s="90"/>
      <c r="EB1128" s="90"/>
      <c r="EC1128" s="90"/>
      <c r="ED1128" s="90"/>
      <c r="EE1128" s="90"/>
      <c r="EF1128" s="90"/>
      <c r="EG1128" s="90"/>
      <c r="EH1128" s="90"/>
      <c r="EI1128" s="77"/>
      <c r="EJ1128" s="77"/>
      <c r="EK1128" s="77"/>
      <c r="EL1128" s="77"/>
      <c r="EM1128" s="77"/>
      <c r="EN1128" s="77"/>
      <c r="EO1128" s="77"/>
      <c r="EP1128" s="77"/>
      <c r="EQ1128" s="77"/>
    </row>
    <row r="1129" spans="1:147" s="1" customFormat="1" ht="12.75" x14ac:dyDescent="0.2">
      <c r="A1129" s="3"/>
      <c r="B1129" s="35"/>
      <c r="C1129" s="35"/>
      <c r="D1129" s="4"/>
      <c r="G1129" s="2"/>
      <c r="H1129" s="2"/>
      <c r="I1129" s="2"/>
      <c r="L1129" s="141"/>
      <c r="M1129" s="2"/>
      <c r="N1129" s="2"/>
      <c r="O1129" s="2"/>
      <c r="P1129" s="2"/>
      <c r="Q1129" s="16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90"/>
      <c r="CC1129" s="90"/>
      <c r="CD1129" s="90"/>
      <c r="CE1129" s="88"/>
      <c r="CF1129" s="166"/>
      <c r="CG1129" s="88"/>
      <c r="CH1129" s="88"/>
      <c r="CI1129" s="88"/>
      <c r="CJ1129" s="88"/>
      <c r="CK1129" s="88"/>
      <c r="CL1129" s="88"/>
      <c r="CM1129" s="88"/>
      <c r="CN1129" s="88"/>
      <c r="CO1129" s="88"/>
      <c r="CP1129" s="88"/>
      <c r="CQ1129" s="88"/>
      <c r="CR1129" s="88"/>
      <c r="CS1129" s="88"/>
      <c r="CT1129" s="88"/>
      <c r="CU1129" s="88"/>
      <c r="CV1129" s="88"/>
      <c r="CW1129" s="88"/>
      <c r="CX1129" s="88"/>
      <c r="CY1129" s="88"/>
      <c r="CZ1129" s="88"/>
      <c r="DA1129" s="88"/>
      <c r="DB1129" s="88"/>
      <c r="DC1129" s="88"/>
      <c r="DD1129" s="88"/>
      <c r="DE1129" s="88"/>
      <c r="DF1129" s="90"/>
      <c r="DG1129" s="90"/>
      <c r="DH1129" s="90"/>
      <c r="DI1129" s="91"/>
      <c r="DJ1129" s="91"/>
      <c r="DK1129" s="91"/>
      <c r="DL1129" s="91"/>
      <c r="DM1129" s="90"/>
      <c r="DN1129" s="90"/>
      <c r="DO1129" s="90"/>
      <c r="DP1129" s="90"/>
      <c r="DQ1129" s="90"/>
      <c r="DR1129" s="90"/>
      <c r="DS1129" s="90"/>
      <c r="DT1129" s="90"/>
      <c r="DU1129" s="90"/>
      <c r="DV1129" s="90"/>
      <c r="DW1129" s="90"/>
      <c r="DX1129" s="90"/>
      <c r="DY1129" s="90"/>
      <c r="DZ1129" s="90"/>
      <c r="EA1129" s="90"/>
      <c r="EB1129" s="90"/>
      <c r="EC1129" s="90"/>
      <c r="ED1129" s="90"/>
      <c r="EE1129" s="90"/>
      <c r="EF1129" s="90"/>
      <c r="EG1129" s="90"/>
      <c r="EH1129" s="90"/>
      <c r="EI1129" s="77"/>
      <c r="EJ1129" s="77"/>
      <c r="EK1129" s="77"/>
      <c r="EL1129" s="77"/>
      <c r="EM1129" s="77"/>
      <c r="EN1129" s="77"/>
      <c r="EO1129" s="77"/>
      <c r="EP1129" s="77"/>
      <c r="EQ1129" s="77"/>
    </row>
    <row r="1130" spans="1:147" s="1" customFormat="1" ht="12.75" x14ac:dyDescent="0.2">
      <c r="A1130" s="3"/>
      <c r="B1130" s="35"/>
      <c r="C1130" s="35"/>
      <c r="D1130" s="4"/>
      <c r="G1130" s="2"/>
      <c r="H1130" s="2"/>
      <c r="I1130" s="2"/>
      <c r="L1130" s="141"/>
      <c r="M1130" s="2"/>
      <c r="N1130" s="2"/>
      <c r="O1130" s="2"/>
      <c r="P1130" s="2"/>
      <c r="Q1130" s="16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90"/>
      <c r="CC1130" s="90"/>
      <c r="CD1130" s="90"/>
      <c r="CE1130" s="88"/>
      <c r="CF1130" s="166"/>
      <c r="CG1130" s="88"/>
      <c r="CH1130" s="88"/>
      <c r="CI1130" s="88"/>
      <c r="CJ1130" s="88"/>
      <c r="CK1130" s="88"/>
      <c r="CL1130" s="88"/>
      <c r="CM1130" s="88"/>
      <c r="CN1130" s="88"/>
      <c r="CO1130" s="88"/>
      <c r="CP1130" s="88"/>
      <c r="CQ1130" s="88"/>
      <c r="CR1130" s="88"/>
      <c r="CS1130" s="88"/>
      <c r="CT1130" s="88"/>
      <c r="CU1130" s="88"/>
      <c r="CV1130" s="88"/>
      <c r="CW1130" s="88"/>
      <c r="CX1130" s="88"/>
      <c r="CY1130" s="88"/>
      <c r="CZ1130" s="88"/>
      <c r="DA1130" s="88"/>
      <c r="DB1130" s="88"/>
      <c r="DC1130" s="88"/>
      <c r="DD1130" s="88"/>
      <c r="DE1130" s="88"/>
      <c r="DF1130" s="90"/>
      <c r="DG1130" s="90"/>
      <c r="DH1130" s="90"/>
      <c r="DI1130" s="91"/>
      <c r="DJ1130" s="91"/>
      <c r="DK1130" s="91"/>
      <c r="DL1130" s="91"/>
      <c r="DM1130" s="90"/>
      <c r="DN1130" s="90"/>
      <c r="DO1130" s="90"/>
      <c r="DP1130" s="90"/>
      <c r="DQ1130" s="90"/>
      <c r="DR1130" s="90"/>
      <c r="DS1130" s="90"/>
      <c r="DT1130" s="90"/>
      <c r="DU1130" s="90"/>
      <c r="DV1130" s="90"/>
      <c r="DW1130" s="90"/>
      <c r="DX1130" s="90"/>
      <c r="DY1130" s="90"/>
      <c r="DZ1130" s="90"/>
      <c r="EA1130" s="90"/>
      <c r="EB1130" s="90"/>
      <c r="EC1130" s="90"/>
      <c r="ED1130" s="90"/>
      <c r="EE1130" s="90"/>
      <c r="EF1130" s="90"/>
      <c r="EG1130" s="90"/>
      <c r="EH1130" s="90"/>
      <c r="EI1130" s="77"/>
      <c r="EJ1130" s="77"/>
      <c r="EK1130" s="77"/>
      <c r="EL1130" s="77"/>
      <c r="EM1130" s="77"/>
      <c r="EN1130" s="77"/>
      <c r="EO1130" s="77"/>
      <c r="EP1130" s="77"/>
      <c r="EQ1130" s="77"/>
    </row>
    <row r="1131" spans="1:147" s="1" customFormat="1" ht="12.75" x14ac:dyDescent="0.2">
      <c r="A1131" s="3"/>
      <c r="B1131" s="35"/>
      <c r="C1131" s="35"/>
      <c r="D1131" s="4"/>
      <c r="G1131" s="2"/>
      <c r="H1131" s="2"/>
      <c r="I1131" s="2"/>
      <c r="L1131" s="141"/>
      <c r="M1131" s="2"/>
      <c r="N1131" s="2"/>
      <c r="O1131" s="2"/>
      <c r="P1131" s="2"/>
      <c r="Q1131" s="16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90"/>
      <c r="CC1131" s="90"/>
      <c r="CD1131" s="90"/>
      <c r="CE1131" s="88"/>
      <c r="CF1131" s="166"/>
      <c r="CG1131" s="88"/>
      <c r="CH1131" s="88"/>
      <c r="CI1131" s="88"/>
      <c r="CJ1131" s="88"/>
      <c r="CK1131" s="88"/>
      <c r="CL1131" s="88"/>
      <c r="CM1131" s="88"/>
      <c r="CN1131" s="88"/>
      <c r="CO1131" s="88"/>
      <c r="CP1131" s="88"/>
      <c r="CQ1131" s="88"/>
      <c r="CR1131" s="88"/>
      <c r="CS1131" s="88"/>
      <c r="CT1131" s="88"/>
      <c r="CU1131" s="88"/>
      <c r="CV1131" s="88"/>
      <c r="CW1131" s="88"/>
      <c r="CX1131" s="88"/>
      <c r="CY1131" s="88"/>
      <c r="CZ1131" s="88"/>
      <c r="DA1131" s="88"/>
      <c r="DB1131" s="88"/>
      <c r="DC1131" s="88"/>
      <c r="DD1131" s="88"/>
      <c r="DE1131" s="88"/>
      <c r="DF1131" s="90"/>
      <c r="DG1131" s="90"/>
      <c r="DH1131" s="90"/>
      <c r="DI1131" s="91"/>
      <c r="DJ1131" s="91"/>
      <c r="DK1131" s="91"/>
      <c r="DL1131" s="91"/>
      <c r="DM1131" s="90"/>
      <c r="DN1131" s="90"/>
      <c r="DO1131" s="90"/>
      <c r="DP1131" s="90"/>
      <c r="DQ1131" s="90"/>
      <c r="DR1131" s="90"/>
      <c r="DS1131" s="90"/>
      <c r="DT1131" s="90"/>
      <c r="DU1131" s="90"/>
      <c r="DV1131" s="90"/>
      <c r="DW1131" s="90"/>
      <c r="DX1131" s="90"/>
      <c r="DY1131" s="90"/>
      <c r="DZ1131" s="90"/>
      <c r="EA1131" s="90"/>
      <c r="EB1131" s="90"/>
      <c r="EC1131" s="90"/>
      <c r="ED1131" s="90"/>
      <c r="EE1131" s="90"/>
      <c r="EF1131" s="90"/>
      <c r="EG1131" s="90"/>
      <c r="EH1131" s="90"/>
      <c r="EI1131" s="77"/>
      <c r="EJ1131" s="77"/>
      <c r="EK1131" s="77"/>
      <c r="EL1131" s="77"/>
      <c r="EM1131" s="77"/>
      <c r="EN1131" s="77"/>
      <c r="EO1131" s="77"/>
      <c r="EP1131" s="77"/>
      <c r="EQ1131" s="77"/>
    </row>
    <row r="1132" spans="1:147" s="1" customFormat="1" ht="12.75" x14ac:dyDescent="0.2">
      <c r="A1132" s="3"/>
      <c r="B1132" s="35"/>
      <c r="C1132" s="35"/>
      <c r="D1132" s="4"/>
      <c r="G1132" s="2"/>
      <c r="H1132" s="2"/>
      <c r="I1132" s="2"/>
      <c r="L1132" s="141"/>
      <c r="M1132" s="2"/>
      <c r="N1132" s="2"/>
      <c r="O1132" s="2"/>
      <c r="P1132" s="2"/>
      <c r="Q1132" s="16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90"/>
      <c r="CC1132" s="90"/>
      <c r="CD1132" s="90"/>
      <c r="CE1132" s="88"/>
      <c r="CF1132" s="166"/>
      <c r="CG1132" s="88"/>
      <c r="CH1132" s="88"/>
      <c r="CI1132" s="88"/>
      <c r="CJ1132" s="88"/>
      <c r="CK1132" s="88"/>
      <c r="CL1132" s="88"/>
      <c r="CM1132" s="88"/>
      <c r="CN1132" s="88"/>
      <c r="CO1132" s="88"/>
      <c r="CP1132" s="88"/>
      <c r="CQ1132" s="88"/>
      <c r="CR1132" s="88"/>
      <c r="CS1132" s="88"/>
      <c r="CT1132" s="88"/>
      <c r="CU1132" s="88"/>
      <c r="CV1132" s="88"/>
      <c r="CW1132" s="88"/>
      <c r="CX1132" s="88"/>
      <c r="CY1132" s="88"/>
      <c r="CZ1132" s="88"/>
      <c r="DA1132" s="88"/>
      <c r="DB1132" s="88"/>
      <c r="DC1132" s="88"/>
      <c r="DD1132" s="88"/>
      <c r="DE1132" s="88"/>
      <c r="DF1132" s="90"/>
      <c r="DG1132" s="90"/>
      <c r="DH1132" s="90"/>
      <c r="DI1132" s="91"/>
      <c r="DJ1132" s="91"/>
      <c r="DK1132" s="91"/>
      <c r="DL1132" s="91"/>
      <c r="DM1132" s="90"/>
      <c r="DN1132" s="90"/>
      <c r="DO1132" s="90"/>
      <c r="DP1132" s="90"/>
      <c r="DQ1132" s="90"/>
      <c r="DR1132" s="90"/>
      <c r="DS1132" s="90"/>
      <c r="DT1132" s="90"/>
      <c r="DU1132" s="90"/>
      <c r="DV1132" s="90"/>
      <c r="DW1132" s="90"/>
      <c r="DX1132" s="90"/>
      <c r="DY1132" s="90"/>
      <c r="DZ1132" s="90"/>
      <c r="EA1132" s="90"/>
      <c r="EB1132" s="90"/>
      <c r="EC1132" s="90"/>
      <c r="ED1132" s="90"/>
      <c r="EE1132" s="90"/>
      <c r="EF1132" s="90"/>
      <c r="EG1132" s="90"/>
      <c r="EH1132" s="90"/>
      <c r="EI1132" s="77"/>
      <c r="EJ1132" s="77"/>
      <c r="EK1132" s="77"/>
      <c r="EL1132" s="77"/>
      <c r="EM1132" s="77"/>
      <c r="EN1132" s="77"/>
      <c r="EO1132" s="77"/>
      <c r="EP1132" s="77"/>
      <c r="EQ1132" s="77"/>
    </row>
    <row r="1133" spans="1:147" s="1" customFormat="1" ht="12.75" x14ac:dyDescent="0.2">
      <c r="A1133" s="3"/>
      <c r="B1133" s="35"/>
      <c r="C1133" s="35"/>
      <c r="D1133" s="4"/>
      <c r="G1133" s="2"/>
      <c r="H1133" s="2"/>
      <c r="I1133" s="2"/>
      <c r="L1133" s="141"/>
      <c r="M1133" s="2"/>
      <c r="N1133" s="2"/>
      <c r="O1133" s="2"/>
      <c r="P1133" s="2"/>
      <c r="Q1133" s="16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90"/>
      <c r="CC1133" s="90"/>
      <c r="CD1133" s="90"/>
      <c r="CE1133" s="88"/>
      <c r="CF1133" s="166"/>
      <c r="CG1133" s="88"/>
      <c r="CH1133" s="88"/>
      <c r="CI1133" s="88"/>
      <c r="CJ1133" s="88"/>
      <c r="CK1133" s="88"/>
      <c r="CL1133" s="88"/>
      <c r="CM1133" s="88"/>
      <c r="CN1133" s="88"/>
      <c r="CO1133" s="88"/>
      <c r="CP1133" s="88"/>
      <c r="CQ1133" s="88"/>
      <c r="CR1133" s="88"/>
      <c r="CS1133" s="88"/>
      <c r="CT1133" s="88"/>
      <c r="CU1133" s="88"/>
      <c r="CV1133" s="88"/>
      <c r="CW1133" s="88"/>
      <c r="CX1133" s="88"/>
      <c r="CY1133" s="88"/>
      <c r="CZ1133" s="88"/>
      <c r="DA1133" s="88"/>
      <c r="DB1133" s="88"/>
      <c r="DC1133" s="88"/>
      <c r="DD1133" s="88"/>
      <c r="DE1133" s="88"/>
      <c r="DF1133" s="90"/>
      <c r="DG1133" s="90"/>
      <c r="DH1133" s="90"/>
      <c r="DI1133" s="91"/>
      <c r="DJ1133" s="91"/>
      <c r="DK1133" s="91"/>
      <c r="DL1133" s="91"/>
      <c r="DM1133" s="90"/>
      <c r="DN1133" s="90"/>
      <c r="DO1133" s="90"/>
      <c r="DP1133" s="90"/>
      <c r="DQ1133" s="90"/>
      <c r="DR1133" s="90"/>
      <c r="DS1133" s="90"/>
      <c r="DT1133" s="90"/>
      <c r="DU1133" s="90"/>
      <c r="DV1133" s="90"/>
      <c r="DW1133" s="90"/>
      <c r="DX1133" s="90"/>
      <c r="DY1133" s="90"/>
      <c r="DZ1133" s="90"/>
      <c r="EA1133" s="90"/>
      <c r="EB1133" s="90"/>
      <c r="EC1133" s="90"/>
      <c r="ED1133" s="90"/>
      <c r="EE1133" s="90"/>
      <c r="EF1133" s="90"/>
      <c r="EG1133" s="90"/>
      <c r="EH1133" s="90"/>
      <c r="EI1133" s="77"/>
      <c r="EJ1133" s="77"/>
      <c r="EK1133" s="77"/>
      <c r="EL1133" s="77"/>
      <c r="EM1133" s="77"/>
      <c r="EN1133" s="77"/>
      <c r="EO1133" s="77"/>
      <c r="EP1133" s="77"/>
      <c r="EQ1133" s="77"/>
    </row>
    <row r="1134" spans="1:147" s="1" customFormat="1" ht="12.75" x14ac:dyDescent="0.2">
      <c r="A1134" s="3"/>
      <c r="B1134" s="35"/>
      <c r="C1134" s="35"/>
      <c r="D1134" s="4"/>
      <c r="G1134" s="2"/>
      <c r="H1134" s="2"/>
      <c r="I1134" s="2"/>
      <c r="L1134" s="141"/>
      <c r="M1134" s="2"/>
      <c r="N1134" s="2"/>
      <c r="O1134" s="2"/>
      <c r="P1134" s="2"/>
      <c r="Q1134" s="16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90"/>
      <c r="CC1134" s="90"/>
      <c r="CD1134" s="90"/>
      <c r="CE1134" s="88"/>
      <c r="CF1134" s="166"/>
      <c r="CG1134" s="88"/>
      <c r="CH1134" s="88"/>
      <c r="CI1134" s="88"/>
      <c r="CJ1134" s="88"/>
      <c r="CK1134" s="88"/>
      <c r="CL1134" s="88"/>
      <c r="CM1134" s="88"/>
      <c r="CN1134" s="88"/>
      <c r="CO1134" s="88"/>
      <c r="CP1134" s="88"/>
      <c r="CQ1134" s="88"/>
      <c r="CR1134" s="88"/>
      <c r="CS1134" s="88"/>
      <c r="CT1134" s="88"/>
      <c r="CU1134" s="88"/>
      <c r="CV1134" s="88"/>
      <c r="CW1134" s="88"/>
      <c r="CX1134" s="88"/>
      <c r="CY1134" s="88"/>
      <c r="CZ1134" s="88"/>
      <c r="DA1134" s="88"/>
      <c r="DB1134" s="88"/>
      <c r="DC1134" s="88"/>
      <c r="DD1134" s="88"/>
      <c r="DE1134" s="88"/>
      <c r="DF1134" s="90"/>
      <c r="DG1134" s="90"/>
      <c r="DH1134" s="90"/>
      <c r="DI1134" s="91"/>
      <c r="DJ1134" s="91"/>
      <c r="DK1134" s="91"/>
      <c r="DL1134" s="91"/>
      <c r="DM1134" s="90"/>
      <c r="DN1134" s="90"/>
      <c r="DO1134" s="90"/>
      <c r="DP1134" s="90"/>
      <c r="DQ1134" s="90"/>
      <c r="DR1134" s="90"/>
      <c r="DS1134" s="90"/>
      <c r="DT1134" s="90"/>
      <c r="DU1134" s="90"/>
      <c r="DV1134" s="90"/>
      <c r="DW1134" s="90"/>
      <c r="DX1134" s="90"/>
      <c r="DY1134" s="90"/>
      <c r="DZ1134" s="90"/>
      <c r="EA1134" s="90"/>
      <c r="EB1134" s="90"/>
      <c r="EC1134" s="90"/>
      <c r="ED1134" s="90"/>
      <c r="EE1134" s="90"/>
      <c r="EF1134" s="90"/>
      <c r="EG1134" s="90"/>
      <c r="EH1134" s="90"/>
      <c r="EI1134" s="77"/>
      <c r="EJ1134" s="77"/>
      <c r="EK1134" s="77"/>
      <c r="EL1134" s="77"/>
      <c r="EM1134" s="77"/>
      <c r="EN1134" s="77"/>
      <c r="EO1134" s="77"/>
      <c r="EP1134" s="77"/>
      <c r="EQ1134" s="77"/>
    </row>
    <row r="1135" spans="1:147" s="1" customFormat="1" ht="12.75" x14ac:dyDescent="0.2">
      <c r="A1135" s="3"/>
      <c r="B1135" s="35"/>
      <c r="C1135" s="35"/>
      <c r="D1135" s="4"/>
      <c r="G1135" s="2"/>
      <c r="H1135" s="2"/>
      <c r="I1135" s="2"/>
      <c r="L1135" s="141"/>
      <c r="M1135" s="2"/>
      <c r="N1135" s="2"/>
      <c r="O1135" s="2"/>
      <c r="P1135" s="2"/>
      <c r="Q1135" s="16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90"/>
      <c r="CC1135" s="90"/>
      <c r="CD1135" s="90"/>
      <c r="CE1135" s="88"/>
      <c r="CF1135" s="166"/>
      <c r="CG1135" s="88"/>
      <c r="CH1135" s="88"/>
      <c r="CI1135" s="88"/>
      <c r="CJ1135" s="88"/>
      <c r="CK1135" s="88"/>
      <c r="CL1135" s="88"/>
      <c r="CM1135" s="88"/>
      <c r="CN1135" s="88"/>
      <c r="CO1135" s="88"/>
      <c r="CP1135" s="88"/>
      <c r="CQ1135" s="88"/>
      <c r="CR1135" s="88"/>
      <c r="CS1135" s="88"/>
      <c r="CT1135" s="88"/>
      <c r="CU1135" s="88"/>
      <c r="CV1135" s="88"/>
      <c r="CW1135" s="88"/>
      <c r="CX1135" s="88"/>
      <c r="CY1135" s="88"/>
      <c r="CZ1135" s="88"/>
      <c r="DA1135" s="88"/>
      <c r="DB1135" s="88"/>
      <c r="DC1135" s="88"/>
      <c r="DD1135" s="88"/>
      <c r="DE1135" s="88"/>
      <c r="DF1135" s="90"/>
      <c r="DG1135" s="90"/>
      <c r="DH1135" s="90"/>
      <c r="DI1135" s="91"/>
      <c r="DJ1135" s="91"/>
      <c r="DK1135" s="91"/>
      <c r="DL1135" s="91"/>
      <c r="DM1135" s="90"/>
      <c r="DN1135" s="90"/>
      <c r="DO1135" s="90"/>
      <c r="DP1135" s="90"/>
      <c r="DQ1135" s="90"/>
      <c r="DR1135" s="90"/>
      <c r="DS1135" s="90"/>
      <c r="DT1135" s="90"/>
      <c r="DU1135" s="90"/>
      <c r="DV1135" s="90"/>
      <c r="DW1135" s="90"/>
      <c r="DX1135" s="90"/>
      <c r="DY1135" s="90"/>
      <c r="DZ1135" s="90"/>
      <c r="EA1135" s="90"/>
      <c r="EB1135" s="90"/>
      <c r="EC1135" s="90"/>
      <c r="ED1135" s="90"/>
      <c r="EE1135" s="90"/>
      <c r="EF1135" s="90"/>
      <c r="EG1135" s="90"/>
      <c r="EH1135" s="90"/>
      <c r="EI1135" s="77"/>
      <c r="EJ1135" s="77"/>
      <c r="EK1135" s="77"/>
      <c r="EL1135" s="77"/>
      <c r="EM1135" s="77"/>
      <c r="EN1135" s="77"/>
      <c r="EO1135" s="77"/>
      <c r="EP1135" s="77"/>
      <c r="EQ1135" s="77"/>
    </row>
    <row r="1136" spans="1:147" s="1" customFormat="1" ht="12.75" x14ac:dyDescent="0.2">
      <c r="A1136" s="3"/>
      <c r="B1136" s="35"/>
      <c r="C1136" s="35"/>
      <c r="D1136" s="4"/>
      <c r="G1136" s="2"/>
      <c r="H1136" s="2"/>
      <c r="I1136" s="2"/>
      <c r="L1136" s="141"/>
      <c r="M1136" s="2"/>
      <c r="N1136" s="2"/>
      <c r="O1136" s="2"/>
      <c r="P1136" s="2"/>
      <c r="Q1136" s="16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90"/>
      <c r="CC1136" s="90"/>
      <c r="CD1136" s="90"/>
      <c r="CE1136" s="88"/>
      <c r="CF1136" s="166"/>
      <c r="CG1136" s="88"/>
      <c r="CH1136" s="88"/>
      <c r="CI1136" s="88"/>
      <c r="CJ1136" s="88"/>
      <c r="CK1136" s="88"/>
      <c r="CL1136" s="88"/>
      <c r="CM1136" s="88"/>
      <c r="CN1136" s="88"/>
      <c r="CO1136" s="88"/>
      <c r="CP1136" s="88"/>
      <c r="CQ1136" s="88"/>
      <c r="CR1136" s="88"/>
      <c r="CS1136" s="88"/>
      <c r="CT1136" s="88"/>
      <c r="CU1136" s="88"/>
      <c r="CV1136" s="88"/>
      <c r="CW1136" s="88"/>
      <c r="CX1136" s="88"/>
      <c r="CY1136" s="88"/>
      <c r="CZ1136" s="88"/>
      <c r="DA1136" s="88"/>
      <c r="DB1136" s="88"/>
      <c r="DC1136" s="88"/>
      <c r="DD1136" s="88"/>
      <c r="DE1136" s="88"/>
      <c r="DF1136" s="90"/>
      <c r="DG1136" s="90"/>
      <c r="DH1136" s="90"/>
      <c r="DI1136" s="91"/>
      <c r="DJ1136" s="91"/>
      <c r="DK1136" s="91"/>
      <c r="DL1136" s="91"/>
      <c r="DM1136" s="90"/>
      <c r="DN1136" s="90"/>
      <c r="DO1136" s="90"/>
      <c r="DP1136" s="90"/>
      <c r="DQ1136" s="90"/>
      <c r="DR1136" s="90"/>
      <c r="DS1136" s="90"/>
      <c r="DT1136" s="90"/>
      <c r="DU1136" s="90"/>
      <c r="DV1136" s="90"/>
      <c r="DW1136" s="90"/>
      <c r="DX1136" s="90"/>
      <c r="DY1136" s="90"/>
      <c r="DZ1136" s="90"/>
      <c r="EA1136" s="90"/>
      <c r="EB1136" s="90"/>
      <c r="EC1136" s="90"/>
      <c r="ED1136" s="90"/>
      <c r="EE1136" s="90"/>
      <c r="EF1136" s="90"/>
      <c r="EG1136" s="90"/>
      <c r="EH1136" s="90"/>
      <c r="EI1136" s="77"/>
      <c r="EJ1136" s="77"/>
      <c r="EK1136" s="77"/>
      <c r="EL1136" s="77"/>
      <c r="EM1136" s="77"/>
      <c r="EN1136" s="77"/>
      <c r="EO1136" s="77"/>
      <c r="EP1136" s="77"/>
      <c r="EQ1136" s="77"/>
    </row>
    <row r="1137" spans="1:147" s="1" customFormat="1" ht="12.75" x14ac:dyDescent="0.2">
      <c r="A1137" s="3"/>
      <c r="B1137" s="35"/>
      <c r="C1137" s="35"/>
      <c r="D1137" s="4"/>
      <c r="G1137" s="2"/>
      <c r="H1137" s="2"/>
      <c r="I1137" s="2"/>
      <c r="L1137" s="141"/>
      <c r="M1137" s="2"/>
      <c r="N1137" s="2"/>
      <c r="O1137" s="2"/>
      <c r="P1137" s="2"/>
      <c r="Q1137" s="16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90"/>
      <c r="CC1137" s="90"/>
      <c r="CD1137" s="90"/>
      <c r="CE1137" s="88"/>
      <c r="CF1137" s="166"/>
      <c r="CG1137" s="88"/>
      <c r="CH1137" s="88"/>
      <c r="CI1137" s="88"/>
      <c r="CJ1137" s="88"/>
      <c r="CK1137" s="88"/>
      <c r="CL1137" s="88"/>
      <c r="CM1137" s="88"/>
      <c r="CN1137" s="88"/>
      <c r="CO1137" s="88"/>
      <c r="CP1137" s="88"/>
      <c r="CQ1137" s="88"/>
      <c r="CR1137" s="88"/>
      <c r="CS1137" s="88"/>
      <c r="CT1137" s="88"/>
      <c r="CU1137" s="88"/>
      <c r="CV1137" s="88"/>
      <c r="CW1137" s="88"/>
      <c r="CX1137" s="88"/>
      <c r="CY1137" s="88"/>
      <c r="CZ1137" s="88"/>
      <c r="DA1137" s="88"/>
      <c r="DB1137" s="88"/>
      <c r="DC1137" s="88"/>
      <c r="DD1137" s="88"/>
      <c r="DE1137" s="88"/>
      <c r="DF1137" s="90"/>
      <c r="DG1137" s="90"/>
      <c r="DH1137" s="90"/>
      <c r="DI1137" s="91"/>
      <c r="DJ1137" s="91"/>
      <c r="DK1137" s="91"/>
      <c r="DL1137" s="91"/>
      <c r="DM1137" s="90"/>
      <c r="DN1137" s="90"/>
      <c r="DO1137" s="90"/>
      <c r="DP1137" s="90"/>
      <c r="DQ1137" s="90"/>
      <c r="DR1137" s="90"/>
      <c r="DS1137" s="90"/>
      <c r="DT1137" s="90"/>
      <c r="DU1137" s="90"/>
      <c r="DV1137" s="90"/>
      <c r="DW1137" s="90"/>
      <c r="DX1137" s="90"/>
      <c r="DY1137" s="90"/>
      <c r="DZ1137" s="90"/>
      <c r="EA1137" s="90"/>
      <c r="EB1137" s="90"/>
      <c r="EC1137" s="90"/>
      <c r="ED1137" s="90"/>
      <c r="EE1137" s="90"/>
      <c r="EF1137" s="90"/>
      <c r="EG1137" s="90"/>
      <c r="EH1137" s="90"/>
      <c r="EI1137" s="77"/>
      <c r="EJ1137" s="77"/>
      <c r="EK1137" s="77"/>
      <c r="EL1137" s="77"/>
      <c r="EM1137" s="77"/>
      <c r="EN1137" s="77"/>
      <c r="EO1137" s="77"/>
      <c r="EP1137" s="77"/>
      <c r="EQ1137" s="77"/>
    </row>
    <row r="1138" spans="1:147" s="1" customFormat="1" ht="12.75" x14ac:dyDescent="0.2">
      <c r="A1138" s="3"/>
      <c r="B1138" s="35"/>
      <c r="C1138" s="35"/>
      <c r="D1138" s="4"/>
      <c r="G1138" s="2"/>
      <c r="H1138" s="2"/>
      <c r="I1138" s="2"/>
      <c r="L1138" s="141"/>
      <c r="M1138" s="2"/>
      <c r="N1138" s="2"/>
      <c r="O1138" s="2"/>
      <c r="P1138" s="2"/>
      <c r="Q1138" s="16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  <c r="BU1138" s="2"/>
      <c r="BV1138" s="2"/>
      <c r="BW1138" s="2"/>
      <c r="BX1138" s="2"/>
      <c r="BY1138" s="2"/>
      <c r="BZ1138" s="2"/>
      <c r="CA1138" s="2"/>
      <c r="CB1138" s="90"/>
      <c r="CC1138" s="90"/>
      <c r="CD1138" s="90"/>
      <c r="CE1138" s="88"/>
      <c r="CF1138" s="166"/>
      <c r="CG1138" s="88"/>
      <c r="CH1138" s="88"/>
      <c r="CI1138" s="88"/>
      <c r="CJ1138" s="88"/>
      <c r="CK1138" s="88"/>
      <c r="CL1138" s="88"/>
      <c r="CM1138" s="88"/>
      <c r="CN1138" s="88"/>
      <c r="CO1138" s="88"/>
      <c r="CP1138" s="88"/>
      <c r="CQ1138" s="88"/>
      <c r="CR1138" s="88"/>
      <c r="CS1138" s="88"/>
      <c r="CT1138" s="88"/>
      <c r="CU1138" s="88"/>
      <c r="CV1138" s="88"/>
      <c r="CW1138" s="88"/>
      <c r="CX1138" s="88"/>
      <c r="CY1138" s="88"/>
      <c r="CZ1138" s="88"/>
      <c r="DA1138" s="88"/>
      <c r="DB1138" s="88"/>
      <c r="DC1138" s="88"/>
      <c r="DD1138" s="88"/>
      <c r="DE1138" s="88"/>
      <c r="DF1138" s="90"/>
      <c r="DG1138" s="90"/>
      <c r="DH1138" s="90"/>
      <c r="DI1138" s="91"/>
      <c r="DJ1138" s="91"/>
      <c r="DK1138" s="91"/>
      <c r="DL1138" s="91"/>
      <c r="DM1138" s="90"/>
      <c r="DN1138" s="90"/>
      <c r="DO1138" s="90"/>
      <c r="DP1138" s="90"/>
      <c r="DQ1138" s="90"/>
      <c r="DR1138" s="90"/>
      <c r="DS1138" s="90"/>
      <c r="DT1138" s="90"/>
      <c r="DU1138" s="90"/>
      <c r="DV1138" s="90"/>
      <c r="DW1138" s="90"/>
      <c r="DX1138" s="90"/>
      <c r="DY1138" s="90"/>
      <c r="DZ1138" s="90"/>
      <c r="EA1138" s="90"/>
      <c r="EB1138" s="90"/>
      <c r="EC1138" s="90"/>
      <c r="ED1138" s="90"/>
      <c r="EE1138" s="90"/>
      <c r="EF1138" s="90"/>
      <c r="EG1138" s="90"/>
      <c r="EH1138" s="90"/>
      <c r="EI1138" s="77"/>
      <c r="EJ1138" s="77"/>
      <c r="EK1138" s="77"/>
      <c r="EL1138" s="77"/>
      <c r="EM1138" s="77"/>
      <c r="EN1138" s="77"/>
      <c r="EO1138" s="77"/>
      <c r="EP1138" s="77"/>
      <c r="EQ1138" s="77"/>
    </row>
    <row r="1139" spans="1:147" s="1" customFormat="1" ht="12.75" x14ac:dyDescent="0.2">
      <c r="A1139" s="3"/>
      <c r="B1139" s="35"/>
      <c r="C1139" s="35"/>
      <c r="D1139" s="4"/>
      <c r="G1139" s="2"/>
      <c r="H1139" s="2"/>
      <c r="I1139" s="2"/>
      <c r="L1139" s="141"/>
      <c r="M1139" s="2"/>
      <c r="N1139" s="2"/>
      <c r="O1139" s="2"/>
      <c r="P1139" s="2"/>
      <c r="Q1139" s="16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  <c r="BW1139" s="2"/>
      <c r="BX1139" s="2"/>
      <c r="BY1139" s="2"/>
      <c r="BZ1139" s="2"/>
      <c r="CA1139" s="2"/>
      <c r="CB1139" s="90"/>
      <c r="CC1139" s="90"/>
      <c r="CD1139" s="90"/>
      <c r="CE1139" s="88"/>
      <c r="CF1139" s="166"/>
      <c r="CG1139" s="88"/>
      <c r="CH1139" s="88"/>
      <c r="CI1139" s="88"/>
      <c r="CJ1139" s="88"/>
      <c r="CK1139" s="88"/>
      <c r="CL1139" s="88"/>
      <c r="CM1139" s="88"/>
      <c r="CN1139" s="88"/>
      <c r="CO1139" s="88"/>
      <c r="CP1139" s="88"/>
      <c r="CQ1139" s="88"/>
      <c r="CR1139" s="88"/>
      <c r="CS1139" s="88"/>
      <c r="CT1139" s="88"/>
      <c r="CU1139" s="88"/>
      <c r="CV1139" s="88"/>
      <c r="CW1139" s="88"/>
      <c r="CX1139" s="88"/>
      <c r="CY1139" s="88"/>
      <c r="CZ1139" s="88"/>
      <c r="DA1139" s="88"/>
      <c r="DB1139" s="88"/>
      <c r="DC1139" s="88"/>
      <c r="DD1139" s="88"/>
      <c r="DE1139" s="88"/>
      <c r="DF1139" s="90"/>
      <c r="DG1139" s="90"/>
      <c r="DH1139" s="90"/>
      <c r="DI1139" s="91"/>
      <c r="DJ1139" s="91"/>
      <c r="DK1139" s="91"/>
      <c r="DL1139" s="91"/>
      <c r="DM1139" s="90"/>
      <c r="DN1139" s="90"/>
      <c r="DO1139" s="90"/>
      <c r="DP1139" s="90"/>
      <c r="DQ1139" s="90"/>
      <c r="DR1139" s="90"/>
      <c r="DS1139" s="90"/>
      <c r="DT1139" s="90"/>
      <c r="DU1139" s="90"/>
      <c r="DV1139" s="90"/>
      <c r="DW1139" s="90"/>
      <c r="DX1139" s="90"/>
      <c r="DY1139" s="90"/>
      <c r="DZ1139" s="90"/>
      <c r="EA1139" s="90"/>
      <c r="EB1139" s="90"/>
      <c r="EC1139" s="90"/>
      <c r="ED1139" s="90"/>
      <c r="EE1139" s="90"/>
      <c r="EF1139" s="90"/>
      <c r="EG1139" s="90"/>
      <c r="EH1139" s="90"/>
      <c r="EI1139" s="77"/>
      <c r="EJ1139" s="77"/>
      <c r="EK1139" s="77"/>
      <c r="EL1139" s="77"/>
      <c r="EM1139" s="77"/>
      <c r="EN1139" s="77"/>
      <c r="EO1139" s="77"/>
      <c r="EP1139" s="77"/>
      <c r="EQ1139" s="77"/>
    </row>
    <row r="1140" spans="1:147" s="1" customFormat="1" ht="12.75" x14ac:dyDescent="0.2">
      <c r="A1140" s="3"/>
      <c r="B1140" s="35"/>
      <c r="C1140" s="35"/>
      <c r="D1140" s="4"/>
      <c r="G1140" s="2"/>
      <c r="H1140" s="2"/>
      <c r="I1140" s="2"/>
      <c r="L1140" s="141"/>
      <c r="M1140" s="2"/>
      <c r="N1140" s="2"/>
      <c r="O1140" s="2"/>
      <c r="P1140" s="2"/>
      <c r="Q1140" s="16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  <c r="BW1140" s="2"/>
      <c r="BX1140" s="2"/>
      <c r="BY1140" s="2"/>
      <c r="BZ1140" s="2"/>
      <c r="CA1140" s="2"/>
      <c r="CB1140" s="90"/>
      <c r="CC1140" s="90"/>
      <c r="CD1140" s="90"/>
      <c r="CE1140" s="88"/>
      <c r="CF1140" s="166"/>
      <c r="CG1140" s="88"/>
      <c r="CH1140" s="88"/>
      <c r="CI1140" s="88"/>
      <c r="CJ1140" s="88"/>
      <c r="CK1140" s="88"/>
      <c r="CL1140" s="88"/>
      <c r="CM1140" s="88"/>
      <c r="CN1140" s="88"/>
      <c r="CO1140" s="88"/>
      <c r="CP1140" s="88"/>
      <c r="CQ1140" s="88"/>
      <c r="CR1140" s="88"/>
      <c r="CS1140" s="88"/>
      <c r="CT1140" s="88"/>
      <c r="CU1140" s="88"/>
      <c r="CV1140" s="88"/>
      <c r="CW1140" s="88"/>
      <c r="CX1140" s="88"/>
      <c r="CY1140" s="88"/>
      <c r="CZ1140" s="88"/>
      <c r="DA1140" s="88"/>
      <c r="DB1140" s="88"/>
      <c r="DC1140" s="88"/>
      <c r="DD1140" s="88"/>
      <c r="DE1140" s="88"/>
      <c r="DF1140" s="90"/>
      <c r="DG1140" s="90"/>
      <c r="DH1140" s="90"/>
      <c r="DI1140" s="91"/>
      <c r="DJ1140" s="91"/>
      <c r="DK1140" s="91"/>
      <c r="DL1140" s="91"/>
      <c r="DM1140" s="90"/>
      <c r="DN1140" s="90"/>
      <c r="DO1140" s="90"/>
      <c r="DP1140" s="90"/>
      <c r="DQ1140" s="90"/>
      <c r="DR1140" s="90"/>
      <c r="DS1140" s="90"/>
      <c r="DT1140" s="90"/>
      <c r="DU1140" s="90"/>
      <c r="DV1140" s="90"/>
      <c r="DW1140" s="90"/>
      <c r="DX1140" s="90"/>
      <c r="DY1140" s="90"/>
      <c r="DZ1140" s="90"/>
      <c r="EA1140" s="90"/>
      <c r="EB1140" s="90"/>
      <c r="EC1140" s="90"/>
      <c r="ED1140" s="90"/>
      <c r="EE1140" s="90"/>
      <c r="EF1140" s="90"/>
      <c r="EG1140" s="90"/>
      <c r="EH1140" s="90"/>
      <c r="EI1140" s="77"/>
      <c r="EJ1140" s="77"/>
      <c r="EK1140" s="77"/>
      <c r="EL1140" s="77"/>
      <c r="EM1140" s="77"/>
      <c r="EN1140" s="77"/>
      <c r="EO1140" s="77"/>
      <c r="EP1140" s="77"/>
      <c r="EQ1140" s="77"/>
    </row>
    <row r="1141" spans="1:147" s="1" customFormat="1" ht="12.75" x14ac:dyDescent="0.2">
      <c r="A1141" s="3"/>
      <c r="B1141" s="35"/>
      <c r="C1141" s="35"/>
      <c r="D1141" s="4"/>
      <c r="G1141" s="2"/>
      <c r="H1141" s="2"/>
      <c r="I1141" s="2"/>
      <c r="L1141" s="141"/>
      <c r="M1141" s="2"/>
      <c r="N1141" s="2"/>
      <c r="O1141" s="2"/>
      <c r="P1141" s="2"/>
      <c r="Q1141" s="16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90"/>
      <c r="CC1141" s="90"/>
      <c r="CD1141" s="90"/>
      <c r="CE1141" s="88"/>
      <c r="CF1141" s="166"/>
      <c r="CG1141" s="88"/>
      <c r="CH1141" s="88"/>
      <c r="CI1141" s="88"/>
      <c r="CJ1141" s="88"/>
      <c r="CK1141" s="88"/>
      <c r="CL1141" s="88"/>
      <c r="CM1141" s="88"/>
      <c r="CN1141" s="88"/>
      <c r="CO1141" s="88"/>
      <c r="CP1141" s="88"/>
      <c r="CQ1141" s="88"/>
      <c r="CR1141" s="88"/>
      <c r="CS1141" s="88"/>
      <c r="CT1141" s="88"/>
      <c r="CU1141" s="88"/>
      <c r="CV1141" s="88"/>
      <c r="CW1141" s="88"/>
      <c r="CX1141" s="88"/>
      <c r="CY1141" s="88"/>
      <c r="CZ1141" s="88"/>
      <c r="DA1141" s="88"/>
      <c r="DB1141" s="88"/>
      <c r="DC1141" s="88"/>
      <c r="DD1141" s="88"/>
      <c r="DE1141" s="88"/>
      <c r="DF1141" s="90"/>
      <c r="DG1141" s="90"/>
      <c r="DH1141" s="90"/>
      <c r="DI1141" s="91"/>
      <c r="DJ1141" s="91"/>
      <c r="DK1141" s="91"/>
      <c r="DL1141" s="91"/>
      <c r="DM1141" s="90"/>
      <c r="DN1141" s="90"/>
      <c r="DO1141" s="90"/>
      <c r="DP1141" s="90"/>
      <c r="DQ1141" s="90"/>
      <c r="DR1141" s="90"/>
      <c r="DS1141" s="90"/>
      <c r="DT1141" s="90"/>
      <c r="DU1141" s="90"/>
      <c r="DV1141" s="90"/>
      <c r="DW1141" s="90"/>
      <c r="DX1141" s="90"/>
      <c r="DY1141" s="90"/>
      <c r="DZ1141" s="90"/>
      <c r="EA1141" s="90"/>
      <c r="EB1141" s="90"/>
      <c r="EC1141" s="90"/>
      <c r="ED1141" s="90"/>
      <c r="EE1141" s="90"/>
      <c r="EF1141" s="90"/>
      <c r="EG1141" s="90"/>
      <c r="EH1141" s="90"/>
      <c r="EI1141" s="77"/>
      <c r="EJ1141" s="77"/>
      <c r="EK1141" s="77"/>
      <c r="EL1141" s="77"/>
      <c r="EM1141" s="77"/>
      <c r="EN1141" s="77"/>
      <c r="EO1141" s="77"/>
      <c r="EP1141" s="77"/>
      <c r="EQ1141" s="77"/>
    </row>
    <row r="1142" spans="1:147" s="1" customFormat="1" ht="12.75" x14ac:dyDescent="0.2">
      <c r="A1142" s="3"/>
      <c r="B1142" s="35"/>
      <c r="C1142" s="35"/>
      <c r="D1142" s="4"/>
      <c r="G1142" s="2"/>
      <c r="H1142" s="2"/>
      <c r="I1142" s="2"/>
      <c r="L1142" s="141"/>
      <c r="M1142" s="2"/>
      <c r="N1142" s="2"/>
      <c r="O1142" s="2"/>
      <c r="P1142" s="2"/>
      <c r="Q1142" s="16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/>
      <c r="BW1142" s="2"/>
      <c r="BX1142" s="2"/>
      <c r="BY1142" s="2"/>
      <c r="BZ1142" s="2"/>
      <c r="CA1142" s="2"/>
      <c r="CB1142" s="90"/>
      <c r="CC1142" s="90"/>
      <c r="CD1142" s="90"/>
      <c r="CE1142" s="88"/>
      <c r="CF1142" s="166"/>
      <c r="CG1142" s="88"/>
      <c r="CH1142" s="88"/>
      <c r="CI1142" s="88"/>
      <c r="CJ1142" s="88"/>
      <c r="CK1142" s="88"/>
      <c r="CL1142" s="88"/>
      <c r="CM1142" s="88"/>
      <c r="CN1142" s="88"/>
      <c r="CO1142" s="88"/>
      <c r="CP1142" s="88"/>
      <c r="CQ1142" s="88"/>
      <c r="CR1142" s="88"/>
      <c r="CS1142" s="88"/>
      <c r="CT1142" s="88"/>
      <c r="CU1142" s="88"/>
      <c r="CV1142" s="88"/>
      <c r="CW1142" s="88"/>
      <c r="CX1142" s="88"/>
      <c r="CY1142" s="88"/>
      <c r="CZ1142" s="88"/>
      <c r="DA1142" s="88"/>
      <c r="DB1142" s="88"/>
      <c r="DC1142" s="88"/>
      <c r="DD1142" s="88"/>
      <c r="DE1142" s="88"/>
      <c r="DF1142" s="90"/>
      <c r="DG1142" s="90"/>
      <c r="DH1142" s="90"/>
      <c r="DI1142" s="91"/>
      <c r="DJ1142" s="91"/>
      <c r="DK1142" s="91"/>
      <c r="DL1142" s="91"/>
      <c r="DM1142" s="90"/>
      <c r="DN1142" s="90"/>
      <c r="DO1142" s="90"/>
      <c r="DP1142" s="90"/>
      <c r="DQ1142" s="90"/>
      <c r="DR1142" s="90"/>
      <c r="DS1142" s="90"/>
      <c r="DT1142" s="90"/>
      <c r="DU1142" s="90"/>
      <c r="DV1142" s="90"/>
      <c r="DW1142" s="90"/>
      <c r="DX1142" s="90"/>
      <c r="DY1142" s="90"/>
      <c r="DZ1142" s="90"/>
      <c r="EA1142" s="90"/>
      <c r="EB1142" s="90"/>
      <c r="EC1142" s="90"/>
      <c r="ED1142" s="90"/>
      <c r="EE1142" s="90"/>
      <c r="EF1142" s="90"/>
      <c r="EG1142" s="90"/>
      <c r="EH1142" s="90"/>
      <c r="EI1142" s="77"/>
      <c r="EJ1142" s="77"/>
      <c r="EK1142" s="77"/>
      <c r="EL1142" s="77"/>
      <c r="EM1142" s="77"/>
      <c r="EN1142" s="77"/>
      <c r="EO1142" s="77"/>
      <c r="EP1142" s="77"/>
      <c r="EQ1142" s="77"/>
    </row>
    <row r="1143" spans="1:147" s="1" customFormat="1" ht="12.75" x14ac:dyDescent="0.2">
      <c r="A1143" s="3"/>
      <c r="B1143" s="35"/>
      <c r="C1143" s="35"/>
      <c r="D1143" s="4"/>
      <c r="G1143" s="2"/>
      <c r="H1143" s="2"/>
      <c r="I1143" s="2"/>
      <c r="L1143" s="141"/>
      <c r="M1143" s="2"/>
      <c r="N1143" s="2"/>
      <c r="O1143" s="2"/>
      <c r="P1143" s="2"/>
      <c r="Q1143" s="16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  <c r="BS1143" s="2"/>
      <c r="BT1143" s="2"/>
      <c r="BU1143" s="2"/>
      <c r="BV1143" s="2"/>
      <c r="BW1143" s="2"/>
      <c r="BX1143" s="2"/>
      <c r="BY1143" s="2"/>
      <c r="BZ1143" s="2"/>
      <c r="CA1143" s="2"/>
      <c r="CB1143" s="90"/>
      <c r="CC1143" s="90"/>
      <c r="CD1143" s="90"/>
      <c r="CE1143" s="88"/>
      <c r="CF1143" s="166"/>
      <c r="CG1143" s="88"/>
      <c r="CH1143" s="88"/>
      <c r="CI1143" s="88"/>
      <c r="CJ1143" s="88"/>
      <c r="CK1143" s="88"/>
      <c r="CL1143" s="88"/>
      <c r="CM1143" s="88"/>
      <c r="CN1143" s="88"/>
      <c r="CO1143" s="88"/>
      <c r="CP1143" s="88"/>
      <c r="CQ1143" s="88"/>
      <c r="CR1143" s="88"/>
      <c r="CS1143" s="88"/>
      <c r="CT1143" s="88"/>
      <c r="CU1143" s="88"/>
      <c r="CV1143" s="88"/>
      <c r="CW1143" s="88"/>
      <c r="CX1143" s="88"/>
      <c r="CY1143" s="88"/>
      <c r="CZ1143" s="88"/>
      <c r="DA1143" s="88"/>
      <c r="DB1143" s="88"/>
      <c r="DC1143" s="88"/>
      <c r="DD1143" s="88"/>
      <c r="DE1143" s="88"/>
      <c r="DF1143" s="90"/>
      <c r="DG1143" s="90"/>
      <c r="DH1143" s="90"/>
      <c r="DI1143" s="91"/>
      <c r="DJ1143" s="91"/>
      <c r="DK1143" s="91"/>
      <c r="DL1143" s="91"/>
      <c r="DM1143" s="90"/>
      <c r="DN1143" s="90"/>
      <c r="DO1143" s="90"/>
      <c r="DP1143" s="90"/>
      <c r="DQ1143" s="90"/>
      <c r="DR1143" s="90"/>
      <c r="DS1143" s="90"/>
      <c r="DT1143" s="90"/>
      <c r="DU1143" s="90"/>
      <c r="DV1143" s="90"/>
      <c r="DW1143" s="90"/>
      <c r="DX1143" s="90"/>
      <c r="DY1143" s="90"/>
      <c r="DZ1143" s="90"/>
      <c r="EA1143" s="90"/>
      <c r="EB1143" s="90"/>
      <c r="EC1143" s="90"/>
      <c r="ED1143" s="90"/>
      <c r="EE1143" s="90"/>
      <c r="EF1143" s="90"/>
      <c r="EG1143" s="90"/>
      <c r="EH1143" s="90"/>
      <c r="EI1143" s="77"/>
      <c r="EJ1143" s="77"/>
      <c r="EK1143" s="77"/>
      <c r="EL1143" s="77"/>
      <c r="EM1143" s="77"/>
      <c r="EN1143" s="77"/>
      <c r="EO1143" s="77"/>
      <c r="EP1143" s="77"/>
      <c r="EQ1143" s="77"/>
    </row>
    <row r="1144" spans="1:147" s="1" customFormat="1" ht="12.75" x14ac:dyDescent="0.2">
      <c r="A1144" s="3"/>
      <c r="B1144" s="35"/>
      <c r="C1144" s="35"/>
      <c r="D1144" s="4"/>
      <c r="G1144" s="2"/>
      <c r="H1144" s="2"/>
      <c r="I1144" s="2"/>
      <c r="L1144" s="141"/>
      <c r="M1144" s="2"/>
      <c r="N1144" s="2"/>
      <c r="O1144" s="2"/>
      <c r="P1144" s="2"/>
      <c r="Q1144" s="16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  <c r="BS1144" s="2"/>
      <c r="BT1144" s="2"/>
      <c r="BU1144" s="2"/>
      <c r="BV1144" s="2"/>
      <c r="BW1144" s="2"/>
      <c r="BX1144" s="2"/>
      <c r="BY1144" s="2"/>
      <c r="BZ1144" s="2"/>
      <c r="CA1144" s="2"/>
      <c r="CB1144" s="90"/>
      <c r="CC1144" s="90"/>
      <c r="CD1144" s="90"/>
      <c r="CE1144" s="88"/>
      <c r="CF1144" s="166"/>
      <c r="CG1144" s="88"/>
      <c r="CH1144" s="88"/>
      <c r="CI1144" s="88"/>
      <c r="CJ1144" s="88"/>
      <c r="CK1144" s="88"/>
      <c r="CL1144" s="88"/>
      <c r="CM1144" s="88"/>
      <c r="CN1144" s="88"/>
      <c r="CO1144" s="88"/>
      <c r="CP1144" s="88"/>
      <c r="CQ1144" s="88"/>
      <c r="CR1144" s="88"/>
      <c r="CS1144" s="88"/>
      <c r="CT1144" s="88"/>
      <c r="CU1144" s="88"/>
      <c r="CV1144" s="88"/>
      <c r="CW1144" s="88"/>
      <c r="CX1144" s="88"/>
      <c r="CY1144" s="88"/>
      <c r="CZ1144" s="88"/>
      <c r="DA1144" s="88"/>
      <c r="DB1144" s="88"/>
      <c r="DC1144" s="88"/>
      <c r="DD1144" s="88"/>
      <c r="DE1144" s="88"/>
      <c r="DF1144" s="90"/>
      <c r="DG1144" s="90"/>
      <c r="DH1144" s="90"/>
      <c r="DI1144" s="91"/>
      <c r="DJ1144" s="91"/>
      <c r="DK1144" s="91"/>
      <c r="DL1144" s="91"/>
      <c r="DM1144" s="90"/>
      <c r="DN1144" s="90"/>
      <c r="DO1144" s="90"/>
      <c r="DP1144" s="90"/>
      <c r="DQ1144" s="90"/>
      <c r="DR1144" s="90"/>
      <c r="DS1144" s="90"/>
      <c r="DT1144" s="90"/>
      <c r="DU1144" s="90"/>
      <c r="DV1144" s="90"/>
      <c r="DW1144" s="90"/>
      <c r="DX1144" s="90"/>
      <c r="DY1144" s="90"/>
      <c r="DZ1144" s="90"/>
      <c r="EA1144" s="90"/>
      <c r="EB1144" s="90"/>
      <c r="EC1144" s="90"/>
      <c r="ED1144" s="90"/>
      <c r="EE1144" s="90"/>
      <c r="EF1144" s="90"/>
      <c r="EG1144" s="90"/>
      <c r="EH1144" s="90"/>
      <c r="EI1144" s="77"/>
      <c r="EJ1144" s="77"/>
      <c r="EK1144" s="77"/>
      <c r="EL1144" s="77"/>
      <c r="EM1144" s="77"/>
      <c r="EN1144" s="77"/>
      <c r="EO1144" s="77"/>
      <c r="EP1144" s="77"/>
      <c r="EQ1144" s="77"/>
    </row>
    <row r="1145" spans="1:147" s="1" customFormat="1" ht="12.75" x14ac:dyDescent="0.2">
      <c r="A1145" s="3"/>
      <c r="B1145" s="35"/>
      <c r="C1145" s="35"/>
      <c r="D1145" s="4"/>
      <c r="G1145" s="2"/>
      <c r="H1145" s="2"/>
      <c r="I1145" s="2"/>
      <c r="L1145" s="141"/>
      <c r="M1145" s="2"/>
      <c r="N1145" s="2"/>
      <c r="O1145" s="2"/>
      <c r="P1145" s="2"/>
      <c r="Q1145" s="16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  <c r="BS1145" s="2"/>
      <c r="BT1145" s="2"/>
      <c r="BU1145" s="2"/>
      <c r="BV1145" s="2"/>
      <c r="BW1145" s="2"/>
      <c r="BX1145" s="2"/>
      <c r="BY1145" s="2"/>
      <c r="BZ1145" s="2"/>
      <c r="CA1145" s="2"/>
      <c r="CB1145" s="90"/>
      <c r="CC1145" s="90"/>
      <c r="CD1145" s="90"/>
      <c r="CE1145" s="88"/>
      <c r="CF1145" s="166"/>
      <c r="CG1145" s="88"/>
      <c r="CH1145" s="88"/>
      <c r="CI1145" s="88"/>
      <c r="CJ1145" s="88"/>
      <c r="CK1145" s="88"/>
      <c r="CL1145" s="88"/>
      <c r="CM1145" s="88"/>
      <c r="CN1145" s="88"/>
      <c r="CO1145" s="88"/>
      <c r="CP1145" s="88"/>
      <c r="CQ1145" s="88"/>
      <c r="CR1145" s="88"/>
      <c r="CS1145" s="88"/>
      <c r="CT1145" s="88"/>
      <c r="CU1145" s="88"/>
      <c r="CV1145" s="88"/>
      <c r="CW1145" s="88"/>
      <c r="CX1145" s="88"/>
      <c r="CY1145" s="88"/>
      <c r="CZ1145" s="88"/>
      <c r="DA1145" s="88"/>
      <c r="DB1145" s="88"/>
      <c r="DC1145" s="88"/>
      <c r="DD1145" s="88"/>
      <c r="DE1145" s="88"/>
      <c r="DF1145" s="90"/>
      <c r="DG1145" s="90"/>
      <c r="DH1145" s="90"/>
      <c r="DI1145" s="91"/>
      <c r="DJ1145" s="91"/>
      <c r="DK1145" s="91"/>
      <c r="DL1145" s="91"/>
      <c r="DM1145" s="90"/>
      <c r="DN1145" s="90"/>
      <c r="DO1145" s="90"/>
      <c r="DP1145" s="90"/>
      <c r="DQ1145" s="90"/>
      <c r="DR1145" s="90"/>
      <c r="DS1145" s="90"/>
      <c r="DT1145" s="90"/>
      <c r="DU1145" s="90"/>
      <c r="DV1145" s="90"/>
      <c r="DW1145" s="90"/>
      <c r="DX1145" s="90"/>
      <c r="DY1145" s="90"/>
      <c r="DZ1145" s="90"/>
      <c r="EA1145" s="90"/>
      <c r="EB1145" s="90"/>
      <c r="EC1145" s="90"/>
      <c r="ED1145" s="90"/>
      <c r="EE1145" s="90"/>
      <c r="EF1145" s="90"/>
      <c r="EG1145" s="90"/>
      <c r="EH1145" s="90"/>
      <c r="EI1145" s="77"/>
      <c r="EJ1145" s="77"/>
      <c r="EK1145" s="77"/>
      <c r="EL1145" s="77"/>
      <c r="EM1145" s="77"/>
      <c r="EN1145" s="77"/>
      <c r="EO1145" s="77"/>
      <c r="EP1145" s="77"/>
      <c r="EQ1145" s="77"/>
    </row>
    <row r="1146" spans="1:147" s="1" customFormat="1" ht="12.75" x14ac:dyDescent="0.2">
      <c r="A1146" s="3"/>
      <c r="B1146" s="35"/>
      <c r="C1146" s="35"/>
      <c r="D1146" s="4"/>
      <c r="G1146" s="2"/>
      <c r="H1146" s="2"/>
      <c r="I1146" s="2"/>
      <c r="L1146" s="141"/>
      <c r="M1146" s="2"/>
      <c r="N1146" s="2"/>
      <c r="O1146" s="2"/>
      <c r="P1146" s="2"/>
      <c r="Q1146" s="16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  <c r="BS1146" s="2"/>
      <c r="BT1146" s="2"/>
      <c r="BU1146" s="2"/>
      <c r="BV1146" s="2"/>
      <c r="BW1146" s="2"/>
      <c r="BX1146" s="2"/>
      <c r="BY1146" s="2"/>
      <c r="BZ1146" s="2"/>
      <c r="CA1146" s="2"/>
      <c r="CB1146" s="90"/>
      <c r="CC1146" s="90"/>
      <c r="CD1146" s="90"/>
      <c r="CE1146" s="88"/>
      <c r="CF1146" s="166"/>
      <c r="CG1146" s="88"/>
      <c r="CH1146" s="88"/>
      <c r="CI1146" s="88"/>
      <c r="CJ1146" s="88"/>
      <c r="CK1146" s="88"/>
      <c r="CL1146" s="88"/>
      <c r="CM1146" s="88"/>
      <c r="CN1146" s="88"/>
      <c r="CO1146" s="88"/>
      <c r="CP1146" s="88"/>
      <c r="CQ1146" s="88"/>
      <c r="CR1146" s="88"/>
      <c r="CS1146" s="88"/>
      <c r="CT1146" s="88"/>
      <c r="CU1146" s="88"/>
      <c r="CV1146" s="88"/>
      <c r="CW1146" s="88"/>
      <c r="CX1146" s="88"/>
      <c r="CY1146" s="88"/>
      <c r="CZ1146" s="88"/>
      <c r="DA1146" s="88"/>
      <c r="DB1146" s="88"/>
      <c r="DC1146" s="88"/>
      <c r="DD1146" s="88"/>
      <c r="DE1146" s="88"/>
      <c r="DF1146" s="90"/>
      <c r="DG1146" s="90"/>
      <c r="DH1146" s="90"/>
      <c r="DI1146" s="91"/>
      <c r="DJ1146" s="91"/>
      <c r="DK1146" s="91"/>
      <c r="DL1146" s="91"/>
      <c r="DM1146" s="90"/>
      <c r="DN1146" s="90"/>
      <c r="DO1146" s="90"/>
      <c r="DP1146" s="90"/>
      <c r="DQ1146" s="90"/>
      <c r="DR1146" s="90"/>
      <c r="DS1146" s="90"/>
      <c r="DT1146" s="90"/>
      <c r="DU1146" s="90"/>
      <c r="DV1146" s="90"/>
      <c r="DW1146" s="90"/>
      <c r="DX1146" s="90"/>
      <c r="DY1146" s="90"/>
      <c r="DZ1146" s="90"/>
      <c r="EA1146" s="90"/>
      <c r="EB1146" s="90"/>
      <c r="EC1146" s="90"/>
      <c r="ED1146" s="90"/>
      <c r="EE1146" s="90"/>
      <c r="EF1146" s="90"/>
      <c r="EG1146" s="90"/>
      <c r="EH1146" s="90"/>
      <c r="EI1146" s="77"/>
      <c r="EJ1146" s="77"/>
      <c r="EK1146" s="77"/>
      <c r="EL1146" s="77"/>
      <c r="EM1146" s="77"/>
      <c r="EN1146" s="77"/>
      <c r="EO1146" s="77"/>
      <c r="EP1146" s="77"/>
      <c r="EQ1146" s="77"/>
    </row>
    <row r="1147" spans="1:147" s="1" customFormat="1" ht="12.75" x14ac:dyDescent="0.2">
      <c r="A1147" s="3"/>
      <c r="B1147" s="35"/>
      <c r="C1147" s="35"/>
      <c r="D1147" s="4"/>
      <c r="G1147" s="2"/>
      <c r="H1147" s="2"/>
      <c r="I1147" s="2"/>
      <c r="L1147" s="141"/>
      <c r="M1147" s="2"/>
      <c r="N1147" s="2"/>
      <c r="O1147" s="2"/>
      <c r="P1147" s="2"/>
      <c r="Q1147" s="16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  <c r="BW1147" s="2"/>
      <c r="BX1147" s="2"/>
      <c r="BY1147" s="2"/>
      <c r="BZ1147" s="2"/>
      <c r="CA1147" s="2"/>
      <c r="CB1147" s="90"/>
      <c r="CC1147" s="90"/>
      <c r="CD1147" s="90"/>
      <c r="CE1147" s="88"/>
      <c r="CF1147" s="166"/>
      <c r="CG1147" s="88"/>
      <c r="CH1147" s="88"/>
      <c r="CI1147" s="88"/>
      <c r="CJ1147" s="88"/>
      <c r="CK1147" s="88"/>
      <c r="CL1147" s="88"/>
      <c r="CM1147" s="88"/>
      <c r="CN1147" s="88"/>
      <c r="CO1147" s="88"/>
      <c r="CP1147" s="88"/>
      <c r="CQ1147" s="88"/>
      <c r="CR1147" s="88"/>
      <c r="CS1147" s="88"/>
      <c r="CT1147" s="88"/>
      <c r="CU1147" s="88"/>
      <c r="CV1147" s="88"/>
      <c r="CW1147" s="88"/>
      <c r="CX1147" s="88"/>
      <c r="CY1147" s="88"/>
      <c r="CZ1147" s="88"/>
      <c r="DA1147" s="88"/>
      <c r="DB1147" s="88"/>
      <c r="DC1147" s="88"/>
      <c r="DD1147" s="88"/>
      <c r="DE1147" s="88"/>
      <c r="DF1147" s="90"/>
      <c r="DG1147" s="90"/>
      <c r="DH1147" s="90"/>
      <c r="DI1147" s="91"/>
      <c r="DJ1147" s="91"/>
      <c r="DK1147" s="91"/>
      <c r="DL1147" s="91"/>
      <c r="DM1147" s="90"/>
      <c r="DN1147" s="90"/>
      <c r="DO1147" s="90"/>
      <c r="DP1147" s="90"/>
      <c r="DQ1147" s="90"/>
      <c r="DR1147" s="90"/>
      <c r="DS1147" s="90"/>
      <c r="DT1147" s="90"/>
      <c r="DU1147" s="90"/>
      <c r="DV1147" s="90"/>
      <c r="DW1147" s="90"/>
      <c r="DX1147" s="90"/>
      <c r="DY1147" s="90"/>
      <c r="DZ1147" s="90"/>
      <c r="EA1147" s="90"/>
      <c r="EB1147" s="90"/>
      <c r="EC1147" s="90"/>
      <c r="ED1147" s="90"/>
      <c r="EE1147" s="90"/>
      <c r="EF1147" s="90"/>
      <c r="EG1147" s="90"/>
      <c r="EH1147" s="90"/>
      <c r="EI1147" s="77"/>
      <c r="EJ1147" s="77"/>
      <c r="EK1147" s="77"/>
      <c r="EL1147" s="77"/>
      <c r="EM1147" s="77"/>
      <c r="EN1147" s="77"/>
      <c r="EO1147" s="77"/>
      <c r="EP1147" s="77"/>
      <c r="EQ1147" s="77"/>
    </row>
    <row r="1148" spans="1:147" s="1" customFormat="1" ht="12.75" x14ac:dyDescent="0.2">
      <c r="A1148" s="3"/>
      <c r="B1148" s="35"/>
      <c r="C1148" s="35"/>
      <c r="D1148" s="4"/>
      <c r="G1148" s="2"/>
      <c r="H1148" s="2"/>
      <c r="I1148" s="2"/>
      <c r="L1148" s="141"/>
      <c r="M1148" s="2"/>
      <c r="N1148" s="2"/>
      <c r="O1148" s="2"/>
      <c r="P1148" s="2"/>
      <c r="Q1148" s="16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  <c r="BS1148" s="2"/>
      <c r="BT1148" s="2"/>
      <c r="BU1148" s="2"/>
      <c r="BV1148" s="2"/>
      <c r="BW1148" s="2"/>
      <c r="BX1148" s="2"/>
      <c r="BY1148" s="2"/>
      <c r="BZ1148" s="2"/>
      <c r="CA1148" s="2"/>
      <c r="CB1148" s="90"/>
      <c r="CC1148" s="90"/>
      <c r="CD1148" s="90"/>
      <c r="CE1148" s="88"/>
      <c r="CF1148" s="166"/>
      <c r="CG1148" s="88"/>
      <c r="CH1148" s="88"/>
      <c r="CI1148" s="88"/>
      <c r="CJ1148" s="88"/>
      <c r="CK1148" s="88"/>
      <c r="CL1148" s="88"/>
      <c r="CM1148" s="88"/>
      <c r="CN1148" s="88"/>
      <c r="CO1148" s="88"/>
      <c r="CP1148" s="88"/>
      <c r="CQ1148" s="88"/>
      <c r="CR1148" s="88"/>
      <c r="CS1148" s="88"/>
      <c r="CT1148" s="88"/>
      <c r="CU1148" s="88"/>
      <c r="CV1148" s="88"/>
      <c r="CW1148" s="88"/>
      <c r="CX1148" s="88"/>
      <c r="CY1148" s="88"/>
      <c r="CZ1148" s="88"/>
      <c r="DA1148" s="88"/>
      <c r="DB1148" s="88"/>
      <c r="DC1148" s="88"/>
      <c r="DD1148" s="88"/>
      <c r="DE1148" s="88"/>
      <c r="DF1148" s="90"/>
      <c r="DG1148" s="90"/>
      <c r="DH1148" s="90"/>
      <c r="DI1148" s="91"/>
      <c r="DJ1148" s="91"/>
      <c r="DK1148" s="91"/>
      <c r="DL1148" s="91"/>
      <c r="DM1148" s="90"/>
      <c r="DN1148" s="90"/>
      <c r="DO1148" s="90"/>
      <c r="DP1148" s="90"/>
      <c r="DQ1148" s="90"/>
      <c r="DR1148" s="90"/>
      <c r="DS1148" s="90"/>
      <c r="DT1148" s="90"/>
      <c r="DU1148" s="90"/>
      <c r="DV1148" s="90"/>
      <c r="DW1148" s="90"/>
      <c r="DX1148" s="90"/>
      <c r="DY1148" s="90"/>
      <c r="DZ1148" s="90"/>
      <c r="EA1148" s="90"/>
      <c r="EB1148" s="90"/>
      <c r="EC1148" s="90"/>
      <c r="ED1148" s="90"/>
      <c r="EE1148" s="90"/>
      <c r="EF1148" s="90"/>
      <c r="EG1148" s="90"/>
      <c r="EH1148" s="90"/>
      <c r="EI1148" s="77"/>
      <c r="EJ1148" s="77"/>
      <c r="EK1148" s="77"/>
      <c r="EL1148" s="77"/>
      <c r="EM1148" s="77"/>
      <c r="EN1148" s="77"/>
      <c r="EO1148" s="77"/>
      <c r="EP1148" s="77"/>
      <c r="EQ1148" s="77"/>
    </row>
    <row r="1149" spans="1:147" s="1" customFormat="1" ht="12.75" x14ac:dyDescent="0.2">
      <c r="A1149" s="3"/>
      <c r="B1149" s="35"/>
      <c r="C1149" s="35"/>
      <c r="D1149" s="4"/>
      <c r="G1149" s="2"/>
      <c r="H1149" s="2"/>
      <c r="I1149" s="2"/>
      <c r="L1149" s="141"/>
      <c r="M1149" s="2"/>
      <c r="N1149" s="2"/>
      <c r="O1149" s="2"/>
      <c r="P1149" s="2"/>
      <c r="Q1149" s="16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  <c r="BS1149" s="2"/>
      <c r="BT1149" s="2"/>
      <c r="BU1149" s="2"/>
      <c r="BV1149" s="2"/>
      <c r="BW1149" s="2"/>
      <c r="BX1149" s="2"/>
      <c r="BY1149" s="2"/>
      <c r="BZ1149" s="2"/>
      <c r="CA1149" s="2"/>
      <c r="CB1149" s="90"/>
      <c r="CC1149" s="90"/>
      <c r="CD1149" s="90"/>
      <c r="CE1149" s="88"/>
      <c r="CF1149" s="166"/>
      <c r="CG1149" s="88"/>
      <c r="CH1149" s="88"/>
      <c r="CI1149" s="88"/>
      <c r="CJ1149" s="88"/>
      <c r="CK1149" s="88"/>
      <c r="CL1149" s="88"/>
      <c r="CM1149" s="88"/>
      <c r="CN1149" s="88"/>
      <c r="CO1149" s="88"/>
      <c r="CP1149" s="88"/>
      <c r="CQ1149" s="88"/>
      <c r="CR1149" s="88"/>
      <c r="CS1149" s="88"/>
      <c r="CT1149" s="88"/>
      <c r="CU1149" s="88"/>
      <c r="CV1149" s="88"/>
      <c r="CW1149" s="88"/>
      <c r="CX1149" s="88"/>
      <c r="CY1149" s="88"/>
      <c r="CZ1149" s="88"/>
      <c r="DA1149" s="88"/>
      <c r="DB1149" s="88"/>
      <c r="DC1149" s="88"/>
      <c r="DD1149" s="88"/>
      <c r="DE1149" s="88"/>
      <c r="DF1149" s="90"/>
      <c r="DG1149" s="90"/>
      <c r="DH1149" s="90"/>
      <c r="DI1149" s="91"/>
      <c r="DJ1149" s="91"/>
      <c r="DK1149" s="91"/>
      <c r="DL1149" s="91"/>
      <c r="DM1149" s="90"/>
      <c r="DN1149" s="90"/>
      <c r="DO1149" s="90"/>
      <c r="DP1149" s="90"/>
      <c r="DQ1149" s="90"/>
      <c r="DR1149" s="90"/>
      <c r="DS1149" s="90"/>
      <c r="DT1149" s="90"/>
      <c r="DU1149" s="90"/>
      <c r="DV1149" s="90"/>
      <c r="DW1149" s="90"/>
      <c r="DX1149" s="90"/>
      <c r="DY1149" s="90"/>
      <c r="DZ1149" s="90"/>
      <c r="EA1149" s="90"/>
      <c r="EB1149" s="90"/>
      <c r="EC1149" s="90"/>
      <c r="ED1149" s="90"/>
      <c r="EE1149" s="90"/>
      <c r="EF1149" s="90"/>
      <c r="EG1149" s="90"/>
      <c r="EH1149" s="90"/>
      <c r="EI1149" s="77"/>
      <c r="EJ1149" s="77"/>
      <c r="EK1149" s="77"/>
      <c r="EL1149" s="77"/>
      <c r="EM1149" s="77"/>
      <c r="EN1149" s="77"/>
      <c r="EO1149" s="77"/>
      <c r="EP1149" s="77"/>
      <c r="EQ1149" s="77"/>
    </row>
    <row r="1150" spans="1:147" s="1" customFormat="1" ht="12.75" x14ac:dyDescent="0.2">
      <c r="A1150" s="3"/>
      <c r="B1150" s="35"/>
      <c r="C1150" s="35"/>
      <c r="D1150" s="4"/>
      <c r="G1150" s="2"/>
      <c r="H1150" s="2"/>
      <c r="I1150" s="2"/>
      <c r="L1150" s="141"/>
      <c r="M1150" s="2"/>
      <c r="N1150" s="2"/>
      <c r="O1150" s="2"/>
      <c r="P1150" s="2"/>
      <c r="Q1150" s="16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2"/>
      <c r="BX1150" s="2"/>
      <c r="BY1150" s="2"/>
      <c r="BZ1150" s="2"/>
      <c r="CA1150" s="2"/>
      <c r="CB1150" s="90"/>
      <c r="CC1150" s="90"/>
      <c r="CD1150" s="90"/>
      <c r="CE1150" s="88"/>
      <c r="CF1150" s="166"/>
      <c r="CG1150" s="88"/>
      <c r="CH1150" s="88"/>
      <c r="CI1150" s="88"/>
      <c r="CJ1150" s="88"/>
      <c r="CK1150" s="88"/>
      <c r="CL1150" s="88"/>
      <c r="CM1150" s="88"/>
      <c r="CN1150" s="88"/>
      <c r="CO1150" s="88"/>
      <c r="CP1150" s="88"/>
      <c r="CQ1150" s="88"/>
      <c r="CR1150" s="88"/>
      <c r="CS1150" s="88"/>
      <c r="CT1150" s="88"/>
      <c r="CU1150" s="88"/>
      <c r="CV1150" s="88"/>
      <c r="CW1150" s="88"/>
      <c r="CX1150" s="88"/>
      <c r="CY1150" s="88"/>
      <c r="CZ1150" s="88"/>
      <c r="DA1150" s="88"/>
      <c r="DB1150" s="88"/>
      <c r="DC1150" s="88"/>
      <c r="DD1150" s="88"/>
      <c r="DE1150" s="88"/>
      <c r="DF1150" s="90"/>
      <c r="DG1150" s="90"/>
      <c r="DH1150" s="90"/>
      <c r="DI1150" s="91"/>
      <c r="DJ1150" s="91"/>
      <c r="DK1150" s="91"/>
      <c r="DL1150" s="91"/>
      <c r="DM1150" s="90"/>
      <c r="DN1150" s="90"/>
      <c r="DO1150" s="90"/>
      <c r="DP1150" s="90"/>
      <c r="DQ1150" s="90"/>
      <c r="DR1150" s="90"/>
      <c r="DS1150" s="90"/>
      <c r="DT1150" s="90"/>
      <c r="DU1150" s="90"/>
      <c r="DV1150" s="90"/>
      <c r="DW1150" s="90"/>
      <c r="DX1150" s="90"/>
      <c r="DY1150" s="90"/>
      <c r="DZ1150" s="90"/>
      <c r="EA1150" s="90"/>
      <c r="EB1150" s="90"/>
      <c r="EC1150" s="90"/>
      <c r="ED1150" s="90"/>
      <c r="EE1150" s="90"/>
      <c r="EF1150" s="90"/>
      <c r="EG1150" s="90"/>
      <c r="EH1150" s="90"/>
      <c r="EI1150" s="77"/>
      <c r="EJ1150" s="77"/>
      <c r="EK1150" s="77"/>
      <c r="EL1150" s="77"/>
      <c r="EM1150" s="77"/>
      <c r="EN1150" s="77"/>
      <c r="EO1150" s="77"/>
      <c r="EP1150" s="77"/>
      <c r="EQ1150" s="77"/>
    </row>
    <row r="1151" spans="1:147" s="1" customFormat="1" ht="12.75" x14ac:dyDescent="0.2">
      <c r="A1151" s="3"/>
      <c r="B1151" s="35"/>
      <c r="C1151" s="35"/>
      <c r="D1151" s="4"/>
      <c r="G1151" s="2"/>
      <c r="H1151" s="2"/>
      <c r="I1151" s="2"/>
      <c r="L1151" s="141"/>
      <c r="M1151" s="2"/>
      <c r="N1151" s="2"/>
      <c r="O1151" s="2"/>
      <c r="P1151" s="2"/>
      <c r="Q1151" s="16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  <c r="BS1151" s="2"/>
      <c r="BT1151" s="2"/>
      <c r="BU1151" s="2"/>
      <c r="BV1151" s="2"/>
      <c r="BW1151" s="2"/>
      <c r="BX1151" s="2"/>
      <c r="BY1151" s="2"/>
      <c r="BZ1151" s="2"/>
      <c r="CA1151" s="2"/>
      <c r="CB1151" s="90"/>
      <c r="CC1151" s="90"/>
      <c r="CD1151" s="90"/>
      <c r="CE1151" s="88"/>
      <c r="CF1151" s="166"/>
      <c r="CG1151" s="88"/>
      <c r="CH1151" s="88"/>
      <c r="CI1151" s="88"/>
      <c r="CJ1151" s="88"/>
      <c r="CK1151" s="88"/>
      <c r="CL1151" s="88"/>
      <c r="CM1151" s="88"/>
      <c r="CN1151" s="88"/>
      <c r="CO1151" s="88"/>
      <c r="CP1151" s="88"/>
      <c r="CQ1151" s="88"/>
      <c r="CR1151" s="88"/>
      <c r="CS1151" s="88"/>
      <c r="CT1151" s="88"/>
      <c r="CU1151" s="88"/>
      <c r="CV1151" s="88"/>
      <c r="CW1151" s="88"/>
      <c r="CX1151" s="88"/>
      <c r="CY1151" s="88"/>
      <c r="CZ1151" s="88"/>
      <c r="DA1151" s="88"/>
      <c r="DB1151" s="88"/>
      <c r="DC1151" s="88"/>
      <c r="DD1151" s="88"/>
      <c r="DE1151" s="88"/>
      <c r="DF1151" s="90"/>
      <c r="DG1151" s="90"/>
      <c r="DH1151" s="90"/>
      <c r="DI1151" s="91"/>
      <c r="DJ1151" s="91"/>
      <c r="DK1151" s="91"/>
      <c r="DL1151" s="91"/>
      <c r="DM1151" s="90"/>
      <c r="DN1151" s="90"/>
      <c r="DO1151" s="90"/>
      <c r="DP1151" s="90"/>
      <c r="DQ1151" s="90"/>
      <c r="DR1151" s="90"/>
      <c r="DS1151" s="90"/>
      <c r="DT1151" s="90"/>
      <c r="DU1151" s="90"/>
      <c r="DV1151" s="90"/>
      <c r="DW1151" s="90"/>
      <c r="DX1151" s="90"/>
      <c r="DY1151" s="90"/>
      <c r="DZ1151" s="90"/>
      <c r="EA1151" s="90"/>
      <c r="EB1151" s="90"/>
      <c r="EC1151" s="90"/>
      <c r="ED1151" s="90"/>
      <c r="EE1151" s="90"/>
      <c r="EF1151" s="90"/>
      <c r="EG1151" s="90"/>
      <c r="EH1151" s="90"/>
      <c r="EI1151" s="77"/>
      <c r="EJ1151" s="77"/>
      <c r="EK1151" s="77"/>
      <c r="EL1151" s="77"/>
      <c r="EM1151" s="77"/>
      <c r="EN1151" s="77"/>
      <c r="EO1151" s="77"/>
      <c r="EP1151" s="77"/>
      <c r="EQ1151" s="77"/>
    </row>
    <row r="1152" spans="1:147" s="1" customFormat="1" ht="12.75" x14ac:dyDescent="0.2">
      <c r="A1152" s="3"/>
      <c r="B1152" s="35"/>
      <c r="C1152" s="35"/>
      <c r="D1152" s="4"/>
      <c r="G1152" s="2"/>
      <c r="H1152" s="2"/>
      <c r="I1152" s="2"/>
      <c r="L1152" s="141"/>
      <c r="M1152" s="2"/>
      <c r="N1152" s="2"/>
      <c r="O1152" s="2"/>
      <c r="P1152" s="2"/>
      <c r="Q1152" s="16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  <c r="BW1152" s="2"/>
      <c r="BX1152" s="2"/>
      <c r="BY1152" s="2"/>
      <c r="BZ1152" s="2"/>
      <c r="CA1152" s="2"/>
      <c r="CB1152" s="90"/>
      <c r="CC1152" s="90"/>
      <c r="CD1152" s="90"/>
      <c r="CE1152" s="88"/>
      <c r="CF1152" s="166"/>
      <c r="CG1152" s="88"/>
      <c r="CH1152" s="88"/>
      <c r="CI1152" s="88"/>
      <c r="CJ1152" s="88"/>
      <c r="CK1152" s="88"/>
      <c r="CL1152" s="88"/>
      <c r="CM1152" s="88"/>
      <c r="CN1152" s="88"/>
      <c r="CO1152" s="88"/>
      <c r="CP1152" s="88"/>
      <c r="CQ1152" s="88"/>
      <c r="CR1152" s="88"/>
      <c r="CS1152" s="88"/>
      <c r="CT1152" s="88"/>
      <c r="CU1152" s="88"/>
      <c r="CV1152" s="88"/>
      <c r="CW1152" s="88"/>
      <c r="CX1152" s="88"/>
      <c r="CY1152" s="88"/>
      <c r="CZ1152" s="88"/>
      <c r="DA1152" s="88"/>
      <c r="DB1152" s="88"/>
      <c r="DC1152" s="88"/>
      <c r="DD1152" s="88"/>
      <c r="DE1152" s="88"/>
      <c r="DF1152" s="90"/>
      <c r="DG1152" s="90"/>
      <c r="DH1152" s="90"/>
      <c r="DI1152" s="91"/>
      <c r="DJ1152" s="91"/>
      <c r="DK1152" s="91"/>
      <c r="DL1152" s="91"/>
      <c r="DM1152" s="90"/>
      <c r="DN1152" s="90"/>
      <c r="DO1152" s="90"/>
      <c r="DP1152" s="90"/>
      <c r="DQ1152" s="90"/>
      <c r="DR1152" s="90"/>
      <c r="DS1152" s="90"/>
      <c r="DT1152" s="90"/>
      <c r="DU1152" s="90"/>
      <c r="DV1152" s="90"/>
      <c r="DW1152" s="90"/>
      <c r="DX1152" s="90"/>
      <c r="DY1152" s="90"/>
      <c r="DZ1152" s="90"/>
      <c r="EA1152" s="90"/>
      <c r="EB1152" s="90"/>
      <c r="EC1152" s="90"/>
      <c r="ED1152" s="90"/>
      <c r="EE1152" s="90"/>
      <c r="EF1152" s="90"/>
      <c r="EG1152" s="90"/>
      <c r="EH1152" s="90"/>
      <c r="EI1152" s="77"/>
      <c r="EJ1152" s="77"/>
      <c r="EK1152" s="77"/>
      <c r="EL1152" s="77"/>
      <c r="EM1152" s="77"/>
      <c r="EN1152" s="77"/>
      <c r="EO1152" s="77"/>
      <c r="EP1152" s="77"/>
      <c r="EQ1152" s="77"/>
    </row>
    <row r="1153" spans="1:147" s="1" customFormat="1" ht="12.75" x14ac:dyDescent="0.2">
      <c r="A1153" s="3"/>
      <c r="B1153" s="35"/>
      <c r="C1153" s="35"/>
      <c r="D1153" s="4"/>
      <c r="G1153" s="2"/>
      <c r="H1153" s="2"/>
      <c r="I1153" s="2"/>
      <c r="L1153" s="141"/>
      <c r="M1153" s="2"/>
      <c r="N1153" s="2"/>
      <c r="O1153" s="2"/>
      <c r="P1153" s="2"/>
      <c r="Q1153" s="16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  <c r="BS1153" s="2"/>
      <c r="BT1153" s="2"/>
      <c r="BU1153" s="2"/>
      <c r="BV1153" s="2"/>
      <c r="BW1153" s="2"/>
      <c r="BX1153" s="2"/>
      <c r="BY1153" s="2"/>
      <c r="BZ1153" s="2"/>
      <c r="CA1153" s="2"/>
      <c r="CB1153" s="90"/>
      <c r="CC1153" s="90"/>
      <c r="CD1153" s="90"/>
      <c r="CE1153" s="88"/>
      <c r="CF1153" s="166"/>
      <c r="CG1153" s="88"/>
      <c r="CH1153" s="88"/>
      <c r="CI1153" s="88"/>
      <c r="CJ1153" s="88"/>
      <c r="CK1153" s="88"/>
      <c r="CL1153" s="88"/>
      <c r="CM1153" s="88"/>
      <c r="CN1153" s="88"/>
      <c r="CO1153" s="88"/>
      <c r="CP1153" s="88"/>
      <c r="CQ1153" s="88"/>
      <c r="CR1153" s="88"/>
      <c r="CS1153" s="88"/>
      <c r="CT1153" s="88"/>
      <c r="CU1153" s="88"/>
      <c r="CV1153" s="88"/>
      <c r="CW1153" s="88"/>
      <c r="CX1153" s="88"/>
      <c r="CY1153" s="88"/>
      <c r="CZ1153" s="88"/>
      <c r="DA1153" s="88"/>
      <c r="DB1153" s="88"/>
      <c r="DC1153" s="88"/>
      <c r="DD1153" s="88"/>
      <c r="DE1153" s="88"/>
      <c r="DF1153" s="90"/>
      <c r="DG1153" s="90"/>
      <c r="DH1153" s="90"/>
      <c r="DI1153" s="91"/>
      <c r="DJ1153" s="91"/>
      <c r="DK1153" s="91"/>
      <c r="DL1153" s="91"/>
      <c r="DM1153" s="90"/>
      <c r="DN1153" s="90"/>
      <c r="DO1153" s="90"/>
      <c r="DP1153" s="90"/>
      <c r="DQ1153" s="90"/>
      <c r="DR1153" s="90"/>
      <c r="DS1153" s="90"/>
      <c r="DT1153" s="90"/>
      <c r="DU1153" s="90"/>
      <c r="DV1153" s="90"/>
      <c r="DW1153" s="90"/>
      <c r="DX1153" s="90"/>
      <c r="DY1153" s="90"/>
      <c r="DZ1153" s="90"/>
      <c r="EA1153" s="90"/>
      <c r="EB1153" s="90"/>
      <c r="EC1153" s="90"/>
      <c r="ED1153" s="90"/>
      <c r="EE1153" s="90"/>
      <c r="EF1153" s="90"/>
      <c r="EG1153" s="90"/>
      <c r="EH1153" s="90"/>
      <c r="EI1153" s="77"/>
      <c r="EJ1153" s="77"/>
      <c r="EK1153" s="77"/>
      <c r="EL1153" s="77"/>
      <c r="EM1153" s="77"/>
      <c r="EN1153" s="77"/>
      <c r="EO1153" s="77"/>
      <c r="EP1153" s="77"/>
      <c r="EQ1153" s="77"/>
    </row>
    <row r="1154" spans="1:147" s="1" customFormat="1" ht="12.75" x14ac:dyDescent="0.2">
      <c r="A1154" s="3"/>
      <c r="B1154" s="35"/>
      <c r="C1154" s="35"/>
      <c r="D1154" s="4"/>
      <c r="G1154" s="2"/>
      <c r="H1154" s="2"/>
      <c r="I1154" s="2"/>
      <c r="L1154" s="141"/>
      <c r="M1154" s="2"/>
      <c r="N1154" s="2"/>
      <c r="O1154" s="2"/>
      <c r="P1154" s="2"/>
      <c r="Q1154" s="16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  <c r="BW1154" s="2"/>
      <c r="BX1154" s="2"/>
      <c r="BY1154" s="2"/>
      <c r="BZ1154" s="2"/>
      <c r="CA1154" s="2"/>
      <c r="CB1154" s="90"/>
      <c r="CC1154" s="90"/>
      <c r="CD1154" s="90"/>
      <c r="CE1154" s="88"/>
      <c r="CF1154" s="166"/>
      <c r="CG1154" s="88"/>
      <c r="CH1154" s="88"/>
      <c r="CI1154" s="88"/>
      <c r="CJ1154" s="88"/>
      <c r="CK1154" s="88"/>
      <c r="CL1154" s="88"/>
      <c r="CM1154" s="88"/>
      <c r="CN1154" s="88"/>
      <c r="CO1154" s="88"/>
      <c r="CP1154" s="88"/>
      <c r="CQ1154" s="88"/>
      <c r="CR1154" s="88"/>
      <c r="CS1154" s="88"/>
      <c r="CT1154" s="88"/>
      <c r="CU1154" s="88"/>
      <c r="CV1154" s="88"/>
      <c r="CW1154" s="88"/>
      <c r="CX1154" s="88"/>
      <c r="CY1154" s="88"/>
      <c r="CZ1154" s="88"/>
      <c r="DA1154" s="88"/>
      <c r="DB1154" s="88"/>
      <c r="DC1154" s="88"/>
      <c r="DD1154" s="88"/>
      <c r="DE1154" s="88"/>
      <c r="DF1154" s="90"/>
      <c r="DG1154" s="90"/>
      <c r="DH1154" s="90"/>
      <c r="DI1154" s="91"/>
      <c r="DJ1154" s="91"/>
      <c r="DK1154" s="91"/>
      <c r="DL1154" s="91"/>
      <c r="DM1154" s="90"/>
      <c r="DN1154" s="90"/>
      <c r="DO1154" s="90"/>
      <c r="DP1154" s="90"/>
      <c r="DQ1154" s="90"/>
      <c r="DR1154" s="90"/>
      <c r="DS1154" s="90"/>
      <c r="DT1154" s="90"/>
      <c r="DU1154" s="90"/>
      <c r="DV1154" s="90"/>
      <c r="DW1154" s="90"/>
      <c r="DX1154" s="90"/>
      <c r="DY1154" s="90"/>
      <c r="DZ1154" s="90"/>
      <c r="EA1154" s="90"/>
      <c r="EB1154" s="90"/>
      <c r="EC1154" s="90"/>
      <c r="ED1154" s="90"/>
      <c r="EE1154" s="90"/>
      <c r="EF1154" s="90"/>
      <c r="EG1154" s="90"/>
      <c r="EH1154" s="90"/>
      <c r="EI1154" s="77"/>
      <c r="EJ1154" s="77"/>
      <c r="EK1154" s="77"/>
      <c r="EL1154" s="77"/>
      <c r="EM1154" s="77"/>
      <c r="EN1154" s="77"/>
      <c r="EO1154" s="77"/>
      <c r="EP1154" s="77"/>
      <c r="EQ1154" s="77"/>
    </row>
    <row r="1155" spans="1:147" s="1" customFormat="1" ht="12.75" x14ac:dyDescent="0.2">
      <c r="A1155" s="3"/>
      <c r="B1155" s="35"/>
      <c r="C1155" s="35"/>
      <c r="D1155" s="4"/>
      <c r="G1155" s="2"/>
      <c r="H1155" s="2"/>
      <c r="I1155" s="2"/>
      <c r="L1155" s="141"/>
      <c r="M1155" s="2"/>
      <c r="N1155" s="2"/>
      <c r="O1155" s="2"/>
      <c r="P1155" s="2"/>
      <c r="Q1155" s="16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  <c r="BW1155" s="2"/>
      <c r="BX1155" s="2"/>
      <c r="BY1155" s="2"/>
      <c r="BZ1155" s="2"/>
      <c r="CA1155" s="2"/>
      <c r="CB1155" s="90"/>
      <c r="CC1155" s="90"/>
      <c r="CD1155" s="90"/>
      <c r="CE1155" s="88"/>
      <c r="CF1155" s="166"/>
      <c r="CG1155" s="88"/>
      <c r="CH1155" s="88"/>
      <c r="CI1155" s="88"/>
      <c r="CJ1155" s="88"/>
      <c r="CK1155" s="88"/>
      <c r="CL1155" s="88"/>
      <c r="CM1155" s="88"/>
      <c r="CN1155" s="88"/>
      <c r="CO1155" s="88"/>
      <c r="CP1155" s="88"/>
      <c r="CQ1155" s="88"/>
      <c r="CR1155" s="88"/>
      <c r="CS1155" s="88"/>
      <c r="CT1155" s="88"/>
      <c r="CU1155" s="88"/>
      <c r="CV1155" s="88"/>
      <c r="CW1155" s="88"/>
      <c r="CX1155" s="88"/>
      <c r="CY1155" s="88"/>
      <c r="CZ1155" s="88"/>
      <c r="DA1155" s="88"/>
      <c r="DB1155" s="88"/>
      <c r="DC1155" s="88"/>
      <c r="DD1155" s="88"/>
      <c r="DE1155" s="88"/>
      <c r="DF1155" s="90"/>
      <c r="DG1155" s="90"/>
      <c r="DH1155" s="90"/>
      <c r="DI1155" s="91"/>
      <c r="DJ1155" s="91"/>
      <c r="DK1155" s="91"/>
      <c r="DL1155" s="91"/>
      <c r="DM1155" s="90"/>
      <c r="DN1155" s="90"/>
      <c r="DO1155" s="90"/>
      <c r="DP1155" s="90"/>
      <c r="DQ1155" s="90"/>
      <c r="DR1155" s="90"/>
      <c r="DS1155" s="90"/>
      <c r="DT1155" s="90"/>
      <c r="DU1155" s="90"/>
      <c r="DV1155" s="90"/>
      <c r="DW1155" s="90"/>
      <c r="DX1155" s="90"/>
      <c r="DY1155" s="90"/>
      <c r="DZ1155" s="90"/>
      <c r="EA1155" s="90"/>
      <c r="EB1155" s="90"/>
      <c r="EC1155" s="90"/>
      <c r="ED1155" s="90"/>
      <c r="EE1155" s="90"/>
      <c r="EF1155" s="90"/>
      <c r="EG1155" s="90"/>
      <c r="EH1155" s="90"/>
      <c r="EI1155" s="77"/>
      <c r="EJ1155" s="77"/>
      <c r="EK1155" s="77"/>
      <c r="EL1155" s="77"/>
      <c r="EM1155" s="77"/>
      <c r="EN1155" s="77"/>
      <c r="EO1155" s="77"/>
      <c r="EP1155" s="77"/>
      <c r="EQ1155" s="77"/>
    </row>
    <row r="1156" spans="1:147" s="1" customFormat="1" ht="12.75" x14ac:dyDescent="0.2">
      <c r="A1156" s="3"/>
      <c r="B1156" s="35"/>
      <c r="C1156" s="35"/>
      <c r="D1156" s="4"/>
      <c r="G1156" s="2"/>
      <c r="H1156" s="2"/>
      <c r="I1156" s="2"/>
      <c r="L1156" s="141"/>
      <c r="M1156" s="2"/>
      <c r="N1156" s="2"/>
      <c r="O1156" s="2"/>
      <c r="P1156" s="2"/>
      <c r="Q1156" s="16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  <c r="BS1156" s="2"/>
      <c r="BT1156" s="2"/>
      <c r="BU1156" s="2"/>
      <c r="BV1156" s="2"/>
      <c r="BW1156" s="2"/>
      <c r="BX1156" s="2"/>
      <c r="BY1156" s="2"/>
      <c r="BZ1156" s="2"/>
      <c r="CA1156" s="2"/>
      <c r="CB1156" s="90"/>
      <c r="CC1156" s="90"/>
      <c r="CD1156" s="90"/>
      <c r="CE1156" s="88"/>
      <c r="CF1156" s="166"/>
      <c r="CG1156" s="88"/>
      <c r="CH1156" s="88"/>
      <c r="CI1156" s="88"/>
      <c r="CJ1156" s="88"/>
      <c r="CK1156" s="88"/>
      <c r="CL1156" s="88"/>
      <c r="CM1156" s="88"/>
      <c r="CN1156" s="88"/>
      <c r="CO1156" s="88"/>
      <c r="CP1156" s="88"/>
      <c r="CQ1156" s="88"/>
      <c r="CR1156" s="88"/>
      <c r="CS1156" s="88"/>
      <c r="CT1156" s="88"/>
      <c r="CU1156" s="88"/>
      <c r="CV1156" s="88"/>
      <c r="CW1156" s="88"/>
      <c r="CX1156" s="88"/>
      <c r="CY1156" s="88"/>
      <c r="CZ1156" s="88"/>
      <c r="DA1156" s="88"/>
      <c r="DB1156" s="88"/>
      <c r="DC1156" s="88"/>
      <c r="DD1156" s="88"/>
      <c r="DE1156" s="88"/>
      <c r="DF1156" s="90"/>
      <c r="DG1156" s="90"/>
      <c r="DH1156" s="90"/>
      <c r="DI1156" s="91"/>
      <c r="DJ1156" s="91"/>
      <c r="DK1156" s="91"/>
      <c r="DL1156" s="91"/>
      <c r="DM1156" s="90"/>
      <c r="DN1156" s="90"/>
      <c r="DO1156" s="90"/>
      <c r="DP1156" s="90"/>
      <c r="DQ1156" s="90"/>
      <c r="DR1156" s="90"/>
      <c r="DS1156" s="90"/>
      <c r="DT1156" s="90"/>
      <c r="DU1156" s="90"/>
      <c r="DV1156" s="90"/>
      <c r="DW1156" s="90"/>
      <c r="DX1156" s="90"/>
      <c r="DY1156" s="90"/>
      <c r="DZ1156" s="90"/>
      <c r="EA1156" s="90"/>
      <c r="EB1156" s="90"/>
      <c r="EC1156" s="90"/>
      <c r="ED1156" s="90"/>
      <c r="EE1156" s="90"/>
      <c r="EF1156" s="90"/>
      <c r="EG1156" s="90"/>
      <c r="EH1156" s="90"/>
      <c r="EI1156" s="77"/>
      <c r="EJ1156" s="77"/>
      <c r="EK1156" s="77"/>
      <c r="EL1156" s="77"/>
      <c r="EM1156" s="77"/>
      <c r="EN1156" s="77"/>
      <c r="EO1156" s="77"/>
      <c r="EP1156" s="77"/>
      <c r="EQ1156" s="77"/>
    </row>
    <row r="1157" spans="1:147" s="1" customFormat="1" ht="12.75" x14ac:dyDescent="0.2">
      <c r="A1157" s="3"/>
      <c r="B1157" s="35"/>
      <c r="C1157" s="35"/>
      <c r="D1157" s="4"/>
      <c r="G1157" s="2"/>
      <c r="H1157" s="2"/>
      <c r="I1157" s="2"/>
      <c r="L1157" s="141"/>
      <c r="M1157" s="2"/>
      <c r="N1157" s="2"/>
      <c r="O1157" s="2"/>
      <c r="P1157" s="2"/>
      <c r="Q1157" s="16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  <c r="BU1157" s="2"/>
      <c r="BV1157" s="2"/>
      <c r="BW1157" s="2"/>
      <c r="BX1157" s="2"/>
      <c r="BY1157" s="2"/>
      <c r="BZ1157" s="2"/>
      <c r="CA1157" s="2"/>
      <c r="CB1157" s="90"/>
      <c r="CC1157" s="90"/>
      <c r="CD1157" s="90"/>
      <c r="CE1157" s="88"/>
      <c r="CF1157" s="166"/>
      <c r="CG1157" s="88"/>
      <c r="CH1157" s="88"/>
      <c r="CI1157" s="88"/>
      <c r="CJ1157" s="88"/>
      <c r="CK1157" s="88"/>
      <c r="CL1157" s="88"/>
      <c r="CM1157" s="88"/>
      <c r="CN1157" s="88"/>
      <c r="CO1157" s="88"/>
      <c r="CP1157" s="88"/>
      <c r="CQ1157" s="88"/>
      <c r="CR1157" s="88"/>
      <c r="CS1157" s="88"/>
      <c r="CT1157" s="88"/>
      <c r="CU1157" s="88"/>
      <c r="CV1157" s="88"/>
      <c r="CW1157" s="88"/>
      <c r="CX1157" s="88"/>
      <c r="CY1157" s="88"/>
      <c r="CZ1157" s="88"/>
      <c r="DA1157" s="88"/>
      <c r="DB1157" s="88"/>
      <c r="DC1157" s="88"/>
      <c r="DD1157" s="88"/>
      <c r="DE1157" s="88"/>
      <c r="DF1157" s="90"/>
      <c r="DG1157" s="90"/>
      <c r="DH1157" s="90"/>
      <c r="DI1157" s="91"/>
      <c r="DJ1157" s="91"/>
      <c r="DK1157" s="91"/>
      <c r="DL1157" s="91"/>
      <c r="DM1157" s="90"/>
      <c r="DN1157" s="90"/>
      <c r="DO1157" s="90"/>
      <c r="DP1157" s="90"/>
      <c r="DQ1157" s="90"/>
      <c r="DR1157" s="90"/>
      <c r="DS1157" s="90"/>
      <c r="DT1157" s="90"/>
      <c r="DU1157" s="90"/>
      <c r="DV1157" s="90"/>
      <c r="DW1157" s="90"/>
      <c r="DX1157" s="90"/>
      <c r="DY1157" s="90"/>
      <c r="DZ1157" s="90"/>
      <c r="EA1157" s="90"/>
      <c r="EB1157" s="90"/>
      <c r="EC1157" s="90"/>
      <c r="ED1157" s="90"/>
      <c r="EE1157" s="90"/>
      <c r="EF1157" s="90"/>
      <c r="EG1157" s="90"/>
      <c r="EH1157" s="90"/>
      <c r="EI1157" s="77"/>
      <c r="EJ1157" s="77"/>
      <c r="EK1157" s="77"/>
      <c r="EL1157" s="77"/>
      <c r="EM1157" s="77"/>
      <c r="EN1157" s="77"/>
      <c r="EO1157" s="77"/>
      <c r="EP1157" s="77"/>
      <c r="EQ1157" s="77"/>
    </row>
    <row r="1158" spans="1:147" s="1" customFormat="1" ht="12.75" x14ac:dyDescent="0.2">
      <c r="A1158" s="3"/>
      <c r="B1158" s="35"/>
      <c r="C1158" s="35"/>
      <c r="D1158" s="4"/>
      <c r="G1158" s="2"/>
      <c r="H1158" s="2"/>
      <c r="I1158" s="2"/>
      <c r="L1158" s="141"/>
      <c r="M1158" s="2"/>
      <c r="N1158" s="2"/>
      <c r="O1158" s="2"/>
      <c r="P1158" s="2"/>
      <c r="Q1158" s="16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  <c r="BW1158" s="2"/>
      <c r="BX1158" s="2"/>
      <c r="BY1158" s="2"/>
      <c r="BZ1158" s="2"/>
      <c r="CA1158" s="2"/>
      <c r="CB1158" s="90"/>
      <c r="CC1158" s="90"/>
      <c r="CD1158" s="90"/>
      <c r="CE1158" s="88"/>
      <c r="CF1158" s="166"/>
      <c r="CG1158" s="88"/>
      <c r="CH1158" s="88"/>
      <c r="CI1158" s="88"/>
      <c r="CJ1158" s="88"/>
      <c r="CK1158" s="88"/>
      <c r="CL1158" s="88"/>
      <c r="CM1158" s="88"/>
      <c r="CN1158" s="88"/>
      <c r="CO1158" s="88"/>
      <c r="CP1158" s="88"/>
      <c r="CQ1158" s="88"/>
      <c r="CR1158" s="88"/>
      <c r="CS1158" s="88"/>
      <c r="CT1158" s="88"/>
      <c r="CU1158" s="88"/>
      <c r="CV1158" s="88"/>
      <c r="CW1158" s="88"/>
      <c r="CX1158" s="88"/>
      <c r="CY1158" s="88"/>
      <c r="CZ1158" s="88"/>
      <c r="DA1158" s="88"/>
      <c r="DB1158" s="88"/>
      <c r="DC1158" s="88"/>
      <c r="DD1158" s="88"/>
      <c r="DE1158" s="88"/>
      <c r="DF1158" s="90"/>
      <c r="DG1158" s="90"/>
      <c r="DH1158" s="90"/>
      <c r="DI1158" s="91"/>
      <c r="DJ1158" s="91"/>
      <c r="DK1158" s="91"/>
      <c r="DL1158" s="91"/>
      <c r="DM1158" s="90"/>
      <c r="DN1158" s="90"/>
      <c r="DO1158" s="90"/>
      <c r="DP1158" s="90"/>
      <c r="DQ1158" s="90"/>
      <c r="DR1158" s="90"/>
      <c r="DS1158" s="90"/>
      <c r="DT1158" s="90"/>
      <c r="DU1158" s="90"/>
      <c r="DV1158" s="90"/>
      <c r="DW1158" s="90"/>
      <c r="DX1158" s="90"/>
      <c r="DY1158" s="90"/>
      <c r="DZ1158" s="90"/>
      <c r="EA1158" s="90"/>
      <c r="EB1158" s="90"/>
      <c r="EC1158" s="90"/>
      <c r="ED1158" s="90"/>
      <c r="EE1158" s="90"/>
      <c r="EF1158" s="90"/>
      <c r="EG1158" s="90"/>
      <c r="EH1158" s="90"/>
      <c r="EI1158" s="77"/>
      <c r="EJ1158" s="77"/>
      <c r="EK1158" s="77"/>
      <c r="EL1158" s="77"/>
      <c r="EM1158" s="77"/>
      <c r="EN1158" s="77"/>
      <c r="EO1158" s="77"/>
      <c r="EP1158" s="77"/>
      <c r="EQ1158" s="77"/>
    </row>
    <row r="1159" spans="1:147" s="1" customFormat="1" ht="12.75" x14ac:dyDescent="0.2">
      <c r="A1159" s="3"/>
      <c r="B1159" s="35"/>
      <c r="C1159" s="35"/>
      <c r="D1159" s="4"/>
      <c r="G1159" s="2"/>
      <c r="H1159" s="2"/>
      <c r="I1159" s="2"/>
      <c r="L1159" s="141"/>
      <c r="M1159" s="2"/>
      <c r="N1159" s="2"/>
      <c r="O1159" s="2"/>
      <c r="P1159" s="2"/>
      <c r="Q1159" s="16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/>
      <c r="BW1159" s="2"/>
      <c r="BX1159" s="2"/>
      <c r="BY1159" s="2"/>
      <c r="BZ1159" s="2"/>
      <c r="CA1159" s="2"/>
      <c r="CB1159" s="90"/>
      <c r="CC1159" s="90"/>
      <c r="CD1159" s="90"/>
      <c r="CE1159" s="88"/>
      <c r="CF1159" s="166"/>
      <c r="CG1159" s="88"/>
      <c r="CH1159" s="88"/>
      <c r="CI1159" s="88"/>
      <c r="CJ1159" s="88"/>
      <c r="CK1159" s="88"/>
      <c r="CL1159" s="88"/>
      <c r="CM1159" s="88"/>
      <c r="CN1159" s="88"/>
      <c r="CO1159" s="88"/>
      <c r="CP1159" s="88"/>
      <c r="CQ1159" s="88"/>
      <c r="CR1159" s="88"/>
      <c r="CS1159" s="88"/>
      <c r="CT1159" s="88"/>
      <c r="CU1159" s="88"/>
      <c r="CV1159" s="88"/>
      <c r="CW1159" s="88"/>
      <c r="CX1159" s="88"/>
      <c r="CY1159" s="88"/>
      <c r="CZ1159" s="88"/>
      <c r="DA1159" s="88"/>
      <c r="DB1159" s="88"/>
      <c r="DC1159" s="88"/>
      <c r="DD1159" s="88"/>
      <c r="DE1159" s="88"/>
      <c r="DF1159" s="90"/>
      <c r="DG1159" s="90"/>
      <c r="DH1159" s="90"/>
      <c r="DI1159" s="91"/>
      <c r="DJ1159" s="91"/>
      <c r="DK1159" s="91"/>
      <c r="DL1159" s="91"/>
      <c r="DM1159" s="90"/>
      <c r="DN1159" s="90"/>
      <c r="DO1159" s="90"/>
      <c r="DP1159" s="90"/>
      <c r="DQ1159" s="90"/>
      <c r="DR1159" s="90"/>
      <c r="DS1159" s="90"/>
      <c r="DT1159" s="90"/>
      <c r="DU1159" s="90"/>
      <c r="DV1159" s="90"/>
      <c r="DW1159" s="90"/>
      <c r="DX1159" s="90"/>
      <c r="DY1159" s="90"/>
      <c r="DZ1159" s="90"/>
      <c r="EA1159" s="90"/>
      <c r="EB1159" s="90"/>
      <c r="EC1159" s="90"/>
      <c r="ED1159" s="90"/>
      <c r="EE1159" s="90"/>
      <c r="EF1159" s="90"/>
      <c r="EG1159" s="90"/>
      <c r="EH1159" s="90"/>
      <c r="EI1159" s="77"/>
      <c r="EJ1159" s="77"/>
      <c r="EK1159" s="77"/>
      <c r="EL1159" s="77"/>
      <c r="EM1159" s="77"/>
      <c r="EN1159" s="77"/>
      <c r="EO1159" s="77"/>
      <c r="EP1159" s="77"/>
      <c r="EQ1159" s="77"/>
    </row>
    <row r="1160" spans="1:147" s="1" customFormat="1" ht="12.75" x14ac:dyDescent="0.2">
      <c r="A1160" s="3"/>
      <c r="B1160" s="35"/>
      <c r="C1160" s="35"/>
      <c r="D1160" s="4"/>
      <c r="G1160" s="2"/>
      <c r="H1160" s="2"/>
      <c r="I1160" s="2"/>
      <c r="L1160" s="141"/>
      <c r="M1160" s="2"/>
      <c r="N1160" s="2"/>
      <c r="O1160" s="2"/>
      <c r="P1160" s="2"/>
      <c r="Q1160" s="16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/>
      <c r="BW1160" s="2"/>
      <c r="BX1160" s="2"/>
      <c r="BY1160" s="2"/>
      <c r="BZ1160" s="2"/>
      <c r="CA1160" s="2"/>
      <c r="CB1160" s="90"/>
      <c r="CC1160" s="90"/>
      <c r="CD1160" s="90"/>
      <c r="CE1160" s="88"/>
      <c r="CF1160" s="166"/>
      <c r="CG1160" s="88"/>
      <c r="CH1160" s="88"/>
      <c r="CI1160" s="88"/>
      <c r="CJ1160" s="88"/>
      <c r="CK1160" s="88"/>
      <c r="CL1160" s="88"/>
      <c r="CM1160" s="88"/>
      <c r="CN1160" s="88"/>
      <c r="CO1160" s="88"/>
      <c r="CP1160" s="88"/>
      <c r="CQ1160" s="88"/>
      <c r="CR1160" s="88"/>
      <c r="CS1160" s="88"/>
      <c r="CT1160" s="88"/>
      <c r="CU1160" s="88"/>
      <c r="CV1160" s="88"/>
      <c r="CW1160" s="88"/>
      <c r="CX1160" s="88"/>
      <c r="CY1160" s="88"/>
      <c r="CZ1160" s="88"/>
      <c r="DA1160" s="88"/>
      <c r="DB1160" s="88"/>
      <c r="DC1160" s="88"/>
      <c r="DD1160" s="88"/>
      <c r="DE1160" s="88"/>
      <c r="DF1160" s="90"/>
      <c r="DG1160" s="90"/>
      <c r="DH1160" s="90"/>
      <c r="DI1160" s="91"/>
      <c r="DJ1160" s="91"/>
      <c r="DK1160" s="91"/>
      <c r="DL1160" s="91"/>
      <c r="DM1160" s="90"/>
      <c r="DN1160" s="90"/>
      <c r="DO1160" s="90"/>
      <c r="DP1160" s="90"/>
      <c r="DQ1160" s="90"/>
      <c r="DR1160" s="90"/>
      <c r="DS1160" s="90"/>
      <c r="DT1160" s="90"/>
      <c r="DU1160" s="90"/>
      <c r="DV1160" s="90"/>
      <c r="DW1160" s="90"/>
      <c r="DX1160" s="90"/>
      <c r="DY1160" s="90"/>
      <c r="DZ1160" s="90"/>
      <c r="EA1160" s="90"/>
      <c r="EB1160" s="90"/>
      <c r="EC1160" s="90"/>
      <c r="ED1160" s="90"/>
      <c r="EE1160" s="90"/>
      <c r="EF1160" s="90"/>
      <c r="EG1160" s="90"/>
      <c r="EH1160" s="90"/>
      <c r="EI1160" s="77"/>
      <c r="EJ1160" s="77"/>
      <c r="EK1160" s="77"/>
      <c r="EL1160" s="77"/>
      <c r="EM1160" s="77"/>
      <c r="EN1160" s="77"/>
      <c r="EO1160" s="77"/>
      <c r="EP1160" s="77"/>
      <c r="EQ1160" s="77"/>
    </row>
    <row r="1161" spans="1:147" s="1" customFormat="1" ht="12.75" x14ac:dyDescent="0.2">
      <c r="A1161" s="3"/>
      <c r="B1161" s="35"/>
      <c r="C1161" s="35"/>
      <c r="D1161" s="4"/>
      <c r="G1161" s="2"/>
      <c r="H1161" s="2"/>
      <c r="I1161" s="2"/>
      <c r="L1161" s="141"/>
      <c r="M1161" s="2"/>
      <c r="N1161" s="2"/>
      <c r="O1161" s="2"/>
      <c r="P1161" s="2"/>
      <c r="Q1161" s="16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  <c r="BW1161" s="2"/>
      <c r="BX1161" s="2"/>
      <c r="BY1161" s="2"/>
      <c r="BZ1161" s="2"/>
      <c r="CA1161" s="2"/>
      <c r="CB1161" s="90"/>
      <c r="CC1161" s="90"/>
      <c r="CD1161" s="90"/>
      <c r="CE1161" s="88"/>
      <c r="CF1161" s="166"/>
      <c r="CG1161" s="88"/>
      <c r="CH1161" s="88"/>
      <c r="CI1161" s="88"/>
      <c r="CJ1161" s="88"/>
      <c r="CK1161" s="88"/>
      <c r="CL1161" s="88"/>
      <c r="CM1161" s="88"/>
      <c r="CN1161" s="88"/>
      <c r="CO1161" s="88"/>
      <c r="CP1161" s="88"/>
      <c r="CQ1161" s="88"/>
      <c r="CR1161" s="88"/>
      <c r="CS1161" s="88"/>
      <c r="CT1161" s="88"/>
      <c r="CU1161" s="88"/>
      <c r="CV1161" s="88"/>
      <c r="CW1161" s="88"/>
      <c r="CX1161" s="88"/>
      <c r="CY1161" s="88"/>
      <c r="CZ1161" s="88"/>
      <c r="DA1161" s="88"/>
      <c r="DB1161" s="88"/>
      <c r="DC1161" s="88"/>
      <c r="DD1161" s="88"/>
      <c r="DE1161" s="88"/>
      <c r="DF1161" s="90"/>
      <c r="DG1161" s="90"/>
      <c r="DH1161" s="90"/>
      <c r="DI1161" s="91"/>
      <c r="DJ1161" s="91"/>
      <c r="DK1161" s="91"/>
      <c r="DL1161" s="91"/>
      <c r="DM1161" s="90"/>
      <c r="DN1161" s="90"/>
      <c r="DO1161" s="90"/>
      <c r="DP1161" s="90"/>
      <c r="DQ1161" s="90"/>
      <c r="DR1161" s="90"/>
      <c r="DS1161" s="90"/>
      <c r="DT1161" s="90"/>
      <c r="DU1161" s="90"/>
      <c r="DV1161" s="90"/>
      <c r="DW1161" s="90"/>
      <c r="DX1161" s="90"/>
      <c r="DY1161" s="90"/>
      <c r="DZ1161" s="90"/>
      <c r="EA1161" s="90"/>
      <c r="EB1161" s="90"/>
      <c r="EC1161" s="90"/>
      <c r="ED1161" s="90"/>
      <c r="EE1161" s="90"/>
      <c r="EF1161" s="90"/>
      <c r="EG1161" s="90"/>
      <c r="EH1161" s="90"/>
      <c r="EI1161" s="77"/>
      <c r="EJ1161" s="77"/>
      <c r="EK1161" s="77"/>
      <c r="EL1161" s="77"/>
      <c r="EM1161" s="77"/>
      <c r="EN1161" s="77"/>
      <c r="EO1161" s="77"/>
      <c r="EP1161" s="77"/>
      <c r="EQ1161" s="77"/>
    </row>
    <row r="1162" spans="1:147" s="1" customFormat="1" ht="12.75" x14ac:dyDescent="0.2">
      <c r="A1162" s="3"/>
      <c r="B1162" s="35"/>
      <c r="C1162" s="35"/>
      <c r="D1162" s="4"/>
      <c r="G1162" s="2"/>
      <c r="H1162" s="2"/>
      <c r="I1162" s="2"/>
      <c r="L1162" s="141"/>
      <c r="M1162" s="2"/>
      <c r="N1162" s="2"/>
      <c r="O1162" s="2"/>
      <c r="P1162" s="2"/>
      <c r="Q1162" s="16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/>
      <c r="BW1162" s="2"/>
      <c r="BX1162" s="2"/>
      <c r="BY1162" s="2"/>
      <c r="BZ1162" s="2"/>
      <c r="CA1162" s="2"/>
      <c r="CB1162" s="90"/>
      <c r="CC1162" s="90"/>
      <c r="CD1162" s="90"/>
      <c r="CE1162" s="88"/>
      <c r="CF1162" s="166"/>
      <c r="CG1162" s="88"/>
      <c r="CH1162" s="88"/>
      <c r="CI1162" s="88"/>
      <c r="CJ1162" s="88"/>
      <c r="CK1162" s="88"/>
      <c r="CL1162" s="88"/>
      <c r="CM1162" s="88"/>
      <c r="CN1162" s="88"/>
      <c r="CO1162" s="88"/>
      <c r="CP1162" s="88"/>
      <c r="CQ1162" s="88"/>
      <c r="CR1162" s="88"/>
      <c r="CS1162" s="88"/>
      <c r="CT1162" s="88"/>
      <c r="CU1162" s="88"/>
      <c r="CV1162" s="88"/>
      <c r="CW1162" s="88"/>
      <c r="CX1162" s="88"/>
      <c r="CY1162" s="88"/>
      <c r="CZ1162" s="88"/>
      <c r="DA1162" s="88"/>
      <c r="DB1162" s="88"/>
      <c r="DC1162" s="88"/>
      <c r="DD1162" s="88"/>
      <c r="DE1162" s="88"/>
      <c r="DF1162" s="90"/>
      <c r="DG1162" s="90"/>
      <c r="DH1162" s="90"/>
      <c r="DI1162" s="91"/>
      <c r="DJ1162" s="91"/>
      <c r="DK1162" s="91"/>
      <c r="DL1162" s="91"/>
      <c r="DM1162" s="90"/>
      <c r="DN1162" s="90"/>
      <c r="DO1162" s="90"/>
      <c r="DP1162" s="90"/>
      <c r="DQ1162" s="90"/>
      <c r="DR1162" s="90"/>
      <c r="DS1162" s="90"/>
      <c r="DT1162" s="90"/>
      <c r="DU1162" s="90"/>
      <c r="DV1162" s="90"/>
      <c r="DW1162" s="90"/>
      <c r="DX1162" s="90"/>
      <c r="DY1162" s="90"/>
      <c r="DZ1162" s="90"/>
      <c r="EA1162" s="90"/>
      <c r="EB1162" s="90"/>
      <c r="EC1162" s="90"/>
      <c r="ED1162" s="90"/>
      <c r="EE1162" s="90"/>
      <c r="EF1162" s="90"/>
      <c r="EG1162" s="90"/>
      <c r="EH1162" s="90"/>
      <c r="EI1162" s="77"/>
      <c r="EJ1162" s="77"/>
      <c r="EK1162" s="77"/>
      <c r="EL1162" s="77"/>
      <c r="EM1162" s="77"/>
      <c r="EN1162" s="77"/>
      <c r="EO1162" s="77"/>
      <c r="EP1162" s="77"/>
      <c r="EQ1162" s="77"/>
    </row>
    <row r="1163" spans="1:147" s="1" customFormat="1" ht="12.75" x14ac:dyDescent="0.2">
      <c r="A1163" s="3"/>
      <c r="B1163" s="35"/>
      <c r="C1163" s="35"/>
      <c r="D1163" s="4"/>
      <c r="G1163" s="2"/>
      <c r="H1163" s="2"/>
      <c r="I1163" s="2"/>
      <c r="L1163" s="141"/>
      <c r="M1163" s="2"/>
      <c r="N1163" s="2"/>
      <c r="O1163" s="2"/>
      <c r="P1163" s="2"/>
      <c r="Q1163" s="16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  <c r="BS1163" s="2"/>
      <c r="BT1163" s="2"/>
      <c r="BU1163" s="2"/>
      <c r="BV1163" s="2"/>
      <c r="BW1163" s="2"/>
      <c r="BX1163" s="2"/>
      <c r="BY1163" s="2"/>
      <c r="BZ1163" s="2"/>
      <c r="CA1163" s="2"/>
      <c r="CB1163" s="90"/>
      <c r="CC1163" s="90"/>
      <c r="CD1163" s="90"/>
      <c r="CE1163" s="88"/>
      <c r="CF1163" s="166"/>
      <c r="CG1163" s="88"/>
      <c r="CH1163" s="88"/>
      <c r="CI1163" s="88"/>
      <c r="CJ1163" s="88"/>
      <c r="CK1163" s="88"/>
      <c r="CL1163" s="88"/>
      <c r="CM1163" s="88"/>
      <c r="CN1163" s="88"/>
      <c r="CO1163" s="88"/>
      <c r="CP1163" s="88"/>
      <c r="CQ1163" s="88"/>
      <c r="CR1163" s="88"/>
      <c r="CS1163" s="88"/>
      <c r="CT1163" s="88"/>
      <c r="CU1163" s="88"/>
      <c r="CV1163" s="88"/>
      <c r="CW1163" s="88"/>
      <c r="CX1163" s="88"/>
      <c r="CY1163" s="88"/>
      <c r="CZ1163" s="88"/>
      <c r="DA1163" s="88"/>
      <c r="DB1163" s="88"/>
      <c r="DC1163" s="88"/>
      <c r="DD1163" s="88"/>
      <c r="DE1163" s="88"/>
      <c r="DF1163" s="90"/>
      <c r="DG1163" s="90"/>
      <c r="DH1163" s="90"/>
      <c r="DI1163" s="91"/>
      <c r="DJ1163" s="91"/>
      <c r="DK1163" s="91"/>
      <c r="DL1163" s="91"/>
      <c r="DM1163" s="90"/>
      <c r="DN1163" s="90"/>
      <c r="DO1163" s="90"/>
      <c r="DP1163" s="90"/>
      <c r="DQ1163" s="90"/>
      <c r="DR1163" s="90"/>
      <c r="DS1163" s="90"/>
      <c r="DT1163" s="90"/>
      <c r="DU1163" s="90"/>
      <c r="DV1163" s="90"/>
      <c r="DW1163" s="90"/>
      <c r="DX1163" s="90"/>
      <c r="DY1163" s="90"/>
      <c r="DZ1163" s="90"/>
      <c r="EA1163" s="90"/>
      <c r="EB1163" s="90"/>
      <c r="EC1163" s="90"/>
      <c r="ED1163" s="90"/>
      <c r="EE1163" s="90"/>
      <c r="EF1163" s="90"/>
      <c r="EG1163" s="90"/>
      <c r="EH1163" s="90"/>
      <c r="EI1163" s="77"/>
      <c r="EJ1163" s="77"/>
      <c r="EK1163" s="77"/>
      <c r="EL1163" s="77"/>
      <c r="EM1163" s="77"/>
      <c r="EN1163" s="77"/>
      <c r="EO1163" s="77"/>
      <c r="EP1163" s="77"/>
      <c r="EQ1163" s="77"/>
    </row>
    <row r="1164" spans="1:147" s="1" customFormat="1" ht="12.75" x14ac:dyDescent="0.2">
      <c r="A1164" s="3"/>
      <c r="B1164" s="35"/>
      <c r="C1164" s="35"/>
      <c r="D1164" s="4"/>
      <c r="G1164" s="2"/>
      <c r="H1164" s="2"/>
      <c r="I1164" s="2"/>
      <c r="L1164" s="141"/>
      <c r="M1164" s="2"/>
      <c r="N1164" s="2"/>
      <c r="O1164" s="2"/>
      <c r="P1164" s="2"/>
      <c r="Q1164" s="16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  <c r="BW1164" s="2"/>
      <c r="BX1164" s="2"/>
      <c r="BY1164" s="2"/>
      <c r="BZ1164" s="2"/>
      <c r="CA1164" s="2"/>
      <c r="CB1164" s="90"/>
      <c r="CC1164" s="90"/>
      <c r="CD1164" s="90"/>
      <c r="CE1164" s="88"/>
      <c r="CF1164" s="166"/>
      <c r="CG1164" s="88"/>
      <c r="CH1164" s="88"/>
      <c r="CI1164" s="88"/>
      <c r="CJ1164" s="88"/>
      <c r="CK1164" s="88"/>
      <c r="CL1164" s="88"/>
      <c r="CM1164" s="88"/>
      <c r="CN1164" s="88"/>
      <c r="CO1164" s="88"/>
      <c r="CP1164" s="88"/>
      <c r="CQ1164" s="88"/>
      <c r="CR1164" s="88"/>
      <c r="CS1164" s="88"/>
      <c r="CT1164" s="88"/>
      <c r="CU1164" s="88"/>
      <c r="CV1164" s="88"/>
      <c r="CW1164" s="88"/>
      <c r="CX1164" s="88"/>
      <c r="CY1164" s="88"/>
      <c r="CZ1164" s="88"/>
      <c r="DA1164" s="88"/>
      <c r="DB1164" s="88"/>
      <c r="DC1164" s="88"/>
      <c r="DD1164" s="88"/>
      <c r="DE1164" s="88"/>
      <c r="DF1164" s="90"/>
      <c r="DG1164" s="90"/>
      <c r="DH1164" s="90"/>
      <c r="DI1164" s="91"/>
      <c r="DJ1164" s="91"/>
      <c r="DK1164" s="91"/>
      <c r="DL1164" s="91"/>
      <c r="DM1164" s="90"/>
      <c r="DN1164" s="90"/>
      <c r="DO1164" s="90"/>
      <c r="DP1164" s="90"/>
      <c r="DQ1164" s="90"/>
      <c r="DR1164" s="90"/>
      <c r="DS1164" s="90"/>
      <c r="DT1164" s="90"/>
      <c r="DU1164" s="90"/>
      <c r="DV1164" s="90"/>
      <c r="DW1164" s="90"/>
      <c r="DX1164" s="90"/>
      <c r="DY1164" s="90"/>
      <c r="DZ1164" s="90"/>
      <c r="EA1164" s="90"/>
      <c r="EB1164" s="90"/>
      <c r="EC1164" s="90"/>
      <c r="ED1164" s="90"/>
      <c r="EE1164" s="90"/>
      <c r="EF1164" s="90"/>
      <c r="EG1164" s="90"/>
      <c r="EH1164" s="90"/>
      <c r="EI1164" s="77"/>
      <c r="EJ1164" s="77"/>
      <c r="EK1164" s="77"/>
      <c r="EL1164" s="77"/>
      <c r="EM1164" s="77"/>
      <c r="EN1164" s="77"/>
      <c r="EO1164" s="77"/>
      <c r="EP1164" s="77"/>
      <c r="EQ1164" s="77"/>
    </row>
    <row r="1165" spans="1:147" s="1" customFormat="1" ht="12.75" x14ac:dyDescent="0.2">
      <c r="A1165" s="3"/>
      <c r="B1165" s="35"/>
      <c r="C1165" s="35"/>
      <c r="D1165" s="4"/>
      <c r="G1165" s="2"/>
      <c r="H1165" s="2"/>
      <c r="I1165" s="2"/>
      <c r="L1165" s="141"/>
      <c r="M1165" s="2"/>
      <c r="N1165" s="2"/>
      <c r="O1165" s="2"/>
      <c r="P1165" s="2"/>
      <c r="Q1165" s="16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/>
      <c r="BW1165" s="2"/>
      <c r="BX1165" s="2"/>
      <c r="BY1165" s="2"/>
      <c r="BZ1165" s="2"/>
      <c r="CA1165" s="2"/>
      <c r="CB1165" s="90"/>
      <c r="CC1165" s="90"/>
      <c r="CD1165" s="90"/>
      <c r="CE1165" s="88"/>
      <c r="CF1165" s="166"/>
      <c r="CG1165" s="88"/>
      <c r="CH1165" s="88"/>
      <c r="CI1165" s="88"/>
      <c r="CJ1165" s="88"/>
      <c r="CK1165" s="88"/>
      <c r="CL1165" s="88"/>
      <c r="CM1165" s="88"/>
      <c r="CN1165" s="88"/>
      <c r="CO1165" s="88"/>
      <c r="CP1165" s="88"/>
      <c r="CQ1165" s="88"/>
      <c r="CR1165" s="88"/>
      <c r="CS1165" s="88"/>
      <c r="CT1165" s="88"/>
      <c r="CU1165" s="88"/>
      <c r="CV1165" s="88"/>
      <c r="CW1165" s="88"/>
      <c r="CX1165" s="88"/>
      <c r="CY1165" s="88"/>
      <c r="CZ1165" s="88"/>
      <c r="DA1165" s="88"/>
      <c r="DB1165" s="88"/>
      <c r="DC1165" s="88"/>
      <c r="DD1165" s="88"/>
      <c r="DE1165" s="88"/>
      <c r="DF1165" s="90"/>
      <c r="DG1165" s="90"/>
      <c r="DH1165" s="90"/>
      <c r="DI1165" s="91"/>
      <c r="DJ1165" s="91"/>
      <c r="DK1165" s="91"/>
      <c r="DL1165" s="91"/>
      <c r="DM1165" s="90"/>
      <c r="DN1165" s="90"/>
      <c r="DO1165" s="90"/>
      <c r="DP1165" s="90"/>
      <c r="DQ1165" s="90"/>
      <c r="DR1165" s="90"/>
      <c r="DS1165" s="90"/>
      <c r="DT1165" s="90"/>
      <c r="DU1165" s="90"/>
      <c r="DV1165" s="90"/>
      <c r="DW1165" s="90"/>
      <c r="DX1165" s="90"/>
      <c r="DY1165" s="90"/>
      <c r="DZ1165" s="90"/>
      <c r="EA1165" s="90"/>
      <c r="EB1165" s="90"/>
      <c r="EC1165" s="90"/>
      <c r="ED1165" s="90"/>
      <c r="EE1165" s="90"/>
      <c r="EF1165" s="90"/>
      <c r="EG1165" s="90"/>
      <c r="EH1165" s="90"/>
      <c r="EI1165" s="77"/>
      <c r="EJ1165" s="77"/>
      <c r="EK1165" s="77"/>
      <c r="EL1165" s="77"/>
      <c r="EM1165" s="77"/>
      <c r="EN1165" s="77"/>
      <c r="EO1165" s="77"/>
      <c r="EP1165" s="77"/>
      <c r="EQ1165" s="77"/>
    </row>
    <row r="1166" spans="1:147" s="1" customFormat="1" ht="12.75" x14ac:dyDescent="0.2">
      <c r="A1166" s="3"/>
      <c r="B1166" s="35"/>
      <c r="C1166" s="35"/>
      <c r="D1166" s="4"/>
      <c r="G1166" s="2"/>
      <c r="H1166" s="2"/>
      <c r="I1166" s="2"/>
      <c r="L1166" s="141"/>
      <c r="M1166" s="2"/>
      <c r="N1166" s="2"/>
      <c r="O1166" s="2"/>
      <c r="P1166" s="2"/>
      <c r="Q1166" s="16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  <c r="BS1166" s="2"/>
      <c r="BT1166" s="2"/>
      <c r="BU1166" s="2"/>
      <c r="BV1166" s="2"/>
      <c r="BW1166" s="2"/>
      <c r="BX1166" s="2"/>
      <c r="BY1166" s="2"/>
      <c r="BZ1166" s="2"/>
      <c r="CA1166" s="2"/>
      <c r="CB1166" s="90"/>
      <c r="CC1166" s="90"/>
      <c r="CD1166" s="90"/>
      <c r="CE1166" s="88"/>
      <c r="CF1166" s="166"/>
      <c r="CG1166" s="88"/>
      <c r="CH1166" s="88"/>
      <c r="CI1166" s="88"/>
      <c r="CJ1166" s="88"/>
      <c r="CK1166" s="88"/>
      <c r="CL1166" s="88"/>
      <c r="CM1166" s="88"/>
      <c r="CN1166" s="88"/>
      <c r="CO1166" s="88"/>
      <c r="CP1166" s="88"/>
      <c r="CQ1166" s="88"/>
      <c r="CR1166" s="88"/>
      <c r="CS1166" s="88"/>
      <c r="CT1166" s="88"/>
      <c r="CU1166" s="88"/>
      <c r="CV1166" s="88"/>
      <c r="CW1166" s="88"/>
      <c r="CX1166" s="88"/>
      <c r="CY1166" s="88"/>
      <c r="CZ1166" s="88"/>
      <c r="DA1166" s="88"/>
      <c r="DB1166" s="88"/>
      <c r="DC1166" s="88"/>
      <c r="DD1166" s="88"/>
      <c r="DE1166" s="88"/>
      <c r="DF1166" s="90"/>
      <c r="DG1166" s="90"/>
      <c r="DH1166" s="90"/>
      <c r="DI1166" s="91"/>
      <c r="DJ1166" s="91"/>
      <c r="DK1166" s="91"/>
      <c r="DL1166" s="91"/>
      <c r="DM1166" s="90"/>
      <c r="DN1166" s="90"/>
      <c r="DO1166" s="90"/>
      <c r="DP1166" s="90"/>
      <c r="DQ1166" s="90"/>
      <c r="DR1166" s="90"/>
      <c r="DS1166" s="90"/>
      <c r="DT1166" s="90"/>
      <c r="DU1166" s="90"/>
      <c r="DV1166" s="90"/>
      <c r="DW1166" s="90"/>
      <c r="DX1166" s="90"/>
      <c r="DY1166" s="90"/>
      <c r="DZ1166" s="90"/>
      <c r="EA1166" s="90"/>
      <c r="EB1166" s="90"/>
      <c r="EC1166" s="90"/>
      <c r="ED1166" s="90"/>
      <c r="EE1166" s="90"/>
      <c r="EF1166" s="90"/>
      <c r="EG1166" s="90"/>
      <c r="EH1166" s="90"/>
      <c r="EI1166" s="77"/>
      <c r="EJ1166" s="77"/>
      <c r="EK1166" s="77"/>
      <c r="EL1166" s="77"/>
      <c r="EM1166" s="77"/>
      <c r="EN1166" s="77"/>
      <c r="EO1166" s="77"/>
      <c r="EP1166" s="77"/>
      <c r="EQ1166" s="77"/>
    </row>
    <row r="1167" spans="1:147" s="1" customFormat="1" ht="12.75" x14ac:dyDescent="0.2">
      <c r="A1167" s="3"/>
      <c r="B1167" s="35"/>
      <c r="C1167" s="35"/>
      <c r="D1167" s="4"/>
      <c r="G1167" s="2"/>
      <c r="H1167" s="2"/>
      <c r="I1167" s="2"/>
      <c r="L1167" s="141"/>
      <c r="M1167" s="2"/>
      <c r="N1167" s="2"/>
      <c r="O1167" s="2"/>
      <c r="P1167" s="2"/>
      <c r="Q1167" s="16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/>
      <c r="BW1167" s="2"/>
      <c r="BX1167" s="2"/>
      <c r="BY1167" s="2"/>
      <c r="BZ1167" s="2"/>
      <c r="CA1167" s="2"/>
      <c r="CB1167" s="90"/>
      <c r="CC1167" s="90"/>
      <c r="CD1167" s="90"/>
      <c r="CE1167" s="88"/>
      <c r="CF1167" s="166"/>
      <c r="CG1167" s="88"/>
      <c r="CH1167" s="88"/>
      <c r="CI1167" s="88"/>
      <c r="CJ1167" s="88"/>
      <c r="CK1167" s="88"/>
      <c r="CL1167" s="88"/>
      <c r="CM1167" s="88"/>
      <c r="CN1167" s="88"/>
      <c r="CO1167" s="88"/>
      <c r="CP1167" s="88"/>
      <c r="CQ1167" s="88"/>
      <c r="CR1167" s="88"/>
      <c r="CS1167" s="88"/>
      <c r="CT1167" s="88"/>
      <c r="CU1167" s="88"/>
      <c r="CV1167" s="88"/>
      <c r="CW1167" s="88"/>
      <c r="CX1167" s="88"/>
      <c r="CY1167" s="88"/>
      <c r="CZ1167" s="88"/>
      <c r="DA1167" s="88"/>
      <c r="DB1167" s="88"/>
      <c r="DC1167" s="88"/>
      <c r="DD1167" s="88"/>
      <c r="DE1167" s="88"/>
      <c r="DF1167" s="90"/>
      <c r="DG1167" s="90"/>
      <c r="DH1167" s="90"/>
      <c r="DI1167" s="91"/>
      <c r="DJ1167" s="91"/>
      <c r="DK1167" s="91"/>
      <c r="DL1167" s="91"/>
      <c r="DM1167" s="90"/>
      <c r="DN1167" s="90"/>
      <c r="DO1167" s="90"/>
      <c r="DP1167" s="90"/>
      <c r="DQ1167" s="90"/>
      <c r="DR1167" s="90"/>
      <c r="DS1167" s="90"/>
      <c r="DT1167" s="90"/>
      <c r="DU1167" s="90"/>
      <c r="DV1167" s="90"/>
      <c r="DW1167" s="90"/>
      <c r="DX1167" s="90"/>
      <c r="DY1167" s="90"/>
      <c r="DZ1167" s="90"/>
      <c r="EA1167" s="90"/>
      <c r="EB1167" s="90"/>
      <c r="EC1167" s="90"/>
      <c r="ED1167" s="90"/>
      <c r="EE1167" s="90"/>
      <c r="EF1167" s="90"/>
      <c r="EG1167" s="90"/>
      <c r="EH1167" s="90"/>
      <c r="EI1167" s="77"/>
      <c r="EJ1167" s="77"/>
      <c r="EK1167" s="77"/>
      <c r="EL1167" s="77"/>
      <c r="EM1167" s="77"/>
      <c r="EN1167" s="77"/>
      <c r="EO1167" s="77"/>
      <c r="EP1167" s="77"/>
      <c r="EQ1167" s="77"/>
    </row>
    <row r="1168" spans="1:147" s="1" customFormat="1" ht="12.75" x14ac:dyDescent="0.2">
      <c r="A1168" s="3"/>
      <c r="B1168" s="35"/>
      <c r="C1168" s="35"/>
      <c r="D1168" s="4"/>
      <c r="G1168" s="2"/>
      <c r="H1168" s="2"/>
      <c r="I1168" s="2"/>
      <c r="L1168" s="141"/>
      <c r="M1168" s="2"/>
      <c r="N1168" s="2"/>
      <c r="O1168" s="2"/>
      <c r="P1168" s="2"/>
      <c r="Q1168" s="16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  <c r="BW1168" s="2"/>
      <c r="BX1168" s="2"/>
      <c r="BY1168" s="2"/>
      <c r="BZ1168" s="2"/>
      <c r="CA1168" s="2"/>
      <c r="CB1168" s="90"/>
      <c r="CC1168" s="90"/>
      <c r="CD1168" s="90"/>
      <c r="CE1168" s="88"/>
      <c r="CF1168" s="166"/>
      <c r="CG1168" s="88"/>
      <c r="CH1168" s="88"/>
      <c r="CI1168" s="88"/>
      <c r="CJ1168" s="88"/>
      <c r="CK1168" s="88"/>
      <c r="CL1168" s="88"/>
      <c r="CM1168" s="88"/>
      <c r="CN1168" s="88"/>
      <c r="CO1168" s="88"/>
      <c r="CP1168" s="88"/>
      <c r="CQ1168" s="88"/>
      <c r="CR1168" s="88"/>
      <c r="CS1168" s="88"/>
      <c r="CT1168" s="88"/>
      <c r="CU1168" s="88"/>
      <c r="CV1168" s="88"/>
      <c r="CW1168" s="88"/>
      <c r="CX1168" s="88"/>
      <c r="CY1168" s="88"/>
      <c r="CZ1168" s="88"/>
      <c r="DA1168" s="88"/>
      <c r="DB1168" s="88"/>
      <c r="DC1168" s="88"/>
      <c r="DD1168" s="88"/>
      <c r="DE1168" s="88"/>
      <c r="DF1168" s="90"/>
      <c r="DG1168" s="90"/>
      <c r="DH1168" s="90"/>
      <c r="DI1168" s="91"/>
      <c r="DJ1168" s="91"/>
      <c r="DK1168" s="91"/>
      <c r="DL1168" s="91"/>
      <c r="DM1168" s="90"/>
      <c r="DN1168" s="90"/>
      <c r="DO1168" s="90"/>
      <c r="DP1168" s="90"/>
      <c r="DQ1168" s="90"/>
      <c r="DR1168" s="90"/>
      <c r="DS1168" s="90"/>
      <c r="DT1168" s="90"/>
      <c r="DU1168" s="90"/>
      <c r="DV1168" s="90"/>
      <c r="DW1168" s="90"/>
      <c r="DX1168" s="90"/>
      <c r="DY1168" s="90"/>
      <c r="DZ1168" s="90"/>
      <c r="EA1168" s="90"/>
      <c r="EB1168" s="90"/>
      <c r="EC1168" s="90"/>
      <c r="ED1168" s="90"/>
      <c r="EE1168" s="90"/>
      <c r="EF1168" s="90"/>
      <c r="EG1168" s="90"/>
      <c r="EH1168" s="90"/>
      <c r="EI1168" s="77"/>
      <c r="EJ1168" s="77"/>
      <c r="EK1168" s="77"/>
      <c r="EL1168" s="77"/>
      <c r="EM1168" s="77"/>
      <c r="EN1168" s="77"/>
      <c r="EO1168" s="77"/>
      <c r="EP1168" s="77"/>
      <c r="EQ1168" s="77"/>
    </row>
    <row r="1169" spans="1:147" s="1" customFormat="1" ht="12.75" x14ac:dyDescent="0.2">
      <c r="A1169" s="3"/>
      <c r="B1169" s="35"/>
      <c r="C1169" s="35"/>
      <c r="D1169" s="4"/>
      <c r="G1169" s="2"/>
      <c r="H1169" s="2"/>
      <c r="I1169" s="2"/>
      <c r="L1169" s="141"/>
      <c r="M1169" s="2"/>
      <c r="N1169" s="2"/>
      <c r="O1169" s="2"/>
      <c r="P1169" s="2"/>
      <c r="Q1169" s="16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/>
      <c r="BW1169" s="2"/>
      <c r="BX1169" s="2"/>
      <c r="BY1169" s="2"/>
      <c r="BZ1169" s="2"/>
      <c r="CA1169" s="2"/>
      <c r="CB1169" s="90"/>
      <c r="CC1169" s="90"/>
      <c r="CD1169" s="90"/>
      <c r="CE1169" s="88"/>
      <c r="CF1169" s="166"/>
      <c r="CG1169" s="88"/>
      <c r="CH1169" s="88"/>
      <c r="CI1169" s="88"/>
      <c r="CJ1169" s="88"/>
      <c r="CK1169" s="88"/>
      <c r="CL1169" s="88"/>
      <c r="CM1169" s="88"/>
      <c r="CN1169" s="88"/>
      <c r="CO1169" s="88"/>
      <c r="CP1169" s="88"/>
      <c r="CQ1169" s="88"/>
      <c r="CR1169" s="88"/>
      <c r="CS1169" s="88"/>
      <c r="CT1169" s="88"/>
      <c r="CU1169" s="88"/>
      <c r="CV1169" s="88"/>
      <c r="CW1169" s="88"/>
      <c r="CX1169" s="88"/>
      <c r="CY1169" s="88"/>
      <c r="CZ1169" s="88"/>
      <c r="DA1169" s="88"/>
      <c r="DB1169" s="88"/>
      <c r="DC1169" s="88"/>
      <c r="DD1169" s="88"/>
      <c r="DE1169" s="88"/>
      <c r="DF1169" s="90"/>
      <c r="DG1169" s="90"/>
      <c r="DH1169" s="90"/>
      <c r="DI1169" s="91"/>
      <c r="DJ1169" s="91"/>
      <c r="DK1169" s="91"/>
      <c r="DL1169" s="91"/>
      <c r="DM1169" s="90"/>
      <c r="DN1169" s="90"/>
      <c r="DO1169" s="90"/>
      <c r="DP1169" s="90"/>
      <c r="DQ1169" s="90"/>
      <c r="DR1169" s="90"/>
      <c r="DS1169" s="90"/>
      <c r="DT1169" s="90"/>
      <c r="DU1169" s="90"/>
      <c r="DV1169" s="90"/>
      <c r="DW1169" s="90"/>
      <c r="DX1169" s="90"/>
      <c r="DY1169" s="90"/>
      <c r="DZ1169" s="90"/>
      <c r="EA1169" s="90"/>
      <c r="EB1169" s="90"/>
      <c r="EC1169" s="90"/>
      <c r="ED1169" s="90"/>
      <c r="EE1169" s="90"/>
      <c r="EF1169" s="90"/>
      <c r="EG1169" s="90"/>
      <c r="EH1169" s="90"/>
      <c r="EI1169" s="77"/>
      <c r="EJ1169" s="77"/>
      <c r="EK1169" s="77"/>
      <c r="EL1169" s="77"/>
      <c r="EM1169" s="77"/>
      <c r="EN1169" s="77"/>
      <c r="EO1169" s="77"/>
      <c r="EP1169" s="77"/>
      <c r="EQ1169" s="77"/>
    </row>
    <row r="1170" spans="1:147" s="1" customFormat="1" ht="12.75" x14ac:dyDescent="0.2">
      <c r="A1170" s="3"/>
      <c r="B1170" s="35"/>
      <c r="C1170" s="35"/>
      <c r="D1170" s="4"/>
      <c r="G1170" s="2"/>
      <c r="H1170" s="2"/>
      <c r="I1170" s="2"/>
      <c r="L1170" s="141"/>
      <c r="M1170" s="2"/>
      <c r="N1170" s="2"/>
      <c r="O1170" s="2"/>
      <c r="P1170" s="2"/>
      <c r="Q1170" s="16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  <c r="BS1170" s="2"/>
      <c r="BT1170" s="2"/>
      <c r="BU1170" s="2"/>
      <c r="BV1170" s="2"/>
      <c r="BW1170" s="2"/>
      <c r="BX1170" s="2"/>
      <c r="BY1170" s="2"/>
      <c r="BZ1170" s="2"/>
      <c r="CA1170" s="2"/>
      <c r="CB1170" s="90"/>
      <c r="CC1170" s="90"/>
      <c r="CD1170" s="90"/>
      <c r="CE1170" s="88"/>
      <c r="CF1170" s="166"/>
      <c r="CG1170" s="88"/>
      <c r="CH1170" s="88"/>
      <c r="CI1170" s="88"/>
      <c r="CJ1170" s="88"/>
      <c r="CK1170" s="88"/>
      <c r="CL1170" s="88"/>
      <c r="CM1170" s="88"/>
      <c r="CN1170" s="88"/>
      <c r="CO1170" s="88"/>
      <c r="CP1170" s="88"/>
      <c r="CQ1170" s="88"/>
      <c r="CR1170" s="88"/>
      <c r="CS1170" s="88"/>
      <c r="CT1170" s="88"/>
      <c r="CU1170" s="88"/>
      <c r="CV1170" s="88"/>
      <c r="CW1170" s="88"/>
      <c r="CX1170" s="88"/>
      <c r="CY1170" s="88"/>
      <c r="CZ1170" s="88"/>
      <c r="DA1170" s="88"/>
      <c r="DB1170" s="88"/>
      <c r="DC1170" s="88"/>
      <c r="DD1170" s="88"/>
      <c r="DE1170" s="88"/>
      <c r="DF1170" s="90"/>
      <c r="DG1170" s="90"/>
      <c r="DH1170" s="90"/>
      <c r="DI1170" s="91"/>
      <c r="DJ1170" s="91"/>
      <c r="DK1170" s="91"/>
      <c r="DL1170" s="91"/>
      <c r="DM1170" s="90"/>
      <c r="DN1170" s="90"/>
      <c r="DO1170" s="90"/>
      <c r="DP1170" s="90"/>
      <c r="DQ1170" s="90"/>
      <c r="DR1170" s="90"/>
      <c r="DS1170" s="90"/>
      <c r="DT1170" s="90"/>
      <c r="DU1170" s="90"/>
      <c r="DV1170" s="90"/>
      <c r="DW1170" s="90"/>
      <c r="DX1170" s="90"/>
      <c r="DY1170" s="90"/>
      <c r="DZ1170" s="90"/>
      <c r="EA1170" s="90"/>
      <c r="EB1170" s="90"/>
      <c r="EC1170" s="90"/>
      <c r="ED1170" s="90"/>
      <c r="EE1170" s="90"/>
      <c r="EF1170" s="90"/>
      <c r="EG1170" s="90"/>
      <c r="EH1170" s="90"/>
      <c r="EI1170" s="77"/>
      <c r="EJ1170" s="77"/>
      <c r="EK1170" s="77"/>
      <c r="EL1170" s="77"/>
      <c r="EM1170" s="77"/>
      <c r="EN1170" s="77"/>
      <c r="EO1170" s="77"/>
      <c r="EP1170" s="77"/>
      <c r="EQ1170" s="77"/>
    </row>
    <row r="1171" spans="1:147" s="1" customFormat="1" ht="12.75" x14ac:dyDescent="0.2">
      <c r="A1171" s="3"/>
      <c r="B1171" s="35"/>
      <c r="C1171" s="35"/>
      <c r="D1171" s="4"/>
      <c r="G1171" s="2"/>
      <c r="H1171" s="2"/>
      <c r="I1171" s="2"/>
      <c r="L1171" s="141"/>
      <c r="M1171" s="2"/>
      <c r="N1171" s="2"/>
      <c r="O1171" s="2"/>
      <c r="P1171" s="2"/>
      <c r="Q1171" s="16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90"/>
      <c r="CC1171" s="90"/>
      <c r="CD1171" s="90"/>
      <c r="CE1171" s="88"/>
      <c r="CF1171" s="166"/>
      <c r="CG1171" s="88"/>
      <c r="CH1171" s="88"/>
      <c r="CI1171" s="88"/>
      <c r="CJ1171" s="88"/>
      <c r="CK1171" s="88"/>
      <c r="CL1171" s="88"/>
      <c r="CM1171" s="88"/>
      <c r="CN1171" s="88"/>
      <c r="CO1171" s="88"/>
      <c r="CP1171" s="88"/>
      <c r="CQ1171" s="88"/>
      <c r="CR1171" s="88"/>
      <c r="CS1171" s="88"/>
      <c r="CT1171" s="88"/>
      <c r="CU1171" s="88"/>
      <c r="CV1171" s="88"/>
      <c r="CW1171" s="88"/>
      <c r="CX1171" s="88"/>
      <c r="CY1171" s="88"/>
      <c r="CZ1171" s="88"/>
      <c r="DA1171" s="88"/>
      <c r="DB1171" s="88"/>
      <c r="DC1171" s="88"/>
      <c r="DD1171" s="88"/>
      <c r="DE1171" s="88"/>
      <c r="DF1171" s="90"/>
      <c r="DG1171" s="90"/>
      <c r="DH1171" s="90"/>
      <c r="DI1171" s="91"/>
      <c r="DJ1171" s="91"/>
      <c r="DK1171" s="91"/>
      <c r="DL1171" s="91"/>
      <c r="DM1171" s="90"/>
      <c r="DN1171" s="90"/>
      <c r="DO1171" s="90"/>
      <c r="DP1171" s="90"/>
      <c r="DQ1171" s="90"/>
      <c r="DR1171" s="90"/>
      <c r="DS1171" s="90"/>
      <c r="DT1171" s="90"/>
      <c r="DU1171" s="90"/>
      <c r="DV1171" s="90"/>
      <c r="DW1171" s="90"/>
      <c r="DX1171" s="90"/>
      <c r="DY1171" s="90"/>
      <c r="DZ1171" s="90"/>
      <c r="EA1171" s="90"/>
      <c r="EB1171" s="90"/>
      <c r="EC1171" s="90"/>
      <c r="ED1171" s="90"/>
      <c r="EE1171" s="90"/>
      <c r="EF1171" s="90"/>
      <c r="EG1171" s="90"/>
      <c r="EH1171" s="90"/>
      <c r="EI1171" s="77"/>
      <c r="EJ1171" s="77"/>
      <c r="EK1171" s="77"/>
      <c r="EL1171" s="77"/>
      <c r="EM1171" s="77"/>
      <c r="EN1171" s="77"/>
      <c r="EO1171" s="77"/>
      <c r="EP1171" s="77"/>
      <c r="EQ1171" s="77"/>
    </row>
    <row r="1172" spans="1:147" s="1" customFormat="1" ht="12.75" x14ac:dyDescent="0.2">
      <c r="A1172" s="3"/>
      <c r="B1172" s="35"/>
      <c r="C1172" s="35"/>
      <c r="D1172" s="4"/>
      <c r="G1172" s="2"/>
      <c r="H1172" s="2"/>
      <c r="I1172" s="2"/>
      <c r="L1172" s="141"/>
      <c r="M1172" s="2"/>
      <c r="N1172" s="2"/>
      <c r="O1172" s="2"/>
      <c r="P1172" s="2"/>
      <c r="Q1172" s="16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  <c r="BW1172" s="2"/>
      <c r="BX1172" s="2"/>
      <c r="BY1172" s="2"/>
      <c r="BZ1172" s="2"/>
      <c r="CA1172" s="2"/>
      <c r="CB1172" s="90"/>
      <c r="CC1172" s="90"/>
      <c r="CD1172" s="90"/>
      <c r="CE1172" s="88"/>
      <c r="CF1172" s="166"/>
      <c r="CG1172" s="88"/>
      <c r="CH1172" s="88"/>
      <c r="CI1172" s="88"/>
      <c r="CJ1172" s="88"/>
      <c r="CK1172" s="88"/>
      <c r="CL1172" s="88"/>
      <c r="CM1172" s="88"/>
      <c r="CN1172" s="88"/>
      <c r="CO1172" s="88"/>
      <c r="CP1172" s="88"/>
      <c r="CQ1172" s="88"/>
      <c r="CR1172" s="88"/>
      <c r="CS1172" s="88"/>
      <c r="CT1172" s="88"/>
      <c r="CU1172" s="88"/>
      <c r="CV1172" s="88"/>
      <c r="CW1172" s="88"/>
      <c r="CX1172" s="88"/>
      <c r="CY1172" s="88"/>
      <c r="CZ1172" s="88"/>
      <c r="DA1172" s="88"/>
      <c r="DB1172" s="88"/>
      <c r="DC1172" s="88"/>
      <c r="DD1172" s="88"/>
      <c r="DE1172" s="88"/>
      <c r="DF1172" s="90"/>
      <c r="DG1172" s="90"/>
      <c r="DH1172" s="90"/>
      <c r="DI1172" s="91"/>
      <c r="DJ1172" s="91"/>
      <c r="DK1172" s="91"/>
      <c r="DL1172" s="91"/>
      <c r="DM1172" s="90"/>
      <c r="DN1172" s="90"/>
      <c r="DO1172" s="90"/>
      <c r="DP1172" s="90"/>
      <c r="DQ1172" s="90"/>
      <c r="DR1172" s="90"/>
      <c r="DS1172" s="90"/>
      <c r="DT1172" s="90"/>
      <c r="DU1172" s="90"/>
      <c r="DV1172" s="90"/>
      <c r="DW1172" s="90"/>
      <c r="DX1172" s="90"/>
      <c r="DY1172" s="90"/>
      <c r="DZ1172" s="90"/>
      <c r="EA1172" s="90"/>
      <c r="EB1172" s="90"/>
      <c r="EC1172" s="90"/>
      <c r="ED1172" s="90"/>
      <c r="EE1172" s="90"/>
      <c r="EF1172" s="90"/>
      <c r="EG1172" s="90"/>
      <c r="EH1172" s="90"/>
      <c r="EI1172" s="77"/>
      <c r="EJ1172" s="77"/>
      <c r="EK1172" s="77"/>
      <c r="EL1172" s="77"/>
      <c r="EM1172" s="77"/>
      <c r="EN1172" s="77"/>
      <c r="EO1172" s="77"/>
      <c r="EP1172" s="77"/>
      <c r="EQ1172" s="77"/>
    </row>
    <row r="1173" spans="1:147" s="1" customFormat="1" ht="12.75" x14ac:dyDescent="0.2">
      <c r="A1173" s="3"/>
      <c r="B1173" s="35"/>
      <c r="C1173" s="35"/>
      <c r="D1173" s="4"/>
      <c r="G1173" s="2"/>
      <c r="H1173" s="2"/>
      <c r="I1173" s="2"/>
      <c r="L1173" s="141"/>
      <c r="M1173" s="2"/>
      <c r="N1173" s="2"/>
      <c r="O1173" s="2"/>
      <c r="P1173" s="2"/>
      <c r="Q1173" s="16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  <c r="BS1173" s="2"/>
      <c r="BT1173" s="2"/>
      <c r="BU1173" s="2"/>
      <c r="BV1173" s="2"/>
      <c r="BW1173" s="2"/>
      <c r="BX1173" s="2"/>
      <c r="BY1173" s="2"/>
      <c r="BZ1173" s="2"/>
      <c r="CA1173" s="2"/>
      <c r="CB1173" s="90"/>
      <c r="CC1173" s="90"/>
      <c r="CD1173" s="90"/>
      <c r="CE1173" s="88"/>
      <c r="CF1173" s="166"/>
      <c r="CG1173" s="88"/>
      <c r="CH1173" s="88"/>
      <c r="CI1173" s="88"/>
      <c r="CJ1173" s="88"/>
      <c r="CK1173" s="88"/>
      <c r="CL1173" s="88"/>
      <c r="CM1173" s="88"/>
      <c r="CN1173" s="88"/>
      <c r="CO1173" s="88"/>
      <c r="CP1173" s="88"/>
      <c r="CQ1173" s="88"/>
      <c r="CR1173" s="88"/>
      <c r="CS1173" s="88"/>
      <c r="CT1173" s="88"/>
      <c r="CU1173" s="88"/>
      <c r="CV1173" s="88"/>
      <c r="CW1173" s="88"/>
      <c r="CX1173" s="88"/>
      <c r="CY1173" s="88"/>
      <c r="CZ1173" s="88"/>
      <c r="DA1173" s="88"/>
      <c r="DB1173" s="88"/>
      <c r="DC1173" s="88"/>
      <c r="DD1173" s="88"/>
      <c r="DE1173" s="88"/>
      <c r="DF1173" s="90"/>
      <c r="DG1173" s="90"/>
      <c r="DH1173" s="90"/>
      <c r="DI1173" s="91"/>
      <c r="DJ1173" s="91"/>
      <c r="DK1173" s="91"/>
      <c r="DL1173" s="91"/>
      <c r="DM1173" s="90"/>
      <c r="DN1173" s="90"/>
      <c r="DO1173" s="90"/>
      <c r="DP1173" s="90"/>
      <c r="DQ1173" s="90"/>
      <c r="DR1173" s="90"/>
      <c r="DS1173" s="90"/>
      <c r="DT1173" s="90"/>
      <c r="DU1173" s="90"/>
      <c r="DV1173" s="90"/>
      <c r="DW1173" s="90"/>
      <c r="DX1173" s="90"/>
      <c r="DY1173" s="90"/>
      <c r="DZ1173" s="90"/>
      <c r="EA1173" s="90"/>
      <c r="EB1173" s="90"/>
      <c r="EC1173" s="90"/>
      <c r="ED1173" s="90"/>
      <c r="EE1173" s="90"/>
      <c r="EF1173" s="90"/>
      <c r="EG1173" s="90"/>
      <c r="EH1173" s="90"/>
      <c r="EI1173" s="77"/>
      <c r="EJ1173" s="77"/>
      <c r="EK1173" s="77"/>
      <c r="EL1173" s="77"/>
      <c r="EM1173" s="77"/>
      <c r="EN1173" s="77"/>
      <c r="EO1173" s="77"/>
      <c r="EP1173" s="77"/>
      <c r="EQ1173" s="77"/>
    </row>
    <row r="1174" spans="1:147" s="1" customFormat="1" ht="12.75" x14ac:dyDescent="0.2">
      <c r="A1174" s="3"/>
      <c r="B1174" s="35"/>
      <c r="C1174" s="35"/>
      <c r="D1174" s="4"/>
      <c r="G1174" s="2"/>
      <c r="H1174" s="2"/>
      <c r="I1174" s="2"/>
      <c r="L1174" s="141"/>
      <c r="M1174" s="2"/>
      <c r="N1174" s="2"/>
      <c r="O1174" s="2"/>
      <c r="P1174" s="2"/>
      <c r="Q1174" s="16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  <c r="BW1174" s="2"/>
      <c r="BX1174" s="2"/>
      <c r="BY1174" s="2"/>
      <c r="BZ1174" s="2"/>
      <c r="CA1174" s="2"/>
      <c r="CB1174" s="90"/>
      <c r="CC1174" s="90"/>
      <c r="CD1174" s="90"/>
      <c r="CE1174" s="88"/>
      <c r="CF1174" s="166"/>
      <c r="CG1174" s="88"/>
      <c r="CH1174" s="88"/>
      <c r="CI1174" s="88"/>
      <c r="CJ1174" s="88"/>
      <c r="CK1174" s="88"/>
      <c r="CL1174" s="88"/>
      <c r="CM1174" s="88"/>
      <c r="CN1174" s="88"/>
      <c r="CO1174" s="88"/>
      <c r="CP1174" s="88"/>
      <c r="CQ1174" s="88"/>
      <c r="CR1174" s="88"/>
      <c r="CS1174" s="88"/>
      <c r="CT1174" s="88"/>
      <c r="CU1174" s="88"/>
      <c r="CV1174" s="88"/>
      <c r="CW1174" s="88"/>
      <c r="CX1174" s="88"/>
      <c r="CY1174" s="88"/>
      <c r="CZ1174" s="88"/>
      <c r="DA1174" s="88"/>
      <c r="DB1174" s="88"/>
      <c r="DC1174" s="88"/>
      <c r="DD1174" s="88"/>
      <c r="DE1174" s="88"/>
      <c r="DF1174" s="90"/>
      <c r="DG1174" s="90"/>
      <c r="DH1174" s="90"/>
      <c r="DI1174" s="91"/>
      <c r="DJ1174" s="91"/>
      <c r="DK1174" s="91"/>
      <c r="DL1174" s="91"/>
      <c r="DM1174" s="90"/>
      <c r="DN1174" s="90"/>
      <c r="DO1174" s="90"/>
      <c r="DP1174" s="90"/>
      <c r="DQ1174" s="90"/>
      <c r="DR1174" s="90"/>
      <c r="DS1174" s="90"/>
      <c r="DT1174" s="90"/>
      <c r="DU1174" s="90"/>
      <c r="DV1174" s="90"/>
      <c r="DW1174" s="90"/>
      <c r="DX1174" s="90"/>
      <c r="DY1174" s="90"/>
      <c r="DZ1174" s="90"/>
      <c r="EA1174" s="90"/>
      <c r="EB1174" s="90"/>
      <c r="EC1174" s="90"/>
      <c r="ED1174" s="90"/>
      <c r="EE1174" s="90"/>
      <c r="EF1174" s="90"/>
      <c r="EG1174" s="90"/>
      <c r="EH1174" s="90"/>
      <c r="EI1174" s="77"/>
      <c r="EJ1174" s="77"/>
      <c r="EK1174" s="77"/>
      <c r="EL1174" s="77"/>
      <c r="EM1174" s="77"/>
      <c r="EN1174" s="77"/>
      <c r="EO1174" s="77"/>
      <c r="EP1174" s="77"/>
      <c r="EQ1174" s="77"/>
    </row>
    <row r="1175" spans="1:147" s="1" customFormat="1" ht="12.75" x14ac:dyDescent="0.2">
      <c r="A1175" s="3"/>
      <c r="B1175" s="35"/>
      <c r="C1175" s="35"/>
      <c r="D1175" s="4"/>
      <c r="G1175" s="2"/>
      <c r="H1175" s="2"/>
      <c r="I1175" s="2"/>
      <c r="L1175" s="141"/>
      <c r="M1175" s="2"/>
      <c r="N1175" s="2"/>
      <c r="O1175" s="2"/>
      <c r="P1175" s="2"/>
      <c r="Q1175" s="16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  <c r="BS1175" s="2"/>
      <c r="BT1175" s="2"/>
      <c r="BU1175" s="2"/>
      <c r="BV1175" s="2"/>
      <c r="BW1175" s="2"/>
      <c r="BX1175" s="2"/>
      <c r="BY1175" s="2"/>
      <c r="BZ1175" s="2"/>
      <c r="CA1175" s="2"/>
      <c r="CB1175" s="90"/>
      <c r="CC1175" s="90"/>
      <c r="CD1175" s="90"/>
      <c r="CE1175" s="88"/>
      <c r="CF1175" s="166"/>
      <c r="CG1175" s="88"/>
      <c r="CH1175" s="88"/>
      <c r="CI1175" s="88"/>
      <c r="CJ1175" s="88"/>
      <c r="CK1175" s="88"/>
      <c r="CL1175" s="88"/>
      <c r="CM1175" s="88"/>
      <c r="CN1175" s="88"/>
      <c r="CO1175" s="88"/>
      <c r="CP1175" s="88"/>
      <c r="CQ1175" s="88"/>
      <c r="CR1175" s="88"/>
      <c r="CS1175" s="88"/>
      <c r="CT1175" s="88"/>
      <c r="CU1175" s="88"/>
      <c r="CV1175" s="88"/>
      <c r="CW1175" s="88"/>
      <c r="CX1175" s="88"/>
      <c r="CY1175" s="88"/>
      <c r="CZ1175" s="88"/>
      <c r="DA1175" s="88"/>
      <c r="DB1175" s="88"/>
      <c r="DC1175" s="88"/>
      <c r="DD1175" s="88"/>
      <c r="DE1175" s="88"/>
      <c r="DF1175" s="90"/>
      <c r="DG1175" s="90"/>
      <c r="DH1175" s="90"/>
      <c r="DI1175" s="91"/>
      <c r="DJ1175" s="91"/>
      <c r="DK1175" s="91"/>
      <c r="DL1175" s="91"/>
      <c r="DM1175" s="90"/>
      <c r="DN1175" s="90"/>
      <c r="DO1175" s="90"/>
      <c r="DP1175" s="90"/>
      <c r="DQ1175" s="90"/>
      <c r="DR1175" s="90"/>
      <c r="DS1175" s="90"/>
      <c r="DT1175" s="90"/>
      <c r="DU1175" s="90"/>
      <c r="DV1175" s="90"/>
      <c r="DW1175" s="90"/>
      <c r="DX1175" s="90"/>
      <c r="DY1175" s="90"/>
      <c r="DZ1175" s="90"/>
      <c r="EA1175" s="90"/>
      <c r="EB1175" s="90"/>
      <c r="EC1175" s="90"/>
      <c r="ED1175" s="90"/>
      <c r="EE1175" s="90"/>
      <c r="EF1175" s="90"/>
      <c r="EG1175" s="90"/>
      <c r="EH1175" s="90"/>
      <c r="EI1175" s="77"/>
      <c r="EJ1175" s="77"/>
      <c r="EK1175" s="77"/>
      <c r="EL1175" s="77"/>
      <c r="EM1175" s="77"/>
      <c r="EN1175" s="77"/>
      <c r="EO1175" s="77"/>
      <c r="EP1175" s="77"/>
      <c r="EQ1175" s="77"/>
    </row>
    <row r="1176" spans="1:147" s="1" customFormat="1" ht="12.75" x14ac:dyDescent="0.2">
      <c r="A1176" s="3"/>
      <c r="B1176" s="35"/>
      <c r="C1176" s="35"/>
      <c r="D1176" s="4"/>
      <c r="G1176" s="2"/>
      <c r="H1176" s="2"/>
      <c r="I1176" s="2"/>
      <c r="L1176" s="141"/>
      <c r="M1176" s="2"/>
      <c r="N1176" s="2"/>
      <c r="O1176" s="2"/>
      <c r="P1176" s="2"/>
      <c r="Q1176" s="16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  <c r="BS1176" s="2"/>
      <c r="BT1176" s="2"/>
      <c r="BU1176" s="2"/>
      <c r="BV1176" s="2"/>
      <c r="BW1176" s="2"/>
      <c r="BX1176" s="2"/>
      <c r="BY1176" s="2"/>
      <c r="BZ1176" s="2"/>
      <c r="CA1176" s="2"/>
      <c r="CB1176" s="90"/>
      <c r="CC1176" s="90"/>
      <c r="CD1176" s="90"/>
      <c r="CE1176" s="88"/>
      <c r="CF1176" s="166"/>
      <c r="CG1176" s="88"/>
      <c r="CH1176" s="88"/>
      <c r="CI1176" s="88"/>
      <c r="CJ1176" s="88"/>
      <c r="CK1176" s="88"/>
      <c r="CL1176" s="88"/>
      <c r="CM1176" s="88"/>
      <c r="CN1176" s="88"/>
      <c r="CO1176" s="88"/>
      <c r="CP1176" s="88"/>
      <c r="CQ1176" s="88"/>
      <c r="CR1176" s="88"/>
      <c r="CS1176" s="88"/>
      <c r="CT1176" s="88"/>
      <c r="CU1176" s="88"/>
      <c r="CV1176" s="88"/>
      <c r="CW1176" s="88"/>
      <c r="CX1176" s="88"/>
      <c r="CY1176" s="88"/>
      <c r="CZ1176" s="88"/>
      <c r="DA1176" s="88"/>
      <c r="DB1176" s="88"/>
      <c r="DC1176" s="88"/>
      <c r="DD1176" s="88"/>
      <c r="DE1176" s="88"/>
      <c r="DF1176" s="90"/>
      <c r="DG1176" s="90"/>
      <c r="DH1176" s="90"/>
      <c r="DI1176" s="91"/>
      <c r="DJ1176" s="91"/>
      <c r="DK1176" s="91"/>
      <c r="DL1176" s="91"/>
      <c r="DM1176" s="90"/>
      <c r="DN1176" s="90"/>
      <c r="DO1176" s="90"/>
      <c r="DP1176" s="90"/>
      <c r="DQ1176" s="90"/>
      <c r="DR1176" s="90"/>
      <c r="DS1176" s="90"/>
      <c r="DT1176" s="90"/>
      <c r="DU1176" s="90"/>
      <c r="DV1176" s="90"/>
      <c r="DW1176" s="90"/>
      <c r="DX1176" s="90"/>
      <c r="DY1176" s="90"/>
      <c r="DZ1176" s="90"/>
      <c r="EA1176" s="90"/>
      <c r="EB1176" s="90"/>
      <c r="EC1176" s="90"/>
      <c r="ED1176" s="90"/>
      <c r="EE1176" s="90"/>
      <c r="EF1176" s="90"/>
      <c r="EG1176" s="90"/>
      <c r="EH1176" s="90"/>
      <c r="EI1176" s="77"/>
      <c r="EJ1176" s="77"/>
      <c r="EK1176" s="77"/>
      <c r="EL1176" s="77"/>
      <c r="EM1176" s="77"/>
      <c r="EN1176" s="77"/>
      <c r="EO1176" s="77"/>
      <c r="EP1176" s="77"/>
      <c r="EQ1176" s="77"/>
    </row>
    <row r="1177" spans="1:147" s="1" customFormat="1" ht="12.75" x14ac:dyDescent="0.2">
      <c r="A1177" s="3"/>
      <c r="B1177" s="35"/>
      <c r="C1177" s="35"/>
      <c r="D1177" s="4"/>
      <c r="G1177" s="2"/>
      <c r="H1177" s="2"/>
      <c r="I1177" s="2"/>
      <c r="L1177" s="141"/>
      <c r="M1177" s="2"/>
      <c r="N1177" s="2"/>
      <c r="O1177" s="2"/>
      <c r="P1177" s="2"/>
      <c r="Q1177" s="16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  <c r="BS1177" s="2"/>
      <c r="BT1177" s="2"/>
      <c r="BU1177" s="2"/>
      <c r="BV1177" s="2"/>
      <c r="BW1177" s="2"/>
      <c r="BX1177" s="2"/>
      <c r="BY1177" s="2"/>
      <c r="BZ1177" s="2"/>
      <c r="CA1177" s="2"/>
      <c r="CB1177" s="90"/>
      <c r="CC1177" s="90"/>
      <c r="CD1177" s="90"/>
      <c r="CE1177" s="88"/>
      <c r="CF1177" s="166"/>
      <c r="CG1177" s="88"/>
      <c r="CH1177" s="88"/>
      <c r="CI1177" s="88"/>
      <c r="CJ1177" s="88"/>
      <c r="CK1177" s="88"/>
      <c r="CL1177" s="88"/>
      <c r="CM1177" s="88"/>
      <c r="CN1177" s="88"/>
      <c r="CO1177" s="88"/>
      <c r="CP1177" s="88"/>
      <c r="CQ1177" s="88"/>
      <c r="CR1177" s="88"/>
      <c r="CS1177" s="88"/>
      <c r="CT1177" s="88"/>
      <c r="CU1177" s="88"/>
      <c r="CV1177" s="88"/>
      <c r="CW1177" s="88"/>
      <c r="CX1177" s="88"/>
      <c r="CY1177" s="88"/>
      <c r="CZ1177" s="88"/>
      <c r="DA1177" s="88"/>
      <c r="DB1177" s="88"/>
      <c r="DC1177" s="88"/>
      <c r="DD1177" s="88"/>
      <c r="DE1177" s="88"/>
      <c r="DF1177" s="90"/>
      <c r="DG1177" s="90"/>
      <c r="DH1177" s="90"/>
      <c r="DI1177" s="91"/>
      <c r="DJ1177" s="91"/>
      <c r="DK1177" s="91"/>
      <c r="DL1177" s="91"/>
      <c r="DM1177" s="90"/>
      <c r="DN1177" s="90"/>
      <c r="DO1177" s="90"/>
      <c r="DP1177" s="90"/>
      <c r="DQ1177" s="90"/>
      <c r="DR1177" s="90"/>
      <c r="DS1177" s="90"/>
      <c r="DT1177" s="90"/>
      <c r="DU1177" s="90"/>
      <c r="DV1177" s="90"/>
      <c r="DW1177" s="90"/>
      <c r="DX1177" s="90"/>
      <c r="DY1177" s="90"/>
      <c r="DZ1177" s="90"/>
      <c r="EA1177" s="90"/>
      <c r="EB1177" s="90"/>
      <c r="EC1177" s="90"/>
      <c r="ED1177" s="90"/>
      <c r="EE1177" s="90"/>
      <c r="EF1177" s="90"/>
      <c r="EG1177" s="90"/>
      <c r="EH1177" s="90"/>
      <c r="EI1177" s="77"/>
      <c r="EJ1177" s="77"/>
      <c r="EK1177" s="77"/>
      <c r="EL1177" s="77"/>
      <c r="EM1177" s="77"/>
      <c r="EN1177" s="77"/>
      <c r="EO1177" s="77"/>
      <c r="EP1177" s="77"/>
      <c r="EQ1177" s="77"/>
    </row>
    <row r="1178" spans="1:147" s="4" customFormat="1" ht="12.75" x14ac:dyDescent="0.2">
      <c r="A1178" s="3"/>
      <c r="B1178" s="35"/>
      <c r="C1178" s="35"/>
      <c r="E1178" s="1"/>
      <c r="F1178" s="1"/>
      <c r="G1178" s="2"/>
      <c r="H1178" s="2"/>
      <c r="I1178" s="2"/>
      <c r="J1178" s="1"/>
      <c r="K1178" s="1"/>
      <c r="L1178" s="141"/>
      <c r="M1178" s="2"/>
      <c r="N1178" s="2"/>
      <c r="O1178" s="2"/>
      <c r="P1178" s="2"/>
      <c r="Q1178" s="16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  <c r="BW1178" s="2"/>
      <c r="BX1178" s="2"/>
      <c r="BY1178" s="2"/>
      <c r="BZ1178" s="2"/>
      <c r="CA1178" s="2"/>
      <c r="CB1178" s="90"/>
      <c r="CC1178" s="90"/>
      <c r="CD1178" s="90"/>
      <c r="CE1178" s="88"/>
      <c r="CF1178" s="166"/>
      <c r="CG1178" s="88"/>
      <c r="CH1178" s="88"/>
      <c r="CI1178" s="88"/>
      <c r="CJ1178" s="88"/>
      <c r="CK1178" s="88"/>
      <c r="CL1178" s="88"/>
      <c r="CM1178" s="88"/>
      <c r="CN1178" s="88"/>
      <c r="CO1178" s="88"/>
      <c r="CP1178" s="88"/>
      <c r="CQ1178" s="88"/>
      <c r="CR1178" s="88"/>
      <c r="CS1178" s="88"/>
      <c r="CT1178" s="88"/>
      <c r="CU1178" s="88"/>
      <c r="CV1178" s="88"/>
      <c r="CW1178" s="88"/>
      <c r="CX1178" s="88"/>
      <c r="CY1178" s="88"/>
      <c r="CZ1178" s="88"/>
      <c r="DA1178" s="88"/>
      <c r="DB1178" s="88"/>
      <c r="DC1178" s="88"/>
      <c r="DD1178" s="88"/>
      <c r="DE1178" s="88"/>
      <c r="DF1178" s="90"/>
      <c r="DG1178" s="90"/>
      <c r="DH1178" s="90"/>
      <c r="DI1178" s="91"/>
      <c r="DJ1178" s="91"/>
      <c r="DK1178" s="91"/>
      <c r="DL1178" s="91"/>
      <c r="DM1178" s="90"/>
      <c r="DN1178" s="90"/>
      <c r="DO1178" s="90"/>
      <c r="DP1178" s="90"/>
      <c r="DQ1178" s="90"/>
      <c r="DR1178" s="90"/>
      <c r="DS1178" s="90"/>
      <c r="DT1178" s="90"/>
      <c r="DU1178" s="90"/>
      <c r="DV1178" s="90"/>
      <c r="DW1178" s="90"/>
      <c r="DX1178" s="90"/>
      <c r="DY1178" s="90"/>
      <c r="DZ1178" s="90"/>
      <c r="EA1178" s="90"/>
      <c r="EB1178" s="90"/>
      <c r="EC1178" s="90"/>
      <c r="ED1178" s="90"/>
      <c r="EE1178" s="90"/>
      <c r="EF1178" s="90"/>
      <c r="EG1178" s="90"/>
      <c r="EH1178" s="90"/>
      <c r="EI1178" s="77"/>
      <c r="EJ1178" s="77"/>
      <c r="EK1178" s="77"/>
      <c r="EL1178" s="77"/>
      <c r="EM1178" s="77"/>
      <c r="EN1178" s="77"/>
      <c r="EO1178" s="77"/>
      <c r="EP1178" s="77"/>
      <c r="EQ1178" s="77"/>
    </row>
    <row r="1179" spans="1:147" s="4" customFormat="1" ht="12.75" x14ac:dyDescent="0.2">
      <c r="A1179" s="3"/>
      <c r="B1179" s="35"/>
      <c r="C1179" s="35"/>
      <c r="E1179" s="1"/>
      <c r="F1179" s="1"/>
      <c r="G1179" s="2"/>
      <c r="H1179" s="2"/>
      <c r="I1179" s="2"/>
      <c r="J1179" s="1"/>
      <c r="K1179" s="1"/>
      <c r="L1179" s="141"/>
      <c r="M1179" s="2"/>
      <c r="N1179" s="2"/>
      <c r="O1179" s="2"/>
      <c r="P1179" s="2"/>
      <c r="Q1179" s="16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90"/>
      <c r="CC1179" s="90"/>
      <c r="CD1179" s="90"/>
      <c r="CE1179" s="88"/>
      <c r="CF1179" s="166"/>
      <c r="CG1179" s="88"/>
      <c r="CH1179" s="88"/>
      <c r="CI1179" s="88"/>
      <c r="CJ1179" s="88"/>
      <c r="CK1179" s="88"/>
      <c r="CL1179" s="88"/>
      <c r="CM1179" s="88"/>
      <c r="CN1179" s="88"/>
      <c r="CO1179" s="88"/>
      <c r="CP1179" s="88"/>
      <c r="CQ1179" s="88"/>
      <c r="CR1179" s="88"/>
      <c r="CS1179" s="88"/>
      <c r="CT1179" s="88"/>
      <c r="CU1179" s="88"/>
      <c r="CV1179" s="88"/>
      <c r="CW1179" s="88"/>
      <c r="CX1179" s="88"/>
      <c r="CY1179" s="88"/>
      <c r="CZ1179" s="88"/>
      <c r="DA1179" s="88"/>
      <c r="DB1179" s="88"/>
      <c r="DC1179" s="88"/>
      <c r="DD1179" s="88"/>
      <c r="DE1179" s="88"/>
      <c r="DF1179" s="90"/>
      <c r="DG1179" s="90"/>
      <c r="DH1179" s="90"/>
      <c r="DI1179" s="91"/>
      <c r="DJ1179" s="91"/>
      <c r="DK1179" s="91"/>
      <c r="DL1179" s="91"/>
      <c r="DM1179" s="90"/>
      <c r="DN1179" s="90"/>
      <c r="DO1179" s="90"/>
      <c r="DP1179" s="90"/>
      <c r="DQ1179" s="90"/>
      <c r="DR1179" s="90"/>
      <c r="DS1179" s="90"/>
      <c r="DT1179" s="90"/>
      <c r="DU1179" s="90"/>
      <c r="DV1179" s="90"/>
      <c r="DW1179" s="90"/>
      <c r="DX1179" s="90"/>
      <c r="DY1179" s="90"/>
      <c r="DZ1179" s="90"/>
      <c r="EA1179" s="90"/>
      <c r="EB1179" s="90"/>
      <c r="EC1179" s="90"/>
      <c r="ED1179" s="90"/>
      <c r="EE1179" s="90"/>
      <c r="EF1179" s="90"/>
      <c r="EG1179" s="90"/>
      <c r="EH1179" s="90"/>
      <c r="EI1179" s="77"/>
      <c r="EJ1179" s="77"/>
      <c r="EK1179" s="77"/>
      <c r="EL1179" s="77"/>
      <c r="EM1179" s="77"/>
      <c r="EN1179" s="77"/>
      <c r="EO1179" s="77"/>
      <c r="EP1179" s="77"/>
      <c r="EQ1179" s="77"/>
    </row>
    <row r="1180" spans="1:147" s="4" customFormat="1" ht="12.75" x14ac:dyDescent="0.2">
      <c r="A1180" s="3"/>
      <c r="B1180" s="35"/>
      <c r="C1180" s="35"/>
      <c r="E1180" s="1"/>
      <c r="F1180" s="1"/>
      <c r="G1180" s="2"/>
      <c r="H1180" s="2"/>
      <c r="I1180" s="2"/>
      <c r="J1180" s="1"/>
      <c r="K1180" s="1"/>
      <c r="L1180" s="141"/>
      <c r="M1180" s="2"/>
      <c r="N1180" s="2"/>
      <c r="O1180" s="2"/>
      <c r="P1180" s="2"/>
      <c r="Q1180" s="16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  <c r="BW1180" s="2"/>
      <c r="BX1180" s="2"/>
      <c r="BY1180" s="2"/>
      <c r="BZ1180" s="2"/>
      <c r="CA1180" s="2"/>
      <c r="CB1180" s="90"/>
      <c r="CC1180" s="90"/>
      <c r="CD1180" s="90"/>
      <c r="CE1180" s="88"/>
      <c r="CF1180" s="166"/>
      <c r="CG1180" s="88"/>
      <c r="CH1180" s="88"/>
      <c r="CI1180" s="88"/>
      <c r="CJ1180" s="88"/>
      <c r="CK1180" s="88"/>
      <c r="CL1180" s="88"/>
      <c r="CM1180" s="88"/>
      <c r="CN1180" s="88"/>
      <c r="CO1180" s="88"/>
      <c r="CP1180" s="88"/>
      <c r="CQ1180" s="88"/>
      <c r="CR1180" s="88"/>
      <c r="CS1180" s="88"/>
      <c r="CT1180" s="88"/>
      <c r="CU1180" s="88"/>
      <c r="CV1180" s="88"/>
      <c r="CW1180" s="88"/>
      <c r="CX1180" s="88"/>
      <c r="CY1180" s="88"/>
      <c r="CZ1180" s="88"/>
      <c r="DA1180" s="88"/>
      <c r="DB1180" s="88"/>
      <c r="DC1180" s="88"/>
      <c r="DD1180" s="88"/>
      <c r="DE1180" s="88"/>
      <c r="DF1180" s="90"/>
      <c r="DG1180" s="90"/>
      <c r="DH1180" s="90"/>
      <c r="DI1180" s="91"/>
      <c r="DJ1180" s="91"/>
      <c r="DK1180" s="91"/>
      <c r="DL1180" s="91"/>
      <c r="DM1180" s="90"/>
      <c r="DN1180" s="90"/>
      <c r="DO1180" s="90"/>
      <c r="DP1180" s="90"/>
      <c r="DQ1180" s="90"/>
      <c r="DR1180" s="90"/>
      <c r="DS1180" s="90"/>
      <c r="DT1180" s="90"/>
      <c r="DU1180" s="90"/>
      <c r="DV1180" s="90"/>
      <c r="DW1180" s="90"/>
      <c r="DX1180" s="90"/>
      <c r="DY1180" s="90"/>
      <c r="DZ1180" s="90"/>
      <c r="EA1180" s="90"/>
      <c r="EB1180" s="90"/>
      <c r="EC1180" s="90"/>
      <c r="ED1180" s="90"/>
      <c r="EE1180" s="90"/>
      <c r="EF1180" s="90"/>
      <c r="EG1180" s="90"/>
      <c r="EH1180" s="90"/>
      <c r="EI1180" s="77"/>
      <c r="EJ1180" s="77"/>
      <c r="EK1180" s="77"/>
      <c r="EL1180" s="77"/>
      <c r="EM1180" s="77"/>
      <c r="EN1180" s="77"/>
      <c r="EO1180" s="77"/>
      <c r="EP1180" s="77"/>
      <c r="EQ1180" s="77"/>
    </row>
    <row r="1181" spans="1:147" s="4" customFormat="1" ht="12.75" x14ac:dyDescent="0.2">
      <c r="A1181" s="3"/>
      <c r="B1181" s="35"/>
      <c r="C1181" s="35"/>
      <c r="E1181" s="1"/>
      <c r="F1181" s="1"/>
      <c r="G1181" s="2"/>
      <c r="H1181" s="2"/>
      <c r="I1181" s="2"/>
      <c r="J1181" s="1"/>
      <c r="K1181" s="1"/>
      <c r="L1181" s="141"/>
      <c r="M1181" s="2"/>
      <c r="N1181" s="2"/>
      <c r="O1181" s="2"/>
      <c r="P1181" s="2"/>
      <c r="Q1181" s="16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2"/>
      <c r="BX1181" s="2"/>
      <c r="BY1181" s="2"/>
      <c r="BZ1181" s="2"/>
      <c r="CA1181" s="2"/>
      <c r="CB1181" s="90"/>
      <c r="CC1181" s="90"/>
      <c r="CD1181" s="90"/>
      <c r="CE1181" s="88"/>
      <c r="CF1181" s="166"/>
      <c r="CG1181" s="88"/>
      <c r="CH1181" s="88"/>
      <c r="CI1181" s="88"/>
      <c r="CJ1181" s="88"/>
      <c r="CK1181" s="88"/>
      <c r="CL1181" s="88"/>
      <c r="CM1181" s="88"/>
      <c r="CN1181" s="88"/>
      <c r="CO1181" s="88"/>
      <c r="CP1181" s="88"/>
      <c r="CQ1181" s="88"/>
      <c r="CR1181" s="88"/>
      <c r="CS1181" s="88"/>
      <c r="CT1181" s="88"/>
      <c r="CU1181" s="88"/>
      <c r="CV1181" s="88"/>
      <c r="CW1181" s="88"/>
      <c r="CX1181" s="88"/>
      <c r="CY1181" s="88"/>
      <c r="CZ1181" s="88"/>
      <c r="DA1181" s="88"/>
      <c r="DB1181" s="88"/>
      <c r="DC1181" s="88"/>
      <c r="DD1181" s="88"/>
      <c r="DE1181" s="88"/>
      <c r="DF1181" s="90"/>
      <c r="DG1181" s="90"/>
      <c r="DH1181" s="90"/>
      <c r="DI1181" s="91"/>
      <c r="DJ1181" s="91"/>
      <c r="DK1181" s="91"/>
      <c r="DL1181" s="91"/>
      <c r="DM1181" s="90"/>
      <c r="DN1181" s="90"/>
      <c r="DO1181" s="90"/>
      <c r="DP1181" s="90"/>
      <c r="DQ1181" s="90"/>
      <c r="DR1181" s="90"/>
      <c r="DS1181" s="90"/>
      <c r="DT1181" s="90"/>
      <c r="DU1181" s="90"/>
      <c r="DV1181" s="90"/>
      <c r="DW1181" s="90"/>
      <c r="DX1181" s="90"/>
      <c r="DY1181" s="90"/>
      <c r="DZ1181" s="90"/>
      <c r="EA1181" s="90"/>
      <c r="EB1181" s="90"/>
      <c r="EC1181" s="90"/>
      <c r="ED1181" s="90"/>
      <c r="EE1181" s="90"/>
      <c r="EF1181" s="90"/>
      <c r="EG1181" s="90"/>
      <c r="EH1181" s="90"/>
      <c r="EI1181" s="77"/>
      <c r="EJ1181" s="77"/>
      <c r="EK1181" s="77"/>
      <c r="EL1181" s="77"/>
      <c r="EM1181" s="77"/>
      <c r="EN1181" s="77"/>
      <c r="EO1181" s="77"/>
      <c r="EP1181" s="77"/>
      <c r="EQ1181" s="77"/>
    </row>
    <row r="1182" spans="1:147" s="4" customFormat="1" ht="12.75" x14ac:dyDescent="0.2">
      <c r="A1182" s="3"/>
      <c r="B1182" s="35"/>
      <c r="C1182" s="35"/>
      <c r="E1182" s="1"/>
      <c r="F1182" s="1"/>
      <c r="G1182" s="2"/>
      <c r="H1182" s="2"/>
      <c r="I1182" s="2"/>
      <c r="J1182" s="1"/>
      <c r="K1182" s="1"/>
      <c r="L1182" s="141"/>
      <c r="M1182" s="2"/>
      <c r="N1182" s="2"/>
      <c r="O1182" s="2"/>
      <c r="P1182" s="2"/>
      <c r="Q1182" s="16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90"/>
      <c r="CC1182" s="90"/>
      <c r="CD1182" s="90"/>
      <c r="CE1182" s="88"/>
      <c r="CF1182" s="166"/>
      <c r="CG1182" s="88"/>
      <c r="CH1182" s="88"/>
      <c r="CI1182" s="88"/>
      <c r="CJ1182" s="88"/>
      <c r="CK1182" s="88"/>
      <c r="CL1182" s="88"/>
      <c r="CM1182" s="88"/>
      <c r="CN1182" s="88"/>
      <c r="CO1182" s="88"/>
      <c r="CP1182" s="88"/>
      <c r="CQ1182" s="88"/>
      <c r="CR1182" s="88"/>
      <c r="CS1182" s="88"/>
      <c r="CT1182" s="88"/>
      <c r="CU1182" s="88"/>
      <c r="CV1182" s="88"/>
      <c r="CW1182" s="88"/>
      <c r="CX1182" s="88"/>
      <c r="CY1182" s="88"/>
      <c r="CZ1182" s="88"/>
      <c r="DA1182" s="88"/>
      <c r="DB1182" s="88"/>
      <c r="DC1182" s="88"/>
      <c r="DD1182" s="88"/>
      <c r="DE1182" s="88"/>
      <c r="DF1182" s="90"/>
      <c r="DG1182" s="90"/>
      <c r="DH1182" s="90"/>
      <c r="DI1182" s="91"/>
      <c r="DJ1182" s="91"/>
      <c r="DK1182" s="91"/>
      <c r="DL1182" s="91"/>
      <c r="DM1182" s="90"/>
      <c r="DN1182" s="90"/>
      <c r="DO1182" s="90"/>
      <c r="DP1182" s="90"/>
      <c r="DQ1182" s="90"/>
      <c r="DR1182" s="90"/>
      <c r="DS1182" s="90"/>
      <c r="DT1182" s="90"/>
      <c r="DU1182" s="90"/>
      <c r="DV1182" s="90"/>
      <c r="DW1182" s="90"/>
      <c r="DX1182" s="90"/>
      <c r="DY1182" s="90"/>
      <c r="DZ1182" s="90"/>
      <c r="EA1182" s="90"/>
      <c r="EB1182" s="90"/>
      <c r="EC1182" s="90"/>
      <c r="ED1182" s="90"/>
      <c r="EE1182" s="90"/>
      <c r="EF1182" s="90"/>
      <c r="EG1182" s="90"/>
      <c r="EH1182" s="90"/>
      <c r="EI1182" s="77"/>
      <c r="EJ1182" s="77"/>
      <c r="EK1182" s="77"/>
      <c r="EL1182" s="77"/>
      <c r="EM1182" s="77"/>
      <c r="EN1182" s="77"/>
      <c r="EO1182" s="77"/>
      <c r="EP1182" s="77"/>
      <c r="EQ1182" s="77"/>
    </row>
    <row r="1183" spans="1:147" s="4" customFormat="1" ht="12.75" x14ac:dyDescent="0.2">
      <c r="A1183" s="3"/>
      <c r="B1183" s="35"/>
      <c r="C1183" s="35"/>
      <c r="E1183" s="1"/>
      <c r="F1183" s="1"/>
      <c r="G1183" s="2"/>
      <c r="H1183" s="2"/>
      <c r="I1183" s="2"/>
      <c r="J1183" s="1"/>
      <c r="K1183" s="1"/>
      <c r="L1183" s="141"/>
      <c r="M1183" s="2"/>
      <c r="N1183" s="2"/>
      <c r="O1183" s="2"/>
      <c r="P1183" s="2"/>
      <c r="Q1183" s="16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90"/>
      <c r="CC1183" s="90"/>
      <c r="CD1183" s="90"/>
      <c r="CE1183" s="88"/>
      <c r="CF1183" s="166"/>
      <c r="CG1183" s="88"/>
      <c r="CH1183" s="88"/>
      <c r="CI1183" s="88"/>
      <c r="CJ1183" s="88"/>
      <c r="CK1183" s="88"/>
      <c r="CL1183" s="88"/>
      <c r="CM1183" s="88"/>
      <c r="CN1183" s="88"/>
      <c r="CO1183" s="88"/>
      <c r="CP1183" s="88"/>
      <c r="CQ1183" s="88"/>
      <c r="CR1183" s="88"/>
      <c r="CS1183" s="88"/>
      <c r="CT1183" s="88"/>
      <c r="CU1183" s="88"/>
      <c r="CV1183" s="88"/>
      <c r="CW1183" s="88"/>
      <c r="CX1183" s="88"/>
      <c r="CY1183" s="88"/>
      <c r="CZ1183" s="88"/>
      <c r="DA1183" s="88"/>
      <c r="DB1183" s="88"/>
      <c r="DC1183" s="88"/>
      <c r="DD1183" s="88"/>
      <c r="DE1183" s="88"/>
      <c r="DF1183" s="90"/>
      <c r="DG1183" s="90"/>
      <c r="DH1183" s="90"/>
      <c r="DI1183" s="91"/>
      <c r="DJ1183" s="91"/>
      <c r="DK1183" s="91"/>
      <c r="DL1183" s="91"/>
      <c r="DM1183" s="90"/>
      <c r="DN1183" s="90"/>
      <c r="DO1183" s="90"/>
      <c r="DP1183" s="90"/>
      <c r="DQ1183" s="90"/>
      <c r="DR1183" s="90"/>
      <c r="DS1183" s="90"/>
      <c r="DT1183" s="90"/>
      <c r="DU1183" s="90"/>
      <c r="DV1183" s="90"/>
      <c r="DW1183" s="90"/>
      <c r="DX1183" s="90"/>
      <c r="DY1183" s="90"/>
      <c r="DZ1183" s="90"/>
      <c r="EA1183" s="90"/>
      <c r="EB1183" s="90"/>
      <c r="EC1183" s="90"/>
      <c r="ED1183" s="90"/>
      <c r="EE1183" s="90"/>
      <c r="EF1183" s="90"/>
      <c r="EG1183" s="90"/>
      <c r="EH1183" s="90"/>
      <c r="EI1183" s="77"/>
      <c r="EJ1183" s="77"/>
      <c r="EK1183" s="77"/>
      <c r="EL1183" s="77"/>
      <c r="EM1183" s="77"/>
      <c r="EN1183" s="77"/>
      <c r="EO1183" s="77"/>
      <c r="EP1183" s="77"/>
      <c r="EQ1183" s="77"/>
    </row>
    <row r="1184" spans="1:147" s="4" customFormat="1" ht="12.75" x14ac:dyDescent="0.2">
      <c r="A1184" s="3"/>
      <c r="B1184" s="35"/>
      <c r="C1184" s="35"/>
      <c r="E1184" s="1"/>
      <c r="F1184" s="1"/>
      <c r="G1184" s="2"/>
      <c r="H1184" s="2"/>
      <c r="I1184" s="2"/>
      <c r="J1184" s="1"/>
      <c r="K1184" s="1"/>
      <c r="L1184" s="141"/>
      <c r="M1184" s="2"/>
      <c r="N1184" s="2"/>
      <c r="O1184" s="2"/>
      <c r="P1184" s="2"/>
      <c r="Q1184" s="16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  <c r="BW1184" s="2"/>
      <c r="BX1184" s="2"/>
      <c r="BY1184" s="2"/>
      <c r="BZ1184" s="2"/>
      <c r="CA1184" s="2"/>
      <c r="CB1184" s="90"/>
      <c r="CC1184" s="90"/>
      <c r="CD1184" s="90"/>
      <c r="CE1184" s="88"/>
      <c r="CF1184" s="166"/>
      <c r="CG1184" s="88"/>
      <c r="CH1184" s="88"/>
      <c r="CI1184" s="88"/>
      <c r="CJ1184" s="88"/>
      <c r="CK1184" s="88"/>
      <c r="CL1184" s="88"/>
      <c r="CM1184" s="88"/>
      <c r="CN1184" s="88"/>
      <c r="CO1184" s="88"/>
      <c r="CP1184" s="88"/>
      <c r="CQ1184" s="88"/>
      <c r="CR1184" s="88"/>
      <c r="CS1184" s="88"/>
      <c r="CT1184" s="88"/>
      <c r="CU1184" s="88"/>
      <c r="CV1184" s="88"/>
      <c r="CW1184" s="88"/>
      <c r="CX1184" s="88"/>
      <c r="CY1184" s="88"/>
      <c r="CZ1184" s="88"/>
      <c r="DA1184" s="88"/>
      <c r="DB1184" s="88"/>
      <c r="DC1184" s="88"/>
      <c r="DD1184" s="88"/>
      <c r="DE1184" s="88"/>
      <c r="DF1184" s="90"/>
      <c r="DG1184" s="90"/>
      <c r="DH1184" s="90"/>
      <c r="DI1184" s="91"/>
      <c r="DJ1184" s="91"/>
      <c r="DK1184" s="91"/>
      <c r="DL1184" s="91"/>
      <c r="DM1184" s="90"/>
      <c r="DN1184" s="90"/>
      <c r="DO1184" s="90"/>
      <c r="DP1184" s="90"/>
      <c r="DQ1184" s="90"/>
      <c r="DR1184" s="90"/>
      <c r="DS1184" s="90"/>
      <c r="DT1184" s="90"/>
      <c r="DU1184" s="90"/>
      <c r="DV1184" s="90"/>
      <c r="DW1184" s="90"/>
      <c r="DX1184" s="90"/>
      <c r="DY1184" s="90"/>
      <c r="DZ1184" s="90"/>
      <c r="EA1184" s="90"/>
      <c r="EB1184" s="90"/>
      <c r="EC1184" s="90"/>
      <c r="ED1184" s="90"/>
      <c r="EE1184" s="90"/>
      <c r="EF1184" s="90"/>
      <c r="EG1184" s="90"/>
      <c r="EH1184" s="90"/>
      <c r="EI1184" s="77"/>
      <c r="EJ1184" s="77"/>
      <c r="EK1184" s="77"/>
      <c r="EL1184" s="77"/>
      <c r="EM1184" s="77"/>
      <c r="EN1184" s="77"/>
      <c r="EO1184" s="77"/>
      <c r="EP1184" s="77"/>
      <c r="EQ1184" s="77"/>
    </row>
    <row r="1185" spans="1:147" s="4" customFormat="1" ht="12.75" x14ac:dyDescent="0.2">
      <c r="A1185" s="3"/>
      <c r="B1185" s="35"/>
      <c r="C1185" s="35"/>
      <c r="E1185" s="1"/>
      <c r="F1185" s="1"/>
      <c r="G1185" s="2"/>
      <c r="H1185" s="2"/>
      <c r="I1185" s="2"/>
      <c r="J1185" s="81"/>
      <c r="K1185" s="81"/>
      <c r="L1185" s="141"/>
      <c r="M1185" s="2"/>
      <c r="N1185" s="2"/>
      <c r="O1185" s="2"/>
      <c r="P1185" s="2"/>
      <c r="Q1185" s="16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  <c r="BS1185" s="2"/>
      <c r="BT1185" s="2"/>
      <c r="BU1185" s="2"/>
      <c r="BV1185" s="2"/>
      <c r="BW1185" s="2"/>
      <c r="BX1185" s="2"/>
      <c r="BY1185" s="2"/>
      <c r="BZ1185" s="2"/>
      <c r="CA1185" s="2"/>
      <c r="CB1185" s="90"/>
      <c r="CC1185" s="90"/>
      <c r="CD1185" s="90"/>
      <c r="CE1185" s="88"/>
      <c r="CF1185" s="166"/>
      <c r="CG1185" s="88"/>
      <c r="CH1185" s="88"/>
      <c r="CI1185" s="88"/>
      <c r="CJ1185" s="88"/>
      <c r="CK1185" s="88"/>
      <c r="CL1185" s="88"/>
      <c r="CM1185" s="88"/>
      <c r="CN1185" s="88"/>
      <c r="CO1185" s="88"/>
      <c r="CP1185" s="88"/>
      <c r="CQ1185" s="88"/>
      <c r="CR1185" s="88"/>
      <c r="CS1185" s="88"/>
      <c r="CT1185" s="88"/>
      <c r="CU1185" s="88"/>
      <c r="CV1185" s="88"/>
      <c r="CW1185" s="88"/>
      <c r="CX1185" s="88"/>
      <c r="CY1185" s="88"/>
      <c r="CZ1185" s="88"/>
      <c r="DA1185" s="88"/>
      <c r="DB1185" s="88"/>
      <c r="DC1185" s="88"/>
      <c r="DD1185" s="88"/>
      <c r="DE1185" s="88"/>
      <c r="DF1185" s="90"/>
      <c r="DG1185" s="90"/>
      <c r="DH1185" s="90"/>
      <c r="DI1185" s="91"/>
      <c r="DJ1185" s="91"/>
      <c r="DK1185" s="91"/>
      <c r="DL1185" s="91"/>
      <c r="DM1185" s="90"/>
      <c r="DN1185" s="90"/>
      <c r="DO1185" s="90"/>
      <c r="DP1185" s="90"/>
      <c r="DQ1185" s="90"/>
      <c r="DR1185" s="90"/>
      <c r="DS1185" s="90"/>
      <c r="DT1185" s="90"/>
      <c r="DU1185" s="90"/>
      <c r="DV1185" s="90"/>
      <c r="DW1185" s="90"/>
      <c r="DX1185" s="90"/>
      <c r="DY1185" s="90"/>
      <c r="DZ1185" s="90"/>
      <c r="EA1185" s="90"/>
      <c r="EB1185" s="90"/>
      <c r="EC1185" s="90"/>
      <c r="ED1185" s="90"/>
      <c r="EE1185" s="90"/>
      <c r="EF1185" s="90"/>
      <c r="EG1185" s="90"/>
      <c r="EH1185" s="90"/>
      <c r="EI1185" s="77"/>
      <c r="EJ1185" s="77"/>
      <c r="EK1185" s="77"/>
      <c r="EL1185" s="77"/>
      <c r="EM1185" s="77"/>
      <c r="EN1185" s="77"/>
      <c r="EO1185" s="77"/>
      <c r="EP1185" s="77"/>
      <c r="EQ1185" s="77"/>
    </row>
    <row r="1186" spans="1:147" s="4" customFormat="1" ht="12.75" x14ac:dyDescent="0.2">
      <c r="A1186" s="3"/>
      <c r="B1186" s="35"/>
      <c r="C1186" s="35"/>
      <c r="E1186" s="1"/>
      <c r="F1186" s="1"/>
      <c r="G1186" s="2"/>
      <c r="H1186" s="2"/>
      <c r="I1186" s="2"/>
      <c r="J1186" s="1"/>
      <c r="K1186" s="1"/>
      <c r="L1186" s="141"/>
      <c r="M1186" s="2"/>
      <c r="N1186" s="2"/>
      <c r="O1186" s="2"/>
      <c r="P1186" s="2"/>
      <c r="Q1186" s="16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  <c r="BS1186" s="2"/>
      <c r="BT1186" s="2"/>
      <c r="BU1186" s="2"/>
      <c r="BV1186" s="2"/>
      <c r="BW1186" s="2"/>
      <c r="BX1186" s="2"/>
      <c r="BY1186" s="2"/>
      <c r="BZ1186" s="2"/>
      <c r="CA1186" s="2"/>
      <c r="CB1186" s="90"/>
      <c r="CC1186" s="90"/>
      <c r="CD1186" s="90"/>
      <c r="CE1186" s="88"/>
      <c r="CF1186" s="166"/>
      <c r="CG1186" s="88"/>
      <c r="CH1186" s="88"/>
      <c r="CI1186" s="88"/>
      <c r="CJ1186" s="88"/>
      <c r="CK1186" s="88"/>
      <c r="CL1186" s="88"/>
      <c r="CM1186" s="88"/>
      <c r="CN1186" s="88"/>
      <c r="CO1186" s="88"/>
      <c r="CP1186" s="88"/>
      <c r="CQ1186" s="88"/>
      <c r="CR1186" s="88"/>
      <c r="CS1186" s="88"/>
      <c r="CT1186" s="88"/>
      <c r="CU1186" s="88"/>
      <c r="CV1186" s="88"/>
      <c r="CW1186" s="88"/>
      <c r="CX1186" s="88"/>
      <c r="CY1186" s="88"/>
      <c r="CZ1186" s="88"/>
      <c r="DA1186" s="88"/>
      <c r="DB1186" s="88"/>
      <c r="DC1186" s="88"/>
      <c r="DD1186" s="88"/>
      <c r="DE1186" s="88"/>
      <c r="DF1186" s="90"/>
      <c r="DG1186" s="90"/>
      <c r="DH1186" s="90"/>
      <c r="DI1186" s="91"/>
      <c r="DJ1186" s="91"/>
      <c r="DK1186" s="91"/>
      <c r="DL1186" s="91"/>
      <c r="DM1186" s="90"/>
      <c r="DN1186" s="90"/>
      <c r="DO1186" s="90"/>
      <c r="DP1186" s="90"/>
      <c r="DQ1186" s="90"/>
      <c r="DR1186" s="90"/>
      <c r="DS1186" s="90"/>
      <c r="DT1186" s="90"/>
      <c r="DU1186" s="90"/>
      <c r="DV1186" s="90"/>
      <c r="DW1186" s="90"/>
      <c r="DX1186" s="90"/>
      <c r="DY1186" s="90"/>
      <c r="DZ1186" s="90"/>
      <c r="EA1186" s="90"/>
      <c r="EB1186" s="90"/>
      <c r="EC1186" s="90"/>
      <c r="ED1186" s="90"/>
      <c r="EE1186" s="90"/>
      <c r="EF1186" s="90"/>
      <c r="EG1186" s="90"/>
      <c r="EH1186" s="90"/>
      <c r="EI1186" s="77"/>
      <c r="EJ1186" s="77"/>
      <c r="EK1186" s="77"/>
      <c r="EL1186" s="77"/>
      <c r="EM1186" s="77"/>
      <c r="EN1186" s="77"/>
      <c r="EO1186" s="77"/>
      <c r="EP1186" s="77"/>
      <c r="EQ1186" s="77"/>
    </row>
    <row r="1187" spans="1:147" s="4" customFormat="1" ht="12.75" x14ac:dyDescent="0.2">
      <c r="A1187" s="3"/>
      <c r="B1187" s="35"/>
      <c r="C1187" s="35"/>
      <c r="E1187" s="1"/>
      <c r="F1187" s="1"/>
      <c r="G1187" s="2"/>
      <c r="H1187" s="2"/>
      <c r="I1187" s="2"/>
      <c r="J1187" s="1"/>
      <c r="K1187" s="1"/>
      <c r="L1187" s="141"/>
      <c r="M1187" s="2"/>
      <c r="N1187" s="2"/>
      <c r="O1187" s="2"/>
      <c r="P1187" s="2"/>
      <c r="Q1187" s="16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  <c r="BS1187" s="2"/>
      <c r="BT1187" s="2"/>
      <c r="BU1187" s="2"/>
      <c r="BV1187" s="2"/>
      <c r="BW1187" s="2"/>
      <c r="BX1187" s="2"/>
      <c r="BY1187" s="2"/>
      <c r="BZ1187" s="2"/>
      <c r="CA1187" s="2"/>
      <c r="CB1187" s="90"/>
      <c r="CC1187" s="90"/>
      <c r="CD1187" s="90"/>
      <c r="CE1187" s="88"/>
      <c r="CF1187" s="166"/>
      <c r="CG1187" s="88"/>
      <c r="CH1187" s="88"/>
      <c r="CI1187" s="88"/>
      <c r="CJ1187" s="88"/>
      <c r="CK1187" s="88"/>
      <c r="CL1187" s="88"/>
      <c r="CM1187" s="88"/>
      <c r="CN1187" s="88"/>
      <c r="CO1187" s="88"/>
      <c r="CP1187" s="88"/>
      <c r="CQ1187" s="88"/>
      <c r="CR1187" s="88"/>
      <c r="CS1187" s="88"/>
      <c r="CT1187" s="88"/>
      <c r="CU1187" s="88"/>
      <c r="CV1187" s="88"/>
      <c r="CW1187" s="88"/>
      <c r="CX1187" s="88"/>
      <c r="CY1187" s="88"/>
      <c r="CZ1187" s="88"/>
      <c r="DA1187" s="88"/>
      <c r="DB1187" s="88"/>
      <c r="DC1187" s="88"/>
      <c r="DD1187" s="88"/>
      <c r="DE1187" s="88"/>
      <c r="DF1187" s="90"/>
      <c r="DG1187" s="90"/>
      <c r="DH1187" s="90"/>
      <c r="DI1187" s="91"/>
      <c r="DJ1187" s="91"/>
      <c r="DK1187" s="91"/>
      <c r="DL1187" s="91"/>
      <c r="DM1187" s="90"/>
      <c r="DN1187" s="90"/>
      <c r="DO1187" s="90"/>
      <c r="DP1187" s="90"/>
      <c r="DQ1187" s="90"/>
      <c r="DR1187" s="90"/>
      <c r="DS1187" s="90"/>
      <c r="DT1187" s="90"/>
      <c r="DU1187" s="90"/>
      <c r="DV1187" s="90"/>
      <c r="DW1187" s="90"/>
      <c r="DX1187" s="90"/>
      <c r="DY1187" s="90"/>
      <c r="DZ1187" s="90"/>
      <c r="EA1187" s="90"/>
      <c r="EB1187" s="90"/>
      <c r="EC1187" s="90"/>
      <c r="ED1187" s="90"/>
      <c r="EE1187" s="90"/>
      <c r="EF1187" s="90"/>
      <c r="EG1187" s="90"/>
      <c r="EH1187" s="90"/>
      <c r="EI1187" s="77"/>
      <c r="EJ1187" s="77"/>
      <c r="EK1187" s="77"/>
      <c r="EL1187" s="77"/>
      <c r="EM1187" s="77"/>
      <c r="EN1187" s="77"/>
      <c r="EO1187" s="77"/>
      <c r="EP1187" s="77"/>
      <c r="EQ1187" s="77"/>
    </row>
    <row r="1188" spans="1:147" s="4" customFormat="1" ht="12.75" x14ac:dyDescent="0.2">
      <c r="A1188" s="3"/>
      <c r="B1188" s="35"/>
      <c r="C1188" s="35"/>
      <c r="E1188" s="1"/>
      <c r="F1188" s="1"/>
      <c r="G1188" s="2"/>
      <c r="H1188" s="2"/>
      <c r="I1188" s="2"/>
      <c r="J1188" s="1"/>
      <c r="K1188" s="1"/>
      <c r="L1188" s="141"/>
      <c r="M1188" s="2"/>
      <c r="N1188" s="2"/>
      <c r="O1188" s="2"/>
      <c r="P1188" s="2"/>
      <c r="Q1188" s="16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  <c r="BS1188" s="2"/>
      <c r="BT1188" s="2"/>
      <c r="BU1188" s="2"/>
      <c r="BV1188" s="2"/>
      <c r="BW1188" s="2"/>
      <c r="BX1188" s="2"/>
      <c r="BY1188" s="2"/>
      <c r="BZ1188" s="2"/>
      <c r="CA1188" s="2"/>
      <c r="CB1188" s="90"/>
      <c r="CC1188" s="90"/>
      <c r="CD1188" s="90"/>
      <c r="CE1188" s="88"/>
      <c r="CF1188" s="166"/>
      <c r="CG1188" s="88"/>
      <c r="CH1188" s="88"/>
      <c r="CI1188" s="88"/>
      <c r="CJ1188" s="88"/>
      <c r="CK1188" s="88"/>
      <c r="CL1188" s="88"/>
      <c r="CM1188" s="88"/>
      <c r="CN1188" s="88"/>
      <c r="CO1188" s="88"/>
      <c r="CP1188" s="88"/>
      <c r="CQ1188" s="88"/>
      <c r="CR1188" s="88"/>
      <c r="CS1188" s="88"/>
      <c r="CT1188" s="88"/>
      <c r="CU1188" s="88"/>
      <c r="CV1188" s="88"/>
      <c r="CW1188" s="88"/>
      <c r="CX1188" s="88"/>
      <c r="CY1188" s="88"/>
      <c r="CZ1188" s="88"/>
      <c r="DA1188" s="88"/>
      <c r="DB1188" s="88"/>
      <c r="DC1188" s="88"/>
      <c r="DD1188" s="88"/>
      <c r="DE1188" s="88"/>
      <c r="DF1188" s="90"/>
      <c r="DG1188" s="90"/>
      <c r="DH1188" s="90"/>
      <c r="DI1188" s="91"/>
      <c r="DJ1188" s="91"/>
      <c r="DK1188" s="91"/>
      <c r="DL1188" s="91"/>
      <c r="DM1188" s="90"/>
      <c r="DN1188" s="90"/>
      <c r="DO1188" s="90"/>
      <c r="DP1188" s="90"/>
      <c r="DQ1188" s="90"/>
      <c r="DR1188" s="90"/>
      <c r="DS1188" s="90"/>
      <c r="DT1188" s="90"/>
      <c r="DU1188" s="90"/>
      <c r="DV1188" s="90"/>
      <c r="DW1188" s="90"/>
      <c r="DX1188" s="90"/>
      <c r="DY1188" s="90"/>
      <c r="DZ1188" s="90"/>
      <c r="EA1188" s="90"/>
      <c r="EB1188" s="90"/>
      <c r="EC1188" s="90"/>
      <c r="ED1188" s="90"/>
      <c r="EE1188" s="90"/>
      <c r="EF1188" s="90"/>
      <c r="EG1188" s="90"/>
      <c r="EH1188" s="90"/>
      <c r="EI1188" s="77"/>
      <c r="EJ1188" s="77"/>
      <c r="EK1188" s="77"/>
      <c r="EL1188" s="77"/>
      <c r="EM1188" s="77"/>
      <c r="EN1188" s="77"/>
      <c r="EO1188" s="77"/>
      <c r="EP1188" s="77"/>
      <c r="EQ1188" s="77"/>
    </row>
    <row r="1189" spans="1:147" s="4" customFormat="1" ht="12.75" x14ac:dyDescent="0.2">
      <c r="A1189" s="3"/>
      <c r="B1189" s="35"/>
      <c r="C1189" s="35"/>
      <c r="E1189" s="1"/>
      <c r="F1189" s="1"/>
      <c r="G1189" s="2"/>
      <c r="H1189" s="2"/>
      <c r="I1189" s="2"/>
      <c r="J1189" s="1"/>
      <c r="K1189" s="1"/>
      <c r="L1189" s="141"/>
      <c r="M1189" s="2"/>
      <c r="N1189" s="2"/>
      <c r="O1189" s="2"/>
      <c r="P1189" s="2"/>
      <c r="Q1189" s="16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  <c r="BS1189" s="2"/>
      <c r="BT1189" s="2"/>
      <c r="BU1189" s="2"/>
      <c r="BV1189" s="2"/>
      <c r="BW1189" s="2"/>
      <c r="BX1189" s="2"/>
      <c r="BY1189" s="2"/>
      <c r="BZ1189" s="2"/>
      <c r="CA1189" s="2"/>
      <c r="CB1189" s="90"/>
      <c r="CC1189" s="90"/>
      <c r="CD1189" s="90"/>
      <c r="CE1189" s="88"/>
      <c r="CF1189" s="166"/>
      <c r="CG1189" s="88"/>
      <c r="CH1189" s="88"/>
      <c r="CI1189" s="88"/>
      <c r="CJ1189" s="88"/>
      <c r="CK1189" s="88"/>
      <c r="CL1189" s="88"/>
      <c r="CM1189" s="88"/>
      <c r="CN1189" s="88"/>
      <c r="CO1189" s="88"/>
      <c r="CP1189" s="88"/>
      <c r="CQ1189" s="88"/>
      <c r="CR1189" s="88"/>
      <c r="CS1189" s="88"/>
      <c r="CT1189" s="88"/>
      <c r="CU1189" s="88"/>
      <c r="CV1189" s="88"/>
      <c r="CW1189" s="88"/>
      <c r="CX1189" s="88"/>
      <c r="CY1189" s="88"/>
      <c r="CZ1189" s="88"/>
      <c r="DA1189" s="88"/>
      <c r="DB1189" s="88"/>
      <c r="DC1189" s="88"/>
      <c r="DD1189" s="88"/>
      <c r="DE1189" s="88"/>
      <c r="DF1189" s="90"/>
      <c r="DG1189" s="90"/>
      <c r="DH1189" s="90"/>
      <c r="DI1189" s="91"/>
      <c r="DJ1189" s="91"/>
      <c r="DK1189" s="91"/>
      <c r="DL1189" s="91"/>
      <c r="DM1189" s="90"/>
      <c r="DN1189" s="90"/>
      <c r="DO1189" s="90"/>
      <c r="DP1189" s="90"/>
      <c r="DQ1189" s="90"/>
      <c r="DR1189" s="90"/>
      <c r="DS1189" s="90"/>
      <c r="DT1189" s="90"/>
      <c r="DU1189" s="90"/>
      <c r="DV1189" s="90"/>
      <c r="DW1189" s="90"/>
      <c r="DX1189" s="90"/>
      <c r="DY1189" s="90"/>
      <c r="DZ1189" s="90"/>
      <c r="EA1189" s="90"/>
      <c r="EB1189" s="90"/>
      <c r="EC1189" s="90"/>
      <c r="ED1189" s="90"/>
      <c r="EE1189" s="90"/>
      <c r="EF1189" s="90"/>
      <c r="EG1189" s="90"/>
      <c r="EH1189" s="90"/>
      <c r="EI1189" s="77"/>
      <c r="EJ1189" s="77"/>
      <c r="EK1189" s="77"/>
      <c r="EL1189" s="77"/>
      <c r="EM1189" s="77"/>
      <c r="EN1189" s="77"/>
      <c r="EO1189" s="77"/>
      <c r="EP1189" s="77"/>
      <c r="EQ1189" s="77"/>
    </row>
    <row r="1190" spans="1:147" s="4" customFormat="1" ht="12.75" x14ac:dyDescent="0.2">
      <c r="A1190" s="3"/>
      <c r="B1190" s="35"/>
      <c r="C1190" s="35"/>
      <c r="E1190" s="1"/>
      <c r="F1190" s="1"/>
      <c r="G1190" s="2"/>
      <c r="H1190" s="2"/>
      <c r="I1190" s="2"/>
      <c r="J1190" s="1"/>
      <c r="K1190" s="1"/>
      <c r="L1190" s="141"/>
      <c r="M1190" s="2"/>
      <c r="N1190" s="2"/>
      <c r="O1190" s="2"/>
      <c r="P1190" s="2"/>
      <c r="Q1190" s="16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  <c r="BS1190" s="2"/>
      <c r="BT1190" s="2"/>
      <c r="BU1190" s="2"/>
      <c r="BV1190" s="2"/>
      <c r="BW1190" s="2"/>
      <c r="BX1190" s="2"/>
      <c r="BY1190" s="2"/>
      <c r="BZ1190" s="2"/>
      <c r="CA1190" s="2"/>
      <c r="CB1190" s="90"/>
      <c r="CC1190" s="90"/>
      <c r="CD1190" s="90"/>
      <c r="CE1190" s="88"/>
      <c r="CF1190" s="166"/>
      <c r="CG1190" s="88"/>
      <c r="CH1190" s="88"/>
      <c r="CI1190" s="88"/>
      <c r="CJ1190" s="88"/>
      <c r="CK1190" s="88"/>
      <c r="CL1190" s="88"/>
      <c r="CM1190" s="88"/>
      <c r="CN1190" s="88"/>
      <c r="CO1190" s="88"/>
      <c r="CP1190" s="88"/>
      <c r="CQ1190" s="88"/>
      <c r="CR1190" s="88"/>
      <c r="CS1190" s="88"/>
      <c r="CT1190" s="88"/>
      <c r="CU1190" s="88"/>
      <c r="CV1190" s="88"/>
      <c r="CW1190" s="88"/>
      <c r="CX1190" s="88"/>
      <c r="CY1190" s="88"/>
      <c r="CZ1190" s="88"/>
      <c r="DA1190" s="88"/>
      <c r="DB1190" s="88"/>
      <c r="DC1190" s="88"/>
      <c r="DD1190" s="88"/>
      <c r="DE1190" s="88"/>
      <c r="DF1190" s="90"/>
      <c r="DG1190" s="90"/>
      <c r="DH1190" s="90"/>
      <c r="DI1190" s="91"/>
      <c r="DJ1190" s="91"/>
      <c r="DK1190" s="91"/>
      <c r="DL1190" s="91"/>
      <c r="DM1190" s="90"/>
      <c r="DN1190" s="90"/>
      <c r="DO1190" s="90"/>
      <c r="DP1190" s="90"/>
      <c r="DQ1190" s="90"/>
      <c r="DR1190" s="90"/>
      <c r="DS1190" s="90"/>
      <c r="DT1190" s="90"/>
      <c r="DU1190" s="90"/>
      <c r="DV1190" s="90"/>
      <c r="DW1190" s="90"/>
      <c r="DX1190" s="90"/>
      <c r="DY1190" s="90"/>
      <c r="DZ1190" s="90"/>
      <c r="EA1190" s="90"/>
      <c r="EB1190" s="90"/>
      <c r="EC1190" s="90"/>
      <c r="ED1190" s="90"/>
      <c r="EE1190" s="90"/>
      <c r="EF1190" s="90"/>
      <c r="EG1190" s="90"/>
      <c r="EH1190" s="90"/>
      <c r="EI1190" s="77"/>
      <c r="EJ1190" s="77"/>
      <c r="EK1190" s="77"/>
      <c r="EL1190" s="77"/>
      <c r="EM1190" s="77"/>
      <c r="EN1190" s="77"/>
      <c r="EO1190" s="77"/>
      <c r="EP1190" s="77"/>
      <c r="EQ1190" s="77"/>
    </row>
    <row r="1191" spans="1:147" s="4" customFormat="1" ht="12.75" x14ac:dyDescent="0.2">
      <c r="A1191" s="3"/>
      <c r="B1191" s="35"/>
      <c r="C1191" s="35"/>
      <c r="E1191" s="1"/>
      <c r="F1191" s="1"/>
      <c r="G1191" s="2"/>
      <c r="H1191" s="2"/>
      <c r="I1191" s="2"/>
      <c r="J1191" s="1"/>
      <c r="K1191" s="1"/>
      <c r="L1191" s="141"/>
      <c r="M1191" s="2"/>
      <c r="N1191" s="2"/>
      <c r="O1191" s="2"/>
      <c r="P1191" s="2"/>
      <c r="Q1191" s="16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  <c r="BS1191" s="2"/>
      <c r="BT1191" s="2"/>
      <c r="BU1191" s="2"/>
      <c r="BV1191" s="2"/>
      <c r="BW1191" s="2"/>
      <c r="BX1191" s="2"/>
      <c r="BY1191" s="2"/>
      <c r="BZ1191" s="2"/>
      <c r="CA1191" s="2"/>
      <c r="CB1191" s="90"/>
      <c r="CC1191" s="90"/>
      <c r="CD1191" s="90"/>
      <c r="CE1191" s="88"/>
      <c r="CF1191" s="166"/>
      <c r="CG1191" s="88"/>
      <c r="CH1191" s="88"/>
      <c r="CI1191" s="88"/>
      <c r="CJ1191" s="88"/>
      <c r="CK1191" s="88"/>
      <c r="CL1191" s="88"/>
      <c r="CM1191" s="88"/>
      <c r="CN1191" s="88"/>
      <c r="CO1191" s="88"/>
      <c r="CP1191" s="88"/>
      <c r="CQ1191" s="88"/>
      <c r="CR1191" s="88"/>
      <c r="CS1191" s="88"/>
      <c r="CT1191" s="88"/>
      <c r="CU1191" s="88"/>
      <c r="CV1191" s="88"/>
      <c r="CW1191" s="88"/>
      <c r="CX1191" s="88"/>
      <c r="CY1191" s="88"/>
      <c r="CZ1191" s="88"/>
      <c r="DA1191" s="88"/>
      <c r="DB1191" s="88"/>
      <c r="DC1191" s="88"/>
      <c r="DD1191" s="88"/>
      <c r="DE1191" s="88"/>
      <c r="DF1191" s="90"/>
      <c r="DG1191" s="90"/>
      <c r="DH1191" s="90"/>
      <c r="DI1191" s="91"/>
      <c r="DJ1191" s="91"/>
      <c r="DK1191" s="91"/>
      <c r="DL1191" s="91"/>
      <c r="DM1191" s="90"/>
      <c r="DN1191" s="90"/>
      <c r="DO1191" s="90"/>
      <c r="DP1191" s="90"/>
      <c r="DQ1191" s="90"/>
      <c r="DR1191" s="90"/>
      <c r="DS1191" s="90"/>
      <c r="DT1191" s="90"/>
      <c r="DU1191" s="90"/>
      <c r="DV1191" s="90"/>
      <c r="DW1191" s="90"/>
      <c r="DX1191" s="90"/>
      <c r="DY1191" s="90"/>
      <c r="DZ1191" s="90"/>
      <c r="EA1191" s="90"/>
      <c r="EB1191" s="90"/>
      <c r="EC1191" s="90"/>
      <c r="ED1191" s="90"/>
      <c r="EE1191" s="90"/>
      <c r="EF1191" s="90"/>
      <c r="EG1191" s="90"/>
      <c r="EH1191" s="90"/>
      <c r="EI1191" s="77"/>
      <c r="EJ1191" s="77"/>
      <c r="EK1191" s="77"/>
      <c r="EL1191" s="77"/>
      <c r="EM1191" s="77"/>
      <c r="EN1191" s="77"/>
      <c r="EO1191" s="77"/>
      <c r="EP1191" s="77"/>
      <c r="EQ1191" s="77"/>
    </row>
    <row r="1192" spans="1:147" s="4" customFormat="1" ht="12.75" x14ac:dyDescent="0.2">
      <c r="A1192" s="3"/>
      <c r="B1192" s="35"/>
      <c r="C1192" s="35"/>
      <c r="E1192" s="1"/>
      <c r="F1192" s="1"/>
      <c r="G1192" s="2"/>
      <c r="H1192" s="2"/>
      <c r="I1192" s="2"/>
      <c r="J1192" s="1"/>
      <c r="K1192" s="1"/>
      <c r="L1192" s="141"/>
      <c r="M1192" s="2"/>
      <c r="N1192" s="2"/>
      <c r="O1192" s="2"/>
      <c r="P1192" s="2"/>
      <c r="Q1192" s="16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  <c r="BS1192" s="2"/>
      <c r="BT1192" s="2"/>
      <c r="BU1192" s="2"/>
      <c r="BV1192" s="2"/>
      <c r="BW1192" s="2"/>
      <c r="BX1192" s="2"/>
      <c r="BY1192" s="2"/>
      <c r="BZ1192" s="2"/>
      <c r="CA1192" s="2"/>
      <c r="CB1192" s="90"/>
      <c r="CC1192" s="90"/>
      <c r="CD1192" s="90"/>
      <c r="CE1192" s="88"/>
      <c r="CF1192" s="166"/>
      <c r="CG1192" s="88"/>
      <c r="CH1192" s="88"/>
      <c r="CI1192" s="88"/>
      <c r="CJ1192" s="88"/>
      <c r="CK1192" s="88"/>
      <c r="CL1192" s="88"/>
      <c r="CM1192" s="88"/>
      <c r="CN1192" s="88"/>
      <c r="CO1192" s="88"/>
      <c r="CP1192" s="88"/>
      <c r="CQ1192" s="88"/>
      <c r="CR1192" s="88"/>
      <c r="CS1192" s="88"/>
      <c r="CT1192" s="88"/>
      <c r="CU1192" s="88"/>
      <c r="CV1192" s="88"/>
      <c r="CW1192" s="88"/>
      <c r="CX1192" s="88"/>
      <c r="CY1192" s="88"/>
      <c r="CZ1192" s="88"/>
      <c r="DA1192" s="88"/>
      <c r="DB1192" s="88"/>
      <c r="DC1192" s="88"/>
      <c r="DD1192" s="88"/>
      <c r="DE1192" s="88"/>
      <c r="DF1192" s="90"/>
      <c r="DG1192" s="90"/>
      <c r="DH1192" s="90"/>
      <c r="DI1192" s="91"/>
      <c r="DJ1192" s="91"/>
      <c r="DK1192" s="91"/>
      <c r="DL1192" s="91"/>
      <c r="DM1192" s="90"/>
      <c r="DN1192" s="90"/>
      <c r="DO1192" s="90"/>
      <c r="DP1192" s="90"/>
      <c r="DQ1192" s="90"/>
      <c r="DR1192" s="90"/>
      <c r="DS1192" s="90"/>
      <c r="DT1192" s="90"/>
      <c r="DU1192" s="90"/>
      <c r="DV1192" s="90"/>
      <c r="DW1192" s="90"/>
      <c r="DX1192" s="90"/>
      <c r="DY1192" s="90"/>
      <c r="DZ1192" s="90"/>
      <c r="EA1192" s="90"/>
      <c r="EB1192" s="90"/>
      <c r="EC1192" s="90"/>
      <c r="ED1192" s="90"/>
      <c r="EE1192" s="90"/>
      <c r="EF1192" s="90"/>
      <c r="EG1192" s="90"/>
      <c r="EH1192" s="90"/>
      <c r="EI1192" s="77"/>
      <c r="EJ1192" s="77"/>
      <c r="EK1192" s="77"/>
      <c r="EL1192" s="77"/>
      <c r="EM1192" s="77"/>
      <c r="EN1192" s="77"/>
      <c r="EO1192" s="77"/>
      <c r="EP1192" s="77"/>
      <c r="EQ1192" s="77"/>
    </row>
    <row r="1193" spans="1:147" s="4" customFormat="1" ht="12.75" x14ac:dyDescent="0.2">
      <c r="A1193" s="3"/>
      <c r="B1193" s="35"/>
      <c r="C1193" s="35"/>
      <c r="E1193" s="1"/>
      <c r="F1193" s="1"/>
      <c r="G1193" s="2"/>
      <c r="H1193" s="2"/>
      <c r="I1193" s="2"/>
      <c r="J1193" s="1"/>
      <c r="K1193" s="1"/>
      <c r="L1193" s="141"/>
      <c r="M1193" s="2"/>
      <c r="N1193" s="2"/>
      <c r="O1193" s="2"/>
      <c r="P1193" s="2"/>
      <c r="Q1193" s="16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  <c r="BS1193" s="2"/>
      <c r="BT1193" s="2"/>
      <c r="BU1193" s="2"/>
      <c r="BV1193" s="2"/>
      <c r="BW1193" s="2"/>
      <c r="BX1193" s="2"/>
      <c r="BY1193" s="2"/>
      <c r="BZ1193" s="2"/>
      <c r="CA1193" s="2"/>
      <c r="CB1193" s="90"/>
      <c r="CC1193" s="90"/>
      <c r="CD1193" s="90"/>
      <c r="CE1193" s="88"/>
      <c r="CF1193" s="166"/>
      <c r="CG1193" s="88"/>
      <c r="CH1193" s="88"/>
      <c r="CI1193" s="88"/>
      <c r="CJ1193" s="88"/>
      <c r="CK1193" s="88"/>
      <c r="CL1193" s="88"/>
      <c r="CM1193" s="88"/>
      <c r="CN1193" s="88"/>
      <c r="CO1193" s="88"/>
      <c r="CP1193" s="88"/>
      <c r="CQ1193" s="88"/>
      <c r="CR1193" s="88"/>
      <c r="CS1193" s="88"/>
      <c r="CT1193" s="88"/>
      <c r="CU1193" s="88"/>
      <c r="CV1193" s="88"/>
      <c r="CW1193" s="88"/>
      <c r="CX1193" s="88"/>
      <c r="CY1193" s="88"/>
      <c r="CZ1193" s="88"/>
      <c r="DA1193" s="88"/>
      <c r="DB1193" s="88"/>
      <c r="DC1193" s="88"/>
      <c r="DD1193" s="88"/>
      <c r="DE1193" s="88"/>
      <c r="DF1193" s="90"/>
      <c r="DG1193" s="90"/>
      <c r="DH1193" s="90"/>
      <c r="DI1193" s="91"/>
      <c r="DJ1193" s="91"/>
      <c r="DK1193" s="91"/>
      <c r="DL1193" s="91"/>
      <c r="DM1193" s="90"/>
      <c r="DN1193" s="90"/>
      <c r="DO1193" s="90"/>
      <c r="DP1193" s="90"/>
      <c r="DQ1193" s="90"/>
      <c r="DR1193" s="90"/>
      <c r="DS1193" s="90"/>
      <c r="DT1193" s="90"/>
      <c r="DU1193" s="90"/>
      <c r="DV1193" s="90"/>
      <c r="DW1193" s="90"/>
      <c r="DX1193" s="90"/>
      <c r="DY1193" s="90"/>
      <c r="DZ1193" s="90"/>
      <c r="EA1193" s="90"/>
      <c r="EB1193" s="90"/>
      <c r="EC1193" s="90"/>
      <c r="ED1193" s="90"/>
      <c r="EE1193" s="90"/>
      <c r="EF1193" s="90"/>
      <c r="EG1193" s="90"/>
      <c r="EH1193" s="90"/>
      <c r="EI1193" s="77"/>
      <c r="EJ1193" s="77"/>
      <c r="EK1193" s="77"/>
      <c r="EL1193" s="77"/>
      <c r="EM1193" s="77"/>
      <c r="EN1193" s="77"/>
      <c r="EO1193" s="77"/>
      <c r="EP1193" s="77"/>
      <c r="EQ1193" s="77"/>
    </row>
    <row r="1194" spans="1:147" s="1" customFormat="1" ht="12.75" x14ac:dyDescent="0.2">
      <c r="A1194" s="3"/>
      <c r="B1194" s="35"/>
      <c r="C1194" s="35"/>
      <c r="D1194" s="4"/>
      <c r="G1194" s="2"/>
      <c r="H1194" s="2"/>
      <c r="I1194" s="2"/>
      <c r="L1194" s="141"/>
      <c r="M1194" s="2"/>
      <c r="N1194" s="2"/>
      <c r="O1194" s="2"/>
      <c r="P1194" s="2"/>
      <c r="Q1194" s="16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  <c r="BS1194" s="2"/>
      <c r="BT1194" s="2"/>
      <c r="BU1194" s="2"/>
      <c r="BV1194" s="2"/>
      <c r="BW1194" s="2"/>
      <c r="BX1194" s="2"/>
      <c r="BY1194" s="2"/>
      <c r="BZ1194" s="2"/>
      <c r="CA1194" s="2"/>
      <c r="CB1194" s="90"/>
      <c r="CC1194" s="90"/>
      <c r="CD1194" s="90"/>
      <c r="CE1194" s="88"/>
      <c r="CF1194" s="166"/>
      <c r="CG1194" s="88"/>
      <c r="CH1194" s="88"/>
      <c r="CI1194" s="88"/>
      <c r="CJ1194" s="88"/>
      <c r="CK1194" s="88"/>
      <c r="CL1194" s="88"/>
      <c r="CM1194" s="88"/>
      <c r="CN1194" s="88"/>
      <c r="CO1194" s="88"/>
      <c r="CP1194" s="88"/>
      <c r="CQ1194" s="88"/>
      <c r="CR1194" s="88"/>
      <c r="CS1194" s="88"/>
      <c r="CT1194" s="88"/>
      <c r="CU1194" s="88"/>
      <c r="CV1194" s="88"/>
      <c r="CW1194" s="88"/>
      <c r="CX1194" s="88"/>
      <c r="CY1194" s="88"/>
      <c r="CZ1194" s="88"/>
      <c r="DA1194" s="88"/>
      <c r="DB1194" s="88"/>
      <c r="DC1194" s="88"/>
      <c r="DD1194" s="88"/>
      <c r="DE1194" s="88"/>
      <c r="DF1194" s="90"/>
      <c r="DG1194" s="90"/>
      <c r="DH1194" s="90"/>
      <c r="DI1194" s="91"/>
      <c r="DJ1194" s="91"/>
      <c r="DK1194" s="91"/>
      <c r="DL1194" s="91"/>
      <c r="DM1194" s="90"/>
      <c r="DN1194" s="90"/>
      <c r="DO1194" s="90"/>
      <c r="DP1194" s="90"/>
      <c r="DQ1194" s="90"/>
      <c r="DR1194" s="90"/>
      <c r="DS1194" s="90"/>
      <c r="DT1194" s="90"/>
      <c r="DU1194" s="90"/>
      <c r="DV1194" s="90"/>
      <c r="DW1194" s="90"/>
      <c r="DX1194" s="90"/>
      <c r="DY1194" s="90"/>
      <c r="DZ1194" s="90"/>
      <c r="EA1194" s="90"/>
      <c r="EB1194" s="90"/>
      <c r="EC1194" s="90"/>
      <c r="ED1194" s="90"/>
      <c r="EE1194" s="90"/>
      <c r="EF1194" s="90"/>
      <c r="EG1194" s="90"/>
      <c r="EH1194" s="90"/>
      <c r="EI1194" s="77"/>
      <c r="EJ1194" s="77"/>
      <c r="EK1194" s="77"/>
      <c r="EL1194" s="77"/>
      <c r="EM1194" s="77"/>
      <c r="EN1194" s="77"/>
      <c r="EO1194" s="77"/>
      <c r="EP1194" s="77"/>
      <c r="EQ1194" s="77"/>
    </row>
    <row r="1195" spans="1:147" s="1" customFormat="1" ht="12.75" x14ac:dyDescent="0.2">
      <c r="A1195" s="3"/>
      <c r="B1195" s="35"/>
      <c r="C1195" s="35"/>
      <c r="D1195" s="4"/>
      <c r="G1195" s="2"/>
      <c r="H1195" s="2"/>
      <c r="I1195" s="2"/>
      <c r="L1195" s="141"/>
      <c r="M1195" s="2"/>
      <c r="N1195" s="2"/>
      <c r="O1195" s="2"/>
      <c r="P1195" s="2"/>
      <c r="Q1195" s="16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90"/>
      <c r="CC1195" s="90"/>
      <c r="CD1195" s="90"/>
      <c r="CE1195" s="88"/>
      <c r="CF1195" s="166"/>
      <c r="CG1195" s="88"/>
      <c r="CH1195" s="88"/>
      <c r="CI1195" s="88"/>
      <c r="CJ1195" s="88"/>
      <c r="CK1195" s="88"/>
      <c r="CL1195" s="88"/>
      <c r="CM1195" s="88"/>
      <c r="CN1195" s="88"/>
      <c r="CO1195" s="88"/>
      <c r="CP1195" s="88"/>
      <c r="CQ1195" s="88"/>
      <c r="CR1195" s="88"/>
      <c r="CS1195" s="88"/>
      <c r="CT1195" s="88"/>
      <c r="CU1195" s="88"/>
      <c r="CV1195" s="88"/>
      <c r="CW1195" s="88"/>
      <c r="CX1195" s="88"/>
      <c r="CY1195" s="88"/>
      <c r="CZ1195" s="88"/>
      <c r="DA1195" s="88"/>
      <c r="DB1195" s="88"/>
      <c r="DC1195" s="88"/>
      <c r="DD1195" s="88"/>
      <c r="DE1195" s="88"/>
      <c r="DF1195" s="90"/>
      <c r="DG1195" s="90"/>
      <c r="DH1195" s="90"/>
      <c r="DI1195" s="91"/>
      <c r="DJ1195" s="91"/>
      <c r="DK1195" s="91"/>
      <c r="DL1195" s="91"/>
      <c r="DM1195" s="90"/>
      <c r="DN1195" s="90"/>
      <c r="DO1195" s="90"/>
      <c r="DP1195" s="90"/>
      <c r="DQ1195" s="90"/>
      <c r="DR1195" s="90"/>
      <c r="DS1195" s="90"/>
      <c r="DT1195" s="90"/>
      <c r="DU1195" s="90"/>
      <c r="DV1195" s="90"/>
      <c r="DW1195" s="90"/>
      <c r="DX1195" s="90"/>
      <c r="DY1195" s="90"/>
      <c r="DZ1195" s="90"/>
      <c r="EA1195" s="90"/>
      <c r="EB1195" s="90"/>
      <c r="EC1195" s="90"/>
      <c r="ED1195" s="90"/>
      <c r="EE1195" s="90"/>
      <c r="EF1195" s="90"/>
      <c r="EG1195" s="90"/>
      <c r="EH1195" s="90"/>
      <c r="EI1195" s="77"/>
      <c r="EJ1195" s="77"/>
      <c r="EK1195" s="77"/>
      <c r="EL1195" s="77"/>
      <c r="EM1195" s="77"/>
      <c r="EN1195" s="77"/>
      <c r="EO1195" s="77"/>
      <c r="EP1195" s="77"/>
      <c r="EQ1195" s="77"/>
    </row>
    <row r="1196" spans="1:147" s="1" customFormat="1" ht="12.75" x14ac:dyDescent="0.2">
      <c r="A1196" s="3"/>
      <c r="B1196" s="35"/>
      <c r="C1196" s="35"/>
      <c r="D1196" s="4"/>
      <c r="G1196" s="2"/>
      <c r="H1196" s="2"/>
      <c r="I1196" s="2"/>
      <c r="L1196" s="141"/>
      <c r="M1196" s="2"/>
      <c r="N1196" s="2"/>
      <c r="O1196" s="2"/>
      <c r="P1196" s="2"/>
      <c r="Q1196" s="16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  <c r="BS1196" s="2"/>
      <c r="BT1196" s="2"/>
      <c r="BU1196" s="2"/>
      <c r="BV1196" s="2"/>
      <c r="BW1196" s="2"/>
      <c r="BX1196" s="2"/>
      <c r="BY1196" s="2"/>
      <c r="BZ1196" s="2"/>
      <c r="CA1196" s="2"/>
      <c r="CB1196" s="90"/>
      <c r="CC1196" s="90"/>
      <c r="CD1196" s="90"/>
      <c r="CE1196" s="88"/>
      <c r="CF1196" s="166"/>
      <c r="CG1196" s="88"/>
      <c r="CH1196" s="88"/>
      <c r="CI1196" s="88"/>
      <c r="CJ1196" s="88"/>
      <c r="CK1196" s="88"/>
      <c r="CL1196" s="88"/>
      <c r="CM1196" s="88"/>
      <c r="CN1196" s="88"/>
      <c r="CO1196" s="88"/>
      <c r="CP1196" s="88"/>
      <c r="CQ1196" s="88"/>
      <c r="CR1196" s="88"/>
      <c r="CS1196" s="88"/>
      <c r="CT1196" s="88"/>
      <c r="CU1196" s="88"/>
      <c r="CV1196" s="88"/>
      <c r="CW1196" s="88"/>
      <c r="CX1196" s="88"/>
      <c r="CY1196" s="88"/>
      <c r="CZ1196" s="88"/>
      <c r="DA1196" s="88"/>
      <c r="DB1196" s="88"/>
      <c r="DC1196" s="88"/>
      <c r="DD1196" s="88"/>
      <c r="DE1196" s="88"/>
      <c r="DF1196" s="90"/>
      <c r="DG1196" s="90"/>
      <c r="DH1196" s="90"/>
      <c r="DI1196" s="91"/>
      <c r="DJ1196" s="91"/>
      <c r="DK1196" s="91"/>
      <c r="DL1196" s="91"/>
      <c r="DM1196" s="90"/>
      <c r="DN1196" s="90"/>
      <c r="DO1196" s="90"/>
      <c r="DP1196" s="90"/>
      <c r="DQ1196" s="90"/>
      <c r="DR1196" s="90"/>
      <c r="DS1196" s="90"/>
      <c r="DT1196" s="90"/>
      <c r="DU1196" s="90"/>
      <c r="DV1196" s="90"/>
      <c r="DW1196" s="90"/>
      <c r="DX1196" s="90"/>
      <c r="DY1196" s="90"/>
      <c r="DZ1196" s="90"/>
      <c r="EA1196" s="90"/>
      <c r="EB1196" s="90"/>
      <c r="EC1196" s="90"/>
      <c r="ED1196" s="90"/>
      <c r="EE1196" s="90"/>
      <c r="EF1196" s="90"/>
      <c r="EG1196" s="90"/>
      <c r="EH1196" s="90"/>
      <c r="EI1196" s="77"/>
      <c r="EJ1196" s="77"/>
      <c r="EK1196" s="77"/>
      <c r="EL1196" s="77"/>
      <c r="EM1196" s="77"/>
      <c r="EN1196" s="77"/>
      <c r="EO1196" s="77"/>
      <c r="EP1196" s="77"/>
      <c r="EQ1196" s="77"/>
    </row>
    <row r="1197" spans="1:147" s="1" customFormat="1" ht="12.75" x14ac:dyDescent="0.2">
      <c r="A1197" s="3"/>
      <c r="B1197" s="35"/>
      <c r="C1197" s="35"/>
      <c r="D1197" s="4"/>
      <c r="G1197" s="2"/>
      <c r="H1197" s="2"/>
      <c r="I1197" s="2"/>
      <c r="L1197" s="141"/>
      <c r="M1197" s="2"/>
      <c r="N1197" s="2"/>
      <c r="O1197" s="2"/>
      <c r="P1197" s="2"/>
      <c r="Q1197" s="16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  <c r="BS1197" s="2"/>
      <c r="BT1197" s="2"/>
      <c r="BU1197" s="2"/>
      <c r="BV1197" s="2"/>
      <c r="BW1197" s="2"/>
      <c r="BX1197" s="2"/>
      <c r="BY1197" s="2"/>
      <c r="BZ1197" s="2"/>
      <c r="CA1197" s="2"/>
      <c r="CB1197" s="90"/>
      <c r="CC1197" s="90"/>
      <c r="CD1197" s="90"/>
      <c r="CE1197" s="88"/>
      <c r="CF1197" s="166"/>
      <c r="CG1197" s="88"/>
      <c r="CH1197" s="88"/>
      <c r="CI1197" s="88"/>
      <c r="CJ1197" s="88"/>
      <c r="CK1197" s="88"/>
      <c r="CL1197" s="88"/>
      <c r="CM1197" s="88"/>
      <c r="CN1197" s="88"/>
      <c r="CO1197" s="88"/>
      <c r="CP1197" s="88"/>
      <c r="CQ1197" s="88"/>
      <c r="CR1197" s="88"/>
      <c r="CS1197" s="88"/>
      <c r="CT1197" s="88"/>
      <c r="CU1197" s="88"/>
      <c r="CV1197" s="88"/>
      <c r="CW1197" s="88"/>
      <c r="CX1197" s="88"/>
      <c r="CY1197" s="88"/>
      <c r="CZ1197" s="88"/>
      <c r="DA1197" s="88"/>
      <c r="DB1197" s="88"/>
      <c r="DC1197" s="88"/>
      <c r="DD1197" s="88"/>
      <c r="DE1197" s="88"/>
      <c r="DF1197" s="90"/>
      <c r="DG1197" s="90"/>
      <c r="DH1197" s="90"/>
      <c r="DI1197" s="91"/>
      <c r="DJ1197" s="91"/>
      <c r="DK1197" s="91"/>
      <c r="DL1197" s="91"/>
      <c r="DM1197" s="90"/>
      <c r="DN1197" s="90"/>
      <c r="DO1197" s="90"/>
      <c r="DP1197" s="90"/>
      <c r="DQ1197" s="90"/>
      <c r="DR1197" s="90"/>
      <c r="DS1197" s="90"/>
      <c r="DT1197" s="90"/>
      <c r="DU1197" s="90"/>
      <c r="DV1197" s="90"/>
      <c r="DW1197" s="90"/>
      <c r="DX1197" s="90"/>
      <c r="DY1197" s="90"/>
      <c r="DZ1197" s="90"/>
      <c r="EA1197" s="90"/>
      <c r="EB1197" s="90"/>
      <c r="EC1197" s="90"/>
      <c r="ED1197" s="90"/>
      <c r="EE1197" s="90"/>
      <c r="EF1197" s="90"/>
      <c r="EG1197" s="90"/>
      <c r="EH1197" s="90"/>
      <c r="EI1197" s="77"/>
      <c r="EJ1197" s="77"/>
      <c r="EK1197" s="77"/>
      <c r="EL1197" s="77"/>
      <c r="EM1197" s="77"/>
      <c r="EN1197" s="77"/>
      <c r="EO1197" s="77"/>
      <c r="EP1197" s="77"/>
      <c r="EQ1197" s="77"/>
    </row>
    <row r="1198" spans="1:147" s="1" customFormat="1" ht="12.75" x14ac:dyDescent="0.2">
      <c r="A1198" s="3"/>
      <c r="B1198" s="35"/>
      <c r="C1198" s="35"/>
      <c r="D1198" s="4"/>
      <c r="G1198" s="2"/>
      <c r="H1198" s="2"/>
      <c r="I1198" s="2"/>
      <c r="L1198" s="141"/>
      <c r="M1198" s="2"/>
      <c r="N1198" s="2"/>
      <c r="O1198" s="2"/>
      <c r="P1198" s="2"/>
      <c r="Q1198" s="16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  <c r="BS1198" s="2"/>
      <c r="BT1198" s="2"/>
      <c r="BU1198" s="2"/>
      <c r="BV1198" s="2"/>
      <c r="BW1198" s="2"/>
      <c r="BX1198" s="2"/>
      <c r="BY1198" s="2"/>
      <c r="BZ1198" s="2"/>
      <c r="CA1198" s="2"/>
      <c r="CB1198" s="90"/>
      <c r="CC1198" s="90"/>
      <c r="CD1198" s="90"/>
      <c r="CE1198" s="88"/>
      <c r="CF1198" s="166"/>
      <c r="CG1198" s="88"/>
      <c r="CH1198" s="88"/>
      <c r="CI1198" s="88"/>
      <c r="CJ1198" s="88"/>
      <c r="CK1198" s="88"/>
      <c r="CL1198" s="88"/>
      <c r="CM1198" s="88"/>
      <c r="CN1198" s="88"/>
      <c r="CO1198" s="88"/>
      <c r="CP1198" s="88"/>
      <c r="CQ1198" s="88"/>
      <c r="CR1198" s="88"/>
      <c r="CS1198" s="88"/>
      <c r="CT1198" s="88"/>
      <c r="CU1198" s="88"/>
      <c r="CV1198" s="88"/>
      <c r="CW1198" s="88"/>
      <c r="CX1198" s="88"/>
      <c r="CY1198" s="88"/>
      <c r="CZ1198" s="88"/>
      <c r="DA1198" s="88"/>
      <c r="DB1198" s="88"/>
      <c r="DC1198" s="88"/>
      <c r="DD1198" s="88"/>
      <c r="DE1198" s="88"/>
      <c r="DF1198" s="90"/>
      <c r="DG1198" s="90"/>
      <c r="DH1198" s="90"/>
      <c r="DI1198" s="91"/>
      <c r="DJ1198" s="91"/>
      <c r="DK1198" s="91"/>
      <c r="DL1198" s="91"/>
      <c r="DM1198" s="90"/>
      <c r="DN1198" s="90"/>
      <c r="DO1198" s="90"/>
      <c r="DP1198" s="90"/>
      <c r="DQ1198" s="90"/>
      <c r="DR1198" s="90"/>
      <c r="DS1198" s="90"/>
      <c r="DT1198" s="90"/>
      <c r="DU1198" s="90"/>
      <c r="DV1198" s="90"/>
      <c r="DW1198" s="90"/>
      <c r="DX1198" s="90"/>
      <c r="DY1198" s="90"/>
      <c r="DZ1198" s="90"/>
      <c r="EA1198" s="90"/>
      <c r="EB1198" s="90"/>
      <c r="EC1198" s="90"/>
      <c r="ED1198" s="90"/>
      <c r="EE1198" s="90"/>
      <c r="EF1198" s="90"/>
      <c r="EG1198" s="90"/>
      <c r="EH1198" s="90"/>
      <c r="EI1198" s="77"/>
      <c r="EJ1198" s="77"/>
      <c r="EK1198" s="77"/>
      <c r="EL1198" s="77"/>
      <c r="EM1198" s="77"/>
      <c r="EN1198" s="77"/>
      <c r="EO1198" s="77"/>
      <c r="EP1198" s="77"/>
      <c r="EQ1198" s="77"/>
    </row>
    <row r="1199" spans="1:147" s="1" customFormat="1" ht="12.75" x14ac:dyDescent="0.2">
      <c r="A1199" s="3"/>
      <c r="B1199" s="35"/>
      <c r="C1199" s="35"/>
      <c r="D1199" s="4"/>
      <c r="G1199" s="2"/>
      <c r="H1199" s="2"/>
      <c r="I1199" s="2"/>
      <c r="L1199" s="141"/>
      <c r="M1199" s="2"/>
      <c r="N1199" s="2"/>
      <c r="O1199" s="2"/>
      <c r="P1199" s="2"/>
      <c r="Q1199" s="16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  <c r="BS1199" s="2"/>
      <c r="BT1199" s="2"/>
      <c r="BU1199" s="2"/>
      <c r="BV1199" s="2"/>
      <c r="BW1199" s="2"/>
      <c r="BX1199" s="2"/>
      <c r="BY1199" s="2"/>
      <c r="BZ1199" s="2"/>
      <c r="CA1199" s="2"/>
      <c r="CB1199" s="90"/>
      <c r="CC1199" s="90"/>
      <c r="CD1199" s="90"/>
      <c r="CE1199" s="88"/>
      <c r="CF1199" s="166"/>
      <c r="CG1199" s="88"/>
      <c r="CH1199" s="88"/>
      <c r="CI1199" s="88"/>
      <c r="CJ1199" s="88"/>
      <c r="CK1199" s="88"/>
      <c r="CL1199" s="88"/>
      <c r="CM1199" s="88"/>
      <c r="CN1199" s="88"/>
      <c r="CO1199" s="88"/>
      <c r="CP1199" s="88"/>
      <c r="CQ1199" s="88"/>
      <c r="CR1199" s="88"/>
      <c r="CS1199" s="88"/>
      <c r="CT1199" s="88"/>
      <c r="CU1199" s="88"/>
      <c r="CV1199" s="88"/>
      <c r="CW1199" s="88"/>
      <c r="CX1199" s="88"/>
      <c r="CY1199" s="88"/>
      <c r="CZ1199" s="88"/>
      <c r="DA1199" s="88"/>
      <c r="DB1199" s="88"/>
      <c r="DC1199" s="88"/>
      <c r="DD1199" s="88"/>
      <c r="DE1199" s="88"/>
      <c r="DF1199" s="90"/>
      <c r="DG1199" s="90"/>
      <c r="DH1199" s="90"/>
      <c r="DI1199" s="91"/>
      <c r="DJ1199" s="91"/>
      <c r="DK1199" s="91"/>
      <c r="DL1199" s="91"/>
      <c r="DM1199" s="90"/>
      <c r="DN1199" s="90"/>
      <c r="DO1199" s="90"/>
      <c r="DP1199" s="90"/>
      <c r="DQ1199" s="90"/>
      <c r="DR1199" s="90"/>
      <c r="DS1199" s="90"/>
      <c r="DT1199" s="90"/>
      <c r="DU1199" s="90"/>
      <c r="DV1199" s="90"/>
      <c r="DW1199" s="90"/>
      <c r="DX1199" s="90"/>
      <c r="DY1199" s="90"/>
      <c r="DZ1199" s="90"/>
      <c r="EA1199" s="90"/>
      <c r="EB1199" s="90"/>
      <c r="EC1199" s="90"/>
      <c r="ED1199" s="90"/>
      <c r="EE1199" s="90"/>
      <c r="EF1199" s="90"/>
      <c r="EG1199" s="90"/>
      <c r="EH1199" s="90"/>
      <c r="EI1199" s="77"/>
      <c r="EJ1199" s="77"/>
      <c r="EK1199" s="77"/>
      <c r="EL1199" s="77"/>
      <c r="EM1199" s="77"/>
      <c r="EN1199" s="77"/>
      <c r="EO1199" s="77"/>
      <c r="EP1199" s="77"/>
      <c r="EQ1199" s="77"/>
    </row>
    <row r="1200" spans="1:147" s="1" customFormat="1" ht="12.75" x14ac:dyDescent="0.2">
      <c r="A1200" s="3"/>
      <c r="B1200" s="35"/>
      <c r="C1200" s="35"/>
      <c r="D1200" s="4"/>
      <c r="G1200" s="2"/>
      <c r="H1200" s="2"/>
      <c r="I1200" s="2"/>
      <c r="L1200" s="141"/>
      <c r="M1200" s="2"/>
      <c r="N1200" s="2"/>
      <c r="O1200" s="2"/>
      <c r="P1200" s="2"/>
      <c r="Q1200" s="16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  <c r="BS1200" s="2"/>
      <c r="BT1200" s="2"/>
      <c r="BU1200" s="2"/>
      <c r="BV1200" s="2"/>
      <c r="BW1200" s="2"/>
      <c r="BX1200" s="2"/>
      <c r="BY1200" s="2"/>
      <c r="BZ1200" s="2"/>
      <c r="CA1200" s="2"/>
      <c r="CB1200" s="90"/>
      <c r="CC1200" s="90"/>
      <c r="CD1200" s="90"/>
      <c r="CE1200" s="88"/>
      <c r="CF1200" s="166"/>
      <c r="CG1200" s="88"/>
      <c r="CH1200" s="88"/>
      <c r="CI1200" s="88"/>
      <c r="CJ1200" s="88"/>
      <c r="CK1200" s="88"/>
      <c r="CL1200" s="88"/>
      <c r="CM1200" s="88"/>
      <c r="CN1200" s="88"/>
      <c r="CO1200" s="88"/>
      <c r="CP1200" s="88"/>
      <c r="CQ1200" s="88"/>
      <c r="CR1200" s="88"/>
      <c r="CS1200" s="88"/>
      <c r="CT1200" s="88"/>
      <c r="CU1200" s="88"/>
      <c r="CV1200" s="88"/>
      <c r="CW1200" s="88"/>
      <c r="CX1200" s="88"/>
      <c r="CY1200" s="88"/>
      <c r="CZ1200" s="88"/>
      <c r="DA1200" s="88"/>
      <c r="DB1200" s="88"/>
      <c r="DC1200" s="88"/>
      <c r="DD1200" s="88"/>
      <c r="DE1200" s="88"/>
      <c r="DF1200" s="90"/>
      <c r="DG1200" s="90"/>
      <c r="DH1200" s="90"/>
      <c r="DI1200" s="91"/>
      <c r="DJ1200" s="91"/>
      <c r="DK1200" s="91"/>
      <c r="DL1200" s="91"/>
      <c r="DM1200" s="90"/>
      <c r="DN1200" s="90"/>
      <c r="DO1200" s="90"/>
      <c r="DP1200" s="90"/>
      <c r="DQ1200" s="90"/>
      <c r="DR1200" s="90"/>
      <c r="DS1200" s="90"/>
      <c r="DT1200" s="90"/>
      <c r="DU1200" s="90"/>
      <c r="DV1200" s="90"/>
      <c r="DW1200" s="90"/>
      <c r="DX1200" s="90"/>
      <c r="DY1200" s="90"/>
      <c r="DZ1200" s="90"/>
      <c r="EA1200" s="90"/>
      <c r="EB1200" s="90"/>
      <c r="EC1200" s="90"/>
      <c r="ED1200" s="90"/>
      <c r="EE1200" s="90"/>
      <c r="EF1200" s="90"/>
      <c r="EG1200" s="90"/>
      <c r="EH1200" s="90"/>
      <c r="EI1200" s="77"/>
      <c r="EJ1200" s="77"/>
      <c r="EK1200" s="77"/>
      <c r="EL1200" s="77"/>
      <c r="EM1200" s="77"/>
      <c r="EN1200" s="77"/>
      <c r="EO1200" s="77"/>
      <c r="EP1200" s="77"/>
      <c r="EQ1200" s="77"/>
    </row>
    <row r="1201" spans="1:147" s="1" customFormat="1" ht="12.75" x14ac:dyDescent="0.2">
      <c r="A1201" s="3"/>
      <c r="B1201" s="35"/>
      <c r="C1201" s="35"/>
      <c r="D1201" s="4"/>
      <c r="G1201" s="2"/>
      <c r="H1201" s="2"/>
      <c r="I1201" s="2"/>
      <c r="L1201" s="141"/>
      <c r="M1201" s="2"/>
      <c r="N1201" s="2"/>
      <c r="O1201" s="2"/>
      <c r="P1201" s="2"/>
      <c r="Q1201" s="16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  <c r="BS1201" s="2"/>
      <c r="BT1201" s="2"/>
      <c r="BU1201" s="2"/>
      <c r="BV1201" s="2"/>
      <c r="BW1201" s="2"/>
      <c r="BX1201" s="2"/>
      <c r="BY1201" s="2"/>
      <c r="BZ1201" s="2"/>
      <c r="CA1201" s="2"/>
      <c r="CB1201" s="90"/>
      <c r="CC1201" s="90"/>
      <c r="CD1201" s="90"/>
      <c r="CE1201" s="88"/>
      <c r="CF1201" s="166"/>
      <c r="CG1201" s="88"/>
      <c r="CH1201" s="88"/>
      <c r="CI1201" s="88"/>
      <c r="CJ1201" s="88"/>
      <c r="CK1201" s="88"/>
      <c r="CL1201" s="88"/>
      <c r="CM1201" s="88"/>
      <c r="CN1201" s="88"/>
      <c r="CO1201" s="88"/>
      <c r="CP1201" s="88"/>
      <c r="CQ1201" s="88"/>
      <c r="CR1201" s="88"/>
      <c r="CS1201" s="88"/>
      <c r="CT1201" s="88"/>
      <c r="CU1201" s="88"/>
      <c r="CV1201" s="88"/>
      <c r="CW1201" s="88"/>
      <c r="CX1201" s="88"/>
      <c r="CY1201" s="88"/>
      <c r="CZ1201" s="88"/>
      <c r="DA1201" s="88"/>
      <c r="DB1201" s="88"/>
      <c r="DC1201" s="88"/>
      <c r="DD1201" s="88"/>
      <c r="DE1201" s="88"/>
      <c r="DF1201" s="90"/>
      <c r="DG1201" s="90"/>
      <c r="DH1201" s="90"/>
      <c r="DI1201" s="91"/>
      <c r="DJ1201" s="91"/>
      <c r="DK1201" s="91"/>
      <c r="DL1201" s="91"/>
      <c r="DM1201" s="90"/>
      <c r="DN1201" s="90"/>
      <c r="DO1201" s="90"/>
      <c r="DP1201" s="90"/>
      <c r="DQ1201" s="90"/>
      <c r="DR1201" s="90"/>
      <c r="DS1201" s="90"/>
      <c r="DT1201" s="90"/>
      <c r="DU1201" s="90"/>
      <c r="DV1201" s="90"/>
      <c r="DW1201" s="90"/>
      <c r="DX1201" s="90"/>
      <c r="DY1201" s="90"/>
      <c r="DZ1201" s="90"/>
      <c r="EA1201" s="90"/>
      <c r="EB1201" s="90"/>
      <c r="EC1201" s="90"/>
      <c r="ED1201" s="90"/>
      <c r="EE1201" s="90"/>
      <c r="EF1201" s="90"/>
      <c r="EG1201" s="90"/>
      <c r="EH1201" s="90"/>
      <c r="EI1201" s="77"/>
      <c r="EJ1201" s="77"/>
      <c r="EK1201" s="77"/>
      <c r="EL1201" s="77"/>
      <c r="EM1201" s="77"/>
      <c r="EN1201" s="77"/>
      <c r="EO1201" s="77"/>
      <c r="EP1201" s="77"/>
      <c r="EQ1201" s="77"/>
    </row>
    <row r="1202" spans="1:147" s="1" customFormat="1" ht="12.75" x14ac:dyDescent="0.2">
      <c r="A1202" s="3"/>
      <c r="B1202" s="35"/>
      <c r="C1202" s="35"/>
      <c r="D1202" s="4"/>
      <c r="G1202" s="2"/>
      <c r="H1202" s="2"/>
      <c r="I1202" s="2"/>
      <c r="L1202" s="141"/>
      <c r="M1202" s="2"/>
      <c r="N1202" s="2"/>
      <c r="O1202" s="2"/>
      <c r="P1202" s="2"/>
      <c r="Q1202" s="16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  <c r="BS1202" s="2"/>
      <c r="BT1202" s="2"/>
      <c r="BU1202" s="2"/>
      <c r="BV1202" s="2"/>
      <c r="BW1202" s="2"/>
      <c r="BX1202" s="2"/>
      <c r="BY1202" s="2"/>
      <c r="BZ1202" s="2"/>
      <c r="CA1202" s="2"/>
      <c r="CB1202" s="90"/>
      <c r="CC1202" s="90"/>
      <c r="CD1202" s="90"/>
      <c r="CE1202" s="88"/>
      <c r="CF1202" s="166"/>
      <c r="CG1202" s="88"/>
      <c r="CH1202" s="88"/>
      <c r="CI1202" s="88"/>
      <c r="CJ1202" s="88"/>
      <c r="CK1202" s="88"/>
      <c r="CL1202" s="88"/>
      <c r="CM1202" s="88"/>
      <c r="CN1202" s="88"/>
      <c r="CO1202" s="88"/>
      <c r="CP1202" s="88"/>
      <c r="CQ1202" s="88"/>
      <c r="CR1202" s="88"/>
      <c r="CS1202" s="88"/>
      <c r="CT1202" s="88"/>
      <c r="CU1202" s="88"/>
      <c r="CV1202" s="88"/>
      <c r="CW1202" s="88"/>
      <c r="CX1202" s="88"/>
      <c r="CY1202" s="88"/>
      <c r="CZ1202" s="88"/>
      <c r="DA1202" s="88"/>
      <c r="DB1202" s="88"/>
      <c r="DC1202" s="88"/>
      <c r="DD1202" s="88"/>
      <c r="DE1202" s="88"/>
      <c r="DF1202" s="90"/>
      <c r="DG1202" s="90"/>
      <c r="DH1202" s="90"/>
      <c r="DI1202" s="91"/>
      <c r="DJ1202" s="91"/>
      <c r="DK1202" s="91"/>
      <c r="DL1202" s="91"/>
      <c r="DM1202" s="90"/>
      <c r="DN1202" s="90"/>
      <c r="DO1202" s="90"/>
      <c r="DP1202" s="90"/>
      <c r="DQ1202" s="90"/>
      <c r="DR1202" s="90"/>
      <c r="DS1202" s="90"/>
      <c r="DT1202" s="90"/>
      <c r="DU1202" s="90"/>
      <c r="DV1202" s="90"/>
      <c r="DW1202" s="90"/>
      <c r="DX1202" s="90"/>
      <c r="DY1202" s="90"/>
      <c r="DZ1202" s="90"/>
      <c r="EA1202" s="90"/>
      <c r="EB1202" s="90"/>
      <c r="EC1202" s="90"/>
      <c r="ED1202" s="90"/>
      <c r="EE1202" s="90"/>
      <c r="EF1202" s="90"/>
      <c r="EG1202" s="90"/>
      <c r="EH1202" s="90"/>
      <c r="EI1202" s="77"/>
      <c r="EJ1202" s="77"/>
      <c r="EK1202" s="77"/>
      <c r="EL1202" s="77"/>
      <c r="EM1202" s="77"/>
      <c r="EN1202" s="77"/>
      <c r="EO1202" s="77"/>
      <c r="EP1202" s="77"/>
      <c r="EQ1202" s="77"/>
    </row>
    <row r="1203" spans="1:147" s="1" customFormat="1" ht="12.75" x14ac:dyDescent="0.2">
      <c r="A1203" s="3"/>
      <c r="B1203" s="35"/>
      <c r="C1203" s="35"/>
      <c r="D1203" s="4"/>
      <c r="G1203" s="2"/>
      <c r="H1203" s="2"/>
      <c r="I1203" s="2"/>
      <c r="L1203" s="141"/>
      <c r="M1203" s="2"/>
      <c r="N1203" s="2"/>
      <c r="O1203" s="2"/>
      <c r="P1203" s="2"/>
      <c r="Q1203" s="16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  <c r="BS1203" s="2"/>
      <c r="BT1203" s="2"/>
      <c r="BU1203" s="2"/>
      <c r="BV1203" s="2"/>
      <c r="BW1203" s="2"/>
      <c r="BX1203" s="2"/>
      <c r="BY1203" s="2"/>
      <c r="BZ1203" s="2"/>
      <c r="CA1203" s="2"/>
      <c r="CB1203" s="90"/>
      <c r="CC1203" s="90"/>
      <c r="CD1203" s="90"/>
      <c r="CE1203" s="88"/>
      <c r="CF1203" s="166"/>
      <c r="CG1203" s="88"/>
      <c r="CH1203" s="88"/>
      <c r="CI1203" s="88"/>
      <c r="CJ1203" s="88"/>
      <c r="CK1203" s="88"/>
      <c r="CL1203" s="88"/>
      <c r="CM1203" s="88"/>
      <c r="CN1203" s="88"/>
      <c r="CO1203" s="88"/>
      <c r="CP1203" s="88"/>
      <c r="CQ1203" s="88"/>
      <c r="CR1203" s="88"/>
      <c r="CS1203" s="88"/>
      <c r="CT1203" s="88"/>
      <c r="CU1203" s="88"/>
      <c r="CV1203" s="88"/>
      <c r="CW1203" s="88"/>
      <c r="CX1203" s="88"/>
      <c r="CY1203" s="88"/>
      <c r="CZ1203" s="88"/>
      <c r="DA1203" s="88"/>
      <c r="DB1203" s="88"/>
      <c r="DC1203" s="88"/>
      <c r="DD1203" s="88"/>
      <c r="DE1203" s="88"/>
      <c r="DF1203" s="90"/>
      <c r="DG1203" s="90"/>
      <c r="DH1203" s="90"/>
      <c r="DI1203" s="91"/>
      <c r="DJ1203" s="91"/>
      <c r="DK1203" s="91"/>
      <c r="DL1203" s="91"/>
      <c r="DM1203" s="90"/>
      <c r="DN1203" s="90"/>
      <c r="DO1203" s="90"/>
      <c r="DP1203" s="90"/>
      <c r="DQ1203" s="90"/>
      <c r="DR1203" s="90"/>
      <c r="DS1203" s="90"/>
      <c r="DT1203" s="90"/>
      <c r="DU1203" s="90"/>
      <c r="DV1203" s="90"/>
      <c r="DW1203" s="90"/>
      <c r="DX1203" s="90"/>
      <c r="DY1203" s="90"/>
      <c r="DZ1203" s="90"/>
      <c r="EA1203" s="90"/>
      <c r="EB1203" s="90"/>
      <c r="EC1203" s="90"/>
      <c r="ED1203" s="90"/>
      <c r="EE1203" s="90"/>
      <c r="EF1203" s="90"/>
      <c r="EG1203" s="90"/>
      <c r="EH1203" s="90"/>
      <c r="EI1203" s="77"/>
      <c r="EJ1203" s="77"/>
      <c r="EK1203" s="77"/>
      <c r="EL1203" s="77"/>
      <c r="EM1203" s="77"/>
      <c r="EN1203" s="77"/>
      <c r="EO1203" s="77"/>
      <c r="EP1203" s="77"/>
      <c r="EQ1203" s="77"/>
    </row>
    <row r="1204" spans="1:147" s="1" customFormat="1" ht="12.75" x14ac:dyDescent="0.2">
      <c r="A1204" s="3"/>
      <c r="B1204" s="35"/>
      <c r="C1204" s="35"/>
      <c r="D1204" s="4"/>
      <c r="G1204" s="2"/>
      <c r="H1204" s="2"/>
      <c r="I1204" s="2"/>
      <c r="L1204" s="141"/>
      <c r="M1204" s="2"/>
      <c r="N1204" s="2"/>
      <c r="O1204" s="2"/>
      <c r="P1204" s="2"/>
      <c r="Q1204" s="16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  <c r="BS1204" s="2"/>
      <c r="BT1204" s="2"/>
      <c r="BU1204" s="2"/>
      <c r="BV1204" s="2"/>
      <c r="BW1204" s="2"/>
      <c r="BX1204" s="2"/>
      <c r="BY1204" s="2"/>
      <c r="BZ1204" s="2"/>
      <c r="CA1204" s="2"/>
      <c r="CB1204" s="90"/>
      <c r="CC1204" s="90"/>
      <c r="CD1204" s="90"/>
      <c r="CE1204" s="88"/>
      <c r="CF1204" s="166"/>
      <c r="CG1204" s="88"/>
      <c r="CH1204" s="88"/>
      <c r="CI1204" s="88"/>
      <c r="CJ1204" s="88"/>
      <c r="CK1204" s="88"/>
      <c r="CL1204" s="88"/>
      <c r="CM1204" s="88"/>
      <c r="CN1204" s="88"/>
      <c r="CO1204" s="88"/>
      <c r="CP1204" s="88"/>
      <c r="CQ1204" s="88"/>
      <c r="CR1204" s="88"/>
      <c r="CS1204" s="88"/>
      <c r="CT1204" s="88"/>
      <c r="CU1204" s="88"/>
      <c r="CV1204" s="88"/>
      <c r="CW1204" s="88"/>
      <c r="CX1204" s="88"/>
      <c r="CY1204" s="88"/>
      <c r="CZ1204" s="88"/>
      <c r="DA1204" s="88"/>
      <c r="DB1204" s="88"/>
      <c r="DC1204" s="88"/>
      <c r="DD1204" s="88"/>
      <c r="DE1204" s="88"/>
      <c r="DF1204" s="90"/>
      <c r="DG1204" s="90"/>
      <c r="DH1204" s="90"/>
      <c r="DI1204" s="91"/>
      <c r="DJ1204" s="91"/>
      <c r="DK1204" s="91"/>
      <c r="DL1204" s="91"/>
      <c r="DM1204" s="90"/>
      <c r="DN1204" s="90"/>
      <c r="DO1204" s="90"/>
      <c r="DP1204" s="90"/>
      <c r="DQ1204" s="90"/>
      <c r="DR1204" s="90"/>
      <c r="DS1204" s="90"/>
      <c r="DT1204" s="90"/>
      <c r="DU1204" s="90"/>
      <c r="DV1204" s="90"/>
      <c r="DW1204" s="90"/>
      <c r="DX1204" s="90"/>
      <c r="DY1204" s="90"/>
      <c r="DZ1204" s="90"/>
      <c r="EA1204" s="90"/>
      <c r="EB1204" s="90"/>
      <c r="EC1204" s="90"/>
      <c r="ED1204" s="90"/>
      <c r="EE1204" s="90"/>
      <c r="EF1204" s="90"/>
      <c r="EG1204" s="90"/>
      <c r="EH1204" s="90"/>
      <c r="EI1204" s="77"/>
      <c r="EJ1204" s="77"/>
      <c r="EK1204" s="77"/>
      <c r="EL1204" s="77"/>
      <c r="EM1204" s="77"/>
      <c r="EN1204" s="77"/>
      <c r="EO1204" s="77"/>
      <c r="EP1204" s="77"/>
      <c r="EQ1204" s="77"/>
    </row>
    <row r="1205" spans="1:147" s="1" customFormat="1" ht="12.75" x14ac:dyDescent="0.2">
      <c r="A1205" s="3"/>
      <c r="B1205" s="35"/>
      <c r="C1205" s="35"/>
      <c r="D1205" s="4"/>
      <c r="G1205" s="2"/>
      <c r="H1205" s="2"/>
      <c r="I1205" s="2"/>
      <c r="L1205" s="141"/>
      <c r="M1205" s="2"/>
      <c r="N1205" s="2"/>
      <c r="O1205" s="2"/>
      <c r="P1205" s="2"/>
      <c r="Q1205" s="16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90"/>
      <c r="CC1205" s="90"/>
      <c r="CD1205" s="90"/>
      <c r="CE1205" s="88"/>
      <c r="CF1205" s="166"/>
      <c r="CG1205" s="88"/>
      <c r="CH1205" s="88"/>
      <c r="CI1205" s="88"/>
      <c r="CJ1205" s="88"/>
      <c r="CK1205" s="88"/>
      <c r="CL1205" s="88"/>
      <c r="CM1205" s="88"/>
      <c r="CN1205" s="88"/>
      <c r="CO1205" s="88"/>
      <c r="CP1205" s="88"/>
      <c r="CQ1205" s="88"/>
      <c r="CR1205" s="88"/>
      <c r="CS1205" s="88"/>
      <c r="CT1205" s="88"/>
      <c r="CU1205" s="88"/>
      <c r="CV1205" s="88"/>
      <c r="CW1205" s="88"/>
      <c r="CX1205" s="88"/>
      <c r="CY1205" s="88"/>
      <c r="CZ1205" s="88"/>
      <c r="DA1205" s="88"/>
      <c r="DB1205" s="88"/>
      <c r="DC1205" s="88"/>
      <c r="DD1205" s="88"/>
      <c r="DE1205" s="88"/>
      <c r="DF1205" s="90"/>
      <c r="DG1205" s="90"/>
      <c r="DH1205" s="90"/>
      <c r="DI1205" s="91"/>
      <c r="DJ1205" s="91"/>
      <c r="DK1205" s="91"/>
      <c r="DL1205" s="91"/>
      <c r="DM1205" s="90"/>
      <c r="DN1205" s="90"/>
      <c r="DO1205" s="90"/>
      <c r="DP1205" s="90"/>
      <c r="DQ1205" s="90"/>
      <c r="DR1205" s="90"/>
      <c r="DS1205" s="90"/>
      <c r="DT1205" s="90"/>
      <c r="DU1205" s="90"/>
      <c r="DV1205" s="90"/>
      <c r="DW1205" s="90"/>
      <c r="DX1205" s="90"/>
      <c r="DY1205" s="90"/>
      <c r="DZ1205" s="90"/>
      <c r="EA1205" s="90"/>
      <c r="EB1205" s="90"/>
      <c r="EC1205" s="90"/>
      <c r="ED1205" s="90"/>
      <c r="EE1205" s="90"/>
      <c r="EF1205" s="90"/>
      <c r="EG1205" s="90"/>
      <c r="EH1205" s="90"/>
      <c r="EI1205" s="77"/>
      <c r="EJ1205" s="77"/>
      <c r="EK1205" s="77"/>
      <c r="EL1205" s="77"/>
      <c r="EM1205" s="77"/>
      <c r="EN1205" s="77"/>
      <c r="EO1205" s="77"/>
      <c r="EP1205" s="77"/>
      <c r="EQ1205" s="77"/>
    </row>
    <row r="1206" spans="1:147" s="1" customFormat="1" ht="12.75" x14ac:dyDescent="0.2">
      <c r="A1206" s="3"/>
      <c r="B1206" s="35"/>
      <c r="C1206" s="35"/>
      <c r="D1206" s="4"/>
      <c r="G1206" s="2"/>
      <c r="H1206" s="2"/>
      <c r="I1206" s="2"/>
      <c r="L1206" s="141"/>
      <c r="M1206" s="2"/>
      <c r="N1206" s="2"/>
      <c r="O1206" s="2"/>
      <c r="P1206" s="2"/>
      <c r="Q1206" s="16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  <c r="BS1206" s="2"/>
      <c r="BT1206" s="2"/>
      <c r="BU1206" s="2"/>
      <c r="BV1206" s="2"/>
      <c r="BW1206" s="2"/>
      <c r="BX1206" s="2"/>
      <c r="BY1206" s="2"/>
      <c r="BZ1206" s="2"/>
      <c r="CA1206" s="2"/>
      <c r="CB1206" s="90"/>
      <c r="CC1206" s="90"/>
      <c r="CD1206" s="90"/>
      <c r="CE1206" s="88"/>
      <c r="CF1206" s="166"/>
      <c r="CG1206" s="88"/>
      <c r="CH1206" s="88"/>
      <c r="CI1206" s="88"/>
      <c r="CJ1206" s="88"/>
      <c r="CK1206" s="88"/>
      <c r="CL1206" s="88"/>
      <c r="CM1206" s="88"/>
      <c r="CN1206" s="88"/>
      <c r="CO1206" s="88"/>
      <c r="CP1206" s="88"/>
      <c r="CQ1206" s="88"/>
      <c r="CR1206" s="88"/>
      <c r="CS1206" s="88"/>
      <c r="CT1206" s="88"/>
      <c r="CU1206" s="88"/>
      <c r="CV1206" s="88"/>
      <c r="CW1206" s="88"/>
      <c r="CX1206" s="88"/>
      <c r="CY1206" s="88"/>
      <c r="CZ1206" s="88"/>
      <c r="DA1206" s="88"/>
      <c r="DB1206" s="88"/>
      <c r="DC1206" s="88"/>
      <c r="DD1206" s="88"/>
      <c r="DE1206" s="88"/>
      <c r="DF1206" s="90"/>
      <c r="DG1206" s="90"/>
      <c r="DH1206" s="90"/>
      <c r="DI1206" s="91"/>
      <c r="DJ1206" s="91"/>
      <c r="DK1206" s="91"/>
      <c r="DL1206" s="91"/>
      <c r="DM1206" s="90"/>
      <c r="DN1206" s="90"/>
      <c r="DO1206" s="90"/>
      <c r="DP1206" s="90"/>
      <c r="DQ1206" s="90"/>
      <c r="DR1206" s="90"/>
      <c r="DS1206" s="90"/>
      <c r="DT1206" s="90"/>
      <c r="DU1206" s="90"/>
      <c r="DV1206" s="90"/>
      <c r="DW1206" s="90"/>
      <c r="DX1206" s="90"/>
      <c r="DY1206" s="90"/>
      <c r="DZ1206" s="90"/>
      <c r="EA1206" s="90"/>
      <c r="EB1206" s="90"/>
      <c r="EC1206" s="90"/>
      <c r="ED1206" s="90"/>
      <c r="EE1206" s="90"/>
      <c r="EF1206" s="90"/>
      <c r="EG1206" s="90"/>
      <c r="EH1206" s="90"/>
      <c r="EI1206" s="77"/>
      <c r="EJ1206" s="77"/>
      <c r="EK1206" s="77"/>
      <c r="EL1206" s="77"/>
      <c r="EM1206" s="77"/>
      <c r="EN1206" s="77"/>
      <c r="EO1206" s="77"/>
      <c r="EP1206" s="77"/>
      <c r="EQ1206" s="77"/>
    </row>
    <row r="1207" spans="1:147" s="1" customFormat="1" ht="12.75" x14ac:dyDescent="0.2">
      <c r="A1207" s="3"/>
      <c r="B1207" s="35"/>
      <c r="C1207" s="35"/>
      <c r="D1207" s="4"/>
      <c r="G1207" s="2"/>
      <c r="H1207" s="2"/>
      <c r="I1207" s="2"/>
      <c r="L1207" s="141"/>
      <c r="M1207" s="2"/>
      <c r="N1207" s="2"/>
      <c r="O1207" s="2"/>
      <c r="P1207" s="2"/>
      <c r="Q1207" s="16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  <c r="BS1207" s="2"/>
      <c r="BT1207" s="2"/>
      <c r="BU1207" s="2"/>
      <c r="BV1207" s="2"/>
      <c r="BW1207" s="2"/>
      <c r="BX1207" s="2"/>
      <c r="BY1207" s="2"/>
      <c r="BZ1207" s="2"/>
      <c r="CA1207" s="2"/>
      <c r="CB1207" s="90"/>
      <c r="CC1207" s="90"/>
      <c r="CD1207" s="90"/>
      <c r="CE1207" s="88"/>
      <c r="CF1207" s="166"/>
      <c r="CG1207" s="88"/>
      <c r="CH1207" s="88"/>
      <c r="CI1207" s="88"/>
      <c r="CJ1207" s="88"/>
      <c r="CK1207" s="88"/>
      <c r="CL1207" s="88"/>
      <c r="CM1207" s="88"/>
      <c r="CN1207" s="88"/>
      <c r="CO1207" s="88"/>
      <c r="CP1207" s="88"/>
      <c r="CQ1207" s="88"/>
      <c r="CR1207" s="88"/>
      <c r="CS1207" s="88"/>
      <c r="CT1207" s="88"/>
      <c r="CU1207" s="88"/>
      <c r="CV1207" s="88"/>
      <c r="CW1207" s="88"/>
      <c r="CX1207" s="88"/>
      <c r="CY1207" s="88"/>
      <c r="CZ1207" s="88"/>
      <c r="DA1207" s="88"/>
      <c r="DB1207" s="88"/>
      <c r="DC1207" s="88"/>
      <c r="DD1207" s="88"/>
      <c r="DE1207" s="88"/>
      <c r="DF1207" s="90"/>
      <c r="DG1207" s="90"/>
      <c r="DH1207" s="90"/>
      <c r="DI1207" s="91"/>
      <c r="DJ1207" s="91"/>
      <c r="DK1207" s="91"/>
      <c r="DL1207" s="91"/>
      <c r="DM1207" s="90"/>
      <c r="DN1207" s="90"/>
      <c r="DO1207" s="90"/>
      <c r="DP1207" s="90"/>
      <c r="DQ1207" s="90"/>
      <c r="DR1207" s="90"/>
      <c r="DS1207" s="90"/>
      <c r="DT1207" s="90"/>
      <c r="DU1207" s="90"/>
      <c r="DV1207" s="90"/>
      <c r="DW1207" s="90"/>
      <c r="DX1207" s="90"/>
      <c r="DY1207" s="90"/>
      <c r="DZ1207" s="90"/>
      <c r="EA1207" s="90"/>
      <c r="EB1207" s="90"/>
      <c r="EC1207" s="90"/>
      <c r="ED1207" s="90"/>
      <c r="EE1207" s="90"/>
      <c r="EF1207" s="90"/>
      <c r="EG1207" s="90"/>
      <c r="EH1207" s="90"/>
      <c r="EI1207" s="77"/>
      <c r="EJ1207" s="77"/>
      <c r="EK1207" s="77"/>
      <c r="EL1207" s="77"/>
      <c r="EM1207" s="77"/>
      <c r="EN1207" s="77"/>
      <c r="EO1207" s="77"/>
      <c r="EP1207" s="77"/>
      <c r="EQ1207" s="77"/>
    </row>
    <row r="1208" spans="1:147" s="1" customFormat="1" ht="12.75" x14ac:dyDescent="0.2">
      <c r="A1208" s="3"/>
      <c r="B1208" s="35"/>
      <c r="C1208" s="35"/>
      <c r="D1208" s="4"/>
      <c r="G1208" s="2"/>
      <c r="H1208" s="2"/>
      <c r="I1208" s="2"/>
      <c r="L1208" s="141"/>
      <c r="M1208" s="2"/>
      <c r="N1208" s="2"/>
      <c r="O1208" s="2"/>
      <c r="P1208" s="2"/>
      <c r="Q1208" s="16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  <c r="BS1208" s="2"/>
      <c r="BT1208" s="2"/>
      <c r="BU1208" s="2"/>
      <c r="BV1208" s="2"/>
      <c r="BW1208" s="2"/>
      <c r="BX1208" s="2"/>
      <c r="BY1208" s="2"/>
      <c r="BZ1208" s="2"/>
      <c r="CA1208" s="2"/>
      <c r="CB1208" s="90"/>
      <c r="CC1208" s="90"/>
      <c r="CD1208" s="90"/>
      <c r="CE1208" s="88"/>
      <c r="CF1208" s="166"/>
      <c r="CG1208" s="88"/>
      <c r="CH1208" s="88"/>
      <c r="CI1208" s="88"/>
      <c r="CJ1208" s="88"/>
      <c r="CK1208" s="88"/>
      <c r="CL1208" s="88"/>
      <c r="CM1208" s="88"/>
      <c r="CN1208" s="88"/>
      <c r="CO1208" s="88"/>
      <c r="CP1208" s="88"/>
      <c r="CQ1208" s="88"/>
      <c r="CR1208" s="88"/>
      <c r="CS1208" s="88"/>
      <c r="CT1208" s="88"/>
      <c r="CU1208" s="88"/>
      <c r="CV1208" s="88"/>
      <c r="CW1208" s="88"/>
      <c r="CX1208" s="88"/>
      <c r="CY1208" s="88"/>
      <c r="CZ1208" s="88"/>
      <c r="DA1208" s="88"/>
      <c r="DB1208" s="88"/>
      <c r="DC1208" s="88"/>
      <c r="DD1208" s="88"/>
      <c r="DE1208" s="88"/>
      <c r="DF1208" s="90"/>
      <c r="DG1208" s="90"/>
      <c r="DH1208" s="90"/>
      <c r="DI1208" s="91"/>
      <c r="DJ1208" s="91"/>
      <c r="DK1208" s="91"/>
      <c r="DL1208" s="91"/>
      <c r="DM1208" s="90"/>
      <c r="DN1208" s="90"/>
      <c r="DO1208" s="90"/>
      <c r="DP1208" s="90"/>
      <c r="DQ1208" s="90"/>
      <c r="DR1208" s="90"/>
      <c r="DS1208" s="90"/>
      <c r="DT1208" s="90"/>
      <c r="DU1208" s="90"/>
      <c r="DV1208" s="90"/>
      <c r="DW1208" s="90"/>
      <c r="DX1208" s="90"/>
      <c r="DY1208" s="90"/>
      <c r="DZ1208" s="90"/>
      <c r="EA1208" s="90"/>
      <c r="EB1208" s="90"/>
      <c r="EC1208" s="90"/>
      <c r="ED1208" s="90"/>
      <c r="EE1208" s="90"/>
      <c r="EF1208" s="90"/>
      <c r="EG1208" s="90"/>
      <c r="EH1208" s="90"/>
      <c r="EI1208" s="77"/>
      <c r="EJ1208" s="77"/>
      <c r="EK1208" s="77"/>
      <c r="EL1208" s="77"/>
      <c r="EM1208" s="77"/>
      <c r="EN1208" s="77"/>
      <c r="EO1208" s="77"/>
      <c r="EP1208" s="77"/>
      <c r="EQ1208" s="77"/>
    </row>
    <row r="1209" spans="1:147" s="1" customFormat="1" ht="12.75" x14ac:dyDescent="0.2">
      <c r="A1209" s="3"/>
      <c r="B1209" s="35"/>
      <c r="C1209" s="35"/>
      <c r="D1209" s="4"/>
      <c r="G1209" s="2"/>
      <c r="H1209" s="2"/>
      <c r="I1209" s="2"/>
      <c r="L1209" s="141"/>
      <c r="M1209" s="2"/>
      <c r="N1209" s="2"/>
      <c r="O1209" s="2"/>
      <c r="P1209" s="2"/>
      <c r="Q1209" s="16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  <c r="BS1209" s="2"/>
      <c r="BT1209" s="2"/>
      <c r="BU1209" s="2"/>
      <c r="BV1209" s="2"/>
      <c r="BW1209" s="2"/>
      <c r="BX1209" s="2"/>
      <c r="BY1209" s="2"/>
      <c r="BZ1209" s="2"/>
      <c r="CA1209" s="2"/>
      <c r="CB1209" s="90"/>
      <c r="CC1209" s="90"/>
      <c r="CD1209" s="90"/>
      <c r="CE1209" s="88"/>
      <c r="CF1209" s="166"/>
      <c r="CG1209" s="88"/>
      <c r="CH1209" s="88"/>
      <c r="CI1209" s="88"/>
      <c r="CJ1209" s="88"/>
      <c r="CK1209" s="88"/>
      <c r="CL1209" s="88"/>
      <c r="CM1209" s="88"/>
      <c r="CN1209" s="88"/>
      <c r="CO1209" s="88"/>
      <c r="CP1209" s="88"/>
      <c r="CQ1209" s="88"/>
      <c r="CR1209" s="88"/>
      <c r="CS1209" s="88"/>
      <c r="CT1209" s="88"/>
      <c r="CU1209" s="88"/>
      <c r="CV1209" s="88"/>
      <c r="CW1209" s="88"/>
      <c r="CX1209" s="88"/>
      <c r="CY1209" s="88"/>
      <c r="CZ1209" s="88"/>
      <c r="DA1209" s="88"/>
      <c r="DB1209" s="88"/>
      <c r="DC1209" s="88"/>
      <c r="DD1209" s="88"/>
      <c r="DE1209" s="88"/>
      <c r="DF1209" s="90"/>
      <c r="DG1209" s="90"/>
      <c r="DH1209" s="90"/>
      <c r="DI1209" s="91"/>
      <c r="DJ1209" s="91"/>
      <c r="DK1209" s="91"/>
      <c r="DL1209" s="91"/>
      <c r="DM1209" s="90"/>
      <c r="DN1209" s="90"/>
      <c r="DO1209" s="90"/>
      <c r="DP1209" s="90"/>
      <c r="DQ1209" s="90"/>
      <c r="DR1209" s="90"/>
      <c r="DS1209" s="90"/>
      <c r="DT1209" s="90"/>
      <c r="DU1209" s="90"/>
      <c r="DV1209" s="90"/>
      <c r="DW1209" s="90"/>
      <c r="DX1209" s="90"/>
      <c r="DY1209" s="90"/>
      <c r="DZ1209" s="90"/>
      <c r="EA1209" s="90"/>
      <c r="EB1209" s="90"/>
      <c r="EC1209" s="90"/>
      <c r="ED1209" s="90"/>
      <c r="EE1209" s="90"/>
      <c r="EF1209" s="90"/>
      <c r="EG1209" s="90"/>
      <c r="EH1209" s="90"/>
      <c r="EI1209" s="77"/>
      <c r="EJ1209" s="77"/>
      <c r="EK1209" s="77"/>
      <c r="EL1209" s="77"/>
      <c r="EM1209" s="77"/>
      <c r="EN1209" s="77"/>
      <c r="EO1209" s="77"/>
      <c r="EP1209" s="77"/>
      <c r="EQ1209" s="77"/>
    </row>
    <row r="1210" spans="1:147" s="1" customFormat="1" ht="12.75" x14ac:dyDescent="0.2">
      <c r="A1210" s="3"/>
      <c r="B1210" s="35"/>
      <c r="C1210" s="35"/>
      <c r="D1210" s="4"/>
      <c r="G1210" s="2"/>
      <c r="H1210" s="2"/>
      <c r="I1210" s="2"/>
      <c r="L1210" s="141"/>
      <c r="M1210" s="2"/>
      <c r="N1210" s="2"/>
      <c r="O1210" s="2"/>
      <c r="P1210" s="2"/>
      <c r="Q1210" s="16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  <c r="BS1210" s="2"/>
      <c r="BT1210" s="2"/>
      <c r="BU1210" s="2"/>
      <c r="BV1210" s="2"/>
      <c r="BW1210" s="2"/>
      <c r="BX1210" s="2"/>
      <c r="BY1210" s="2"/>
      <c r="BZ1210" s="2"/>
      <c r="CA1210" s="2"/>
      <c r="CB1210" s="90"/>
      <c r="CC1210" s="90"/>
      <c r="CD1210" s="90"/>
      <c r="CE1210" s="88"/>
      <c r="CF1210" s="166"/>
      <c r="CG1210" s="88"/>
      <c r="CH1210" s="88"/>
      <c r="CI1210" s="88"/>
      <c r="CJ1210" s="88"/>
      <c r="CK1210" s="88"/>
      <c r="CL1210" s="88"/>
      <c r="CM1210" s="88"/>
      <c r="CN1210" s="88"/>
      <c r="CO1210" s="88"/>
      <c r="CP1210" s="88"/>
      <c r="CQ1210" s="88"/>
      <c r="CR1210" s="88"/>
      <c r="CS1210" s="88"/>
      <c r="CT1210" s="88"/>
      <c r="CU1210" s="88"/>
      <c r="CV1210" s="88"/>
      <c r="CW1210" s="88"/>
      <c r="CX1210" s="88"/>
      <c r="CY1210" s="88"/>
      <c r="CZ1210" s="88"/>
      <c r="DA1210" s="88"/>
      <c r="DB1210" s="88"/>
      <c r="DC1210" s="88"/>
      <c r="DD1210" s="88"/>
      <c r="DE1210" s="88"/>
      <c r="DF1210" s="90"/>
      <c r="DG1210" s="90"/>
      <c r="DH1210" s="90"/>
      <c r="DI1210" s="91"/>
      <c r="DJ1210" s="91"/>
      <c r="DK1210" s="91"/>
      <c r="DL1210" s="91"/>
      <c r="DM1210" s="90"/>
      <c r="DN1210" s="90"/>
      <c r="DO1210" s="90"/>
      <c r="DP1210" s="90"/>
      <c r="DQ1210" s="90"/>
      <c r="DR1210" s="90"/>
      <c r="DS1210" s="90"/>
      <c r="DT1210" s="90"/>
      <c r="DU1210" s="90"/>
      <c r="DV1210" s="90"/>
      <c r="DW1210" s="90"/>
      <c r="DX1210" s="90"/>
      <c r="DY1210" s="90"/>
      <c r="DZ1210" s="90"/>
      <c r="EA1210" s="90"/>
      <c r="EB1210" s="90"/>
      <c r="EC1210" s="90"/>
      <c r="ED1210" s="90"/>
      <c r="EE1210" s="90"/>
      <c r="EF1210" s="90"/>
      <c r="EG1210" s="90"/>
      <c r="EH1210" s="90"/>
      <c r="EI1210" s="77"/>
      <c r="EJ1210" s="77"/>
      <c r="EK1210" s="77"/>
      <c r="EL1210" s="77"/>
      <c r="EM1210" s="77"/>
      <c r="EN1210" s="77"/>
      <c r="EO1210" s="77"/>
      <c r="EP1210" s="77"/>
      <c r="EQ1210" s="77"/>
    </row>
    <row r="1211" spans="1:147" s="1" customFormat="1" ht="12.75" x14ac:dyDescent="0.2">
      <c r="A1211" s="3"/>
      <c r="B1211" s="35"/>
      <c r="C1211" s="35"/>
      <c r="D1211" s="4"/>
      <c r="G1211" s="2"/>
      <c r="H1211" s="2"/>
      <c r="I1211" s="2"/>
      <c r="L1211" s="141"/>
      <c r="M1211" s="2"/>
      <c r="N1211" s="2"/>
      <c r="O1211" s="2"/>
      <c r="P1211" s="2"/>
      <c r="Q1211" s="16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  <c r="BS1211" s="2"/>
      <c r="BT1211" s="2"/>
      <c r="BU1211" s="2"/>
      <c r="BV1211" s="2"/>
      <c r="BW1211" s="2"/>
      <c r="BX1211" s="2"/>
      <c r="BY1211" s="2"/>
      <c r="BZ1211" s="2"/>
      <c r="CA1211" s="2"/>
      <c r="CB1211" s="90"/>
      <c r="CC1211" s="90"/>
      <c r="CD1211" s="90"/>
      <c r="CE1211" s="88"/>
      <c r="CF1211" s="166"/>
      <c r="CG1211" s="88"/>
      <c r="CH1211" s="88"/>
      <c r="CI1211" s="88"/>
      <c r="CJ1211" s="88"/>
      <c r="CK1211" s="88"/>
      <c r="CL1211" s="88"/>
      <c r="CM1211" s="88"/>
      <c r="CN1211" s="88"/>
      <c r="CO1211" s="88"/>
      <c r="CP1211" s="88"/>
      <c r="CQ1211" s="88"/>
      <c r="CR1211" s="88"/>
      <c r="CS1211" s="88"/>
      <c r="CT1211" s="88"/>
      <c r="CU1211" s="88"/>
      <c r="CV1211" s="88"/>
      <c r="CW1211" s="88"/>
      <c r="CX1211" s="88"/>
      <c r="CY1211" s="88"/>
      <c r="CZ1211" s="88"/>
      <c r="DA1211" s="88"/>
      <c r="DB1211" s="88"/>
      <c r="DC1211" s="88"/>
      <c r="DD1211" s="88"/>
      <c r="DE1211" s="88"/>
      <c r="DF1211" s="90"/>
      <c r="DG1211" s="90"/>
      <c r="DH1211" s="90"/>
      <c r="DI1211" s="91"/>
      <c r="DJ1211" s="91"/>
      <c r="DK1211" s="91"/>
      <c r="DL1211" s="91"/>
      <c r="DM1211" s="90"/>
      <c r="DN1211" s="90"/>
      <c r="DO1211" s="90"/>
      <c r="DP1211" s="90"/>
      <c r="DQ1211" s="90"/>
      <c r="DR1211" s="90"/>
      <c r="DS1211" s="90"/>
      <c r="DT1211" s="90"/>
      <c r="DU1211" s="90"/>
      <c r="DV1211" s="90"/>
      <c r="DW1211" s="90"/>
      <c r="DX1211" s="90"/>
      <c r="DY1211" s="90"/>
      <c r="DZ1211" s="90"/>
      <c r="EA1211" s="90"/>
      <c r="EB1211" s="90"/>
      <c r="EC1211" s="90"/>
      <c r="ED1211" s="90"/>
      <c r="EE1211" s="90"/>
      <c r="EF1211" s="90"/>
      <c r="EG1211" s="90"/>
      <c r="EH1211" s="90"/>
      <c r="EI1211" s="77"/>
      <c r="EJ1211" s="77"/>
      <c r="EK1211" s="77"/>
      <c r="EL1211" s="77"/>
      <c r="EM1211" s="77"/>
      <c r="EN1211" s="77"/>
      <c r="EO1211" s="77"/>
      <c r="EP1211" s="77"/>
      <c r="EQ1211" s="77"/>
    </row>
    <row r="1212" spans="1:147" s="1" customFormat="1" ht="12.75" x14ac:dyDescent="0.2">
      <c r="A1212" s="3"/>
      <c r="B1212" s="35"/>
      <c r="C1212" s="35"/>
      <c r="D1212" s="4"/>
      <c r="G1212" s="2"/>
      <c r="H1212" s="2"/>
      <c r="I1212" s="2"/>
      <c r="L1212" s="141"/>
      <c r="M1212" s="2"/>
      <c r="N1212" s="2"/>
      <c r="O1212" s="2"/>
      <c r="P1212" s="2"/>
      <c r="Q1212" s="16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/>
      <c r="BS1212" s="2"/>
      <c r="BT1212" s="2"/>
      <c r="BU1212" s="2"/>
      <c r="BV1212" s="2"/>
      <c r="BW1212" s="2"/>
      <c r="BX1212" s="2"/>
      <c r="BY1212" s="2"/>
      <c r="BZ1212" s="2"/>
      <c r="CA1212" s="2"/>
      <c r="CB1212" s="90"/>
      <c r="CC1212" s="90"/>
      <c r="CD1212" s="90"/>
      <c r="CE1212" s="88"/>
      <c r="CF1212" s="166"/>
      <c r="CG1212" s="88"/>
      <c r="CH1212" s="88"/>
      <c r="CI1212" s="88"/>
      <c r="CJ1212" s="88"/>
      <c r="CK1212" s="88"/>
      <c r="CL1212" s="88"/>
      <c r="CM1212" s="88"/>
      <c r="CN1212" s="88"/>
      <c r="CO1212" s="88"/>
      <c r="CP1212" s="88"/>
      <c r="CQ1212" s="88"/>
      <c r="CR1212" s="88"/>
      <c r="CS1212" s="88"/>
      <c r="CT1212" s="88"/>
      <c r="CU1212" s="88"/>
      <c r="CV1212" s="88"/>
      <c r="CW1212" s="88"/>
      <c r="CX1212" s="88"/>
      <c r="CY1212" s="88"/>
      <c r="CZ1212" s="88"/>
      <c r="DA1212" s="88"/>
      <c r="DB1212" s="88"/>
      <c r="DC1212" s="88"/>
      <c r="DD1212" s="88"/>
      <c r="DE1212" s="88"/>
      <c r="DF1212" s="90"/>
      <c r="DG1212" s="90"/>
      <c r="DH1212" s="90"/>
      <c r="DI1212" s="91"/>
      <c r="DJ1212" s="91"/>
      <c r="DK1212" s="91"/>
      <c r="DL1212" s="91"/>
      <c r="DM1212" s="90"/>
      <c r="DN1212" s="90"/>
      <c r="DO1212" s="90"/>
      <c r="DP1212" s="90"/>
      <c r="DQ1212" s="90"/>
      <c r="DR1212" s="90"/>
      <c r="DS1212" s="90"/>
      <c r="DT1212" s="90"/>
      <c r="DU1212" s="90"/>
      <c r="DV1212" s="90"/>
      <c r="DW1212" s="90"/>
      <c r="DX1212" s="90"/>
      <c r="DY1212" s="90"/>
      <c r="DZ1212" s="90"/>
      <c r="EA1212" s="90"/>
      <c r="EB1212" s="90"/>
      <c r="EC1212" s="90"/>
      <c r="ED1212" s="90"/>
      <c r="EE1212" s="90"/>
      <c r="EF1212" s="90"/>
      <c r="EG1212" s="90"/>
      <c r="EH1212" s="90"/>
      <c r="EI1212" s="77"/>
      <c r="EJ1212" s="77"/>
      <c r="EK1212" s="77"/>
      <c r="EL1212" s="77"/>
      <c r="EM1212" s="77"/>
      <c r="EN1212" s="77"/>
      <c r="EO1212" s="77"/>
      <c r="EP1212" s="77"/>
      <c r="EQ1212" s="77"/>
    </row>
    <row r="1213" spans="1:147" s="1" customFormat="1" ht="12.75" x14ac:dyDescent="0.2">
      <c r="A1213" s="3"/>
      <c r="B1213" s="35"/>
      <c r="C1213" s="35"/>
      <c r="D1213" s="4"/>
      <c r="G1213" s="2"/>
      <c r="H1213" s="2"/>
      <c r="I1213" s="2"/>
      <c r="L1213" s="141"/>
      <c r="M1213" s="2"/>
      <c r="N1213" s="2"/>
      <c r="O1213" s="2"/>
      <c r="P1213" s="2"/>
      <c r="Q1213" s="16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  <c r="BS1213" s="2"/>
      <c r="BT1213" s="2"/>
      <c r="BU1213" s="2"/>
      <c r="BV1213" s="2"/>
      <c r="BW1213" s="2"/>
      <c r="BX1213" s="2"/>
      <c r="BY1213" s="2"/>
      <c r="BZ1213" s="2"/>
      <c r="CA1213" s="2"/>
      <c r="CB1213" s="90"/>
      <c r="CC1213" s="90"/>
      <c r="CD1213" s="90"/>
      <c r="CE1213" s="88"/>
      <c r="CF1213" s="166"/>
      <c r="CG1213" s="88"/>
      <c r="CH1213" s="88"/>
      <c r="CI1213" s="88"/>
      <c r="CJ1213" s="88"/>
      <c r="CK1213" s="88"/>
      <c r="CL1213" s="88"/>
      <c r="CM1213" s="88"/>
      <c r="CN1213" s="88"/>
      <c r="CO1213" s="88"/>
      <c r="CP1213" s="88"/>
      <c r="CQ1213" s="88"/>
      <c r="CR1213" s="88"/>
      <c r="CS1213" s="88"/>
      <c r="CT1213" s="88"/>
      <c r="CU1213" s="88"/>
      <c r="CV1213" s="88"/>
      <c r="CW1213" s="88"/>
      <c r="CX1213" s="88"/>
      <c r="CY1213" s="88"/>
      <c r="CZ1213" s="88"/>
      <c r="DA1213" s="88"/>
      <c r="DB1213" s="88"/>
      <c r="DC1213" s="88"/>
      <c r="DD1213" s="88"/>
      <c r="DE1213" s="88"/>
      <c r="DF1213" s="90"/>
      <c r="DG1213" s="90"/>
      <c r="DH1213" s="90"/>
      <c r="DI1213" s="91"/>
      <c r="DJ1213" s="91"/>
      <c r="DK1213" s="91"/>
      <c r="DL1213" s="91"/>
      <c r="DM1213" s="90"/>
      <c r="DN1213" s="90"/>
      <c r="DO1213" s="90"/>
      <c r="DP1213" s="90"/>
      <c r="DQ1213" s="90"/>
      <c r="DR1213" s="90"/>
      <c r="DS1213" s="90"/>
      <c r="DT1213" s="90"/>
      <c r="DU1213" s="90"/>
      <c r="DV1213" s="90"/>
      <c r="DW1213" s="90"/>
      <c r="DX1213" s="90"/>
      <c r="DY1213" s="90"/>
      <c r="DZ1213" s="90"/>
      <c r="EA1213" s="90"/>
      <c r="EB1213" s="90"/>
      <c r="EC1213" s="90"/>
      <c r="ED1213" s="90"/>
      <c r="EE1213" s="90"/>
      <c r="EF1213" s="90"/>
      <c r="EG1213" s="90"/>
      <c r="EH1213" s="90"/>
      <c r="EI1213" s="77"/>
      <c r="EJ1213" s="77"/>
      <c r="EK1213" s="77"/>
      <c r="EL1213" s="77"/>
      <c r="EM1213" s="77"/>
      <c r="EN1213" s="77"/>
      <c r="EO1213" s="77"/>
      <c r="EP1213" s="77"/>
      <c r="EQ1213" s="77"/>
    </row>
    <row r="1214" spans="1:147" s="1" customFormat="1" ht="12.75" x14ac:dyDescent="0.2">
      <c r="A1214" s="3"/>
      <c r="B1214" s="35"/>
      <c r="C1214" s="35"/>
      <c r="D1214" s="4"/>
      <c r="G1214" s="2"/>
      <c r="H1214" s="2"/>
      <c r="I1214" s="2"/>
      <c r="L1214" s="141"/>
      <c r="M1214" s="2"/>
      <c r="N1214" s="2"/>
      <c r="O1214" s="2"/>
      <c r="P1214" s="2"/>
      <c r="Q1214" s="16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  <c r="BS1214" s="2"/>
      <c r="BT1214" s="2"/>
      <c r="BU1214" s="2"/>
      <c r="BV1214" s="2"/>
      <c r="BW1214" s="2"/>
      <c r="BX1214" s="2"/>
      <c r="BY1214" s="2"/>
      <c r="BZ1214" s="2"/>
      <c r="CA1214" s="2"/>
      <c r="CB1214" s="90"/>
      <c r="CC1214" s="90"/>
      <c r="CD1214" s="90"/>
      <c r="CE1214" s="88"/>
      <c r="CF1214" s="166"/>
      <c r="CG1214" s="88"/>
      <c r="CH1214" s="88"/>
      <c r="CI1214" s="88"/>
      <c r="CJ1214" s="88"/>
      <c r="CK1214" s="88"/>
      <c r="CL1214" s="88"/>
      <c r="CM1214" s="88"/>
      <c r="CN1214" s="88"/>
      <c r="CO1214" s="88"/>
      <c r="CP1214" s="88"/>
      <c r="CQ1214" s="88"/>
      <c r="CR1214" s="88"/>
      <c r="CS1214" s="88"/>
      <c r="CT1214" s="88"/>
      <c r="CU1214" s="88"/>
      <c r="CV1214" s="88"/>
      <c r="CW1214" s="88"/>
      <c r="CX1214" s="88"/>
      <c r="CY1214" s="88"/>
      <c r="CZ1214" s="88"/>
      <c r="DA1214" s="88"/>
      <c r="DB1214" s="88"/>
      <c r="DC1214" s="88"/>
      <c r="DD1214" s="88"/>
      <c r="DE1214" s="88"/>
      <c r="DF1214" s="90"/>
      <c r="DG1214" s="90"/>
      <c r="DH1214" s="90"/>
      <c r="DI1214" s="91"/>
      <c r="DJ1214" s="91"/>
      <c r="DK1214" s="91"/>
      <c r="DL1214" s="91"/>
      <c r="DM1214" s="90"/>
      <c r="DN1214" s="90"/>
      <c r="DO1214" s="90"/>
      <c r="DP1214" s="90"/>
      <c r="DQ1214" s="90"/>
      <c r="DR1214" s="90"/>
      <c r="DS1214" s="90"/>
      <c r="DT1214" s="90"/>
      <c r="DU1214" s="90"/>
      <c r="DV1214" s="90"/>
      <c r="DW1214" s="90"/>
      <c r="DX1214" s="90"/>
      <c r="DY1214" s="90"/>
      <c r="DZ1214" s="90"/>
      <c r="EA1214" s="90"/>
      <c r="EB1214" s="90"/>
      <c r="EC1214" s="90"/>
      <c r="ED1214" s="90"/>
      <c r="EE1214" s="90"/>
      <c r="EF1214" s="90"/>
      <c r="EG1214" s="90"/>
      <c r="EH1214" s="90"/>
      <c r="EI1214" s="77"/>
      <c r="EJ1214" s="77"/>
      <c r="EK1214" s="77"/>
      <c r="EL1214" s="77"/>
      <c r="EM1214" s="77"/>
      <c r="EN1214" s="77"/>
      <c r="EO1214" s="77"/>
      <c r="EP1214" s="77"/>
      <c r="EQ1214" s="77"/>
    </row>
    <row r="1215" spans="1:147" s="1" customFormat="1" ht="12.75" x14ac:dyDescent="0.2">
      <c r="A1215" s="3"/>
      <c r="B1215" s="35"/>
      <c r="C1215" s="35"/>
      <c r="D1215" s="4"/>
      <c r="G1215" s="2"/>
      <c r="H1215" s="2"/>
      <c r="I1215" s="2"/>
      <c r="L1215" s="141"/>
      <c r="M1215" s="2"/>
      <c r="N1215" s="2"/>
      <c r="O1215" s="2"/>
      <c r="P1215" s="2"/>
      <c r="Q1215" s="16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  <c r="BS1215" s="2"/>
      <c r="BT1215" s="2"/>
      <c r="BU1215" s="2"/>
      <c r="BV1215" s="2"/>
      <c r="BW1215" s="2"/>
      <c r="BX1215" s="2"/>
      <c r="BY1215" s="2"/>
      <c r="BZ1215" s="2"/>
      <c r="CA1215" s="2"/>
      <c r="CB1215" s="90"/>
      <c r="CC1215" s="90"/>
      <c r="CD1215" s="90"/>
      <c r="CE1215" s="88"/>
      <c r="CF1215" s="166"/>
      <c r="CG1215" s="88"/>
      <c r="CH1215" s="88"/>
      <c r="CI1215" s="88"/>
      <c r="CJ1215" s="88"/>
      <c r="CK1215" s="88"/>
      <c r="CL1215" s="88"/>
      <c r="CM1215" s="88"/>
      <c r="CN1215" s="88"/>
      <c r="CO1215" s="88"/>
      <c r="CP1215" s="88"/>
      <c r="CQ1215" s="88"/>
      <c r="CR1215" s="88"/>
      <c r="CS1215" s="88"/>
      <c r="CT1215" s="88"/>
      <c r="CU1215" s="88"/>
      <c r="CV1215" s="88"/>
      <c r="CW1215" s="88"/>
      <c r="CX1215" s="88"/>
      <c r="CY1215" s="88"/>
      <c r="CZ1215" s="88"/>
      <c r="DA1215" s="88"/>
      <c r="DB1215" s="88"/>
      <c r="DC1215" s="88"/>
      <c r="DD1215" s="88"/>
      <c r="DE1215" s="88"/>
      <c r="DF1215" s="90"/>
      <c r="DG1215" s="90"/>
      <c r="DH1215" s="90"/>
      <c r="DI1215" s="91"/>
      <c r="DJ1215" s="91"/>
      <c r="DK1215" s="91"/>
      <c r="DL1215" s="91"/>
      <c r="DM1215" s="90"/>
      <c r="DN1215" s="90"/>
      <c r="DO1215" s="90"/>
      <c r="DP1215" s="90"/>
      <c r="DQ1215" s="90"/>
      <c r="DR1215" s="90"/>
      <c r="DS1215" s="90"/>
      <c r="DT1215" s="90"/>
      <c r="DU1215" s="90"/>
      <c r="DV1215" s="90"/>
      <c r="DW1215" s="90"/>
      <c r="DX1215" s="90"/>
      <c r="DY1215" s="90"/>
      <c r="DZ1215" s="90"/>
      <c r="EA1215" s="90"/>
      <c r="EB1215" s="90"/>
      <c r="EC1215" s="90"/>
      <c r="ED1215" s="90"/>
      <c r="EE1215" s="90"/>
      <c r="EF1215" s="90"/>
      <c r="EG1215" s="90"/>
      <c r="EH1215" s="90"/>
      <c r="EI1215" s="77"/>
      <c r="EJ1215" s="77"/>
      <c r="EK1215" s="77"/>
      <c r="EL1215" s="77"/>
      <c r="EM1215" s="77"/>
      <c r="EN1215" s="77"/>
      <c r="EO1215" s="77"/>
      <c r="EP1215" s="77"/>
      <c r="EQ1215" s="77"/>
    </row>
    <row r="1216" spans="1:147" s="1" customFormat="1" ht="12.75" x14ac:dyDescent="0.2">
      <c r="A1216" s="3"/>
      <c r="B1216" s="35"/>
      <c r="C1216" s="35"/>
      <c r="D1216" s="4"/>
      <c r="G1216" s="2"/>
      <c r="H1216" s="2"/>
      <c r="I1216" s="2"/>
      <c r="L1216" s="141"/>
      <c r="M1216" s="2"/>
      <c r="N1216" s="2"/>
      <c r="O1216" s="2"/>
      <c r="P1216" s="2"/>
      <c r="Q1216" s="16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  <c r="BS1216" s="2"/>
      <c r="BT1216" s="2"/>
      <c r="BU1216" s="2"/>
      <c r="BV1216" s="2"/>
      <c r="BW1216" s="2"/>
      <c r="BX1216" s="2"/>
      <c r="BY1216" s="2"/>
      <c r="BZ1216" s="2"/>
      <c r="CA1216" s="2"/>
      <c r="CB1216" s="90"/>
      <c r="CC1216" s="90"/>
      <c r="CD1216" s="90"/>
      <c r="CE1216" s="88"/>
      <c r="CF1216" s="166"/>
      <c r="CG1216" s="88"/>
      <c r="CH1216" s="88"/>
      <c r="CI1216" s="88"/>
      <c r="CJ1216" s="88"/>
      <c r="CK1216" s="88"/>
      <c r="CL1216" s="88"/>
      <c r="CM1216" s="88"/>
      <c r="CN1216" s="88"/>
      <c r="CO1216" s="88"/>
      <c r="CP1216" s="88"/>
      <c r="CQ1216" s="88"/>
      <c r="CR1216" s="88"/>
      <c r="CS1216" s="88"/>
      <c r="CT1216" s="88"/>
      <c r="CU1216" s="88"/>
      <c r="CV1216" s="88"/>
      <c r="CW1216" s="88"/>
      <c r="CX1216" s="88"/>
      <c r="CY1216" s="88"/>
      <c r="CZ1216" s="88"/>
      <c r="DA1216" s="88"/>
      <c r="DB1216" s="88"/>
      <c r="DC1216" s="88"/>
      <c r="DD1216" s="88"/>
      <c r="DE1216" s="88"/>
      <c r="DF1216" s="90"/>
      <c r="DG1216" s="90"/>
      <c r="DH1216" s="90"/>
      <c r="DI1216" s="91"/>
      <c r="DJ1216" s="91"/>
      <c r="DK1216" s="91"/>
      <c r="DL1216" s="91"/>
      <c r="DM1216" s="90"/>
      <c r="DN1216" s="90"/>
      <c r="DO1216" s="90"/>
      <c r="DP1216" s="90"/>
      <c r="DQ1216" s="90"/>
      <c r="DR1216" s="90"/>
      <c r="DS1216" s="90"/>
      <c r="DT1216" s="90"/>
      <c r="DU1216" s="90"/>
      <c r="DV1216" s="90"/>
      <c r="DW1216" s="90"/>
      <c r="DX1216" s="90"/>
      <c r="DY1216" s="90"/>
      <c r="DZ1216" s="90"/>
      <c r="EA1216" s="90"/>
      <c r="EB1216" s="90"/>
      <c r="EC1216" s="90"/>
      <c r="ED1216" s="90"/>
      <c r="EE1216" s="90"/>
      <c r="EF1216" s="90"/>
      <c r="EG1216" s="90"/>
      <c r="EH1216" s="90"/>
      <c r="EI1216" s="77"/>
      <c r="EJ1216" s="77"/>
      <c r="EK1216" s="77"/>
      <c r="EL1216" s="77"/>
      <c r="EM1216" s="77"/>
      <c r="EN1216" s="77"/>
      <c r="EO1216" s="77"/>
      <c r="EP1216" s="77"/>
      <c r="EQ1216" s="77"/>
    </row>
    <row r="1217" spans="1:147" s="1" customFormat="1" ht="12.75" x14ac:dyDescent="0.2">
      <c r="A1217" s="3"/>
      <c r="B1217" s="35"/>
      <c r="C1217" s="35"/>
      <c r="D1217" s="4"/>
      <c r="G1217" s="2"/>
      <c r="H1217" s="2"/>
      <c r="I1217" s="2"/>
      <c r="L1217" s="141"/>
      <c r="M1217" s="2"/>
      <c r="N1217" s="2"/>
      <c r="O1217" s="2"/>
      <c r="P1217" s="2"/>
      <c r="Q1217" s="16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  <c r="BS1217" s="2"/>
      <c r="BT1217" s="2"/>
      <c r="BU1217" s="2"/>
      <c r="BV1217" s="2"/>
      <c r="BW1217" s="2"/>
      <c r="BX1217" s="2"/>
      <c r="BY1217" s="2"/>
      <c r="BZ1217" s="2"/>
      <c r="CA1217" s="2"/>
      <c r="CB1217" s="90"/>
      <c r="CC1217" s="90"/>
      <c r="CD1217" s="90"/>
      <c r="CE1217" s="88"/>
      <c r="CF1217" s="166"/>
      <c r="CG1217" s="88"/>
      <c r="CH1217" s="88"/>
      <c r="CI1217" s="88"/>
      <c r="CJ1217" s="88"/>
      <c r="CK1217" s="88"/>
      <c r="CL1217" s="88"/>
      <c r="CM1217" s="88"/>
      <c r="CN1217" s="88"/>
      <c r="CO1217" s="88"/>
      <c r="CP1217" s="88"/>
      <c r="CQ1217" s="88"/>
      <c r="CR1217" s="88"/>
      <c r="CS1217" s="88"/>
      <c r="CT1217" s="88"/>
      <c r="CU1217" s="88"/>
      <c r="CV1217" s="88"/>
      <c r="CW1217" s="88"/>
      <c r="CX1217" s="88"/>
      <c r="CY1217" s="88"/>
      <c r="CZ1217" s="88"/>
      <c r="DA1217" s="88"/>
      <c r="DB1217" s="88"/>
      <c r="DC1217" s="88"/>
      <c r="DD1217" s="88"/>
      <c r="DE1217" s="88"/>
      <c r="DF1217" s="90"/>
      <c r="DG1217" s="90"/>
      <c r="DH1217" s="90"/>
      <c r="DI1217" s="91"/>
      <c r="DJ1217" s="91"/>
      <c r="DK1217" s="91"/>
      <c r="DL1217" s="91"/>
      <c r="DM1217" s="90"/>
      <c r="DN1217" s="90"/>
      <c r="DO1217" s="90"/>
      <c r="DP1217" s="90"/>
      <c r="DQ1217" s="90"/>
      <c r="DR1217" s="90"/>
      <c r="DS1217" s="90"/>
      <c r="DT1217" s="90"/>
      <c r="DU1217" s="90"/>
      <c r="DV1217" s="90"/>
      <c r="DW1217" s="90"/>
      <c r="DX1217" s="90"/>
      <c r="DY1217" s="90"/>
      <c r="DZ1217" s="90"/>
      <c r="EA1217" s="90"/>
      <c r="EB1217" s="90"/>
      <c r="EC1217" s="90"/>
      <c r="ED1217" s="90"/>
      <c r="EE1217" s="90"/>
      <c r="EF1217" s="90"/>
      <c r="EG1217" s="90"/>
      <c r="EH1217" s="90"/>
      <c r="EI1217" s="77"/>
      <c r="EJ1217" s="77"/>
      <c r="EK1217" s="77"/>
      <c r="EL1217" s="77"/>
      <c r="EM1217" s="77"/>
      <c r="EN1217" s="77"/>
      <c r="EO1217" s="77"/>
      <c r="EP1217" s="77"/>
      <c r="EQ1217" s="77"/>
    </row>
    <row r="1218" spans="1:147" s="1" customFormat="1" ht="12.75" x14ac:dyDescent="0.2">
      <c r="A1218" s="3"/>
      <c r="B1218" s="35"/>
      <c r="C1218" s="35"/>
      <c r="D1218" s="4"/>
      <c r="G1218" s="2"/>
      <c r="H1218" s="2"/>
      <c r="I1218" s="2"/>
      <c r="L1218" s="141"/>
      <c r="M1218" s="2"/>
      <c r="N1218" s="2"/>
      <c r="O1218" s="2"/>
      <c r="P1218" s="2"/>
      <c r="Q1218" s="16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  <c r="BS1218" s="2"/>
      <c r="BT1218" s="2"/>
      <c r="BU1218" s="2"/>
      <c r="BV1218" s="2"/>
      <c r="BW1218" s="2"/>
      <c r="BX1218" s="2"/>
      <c r="BY1218" s="2"/>
      <c r="BZ1218" s="2"/>
      <c r="CA1218" s="2"/>
      <c r="CB1218" s="90"/>
      <c r="CC1218" s="90"/>
      <c r="CD1218" s="90"/>
      <c r="CE1218" s="88"/>
      <c r="CF1218" s="166"/>
      <c r="CG1218" s="88"/>
      <c r="CH1218" s="88"/>
      <c r="CI1218" s="88"/>
      <c r="CJ1218" s="88"/>
      <c r="CK1218" s="88"/>
      <c r="CL1218" s="88"/>
      <c r="CM1218" s="88"/>
      <c r="CN1218" s="88"/>
      <c r="CO1218" s="88"/>
      <c r="CP1218" s="88"/>
      <c r="CQ1218" s="88"/>
      <c r="CR1218" s="88"/>
      <c r="CS1218" s="88"/>
      <c r="CT1218" s="88"/>
      <c r="CU1218" s="88"/>
      <c r="CV1218" s="88"/>
      <c r="CW1218" s="88"/>
      <c r="CX1218" s="88"/>
      <c r="CY1218" s="88"/>
      <c r="CZ1218" s="88"/>
      <c r="DA1218" s="88"/>
      <c r="DB1218" s="88"/>
      <c r="DC1218" s="88"/>
      <c r="DD1218" s="88"/>
      <c r="DE1218" s="88"/>
      <c r="DF1218" s="90"/>
      <c r="DG1218" s="90"/>
      <c r="DH1218" s="90"/>
      <c r="DI1218" s="91"/>
      <c r="DJ1218" s="91"/>
      <c r="DK1218" s="91"/>
      <c r="DL1218" s="91"/>
      <c r="DM1218" s="90"/>
      <c r="DN1218" s="90"/>
      <c r="DO1218" s="90"/>
      <c r="DP1218" s="90"/>
      <c r="DQ1218" s="90"/>
      <c r="DR1218" s="90"/>
      <c r="DS1218" s="90"/>
      <c r="DT1218" s="90"/>
      <c r="DU1218" s="90"/>
      <c r="DV1218" s="90"/>
      <c r="DW1218" s="90"/>
      <c r="DX1218" s="90"/>
      <c r="DY1218" s="90"/>
      <c r="DZ1218" s="90"/>
      <c r="EA1218" s="90"/>
      <c r="EB1218" s="90"/>
      <c r="EC1218" s="90"/>
      <c r="ED1218" s="90"/>
      <c r="EE1218" s="90"/>
      <c r="EF1218" s="90"/>
      <c r="EG1218" s="90"/>
      <c r="EH1218" s="90"/>
      <c r="EI1218" s="77"/>
      <c r="EJ1218" s="77"/>
      <c r="EK1218" s="77"/>
      <c r="EL1218" s="77"/>
      <c r="EM1218" s="77"/>
      <c r="EN1218" s="77"/>
      <c r="EO1218" s="77"/>
      <c r="EP1218" s="77"/>
      <c r="EQ1218" s="77"/>
    </row>
    <row r="1219" spans="1:147" s="1" customFormat="1" ht="12.75" x14ac:dyDescent="0.2">
      <c r="A1219" s="3"/>
      <c r="B1219" s="35"/>
      <c r="C1219" s="35"/>
      <c r="D1219" s="4"/>
      <c r="G1219" s="2"/>
      <c r="H1219" s="2"/>
      <c r="I1219" s="2"/>
      <c r="L1219" s="141"/>
      <c r="M1219" s="2"/>
      <c r="N1219" s="2"/>
      <c r="O1219" s="2"/>
      <c r="P1219" s="2"/>
      <c r="Q1219" s="16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  <c r="BS1219" s="2"/>
      <c r="BT1219" s="2"/>
      <c r="BU1219" s="2"/>
      <c r="BV1219" s="2"/>
      <c r="BW1219" s="2"/>
      <c r="BX1219" s="2"/>
      <c r="BY1219" s="2"/>
      <c r="BZ1219" s="2"/>
      <c r="CA1219" s="2"/>
      <c r="CB1219" s="90"/>
      <c r="CC1219" s="90"/>
      <c r="CD1219" s="90"/>
      <c r="CE1219" s="88"/>
      <c r="CF1219" s="166"/>
      <c r="CG1219" s="88"/>
      <c r="CH1219" s="88"/>
      <c r="CI1219" s="88"/>
      <c r="CJ1219" s="88"/>
      <c r="CK1219" s="88"/>
      <c r="CL1219" s="88"/>
      <c r="CM1219" s="88"/>
      <c r="CN1219" s="88"/>
      <c r="CO1219" s="88"/>
      <c r="CP1219" s="88"/>
      <c r="CQ1219" s="88"/>
      <c r="CR1219" s="88"/>
      <c r="CS1219" s="88"/>
      <c r="CT1219" s="88"/>
      <c r="CU1219" s="88"/>
      <c r="CV1219" s="88"/>
      <c r="CW1219" s="88"/>
      <c r="CX1219" s="88"/>
      <c r="CY1219" s="88"/>
      <c r="CZ1219" s="88"/>
      <c r="DA1219" s="88"/>
      <c r="DB1219" s="88"/>
      <c r="DC1219" s="88"/>
      <c r="DD1219" s="88"/>
      <c r="DE1219" s="88"/>
      <c r="DF1219" s="90"/>
      <c r="DG1219" s="90"/>
      <c r="DH1219" s="90"/>
      <c r="DI1219" s="91"/>
      <c r="DJ1219" s="91"/>
      <c r="DK1219" s="91"/>
      <c r="DL1219" s="91"/>
      <c r="DM1219" s="90"/>
      <c r="DN1219" s="90"/>
      <c r="DO1219" s="90"/>
      <c r="DP1219" s="90"/>
      <c r="DQ1219" s="90"/>
      <c r="DR1219" s="90"/>
      <c r="DS1219" s="90"/>
      <c r="DT1219" s="90"/>
      <c r="DU1219" s="90"/>
      <c r="DV1219" s="90"/>
      <c r="DW1219" s="90"/>
      <c r="DX1219" s="90"/>
      <c r="DY1219" s="90"/>
      <c r="DZ1219" s="90"/>
      <c r="EA1219" s="90"/>
      <c r="EB1219" s="90"/>
      <c r="EC1219" s="90"/>
      <c r="ED1219" s="90"/>
      <c r="EE1219" s="90"/>
      <c r="EF1219" s="90"/>
      <c r="EG1219" s="90"/>
      <c r="EH1219" s="90"/>
      <c r="EI1219" s="77"/>
      <c r="EJ1219" s="77"/>
      <c r="EK1219" s="77"/>
      <c r="EL1219" s="77"/>
      <c r="EM1219" s="77"/>
      <c r="EN1219" s="77"/>
      <c r="EO1219" s="77"/>
      <c r="EP1219" s="77"/>
      <c r="EQ1219" s="77"/>
    </row>
    <row r="1220" spans="1:147" s="1" customFormat="1" ht="12.75" x14ac:dyDescent="0.2">
      <c r="A1220" s="3"/>
      <c r="B1220" s="35"/>
      <c r="C1220" s="35"/>
      <c r="D1220" s="4"/>
      <c r="G1220" s="2"/>
      <c r="H1220" s="2"/>
      <c r="I1220" s="2"/>
      <c r="L1220" s="141"/>
      <c r="M1220" s="2"/>
      <c r="N1220" s="2"/>
      <c r="O1220" s="2"/>
      <c r="P1220" s="2"/>
      <c r="Q1220" s="16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  <c r="BS1220" s="2"/>
      <c r="BT1220" s="2"/>
      <c r="BU1220" s="2"/>
      <c r="BV1220" s="2"/>
      <c r="BW1220" s="2"/>
      <c r="BX1220" s="2"/>
      <c r="BY1220" s="2"/>
      <c r="BZ1220" s="2"/>
      <c r="CA1220" s="2"/>
      <c r="CB1220" s="90"/>
      <c r="CC1220" s="90"/>
      <c r="CD1220" s="90"/>
      <c r="CE1220" s="88"/>
      <c r="CF1220" s="166"/>
      <c r="CG1220" s="88"/>
      <c r="CH1220" s="88"/>
      <c r="CI1220" s="88"/>
      <c r="CJ1220" s="88"/>
      <c r="CK1220" s="88"/>
      <c r="CL1220" s="88"/>
      <c r="CM1220" s="88"/>
      <c r="CN1220" s="88"/>
      <c r="CO1220" s="88"/>
      <c r="CP1220" s="88"/>
      <c r="CQ1220" s="88"/>
      <c r="CR1220" s="88"/>
      <c r="CS1220" s="88"/>
      <c r="CT1220" s="88"/>
      <c r="CU1220" s="88"/>
      <c r="CV1220" s="88"/>
      <c r="CW1220" s="88"/>
      <c r="CX1220" s="88"/>
      <c r="CY1220" s="88"/>
      <c r="CZ1220" s="88"/>
      <c r="DA1220" s="88"/>
      <c r="DB1220" s="88"/>
      <c r="DC1220" s="88"/>
      <c r="DD1220" s="88"/>
      <c r="DE1220" s="88"/>
      <c r="DF1220" s="90"/>
      <c r="DG1220" s="90"/>
      <c r="DH1220" s="90"/>
      <c r="DI1220" s="91"/>
      <c r="DJ1220" s="91"/>
      <c r="DK1220" s="91"/>
      <c r="DL1220" s="91"/>
      <c r="DM1220" s="90"/>
      <c r="DN1220" s="90"/>
      <c r="DO1220" s="90"/>
      <c r="DP1220" s="90"/>
      <c r="DQ1220" s="90"/>
      <c r="DR1220" s="90"/>
      <c r="DS1220" s="90"/>
      <c r="DT1220" s="90"/>
      <c r="DU1220" s="90"/>
      <c r="DV1220" s="90"/>
      <c r="DW1220" s="90"/>
      <c r="DX1220" s="90"/>
      <c r="DY1220" s="90"/>
      <c r="DZ1220" s="90"/>
      <c r="EA1220" s="90"/>
      <c r="EB1220" s="90"/>
      <c r="EC1220" s="90"/>
      <c r="ED1220" s="90"/>
      <c r="EE1220" s="90"/>
      <c r="EF1220" s="90"/>
      <c r="EG1220" s="90"/>
      <c r="EH1220" s="90"/>
      <c r="EI1220" s="77"/>
      <c r="EJ1220" s="77"/>
      <c r="EK1220" s="77"/>
      <c r="EL1220" s="77"/>
      <c r="EM1220" s="77"/>
      <c r="EN1220" s="77"/>
      <c r="EO1220" s="77"/>
      <c r="EP1220" s="77"/>
      <c r="EQ1220" s="77"/>
    </row>
    <row r="1221" spans="1:147" s="1" customFormat="1" ht="12.75" x14ac:dyDescent="0.2">
      <c r="A1221" s="3"/>
      <c r="B1221" s="35"/>
      <c r="C1221" s="35"/>
      <c r="D1221" s="4"/>
      <c r="G1221" s="2"/>
      <c r="H1221" s="2"/>
      <c r="I1221" s="2"/>
      <c r="L1221" s="141"/>
      <c r="M1221" s="2"/>
      <c r="N1221" s="2"/>
      <c r="O1221" s="2"/>
      <c r="P1221" s="2"/>
      <c r="Q1221" s="16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  <c r="BS1221" s="2"/>
      <c r="BT1221" s="2"/>
      <c r="BU1221" s="2"/>
      <c r="BV1221" s="2"/>
      <c r="BW1221" s="2"/>
      <c r="BX1221" s="2"/>
      <c r="BY1221" s="2"/>
      <c r="BZ1221" s="2"/>
      <c r="CA1221" s="2"/>
      <c r="CB1221" s="90"/>
      <c r="CC1221" s="90"/>
      <c r="CD1221" s="90"/>
      <c r="CE1221" s="88"/>
      <c r="CF1221" s="166"/>
      <c r="CG1221" s="88"/>
      <c r="CH1221" s="88"/>
      <c r="CI1221" s="88"/>
      <c r="CJ1221" s="88"/>
      <c r="CK1221" s="88"/>
      <c r="CL1221" s="88"/>
      <c r="CM1221" s="88"/>
      <c r="CN1221" s="88"/>
      <c r="CO1221" s="88"/>
      <c r="CP1221" s="88"/>
      <c r="CQ1221" s="88"/>
      <c r="CR1221" s="88"/>
      <c r="CS1221" s="88"/>
      <c r="CT1221" s="88"/>
      <c r="CU1221" s="88"/>
      <c r="CV1221" s="88"/>
      <c r="CW1221" s="88"/>
      <c r="CX1221" s="88"/>
      <c r="CY1221" s="88"/>
      <c r="CZ1221" s="88"/>
      <c r="DA1221" s="88"/>
      <c r="DB1221" s="88"/>
      <c r="DC1221" s="88"/>
      <c r="DD1221" s="88"/>
      <c r="DE1221" s="88"/>
      <c r="DF1221" s="90"/>
      <c r="DG1221" s="90"/>
      <c r="DH1221" s="90"/>
      <c r="DI1221" s="91"/>
      <c r="DJ1221" s="91"/>
      <c r="DK1221" s="91"/>
      <c r="DL1221" s="91"/>
      <c r="DM1221" s="90"/>
      <c r="DN1221" s="90"/>
      <c r="DO1221" s="90"/>
      <c r="DP1221" s="90"/>
      <c r="DQ1221" s="90"/>
      <c r="DR1221" s="90"/>
      <c r="DS1221" s="90"/>
      <c r="DT1221" s="90"/>
      <c r="DU1221" s="90"/>
      <c r="DV1221" s="90"/>
      <c r="DW1221" s="90"/>
      <c r="DX1221" s="90"/>
      <c r="DY1221" s="90"/>
      <c r="DZ1221" s="90"/>
      <c r="EA1221" s="90"/>
      <c r="EB1221" s="90"/>
      <c r="EC1221" s="90"/>
      <c r="ED1221" s="90"/>
      <c r="EE1221" s="90"/>
      <c r="EF1221" s="90"/>
      <c r="EG1221" s="90"/>
      <c r="EH1221" s="90"/>
      <c r="EI1221" s="77"/>
      <c r="EJ1221" s="77"/>
      <c r="EK1221" s="77"/>
      <c r="EL1221" s="77"/>
      <c r="EM1221" s="77"/>
      <c r="EN1221" s="77"/>
      <c r="EO1221" s="77"/>
      <c r="EP1221" s="77"/>
      <c r="EQ1221" s="77"/>
    </row>
    <row r="1222" spans="1:147" s="1" customFormat="1" ht="12.75" x14ac:dyDescent="0.2">
      <c r="A1222" s="3"/>
      <c r="B1222" s="35"/>
      <c r="C1222" s="35"/>
      <c r="D1222" s="4"/>
      <c r="G1222" s="2"/>
      <c r="H1222" s="2"/>
      <c r="I1222" s="2"/>
      <c r="L1222" s="141"/>
      <c r="M1222" s="2"/>
      <c r="N1222" s="2"/>
      <c r="O1222" s="2"/>
      <c r="P1222" s="2"/>
      <c r="Q1222" s="16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  <c r="BS1222" s="2"/>
      <c r="BT1222" s="2"/>
      <c r="BU1222" s="2"/>
      <c r="BV1222" s="2"/>
      <c r="BW1222" s="2"/>
      <c r="BX1222" s="2"/>
      <c r="BY1222" s="2"/>
      <c r="BZ1222" s="2"/>
      <c r="CA1222" s="2"/>
      <c r="CB1222" s="90"/>
      <c r="CC1222" s="90"/>
      <c r="CD1222" s="90"/>
      <c r="CE1222" s="88"/>
      <c r="CF1222" s="166"/>
      <c r="CG1222" s="88"/>
      <c r="CH1222" s="88"/>
      <c r="CI1222" s="88"/>
      <c r="CJ1222" s="88"/>
      <c r="CK1222" s="88"/>
      <c r="CL1222" s="88"/>
      <c r="CM1222" s="88"/>
      <c r="CN1222" s="88"/>
      <c r="CO1222" s="88"/>
      <c r="CP1222" s="88"/>
      <c r="CQ1222" s="88"/>
      <c r="CR1222" s="88"/>
      <c r="CS1222" s="88"/>
      <c r="CT1222" s="88"/>
      <c r="CU1222" s="88"/>
      <c r="CV1222" s="88"/>
      <c r="CW1222" s="88"/>
      <c r="CX1222" s="88"/>
      <c r="CY1222" s="88"/>
      <c r="CZ1222" s="88"/>
      <c r="DA1222" s="88"/>
      <c r="DB1222" s="88"/>
      <c r="DC1222" s="88"/>
      <c r="DD1222" s="88"/>
      <c r="DE1222" s="88"/>
      <c r="DF1222" s="90"/>
      <c r="DG1222" s="90"/>
      <c r="DH1222" s="90"/>
      <c r="DI1222" s="91"/>
      <c r="DJ1222" s="91"/>
      <c r="DK1222" s="91"/>
      <c r="DL1222" s="91"/>
      <c r="DM1222" s="90"/>
      <c r="DN1222" s="90"/>
      <c r="DO1222" s="90"/>
      <c r="DP1222" s="90"/>
      <c r="DQ1222" s="90"/>
      <c r="DR1222" s="90"/>
      <c r="DS1222" s="90"/>
      <c r="DT1222" s="90"/>
      <c r="DU1222" s="90"/>
      <c r="DV1222" s="90"/>
      <c r="DW1222" s="90"/>
      <c r="DX1222" s="90"/>
      <c r="DY1222" s="90"/>
      <c r="DZ1222" s="90"/>
      <c r="EA1222" s="90"/>
      <c r="EB1222" s="90"/>
      <c r="EC1222" s="90"/>
      <c r="ED1222" s="90"/>
      <c r="EE1222" s="90"/>
      <c r="EF1222" s="90"/>
      <c r="EG1222" s="90"/>
      <c r="EH1222" s="90"/>
      <c r="EI1222" s="77"/>
      <c r="EJ1222" s="77"/>
      <c r="EK1222" s="77"/>
      <c r="EL1222" s="77"/>
      <c r="EM1222" s="77"/>
      <c r="EN1222" s="77"/>
      <c r="EO1222" s="77"/>
      <c r="EP1222" s="77"/>
      <c r="EQ1222" s="77"/>
    </row>
    <row r="1223" spans="1:147" s="1" customFormat="1" ht="12.75" x14ac:dyDescent="0.2">
      <c r="A1223" s="3"/>
      <c r="B1223" s="35"/>
      <c r="C1223" s="35"/>
      <c r="D1223" s="4"/>
      <c r="G1223" s="2"/>
      <c r="H1223" s="2"/>
      <c r="I1223" s="2"/>
      <c r="L1223" s="141"/>
      <c r="M1223" s="2"/>
      <c r="N1223" s="2"/>
      <c r="O1223" s="2"/>
      <c r="P1223" s="2"/>
      <c r="Q1223" s="16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  <c r="BS1223" s="2"/>
      <c r="BT1223" s="2"/>
      <c r="BU1223" s="2"/>
      <c r="BV1223" s="2"/>
      <c r="BW1223" s="2"/>
      <c r="BX1223" s="2"/>
      <c r="BY1223" s="2"/>
      <c r="BZ1223" s="2"/>
      <c r="CA1223" s="2"/>
      <c r="CB1223" s="90"/>
      <c r="CC1223" s="90"/>
      <c r="CD1223" s="90"/>
      <c r="CE1223" s="88"/>
      <c r="CF1223" s="166"/>
      <c r="CG1223" s="88"/>
      <c r="CH1223" s="88"/>
      <c r="CI1223" s="88"/>
      <c r="CJ1223" s="88"/>
      <c r="CK1223" s="88"/>
      <c r="CL1223" s="88"/>
      <c r="CM1223" s="88"/>
      <c r="CN1223" s="88"/>
      <c r="CO1223" s="88"/>
      <c r="CP1223" s="88"/>
      <c r="CQ1223" s="88"/>
      <c r="CR1223" s="88"/>
      <c r="CS1223" s="88"/>
      <c r="CT1223" s="88"/>
      <c r="CU1223" s="88"/>
      <c r="CV1223" s="88"/>
      <c r="CW1223" s="88"/>
      <c r="CX1223" s="88"/>
      <c r="CY1223" s="88"/>
      <c r="CZ1223" s="88"/>
      <c r="DA1223" s="88"/>
      <c r="DB1223" s="88"/>
      <c r="DC1223" s="88"/>
      <c r="DD1223" s="88"/>
      <c r="DE1223" s="88"/>
      <c r="DF1223" s="90"/>
      <c r="DG1223" s="90"/>
      <c r="DH1223" s="90"/>
      <c r="DI1223" s="91"/>
      <c r="DJ1223" s="91"/>
      <c r="DK1223" s="91"/>
      <c r="DL1223" s="91"/>
      <c r="DM1223" s="90"/>
      <c r="DN1223" s="90"/>
      <c r="DO1223" s="90"/>
      <c r="DP1223" s="90"/>
      <c r="DQ1223" s="90"/>
      <c r="DR1223" s="90"/>
      <c r="DS1223" s="90"/>
      <c r="DT1223" s="90"/>
      <c r="DU1223" s="90"/>
      <c r="DV1223" s="90"/>
      <c r="DW1223" s="90"/>
      <c r="DX1223" s="90"/>
      <c r="DY1223" s="90"/>
      <c r="DZ1223" s="90"/>
      <c r="EA1223" s="90"/>
      <c r="EB1223" s="90"/>
      <c r="EC1223" s="90"/>
      <c r="ED1223" s="90"/>
      <c r="EE1223" s="90"/>
      <c r="EF1223" s="90"/>
      <c r="EG1223" s="90"/>
      <c r="EH1223" s="90"/>
      <c r="EI1223" s="77"/>
      <c r="EJ1223" s="77"/>
      <c r="EK1223" s="77"/>
      <c r="EL1223" s="77"/>
      <c r="EM1223" s="77"/>
      <c r="EN1223" s="77"/>
      <c r="EO1223" s="77"/>
      <c r="EP1223" s="77"/>
      <c r="EQ1223" s="77"/>
    </row>
    <row r="1224" spans="1:147" s="1" customFormat="1" ht="12.75" x14ac:dyDescent="0.2">
      <c r="A1224" s="3"/>
      <c r="B1224" s="35"/>
      <c r="C1224" s="35"/>
      <c r="D1224" s="4"/>
      <c r="G1224" s="2"/>
      <c r="H1224" s="2"/>
      <c r="I1224" s="2"/>
      <c r="L1224" s="141"/>
      <c r="M1224" s="2"/>
      <c r="N1224" s="2"/>
      <c r="O1224" s="2"/>
      <c r="P1224" s="2"/>
      <c r="Q1224" s="16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  <c r="BS1224" s="2"/>
      <c r="BT1224" s="2"/>
      <c r="BU1224" s="2"/>
      <c r="BV1224" s="2"/>
      <c r="BW1224" s="2"/>
      <c r="BX1224" s="2"/>
      <c r="BY1224" s="2"/>
      <c r="BZ1224" s="2"/>
      <c r="CA1224" s="2"/>
      <c r="CB1224" s="90"/>
      <c r="CC1224" s="90"/>
      <c r="CD1224" s="90"/>
      <c r="CE1224" s="88"/>
      <c r="CF1224" s="166"/>
      <c r="CG1224" s="88"/>
      <c r="CH1224" s="88"/>
      <c r="CI1224" s="88"/>
      <c r="CJ1224" s="88"/>
      <c r="CK1224" s="88"/>
      <c r="CL1224" s="88"/>
      <c r="CM1224" s="88"/>
      <c r="CN1224" s="88"/>
      <c r="CO1224" s="88"/>
      <c r="CP1224" s="88"/>
      <c r="CQ1224" s="88"/>
      <c r="CR1224" s="88"/>
      <c r="CS1224" s="88"/>
      <c r="CT1224" s="88"/>
      <c r="CU1224" s="88"/>
      <c r="CV1224" s="88"/>
      <c r="CW1224" s="88"/>
      <c r="CX1224" s="88"/>
      <c r="CY1224" s="88"/>
      <c r="CZ1224" s="88"/>
      <c r="DA1224" s="88"/>
      <c r="DB1224" s="88"/>
      <c r="DC1224" s="88"/>
      <c r="DD1224" s="88"/>
      <c r="DE1224" s="88"/>
      <c r="DF1224" s="90"/>
      <c r="DG1224" s="90"/>
      <c r="DH1224" s="90"/>
      <c r="DI1224" s="91"/>
      <c r="DJ1224" s="91"/>
      <c r="DK1224" s="91"/>
      <c r="DL1224" s="91"/>
      <c r="DM1224" s="90"/>
      <c r="DN1224" s="90"/>
      <c r="DO1224" s="90"/>
      <c r="DP1224" s="90"/>
      <c r="DQ1224" s="90"/>
      <c r="DR1224" s="90"/>
      <c r="DS1224" s="90"/>
      <c r="DT1224" s="90"/>
      <c r="DU1224" s="90"/>
      <c r="DV1224" s="90"/>
      <c r="DW1224" s="90"/>
      <c r="DX1224" s="90"/>
      <c r="DY1224" s="90"/>
      <c r="DZ1224" s="90"/>
      <c r="EA1224" s="90"/>
      <c r="EB1224" s="90"/>
      <c r="EC1224" s="90"/>
      <c r="ED1224" s="90"/>
      <c r="EE1224" s="90"/>
      <c r="EF1224" s="90"/>
      <c r="EG1224" s="90"/>
      <c r="EH1224" s="90"/>
      <c r="EI1224" s="77"/>
      <c r="EJ1224" s="77"/>
      <c r="EK1224" s="77"/>
      <c r="EL1224" s="77"/>
      <c r="EM1224" s="77"/>
      <c r="EN1224" s="77"/>
      <c r="EO1224" s="77"/>
      <c r="EP1224" s="77"/>
      <c r="EQ1224" s="77"/>
    </row>
    <row r="1225" spans="1:147" s="1" customFormat="1" ht="12.75" x14ac:dyDescent="0.2">
      <c r="A1225" s="3"/>
      <c r="B1225" s="35"/>
      <c r="C1225" s="35"/>
      <c r="D1225" s="4"/>
      <c r="G1225" s="2"/>
      <c r="H1225" s="2"/>
      <c r="I1225" s="2"/>
      <c r="L1225" s="141"/>
      <c r="M1225" s="2"/>
      <c r="N1225" s="2"/>
      <c r="O1225" s="2"/>
      <c r="P1225" s="2"/>
      <c r="Q1225" s="16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  <c r="BS1225" s="2"/>
      <c r="BT1225" s="2"/>
      <c r="BU1225" s="2"/>
      <c r="BV1225" s="2"/>
      <c r="BW1225" s="2"/>
      <c r="BX1225" s="2"/>
      <c r="BY1225" s="2"/>
      <c r="BZ1225" s="2"/>
      <c r="CA1225" s="2"/>
      <c r="CB1225" s="90"/>
      <c r="CC1225" s="90"/>
      <c r="CD1225" s="90"/>
      <c r="CE1225" s="88"/>
      <c r="CF1225" s="166"/>
      <c r="CG1225" s="88"/>
      <c r="CH1225" s="88"/>
      <c r="CI1225" s="88"/>
      <c r="CJ1225" s="88"/>
      <c r="CK1225" s="88"/>
      <c r="CL1225" s="88"/>
      <c r="CM1225" s="88"/>
      <c r="CN1225" s="88"/>
      <c r="CO1225" s="88"/>
      <c r="CP1225" s="88"/>
      <c r="CQ1225" s="88"/>
      <c r="CR1225" s="88"/>
      <c r="CS1225" s="88"/>
      <c r="CT1225" s="88"/>
      <c r="CU1225" s="88"/>
      <c r="CV1225" s="88"/>
      <c r="CW1225" s="88"/>
      <c r="CX1225" s="88"/>
      <c r="CY1225" s="88"/>
      <c r="CZ1225" s="88"/>
      <c r="DA1225" s="88"/>
      <c r="DB1225" s="88"/>
      <c r="DC1225" s="88"/>
      <c r="DD1225" s="88"/>
      <c r="DE1225" s="88"/>
      <c r="DF1225" s="90"/>
      <c r="DG1225" s="90"/>
      <c r="DH1225" s="90"/>
      <c r="DI1225" s="91"/>
      <c r="DJ1225" s="91"/>
      <c r="DK1225" s="91"/>
      <c r="DL1225" s="91"/>
      <c r="DM1225" s="90"/>
      <c r="DN1225" s="90"/>
      <c r="DO1225" s="90"/>
      <c r="DP1225" s="90"/>
      <c r="DQ1225" s="90"/>
      <c r="DR1225" s="90"/>
      <c r="DS1225" s="90"/>
      <c r="DT1225" s="90"/>
      <c r="DU1225" s="90"/>
      <c r="DV1225" s="90"/>
      <c r="DW1225" s="90"/>
      <c r="DX1225" s="90"/>
      <c r="DY1225" s="90"/>
      <c r="DZ1225" s="90"/>
      <c r="EA1225" s="90"/>
      <c r="EB1225" s="90"/>
      <c r="EC1225" s="90"/>
      <c r="ED1225" s="90"/>
      <c r="EE1225" s="90"/>
      <c r="EF1225" s="90"/>
      <c r="EG1225" s="90"/>
      <c r="EH1225" s="90"/>
      <c r="EI1225" s="77"/>
      <c r="EJ1225" s="77"/>
      <c r="EK1225" s="77"/>
      <c r="EL1225" s="77"/>
      <c r="EM1225" s="77"/>
      <c r="EN1225" s="77"/>
      <c r="EO1225" s="77"/>
      <c r="EP1225" s="77"/>
      <c r="EQ1225" s="77"/>
    </row>
    <row r="1226" spans="1:147" s="1" customFormat="1" ht="12.75" x14ac:dyDescent="0.2">
      <c r="A1226" s="3"/>
      <c r="B1226" s="35"/>
      <c r="C1226" s="35"/>
      <c r="D1226" s="4"/>
      <c r="G1226" s="2"/>
      <c r="H1226" s="2"/>
      <c r="I1226" s="2"/>
      <c r="L1226" s="141"/>
      <c r="M1226" s="2"/>
      <c r="N1226" s="2"/>
      <c r="O1226" s="2"/>
      <c r="P1226" s="2"/>
      <c r="Q1226" s="16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  <c r="BS1226" s="2"/>
      <c r="BT1226" s="2"/>
      <c r="BU1226" s="2"/>
      <c r="BV1226" s="2"/>
      <c r="BW1226" s="2"/>
      <c r="BX1226" s="2"/>
      <c r="BY1226" s="2"/>
      <c r="BZ1226" s="2"/>
      <c r="CA1226" s="2"/>
      <c r="CB1226" s="90"/>
      <c r="CC1226" s="90"/>
      <c r="CD1226" s="90"/>
      <c r="CE1226" s="88"/>
      <c r="CF1226" s="166"/>
      <c r="CG1226" s="88"/>
      <c r="CH1226" s="88"/>
      <c r="CI1226" s="88"/>
      <c r="CJ1226" s="88"/>
      <c r="CK1226" s="88"/>
      <c r="CL1226" s="88"/>
      <c r="CM1226" s="88"/>
      <c r="CN1226" s="88"/>
      <c r="CO1226" s="88"/>
      <c r="CP1226" s="88"/>
      <c r="CQ1226" s="88"/>
      <c r="CR1226" s="88"/>
      <c r="CS1226" s="88"/>
      <c r="CT1226" s="88"/>
      <c r="CU1226" s="88"/>
      <c r="CV1226" s="88"/>
      <c r="CW1226" s="88"/>
      <c r="CX1226" s="88"/>
      <c r="CY1226" s="88"/>
      <c r="CZ1226" s="88"/>
      <c r="DA1226" s="88"/>
      <c r="DB1226" s="88"/>
      <c r="DC1226" s="88"/>
      <c r="DD1226" s="88"/>
      <c r="DE1226" s="88"/>
      <c r="DF1226" s="90"/>
      <c r="DG1226" s="90"/>
      <c r="DH1226" s="90"/>
      <c r="DI1226" s="91"/>
      <c r="DJ1226" s="91"/>
      <c r="DK1226" s="91"/>
      <c r="DL1226" s="91"/>
      <c r="DM1226" s="90"/>
      <c r="DN1226" s="90"/>
      <c r="DO1226" s="90"/>
      <c r="DP1226" s="90"/>
      <c r="DQ1226" s="90"/>
      <c r="DR1226" s="90"/>
      <c r="DS1226" s="90"/>
      <c r="DT1226" s="90"/>
      <c r="DU1226" s="90"/>
      <c r="DV1226" s="90"/>
      <c r="DW1226" s="90"/>
      <c r="DX1226" s="90"/>
      <c r="DY1226" s="90"/>
      <c r="DZ1226" s="90"/>
      <c r="EA1226" s="90"/>
      <c r="EB1226" s="90"/>
      <c r="EC1226" s="90"/>
      <c r="ED1226" s="90"/>
      <c r="EE1226" s="90"/>
      <c r="EF1226" s="90"/>
      <c r="EG1226" s="90"/>
      <c r="EH1226" s="90"/>
      <c r="EI1226" s="77"/>
      <c r="EJ1226" s="77"/>
      <c r="EK1226" s="77"/>
      <c r="EL1226" s="77"/>
      <c r="EM1226" s="77"/>
      <c r="EN1226" s="77"/>
      <c r="EO1226" s="77"/>
      <c r="EP1226" s="77"/>
      <c r="EQ1226" s="77"/>
    </row>
    <row r="1227" spans="1:147" s="1" customFormat="1" ht="12.75" x14ac:dyDescent="0.2">
      <c r="A1227" s="3"/>
      <c r="B1227" s="35"/>
      <c r="C1227" s="35"/>
      <c r="D1227" s="4"/>
      <c r="G1227" s="2"/>
      <c r="H1227" s="2"/>
      <c r="I1227" s="2"/>
      <c r="L1227" s="141"/>
      <c r="M1227" s="2"/>
      <c r="N1227" s="2"/>
      <c r="O1227" s="2"/>
      <c r="P1227" s="2"/>
      <c r="Q1227" s="16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  <c r="BS1227" s="2"/>
      <c r="BT1227" s="2"/>
      <c r="BU1227" s="2"/>
      <c r="BV1227" s="2"/>
      <c r="BW1227" s="2"/>
      <c r="BX1227" s="2"/>
      <c r="BY1227" s="2"/>
      <c r="BZ1227" s="2"/>
      <c r="CA1227" s="2"/>
      <c r="CB1227" s="90"/>
      <c r="CC1227" s="90"/>
      <c r="CD1227" s="90"/>
      <c r="CE1227" s="88"/>
      <c r="CF1227" s="166"/>
      <c r="CG1227" s="88"/>
      <c r="CH1227" s="88"/>
      <c r="CI1227" s="88"/>
      <c r="CJ1227" s="88"/>
      <c r="CK1227" s="88"/>
      <c r="CL1227" s="88"/>
      <c r="CM1227" s="88"/>
      <c r="CN1227" s="88"/>
      <c r="CO1227" s="88"/>
      <c r="CP1227" s="88"/>
      <c r="CQ1227" s="88"/>
      <c r="CR1227" s="88"/>
      <c r="CS1227" s="88"/>
      <c r="CT1227" s="88"/>
      <c r="CU1227" s="88"/>
      <c r="CV1227" s="88"/>
      <c r="CW1227" s="88"/>
      <c r="CX1227" s="88"/>
      <c r="CY1227" s="88"/>
      <c r="CZ1227" s="88"/>
      <c r="DA1227" s="88"/>
      <c r="DB1227" s="88"/>
      <c r="DC1227" s="88"/>
      <c r="DD1227" s="88"/>
      <c r="DE1227" s="88"/>
      <c r="DF1227" s="90"/>
      <c r="DG1227" s="90"/>
      <c r="DH1227" s="90"/>
      <c r="DI1227" s="91"/>
      <c r="DJ1227" s="91"/>
      <c r="DK1227" s="91"/>
      <c r="DL1227" s="91"/>
      <c r="DM1227" s="90"/>
      <c r="DN1227" s="90"/>
      <c r="DO1227" s="90"/>
      <c r="DP1227" s="90"/>
      <c r="DQ1227" s="90"/>
      <c r="DR1227" s="90"/>
      <c r="DS1227" s="90"/>
      <c r="DT1227" s="90"/>
      <c r="DU1227" s="90"/>
      <c r="DV1227" s="90"/>
      <c r="DW1227" s="90"/>
      <c r="DX1227" s="90"/>
      <c r="DY1227" s="90"/>
      <c r="DZ1227" s="90"/>
      <c r="EA1227" s="90"/>
      <c r="EB1227" s="90"/>
      <c r="EC1227" s="90"/>
      <c r="ED1227" s="90"/>
      <c r="EE1227" s="90"/>
      <c r="EF1227" s="90"/>
      <c r="EG1227" s="90"/>
      <c r="EH1227" s="90"/>
      <c r="EI1227" s="77"/>
      <c r="EJ1227" s="77"/>
      <c r="EK1227" s="77"/>
      <c r="EL1227" s="77"/>
      <c r="EM1227" s="77"/>
      <c r="EN1227" s="77"/>
      <c r="EO1227" s="77"/>
      <c r="EP1227" s="77"/>
      <c r="EQ1227" s="77"/>
    </row>
    <row r="1228" spans="1:147" s="1" customFormat="1" ht="12.75" x14ac:dyDescent="0.2">
      <c r="A1228" s="3"/>
      <c r="B1228" s="35"/>
      <c r="C1228" s="35"/>
      <c r="D1228" s="4"/>
      <c r="G1228" s="2"/>
      <c r="H1228" s="2"/>
      <c r="I1228" s="2"/>
      <c r="L1228" s="141"/>
      <c r="M1228" s="2"/>
      <c r="N1228" s="2"/>
      <c r="O1228" s="2"/>
      <c r="P1228" s="2"/>
      <c r="Q1228" s="16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  <c r="BS1228" s="2"/>
      <c r="BT1228" s="2"/>
      <c r="BU1228" s="2"/>
      <c r="BV1228" s="2"/>
      <c r="BW1228" s="2"/>
      <c r="BX1228" s="2"/>
      <c r="BY1228" s="2"/>
      <c r="BZ1228" s="2"/>
      <c r="CA1228" s="2"/>
      <c r="CB1228" s="90"/>
      <c r="CC1228" s="90"/>
      <c r="CD1228" s="90"/>
      <c r="CE1228" s="88"/>
      <c r="CF1228" s="166"/>
      <c r="CG1228" s="88"/>
      <c r="CH1228" s="88"/>
      <c r="CI1228" s="88"/>
      <c r="CJ1228" s="88"/>
      <c r="CK1228" s="88"/>
      <c r="CL1228" s="88"/>
      <c r="CM1228" s="88"/>
      <c r="CN1228" s="88"/>
      <c r="CO1228" s="88"/>
      <c r="CP1228" s="88"/>
      <c r="CQ1228" s="88"/>
      <c r="CR1228" s="88"/>
      <c r="CS1228" s="88"/>
      <c r="CT1228" s="88"/>
      <c r="CU1228" s="88"/>
      <c r="CV1228" s="88"/>
      <c r="CW1228" s="88"/>
      <c r="CX1228" s="88"/>
      <c r="CY1228" s="88"/>
      <c r="CZ1228" s="88"/>
      <c r="DA1228" s="88"/>
      <c r="DB1228" s="88"/>
      <c r="DC1228" s="88"/>
      <c r="DD1228" s="88"/>
      <c r="DE1228" s="88"/>
      <c r="DF1228" s="90"/>
      <c r="DG1228" s="90"/>
      <c r="DH1228" s="90"/>
      <c r="DI1228" s="91"/>
      <c r="DJ1228" s="91"/>
      <c r="DK1228" s="91"/>
      <c r="DL1228" s="91"/>
      <c r="DM1228" s="90"/>
      <c r="DN1228" s="90"/>
      <c r="DO1228" s="90"/>
      <c r="DP1228" s="90"/>
      <c r="DQ1228" s="90"/>
      <c r="DR1228" s="90"/>
      <c r="DS1228" s="90"/>
      <c r="DT1228" s="90"/>
      <c r="DU1228" s="90"/>
      <c r="DV1228" s="90"/>
      <c r="DW1228" s="90"/>
      <c r="DX1228" s="90"/>
      <c r="DY1228" s="90"/>
      <c r="DZ1228" s="90"/>
      <c r="EA1228" s="90"/>
      <c r="EB1228" s="90"/>
      <c r="EC1228" s="90"/>
      <c r="ED1228" s="90"/>
      <c r="EE1228" s="90"/>
      <c r="EF1228" s="90"/>
      <c r="EG1228" s="90"/>
      <c r="EH1228" s="90"/>
      <c r="EI1228" s="77"/>
      <c r="EJ1228" s="77"/>
      <c r="EK1228" s="77"/>
      <c r="EL1228" s="77"/>
      <c r="EM1228" s="77"/>
      <c r="EN1228" s="77"/>
      <c r="EO1228" s="77"/>
      <c r="EP1228" s="77"/>
      <c r="EQ1228" s="77"/>
    </row>
    <row r="1229" spans="1:147" s="1" customFormat="1" ht="12.75" x14ac:dyDescent="0.2">
      <c r="A1229" s="3"/>
      <c r="B1229" s="35"/>
      <c r="C1229" s="35"/>
      <c r="D1229" s="4"/>
      <c r="G1229" s="2"/>
      <c r="H1229" s="2"/>
      <c r="I1229" s="2"/>
      <c r="L1229" s="141"/>
      <c r="M1229" s="2"/>
      <c r="N1229" s="2"/>
      <c r="O1229" s="2"/>
      <c r="P1229" s="2"/>
      <c r="Q1229" s="16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  <c r="BS1229" s="2"/>
      <c r="BT1229" s="2"/>
      <c r="BU1229" s="2"/>
      <c r="BV1229" s="2"/>
      <c r="BW1229" s="2"/>
      <c r="BX1229" s="2"/>
      <c r="BY1229" s="2"/>
      <c r="BZ1229" s="2"/>
      <c r="CA1229" s="2"/>
      <c r="CB1229" s="90"/>
      <c r="CC1229" s="90"/>
      <c r="CD1229" s="90"/>
      <c r="CE1229" s="88"/>
      <c r="CF1229" s="166"/>
      <c r="CG1229" s="88"/>
      <c r="CH1229" s="88"/>
      <c r="CI1229" s="88"/>
      <c r="CJ1229" s="88"/>
      <c r="CK1229" s="88"/>
      <c r="CL1229" s="88"/>
      <c r="CM1229" s="88"/>
      <c r="CN1229" s="88"/>
      <c r="CO1229" s="88"/>
      <c r="CP1229" s="88"/>
      <c r="CQ1229" s="88"/>
      <c r="CR1229" s="88"/>
      <c r="CS1229" s="88"/>
      <c r="CT1229" s="88"/>
      <c r="CU1229" s="88"/>
      <c r="CV1229" s="88"/>
      <c r="CW1229" s="88"/>
      <c r="CX1229" s="88"/>
      <c r="CY1229" s="88"/>
      <c r="CZ1229" s="88"/>
      <c r="DA1229" s="88"/>
      <c r="DB1229" s="88"/>
      <c r="DC1229" s="88"/>
      <c r="DD1229" s="88"/>
      <c r="DE1229" s="88"/>
      <c r="DF1229" s="90"/>
      <c r="DG1229" s="90"/>
      <c r="DH1229" s="90"/>
      <c r="DI1229" s="91"/>
      <c r="DJ1229" s="91"/>
      <c r="DK1229" s="91"/>
      <c r="DL1229" s="91"/>
      <c r="DM1229" s="90"/>
      <c r="DN1229" s="90"/>
      <c r="DO1229" s="90"/>
      <c r="DP1229" s="90"/>
      <c r="DQ1229" s="90"/>
      <c r="DR1229" s="90"/>
      <c r="DS1229" s="90"/>
      <c r="DT1229" s="90"/>
      <c r="DU1229" s="90"/>
      <c r="DV1229" s="90"/>
      <c r="DW1229" s="90"/>
      <c r="DX1229" s="90"/>
      <c r="DY1229" s="90"/>
      <c r="DZ1229" s="90"/>
      <c r="EA1229" s="90"/>
      <c r="EB1229" s="90"/>
      <c r="EC1229" s="90"/>
      <c r="ED1229" s="90"/>
      <c r="EE1229" s="90"/>
      <c r="EF1229" s="90"/>
      <c r="EG1229" s="90"/>
      <c r="EH1229" s="90"/>
      <c r="EI1229" s="77"/>
      <c r="EJ1229" s="77"/>
      <c r="EK1229" s="77"/>
      <c r="EL1229" s="77"/>
      <c r="EM1229" s="77"/>
      <c r="EN1229" s="77"/>
      <c r="EO1229" s="77"/>
      <c r="EP1229" s="77"/>
      <c r="EQ1229" s="77"/>
    </row>
    <row r="1230" spans="1:147" s="1" customFormat="1" ht="12.75" x14ac:dyDescent="0.2">
      <c r="A1230" s="3"/>
      <c r="B1230" s="35"/>
      <c r="C1230" s="35"/>
      <c r="D1230" s="4"/>
      <c r="G1230" s="2"/>
      <c r="H1230" s="2"/>
      <c r="I1230" s="2"/>
      <c r="L1230" s="141"/>
      <c r="M1230" s="2"/>
      <c r="N1230" s="2"/>
      <c r="O1230" s="2"/>
      <c r="P1230" s="2"/>
      <c r="Q1230" s="16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  <c r="BS1230" s="2"/>
      <c r="BT1230" s="2"/>
      <c r="BU1230" s="2"/>
      <c r="BV1230" s="2"/>
      <c r="BW1230" s="2"/>
      <c r="BX1230" s="2"/>
      <c r="BY1230" s="2"/>
      <c r="BZ1230" s="2"/>
      <c r="CA1230" s="2"/>
      <c r="CB1230" s="90"/>
      <c r="CC1230" s="90"/>
      <c r="CD1230" s="90"/>
      <c r="CE1230" s="88"/>
      <c r="CF1230" s="166"/>
      <c r="CG1230" s="88"/>
      <c r="CH1230" s="88"/>
      <c r="CI1230" s="88"/>
      <c r="CJ1230" s="88"/>
      <c r="CK1230" s="88"/>
      <c r="CL1230" s="88"/>
      <c r="CM1230" s="88"/>
      <c r="CN1230" s="88"/>
      <c r="CO1230" s="88"/>
      <c r="CP1230" s="88"/>
      <c r="CQ1230" s="88"/>
      <c r="CR1230" s="88"/>
      <c r="CS1230" s="88"/>
      <c r="CT1230" s="88"/>
      <c r="CU1230" s="88"/>
      <c r="CV1230" s="88"/>
      <c r="CW1230" s="88"/>
      <c r="CX1230" s="88"/>
      <c r="CY1230" s="88"/>
      <c r="CZ1230" s="88"/>
      <c r="DA1230" s="88"/>
      <c r="DB1230" s="88"/>
      <c r="DC1230" s="88"/>
      <c r="DD1230" s="88"/>
      <c r="DE1230" s="88"/>
      <c r="DF1230" s="90"/>
      <c r="DG1230" s="90"/>
      <c r="DH1230" s="90"/>
      <c r="DI1230" s="91"/>
      <c r="DJ1230" s="91"/>
      <c r="DK1230" s="91"/>
      <c r="DL1230" s="91"/>
      <c r="DM1230" s="90"/>
      <c r="DN1230" s="90"/>
      <c r="DO1230" s="90"/>
      <c r="DP1230" s="90"/>
      <c r="DQ1230" s="90"/>
      <c r="DR1230" s="90"/>
      <c r="DS1230" s="90"/>
      <c r="DT1230" s="90"/>
      <c r="DU1230" s="90"/>
      <c r="DV1230" s="90"/>
      <c r="DW1230" s="90"/>
      <c r="DX1230" s="90"/>
      <c r="DY1230" s="90"/>
      <c r="DZ1230" s="90"/>
      <c r="EA1230" s="90"/>
      <c r="EB1230" s="90"/>
      <c r="EC1230" s="90"/>
      <c r="ED1230" s="90"/>
      <c r="EE1230" s="90"/>
      <c r="EF1230" s="90"/>
      <c r="EG1230" s="90"/>
      <c r="EH1230" s="90"/>
      <c r="EI1230" s="77"/>
      <c r="EJ1230" s="77"/>
      <c r="EK1230" s="77"/>
      <c r="EL1230" s="77"/>
      <c r="EM1230" s="77"/>
      <c r="EN1230" s="77"/>
      <c r="EO1230" s="77"/>
      <c r="EP1230" s="77"/>
      <c r="EQ1230" s="77"/>
    </row>
    <row r="1231" spans="1:147" s="1" customFormat="1" ht="12.75" x14ac:dyDescent="0.2">
      <c r="A1231" s="3"/>
      <c r="B1231" s="35"/>
      <c r="C1231" s="35"/>
      <c r="D1231" s="4"/>
      <c r="G1231" s="2"/>
      <c r="H1231" s="2"/>
      <c r="I1231" s="2"/>
      <c r="L1231" s="141"/>
      <c r="M1231" s="2"/>
      <c r="N1231" s="2"/>
      <c r="O1231" s="2"/>
      <c r="P1231" s="2"/>
      <c r="Q1231" s="16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  <c r="BS1231" s="2"/>
      <c r="BT1231" s="2"/>
      <c r="BU1231" s="2"/>
      <c r="BV1231" s="2"/>
      <c r="BW1231" s="2"/>
      <c r="BX1231" s="2"/>
      <c r="BY1231" s="2"/>
      <c r="BZ1231" s="2"/>
      <c r="CA1231" s="2"/>
      <c r="CB1231" s="90"/>
      <c r="CC1231" s="90"/>
      <c r="CD1231" s="90"/>
      <c r="CE1231" s="88"/>
      <c r="CF1231" s="166"/>
      <c r="CG1231" s="88"/>
      <c r="CH1231" s="88"/>
      <c r="CI1231" s="88"/>
      <c r="CJ1231" s="88"/>
      <c r="CK1231" s="88"/>
      <c r="CL1231" s="88"/>
      <c r="CM1231" s="88"/>
      <c r="CN1231" s="88"/>
      <c r="CO1231" s="88"/>
      <c r="CP1231" s="88"/>
      <c r="CQ1231" s="88"/>
      <c r="CR1231" s="88"/>
      <c r="CS1231" s="88"/>
      <c r="CT1231" s="88"/>
      <c r="CU1231" s="88"/>
      <c r="CV1231" s="88"/>
      <c r="CW1231" s="88"/>
      <c r="CX1231" s="88"/>
      <c r="CY1231" s="88"/>
      <c r="CZ1231" s="88"/>
      <c r="DA1231" s="88"/>
      <c r="DB1231" s="88"/>
      <c r="DC1231" s="88"/>
      <c r="DD1231" s="88"/>
      <c r="DE1231" s="88"/>
      <c r="DF1231" s="90"/>
      <c r="DG1231" s="90"/>
      <c r="DH1231" s="90"/>
      <c r="DI1231" s="91"/>
      <c r="DJ1231" s="91"/>
      <c r="DK1231" s="91"/>
      <c r="DL1231" s="91"/>
      <c r="DM1231" s="90"/>
      <c r="DN1231" s="90"/>
      <c r="DO1231" s="90"/>
      <c r="DP1231" s="90"/>
      <c r="DQ1231" s="90"/>
      <c r="DR1231" s="90"/>
      <c r="DS1231" s="90"/>
      <c r="DT1231" s="90"/>
      <c r="DU1231" s="90"/>
      <c r="DV1231" s="90"/>
      <c r="DW1231" s="90"/>
      <c r="DX1231" s="90"/>
      <c r="DY1231" s="90"/>
      <c r="DZ1231" s="90"/>
      <c r="EA1231" s="90"/>
      <c r="EB1231" s="90"/>
      <c r="EC1231" s="90"/>
      <c r="ED1231" s="90"/>
      <c r="EE1231" s="90"/>
      <c r="EF1231" s="90"/>
      <c r="EG1231" s="90"/>
      <c r="EH1231" s="90"/>
      <c r="EI1231" s="77"/>
      <c r="EJ1231" s="77"/>
      <c r="EK1231" s="77"/>
      <c r="EL1231" s="77"/>
      <c r="EM1231" s="77"/>
      <c r="EN1231" s="77"/>
      <c r="EO1231" s="77"/>
      <c r="EP1231" s="77"/>
      <c r="EQ1231" s="77"/>
    </row>
    <row r="1232" spans="1:147" s="1" customFormat="1" ht="12.75" x14ac:dyDescent="0.2">
      <c r="A1232" s="3"/>
      <c r="B1232" s="35"/>
      <c r="C1232" s="35"/>
      <c r="D1232" s="4"/>
      <c r="G1232" s="2"/>
      <c r="H1232" s="2"/>
      <c r="I1232" s="2"/>
      <c r="L1232" s="141"/>
      <c r="M1232" s="2"/>
      <c r="N1232" s="2"/>
      <c r="O1232" s="2"/>
      <c r="P1232" s="2"/>
      <c r="Q1232" s="16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  <c r="BS1232" s="2"/>
      <c r="BT1232" s="2"/>
      <c r="BU1232" s="2"/>
      <c r="BV1232" s="2"/>
      <c r="BW1232" s="2"/>
      <c r="BX1232" s="2"/>
      <c r="BY1232" s="2"/>
      <c r="BZ1232" s="2"/>
      <c r="CA1232" s="2"/>
      <c r="CB1232" s="90"/>
      <c r="CC1232" s="90"/>
      <c r="CD1232" s="90"/>
      <c r="CE1232" s="88"/>
      <c r="CF1232" s="166"/>
      <c r="CG1232" s="88"/>
      <c r="CH1232" s="88"/>
      <c r="CI1232" s="88"/>
      <c r="CJ1232" s="88"/>
      <c r="CK1232" s="88"/>
      <c r="CL1232" s="88"/>
      <c r="CM1232" s="88"/>
      <c r="CN1232" s="88"/>
      <c r="CO1232" s="88"/>
      <c r="CP1232" s="88"/>
      <c r="CQ1232" s="88"/>
      <c r="CR1232" s="88"/>
      <c r="CS1232" s="88"/>
      <c r="CT1232" s="88"/>
      <c r="CU1232" s="88"/>
      <c r="CV1232" s="88"/>
      <c r="CW1232" s="88"/>
      <c r="CX1232" s="88"/>
      <c r="CY1232" s="88"/>
      <c r="CZ1232" s="88"/>
      <c r="DA1232" s="88"/>
      <c r="DB1232" s="88"/>
      <c r="DC1232" s="88"/>
      <c r="DD1232" s="88"/>
      <c r="DE1232" s="88"/>
      <c r="DF1232" s="90"/>
      <c r="DG1232" s="90"/>
      <c r="DH1232" s="90"/>
      <c r="DI1232" s="91"/>
      <c r="DJ1232" s="91"/>
      <c r="DK1232" s="91"/>
      <c r="DL1232" s="91"/>
      <c r="DM1232" s="90"/>
      <c r="DN1232" s="90"/>
      <c r="DO1232" s="90"/>
      <c r="DP1232" s="90"/>
      <c r="DQ1232" s="90"/>
      <c r="DR1232" s="90"/>
      <c r="DS1232" s="90"/>
      <c r="DT1232" s="90"/>
      <c r="DU1232" s="90"/>
      <c r="DV1232" s="90"/>
      <c r="DW1232" s="90"/>
      <c r="DX1232" s="90"/>
      <c r="DY1232" s="90"/>
      <c r="DZ1232" s="90"/>
      <c r="EA1232" s="90"/>
      <c r="EB1232" s="90"/>
      <c r="EC1232" s="90"/>
      <c r="ED1232" s="90"/>
      <c r="EE1232" s="90"/>
      <c r="EF1232" s="90"/>
      <c r="EG1232" s="90"/>
      <c r="EH1232" s="90"/>
      <c r="EI1232" s="77"/>
      <c r="EJ1232" s="77"/>
      <c r="EK1232" s="77"/>
      <c r="EL1232" s="77"/>
      <c r="EM1232" s="77"/>
      <c r="EN1232" s="77"/>
      <c r="EO1232" s="77"/>
      <c r="EP1232" s="77"/>
      <c r="EQ1232" s="77"/>
    </row>
    <row r="1233" spans="1:147" s="1" customFormat="1" ht="12.75" x14ac:dyDescent="0.2">
      <c r="A1233" s="3"/>
      <c r="B1233" s="35"/>
      <c r="C1233" s="35"/>
      <c r="D1233" s="4"/>
      <c r="G1233" s="2"/>
      <c r="H1233" s="2"/>
      <c r="I1233" s="2"/>
      <c r="L1233" s="141"/>
      <c r="M1233" s="2"/>
      <c r="N1233" s="2"/>
      <c r="O1233" s="2"/>
      <c r="P1233" s="2"/>
      <c r="Q1233" s="16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  <c r="BS1233" s="2"/>
      <c r="BT1233" s="2"/>
      <c r="BU1233" s="2"/>
      <c r="BV1233" s="2"/>
      <c r="BW1233" s="2"/>
      <c r="BX1233" s="2"/>
      <c r="BY1233" s="2"/>
      <c r="BZ1233" s="2"/>
      <c r="CA1233" s="2"/>
      <c r="CB1233" s="90"/>
      <c r="CC1233" s="90"/>
      <c r="CD1233" s="90"/>
      <c r="CE1233" s="88"/>
      <c r="CF1233" s="166"/>
      <c r="CG1233" s="88"/>
      <c r="CH1233" s="88"/>
      <c r="CI1233" s="88"/>
      <c r="CJ1233" s="88"/>
      <c r="CK1233" s="88"/>
      <c r="CL1233" s="88"/>
      <c r="CM1233" s="88"/>
      <c r="CN1233" s="88"/>
      <c r="CO1233" s="88"/>
      <c r="CP1233" s="88"/>
      <c r="CQ1233" s="88"/>
      <c r="CR1233" s="88"/>
      <c r="CS1233" s="88"/>
      <c r="CT1233" s="88"/>
      <c r="CU1233" s="88"/>
      <c r="CV1233" s="88"/>
      <c r="CW1233" s="88"/>
      <c r="CX1233" s="88"/>
      <c r="CY1233" s="88"/>
      <c r="CZ1233" s="88"/>
      <c r="DA1233" s="88"/>
      <c r="DB1233" s="88"/>
      <c r="DC1233" s="88"/>
      <c r="DD1233" s="88"/>
      <c r="DE1233" s="88"/>
      <c r="DF1233" s="90"/>
      <c r="DG1233" s="90"/>
      <c r="DH1233" s="90"/>
      <c r="DI1233" s="91"/>
      <c r="DJ1233" s="91"/>
      <c r="DK1233" s="91"/>
      <c r="DL1233" s="91"/>
      <c r="DM1233" s="90"/>
      <c r="DN1233" s="90"/>
      <c r="DO1233" s="90"/>
      <c r="DP1233" s="90"/>
      <c r="DQ1233" s="90"/>
      <c r="DR1233" s="90"/>
      <c r="DS1233" s="90"/>
      <c r="DT1233" s="90"/>
      <c r="DU1233" s="90"/>
      <c r="DV1233" s="90"/>
      <c r="DW1233" s="90"/>
      <c r="DX1233" s="90"/>
      <c r="DY1233" s="90"/>
      <c r="DZ1233" s="90"/>
      <c r="EA1233" s="90"/>
      <c r="EB1233" s="90"/>
      <c r="EC1233" s="90"/>
      <c r="ED1233" s="90"/>
      <c r="EE1233" s="90"/>
      <c r="EF1233" s="90"/>
      <c r="EG1233" s="90"/>
      <c r="EH1233" s="90"/>
      <c r="EI1233" s="77"/>
      <c r="EJ1233" s="77"/>
      <c r="EK1233" s="77"/>
      <c r="EL1233" s="77"/>
      <c r="EM1233" s="77"/>
      <c r="EN1233" s="77"/>
      <c r="EO1233" s="77"/>
      <c r="EP1233" s="77"/>
      <c r="EQ1233" s="77"/>
    </row>
    <row r="1234" spans="1:147" s="1" customFormat="1" ht="12.75" x14ac:dyDescent="0.2">
      <c r="A1234" s="3"/>
      <c r="B1234" s="35"/>
      <c r="C1234" s="35"/>
      <c r="D1234" s="4"/>
      <c r="G1234" s="2"/>
      <c r="H1234" s="2"/>
      <c r="I1234" s="2"/>
      <c r="L1234" s="141"/>
      <c r="M1234" s="2"/>
      <c r="N1234" s="2"/>
      <c r="O1234" s="2"/>
      <c r="P1234" s="2"/>
      <c r="Q1234" s="16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  <c r="BS1234" s="2"/>
      <c r="BT1234" s="2"/>
      <c r="BU1234" s="2"/>
      <c r="BV1234" s="2"/>
      <c r="BW1234" s="2"/>
      <c r="BX1234" s="2"/>
      <c r="BY1234" s="2"/>
      <c r="BZ1234" s="2"/>
      <c r="CA1234" s="2"/>
      <c r="CB1234" s="90"/>
      <c r="CC1234" s="90"/>
      <c r="CD1234" s="90"/>
      <c r="CE1234" s="88"/>
      <c r="CF1234" s="166"/>
      <c r="CG1234" s="88"/>
      <c r="CH1234" s="88"/>
      <c r="CI1234" s="88"/>
      <c r="CJ1234" s="88"/>
      <c r="CK1234" s="88"/>
      <c r="CL1234" s="88"/>
      <c r="CM1234" s="88"/>
      <c r="CN1234" s="88"/>
      <c r="CO1234" s="88"/>
      <c r="CP1234" s="88"/>
      <c r="CQ1234" s="88"/>
      <c r="CR1234" s="88"/>
      <c r="CS1234" s="88"/>
      <c r="CT1234" s="88"/>
      <c r="CU1234" s="88"/>
      <c r="CV1234" s="88"/>
      <c r="CW1234" s="88"/>
      <c r="CX1234" s="88"/>
      <c r="CY1234" s="88"/>
      <c r="CZ1234" s="88"/>
      <c r="DA1234" s="88"/>
      <c r="DB1234" s="88"/>
      <c r="DC1234" s="88"/>
      <c r="DD1234" s="88"/>
      <c r="DE1234" s="88"/>
      <c r="DF1234" s="90"/>
      <c r="DG1234" s="90"/>
      <c r="DH1234" s="90"/>
      <c r="DI1234" s="91"/>
      <c r="DJ1234" s="91"/>
      <c r="DK1234" s="91"/>
      <c r="DL1234" s="91"/>
      <c r="DM1234" s="90"/>
      <c r="DN1234" s="90"/>
      <c r="DO1234" s="90"/>
      <c r="DP1234" s="90"/>
      <c r="DQ1234" s="90"/>
      <c r="DR1234" s="90"/>
      <c r="DS1234" s="90"/>
      <c r="DT1234" s="90"/>
      <c r="DU1234" s="90"/>
      <c r="DV1234" s="90"/>
      <c r="DW1234" s="90"/>
      <c r="DX1234" s="90"/>
      <c r="DY1234" s="90"/>
      <c r="DZ1234" s="90"/>
      <c r="EA1234" s="90"/>
      <c r="EB1234" s="90"/>
      <c r="EC1234" s="90"/>
      <c r="ED1234" s="90"/>
      <c r="EE1234" s="90"/>
      <c r="EF1234" s="90"/>
      <c r="EG1234" s="90"/>
      <c r="EH1234" s="90"/>
      <c r="EI1234" s="77"/>
      <c r="EJ1234" s="77"/>
      <c r="EK1234" s="77"/>
      <c r="EL1234" s="77"/>
      <c r="EM1234" s="77"/>
      <c r="EN1234" s="77"/>
      <c r="EO1234" s="77"/>
      <c r="EP1234" s="77"/>
      <c r="EQ1234" s="77"/>
    </row>
    <row r="1235" spans="1:147" s="1" customFormat="1" ht="12.75" x14ac:dyDescent="0.2">
      <c r="A1235" s="3"/>
      <c r="B1235" s="35"/>
      <c r="C1235" s="35"/>
      <c r="D1235" s="4"/>
      <c r="G1235" s="2"/>
      <c r="H1235" s="2"/>
      <c r="I1235" s="2"/>
      <c r="L1235" s="141"/>
      <c r="M1235" s="2"/>
      <c r="N1235" s="2"/>
      <c r="O1235" s="2"/>
      <c r="P1235" s="2"/>
      <c r="Q1235" s="16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  <c r="BS1235" s="2"/>
      <c r="BT1235" s="2"/>
      <c r="BU1235" s="2"/>
      <c r="BV1235" s="2"/>
      <c r="BW1235" s="2"/>
      <c r="BX1235" s="2"/>
      <c r="BY1235" s="2"/>
      <c r="BZ1235" s="2"/>
      <c r="CA1235" s="2"/>
      <c r="CB1235" s="90"/>
      <c r="CC1235" s="90"/>
      <c r="CD1235" s="90"/>
      <c r="CE1235" s="88"/>
      <c r="CF1235" s="166"/>
      <c r="CG1235" s="88"/>
      <c r="CH1235" s="88"/>
      <c r="CI1235" s="88"/>
      <c r="CJ1235" s="88"/>
      <c r="CK1235" s="88"/>
      <c r="CL1235" s="88"/>
      <c r="CM1235" s="88"/>
      <c r="CN1235" s="88"/>
      <c r="CO1235" s="88"/>
      <c r="CP1235" s="88"/>
      <c r="CQ1235" s="88"/>
      <c r="CR1235" s="88"/>
      <c r="CS1235" s="88"/>
      <c r="CT1235" s="88"/>
      <c r="CU1235" s="88"/>
      <c r="CV1235" s="88"/>
      <c r="CW1235" s="88"/>
      <c r="CX1235" s="88"/>
      <c r="CY1235" s="88"/>
      <c r="CZ1235" s="88"/>
      <c r="DA1235" s="88"/>
      <c r="DB1235" s="88"/>
      <c r="DC1235" s="88"/>
      <c r="DD1235" s="88"/>
      <c r="DE1235" s="88"/>
      <c r="DF1235" s="90"/>
      <c r="DG1235" s="90"/>
      <c r="DH1235" s="90"/>
      <c r="DI1235" s="91"/>
      <c r="DJ1235" s="91"/>
      <c r="DK1235" s="91"/>
      <c r="DL1235" s="91"/>
      <c r="DM1235" s="90"/>
      <c r="DN1235" s="90"/>
      <c r="DO1235" s="90"/>
      <c r="DP1235" s="90"/>
      <c r="DQ1235" s="90"/>
      <c r="DR1235" s="90"/>
      <c r="DS1235" s="90"/>
      <c r="DT1235" s="90"/>
      <c r="DU1235" s="90"/>
      <c r="DV1235" s="90"/>
      <c r="DW1235" s="90"/>
      <c r="DX1235" s="90"/>
      <c r="DY1235" s="90"/>
      <c r="DZ1235" s="90"/>
      <c r="EA1235" s="90"/>
      <c r="EB1235" s="90"/>
      <c r="EC1235" s="90"/>
      <c r="ED1235" s="90"/>
      <c r="EE1235" s="90"/>
      <c r="EF1235" s="90"/>
      <c r="EG1235" s="90"/>
      <c r="EH1235" s="90"/>
      <c r="EI1235" s="77"/>
      <c r="EJ1235" s="77"/>
      <c r="EK1235" s="77"/>
      <c r="EL1235" s="77"/>
      <c r="EM1235" s="77"/>
      <c r="EN1235" s="77"/>
      <c r="EO1235" s="77"/>
      <c r="EP1235" s="77"/>
      <c r="EQ1235" s="77"/>
    </row>
    <row r="1236" spans="1:147" s="1" customFormat="1" ht="12.75" x14ac:dyDescent="0.2">
      <c r="A1236" s="3"/>
      <c r="B1236" s="35"/>
      <c r="C1236" s="35"/>
      <c r="D1236" s="4"/>
      <c r="G1236" s="2"/>
      <c r="H1236" s="2"/>
      <c r="I1236" s="2"/>
      <c r="L1236" s="141"/>
      <c r="M1236" s="2"/>
      <c r="N1236" s="2"/>
      <c r="O1236" s="2"/>
      <c r="P1236" s="2"/>
      <c r="Q1236" s="16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/>
      <c r="BS1236" s="2"/>
      <c r="BT1236" s="2"/>
      <c r="BU1236" s="2"/>
      <c r="BV1236" s="2"/>
      <c r="BW1236" s="2"/>
      <c r="BX1236" s="2"/>
      <c r="BY1236" s="2"/>
      <c r="BZ1236" s="2"/>
      <c r="CA1236" s="2"/>
      <c r="CB1236" s="90"/>
      <c r="CC1236" s="90"/>
      <c r="CD1236" s="90"/>
      <c r="CE1236" s="88"/>
      <c r="CF1236" s="166"/>
      <c r="CG1236" s="88"/>
      <c r="CH1236" s="88"/>
      <c r="CI1236" s="88"/>
      <c r="CJ1236" s="88"/>
      <c r="CK1236" s="88"/>
      <c r="CL1236" s="88"/>
      <c r="CM1236" s="88"/>
      <c r="CN1236" s="88"/>
      <c r="CO1236" s="88"/>
      <c r="CP1236" s="88"/>
      <c r="CQ1236" s="88"/>
      <c r="CR1236" s="88"/>
      <c r="CS1236" s="88"/>
      <c r="CT1236" s="88"/>
      <c r="CU1236" s="88"/>
      <c r="CV1236" s="88"/>
      <c r="CW1236" s="88"/>
      <c r="CX1236" s="88"/>
      <c r="CY1236" s="88"/>
      <c r="CZ1236" s="88"/>
      <c r="DA1236" s="88"/>
      <c r="DB1236" s="88"/>
      <c r="DC1236" s="88"/>
      <c r="DD1236" s="88"/>
      <c r="DE1236" s="88"/>
      <c r="DF1236" s="90"/>
      <c r="DG1236" s="90"/>
      <c r="DH1236" s="90"/>
      <c r="DI1236" s="91"/>
      <c r="DJ1236" s="91"/>
      <c r="DK1236" s="91"/>
      <c r="DL1236" s="91"/>
      <c r="DM1236" s="90"/>
      <c r="DN1236" s="90"/>
      <c r="DO1236" s="90"/>
      <c r="DP1236" s="90"/>
      <c r="DQ1236" s="90"/>
      <c r="DR1236" s="90"/>
      <c r="DS1236" s="90"/>
      <c r="DT1236" s="90"/>
      <c r="DU1236" s="90"/>
      <c r="DV1236" s="90"/>
      <c r="DW1236" s="90"/>
      <c r="DX1236" s="90"/>
      <c r="DY1236" s="90"/>
      <c r="DZ1236" s="90"/>
      <c r="EA1236" s="90"/>
      <c r="EB1236" s="90"/>
      <c r="EC1236" s="90"/>
      <c r="ED1236" s="90"/>
      <c r="EE1236" s="90"/>
      <c r="EF1236" s="90"/>
      <c r="EG1236" s="90"/>
      <c r="EH1236" s="90"/>
      <c r="EI1236" s="77"/>
      <c r="EJ1236" s="77"/>
      <c r="EK1236" s="77"/>
      <c r="EL1236" s="77"/>
      <c r="EM1236" s="77"/>
      <c r="EN1236" s="77"/>
      <c r="EO1236" s="77"/>
      <c r="EP1236" s="77"/>
      <c r="EQ1236" s="77"/>
    </row>
    <row r="1237" spans="1:147" s="1" customFormat="1" ht="12.75" x14ac:dyDescent="0.2">
      <c r="A1237" s="3"/>
      <c r="B1237" s="35"/>
      <c r="C1237" s="35"/>
      <c r="D1237" s="4"/>
      <c r="G1237" s="2"/>
      <c r="H1237" s="2"/>
      <c r="I1237" s="2"/>
      <c r="L1237" s="141"/>
      <c r="M1237" s="2"/>
      <c r="N1237" s="2"/>
      <c r="O1237" s="2"/>
      <c r="P1237" s="2"/>
      <c r="Q1237" s="16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  <c r="BS1237" s="2"/>
      <c r="BT1237" s="2"/>
      <c r="BU1237" s="2"/>
      <c r="BV1237" s="2"/>
      <c r="BW1237" s="2"/>
      <c r="BX1237" s="2"/>
      <c r="BY1237" s="2"/>
      <c r="BZ1237" s="2"/>
      <c r="CA1237" s="2"/>
      <c r="CB1237" s="90"/>
      <c r="CC1237" s="90"/>
      <c r="CD1237" s="90"/>
      <c r="CE1237" s="88"/>
      <c r="CF1237" s="166"/>
      <c r="CG1237" s="88"/>
      <c r="CH1237" s="88"/>
      <c r="CI1237" s="88"/>
      <c r="CJ1237" s="88"/>
      <c r="CK1237" s="88"/>
      <c r="CL1237" s="88"/>
      <c r="CM1237" s="88"/>
      <c r="CN1237" s="88"/>
      <c r="CO1237" s="88"/>
      <c r="CP1237" s="88"/>
      <c r="CQ1237" s="88"/>
      <c r="CR1237" s="88"/>
      <c r="CS1237" s="88"/>
      <c r="CT1237" s="88"/>
      <c r="CU1237" s="88"/>
      <c r="CV1237" s="88"/>
      <c r="CW1237" s="88"/>
      <c r="CX1237" s="88"/>
      <c r="CY1237" s="88"/>
      <c r="CZ1237" s="88"/>
      <c r="DA1237" s="88"/>
      <c r="DB1237" s="88"/>
      <c r="DC1237" s="88"/>
      <c r="DD1237" s="88"/>
      <c r="DE1237" s="88"/>
      <c r="DF1237" s="90"/>
      <c r="DG1237" s="90"/>
      <c r="DH1237" s="90"/>
      <c r="DI1237" s="91"/>
      <c r="DJ1237" s="91"/>
      <c r="DK1237" s="91"/>
      <c r="DL1237" s="91"/>
      <c r="DM1237" s="90"/>
      <c r="DN1237" s="90"/>
      <c r="DO1237" s="90"/>
      <c r="DP1237" s="90"/>
      <c r="DQ1237" s="90"/>
      <c r="DR1237" s="90"/>
      <c r="DS1237" s="90"/>
      <c r="DT1237" s="90"/>
      <c r="DU1237" s="90"/>
      <c r="DV1237" s="90"/>
      <c r="DW1237" s="90"/>
      <c r="DX1237" s="90"/>
      <c r="DY1237" s="90"/>
      <c r="DZ1237" s="90"/>
      <c r="EA1237" s="90"/>
      <c r="EB1237" s="90"/>
      <c r="EC1237" s="90"/>
      <c r="ED1237" s="90"/>
      <c r="EE1237" s="90"/>
      <c r="EF1237" s="90"/>
      <c r="EG1237" s="90"/>
      <c r="EH1237" s="90"/>
      <c r="EI1237" s="77"/>
      <c r="EJ1237" s="77"/>
      <c r="EK1237" s="77"/>
      <c r="EL1237" s="77"/>
      <c r="EM1237" s="77"/>
      <c r="EN1237" s="77"/>
      <c r="EO1237" s="77"/>
      <c r="EP1237" s="77"/>
      <c r="EQ1237" s="77"/>
    </row>
    <row r="1238" spans="1:147" s="1" customFormat="1" ht="12.75" x14ac:dyDescent="0.2">
      <c r="A1238" s="3"/>
      <c r="B1238" s="35"/>
      <c r="C1238" s="35"/>
      <c r="D1238" s="4"/>
      <c r="G1238" s="2"/>
      <c r="H1238" s="2"/>
      <c r="I1238" s="2"/>
      <c r="L1238" s="141"/>
      <c r="M1238" s="2"/>
      <c r="N1238" s="2"/>
      <c r="O1238" s="2"/>
      <c r="P1238" s="2"/>
      <c r="Q1238" s="16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  <c r="BS1238" s="2"/>
      <c r="BT1238" s="2"/>
      <c r="BU1238" s="2"/>
      <c r="BV1238" s="2"/>
      <c r="BW1238" s="2"/>
      <c r="BX1238" s="2"/>
      <c r="BY1238" s="2"/>
      <c r="BZ1238" s="2"/>
      <c r="CA1238" s="2"/>
      <c r="CB1238" s="90"/>
      <c r="CC1238" s="90"/>
      <c r="CD1238" s="90"/>
      <c r="CE1238" s="88"/>
      <c r="CF1238" s="166"/>
      <c r="CG1238" s="88"/>
      <c r="CH1238" s="88"/>
      <c r="CI1238" s="88"/>
      <c r="CJ1238" s="88"/>
      <c r="CK1238" s="88"/>
      <c r="CL1238" s="88"/>
      <c r="CM1238" s="88"/>
      <c r="CN1238" s="88"/>
      <c r="CO1238" s="88"/>
      <c r="CP1238" s="88"/>
      <c r="CQ1238" s="88"/>
      <c r="CR1238" s="88"/>
      <c r="CS1238" s="88"/>
      <c r="CT1238" s="88"/>
      <c r="CU1238" s="88"/>
      <c r="CV1238" s="88"/>
      <c r="CW1238" s="88"/>
      <c r="CX1238" s="88"/>
      <c r="CY1238" s="88"/>
      <c r="CZ1238" s="88"/>
      <c r="DA1238" s="88"/>
      <c r="DB1238" s="88"/>
      <c r="DC1238" s="88"/>
      <c r="DD1238" s="88"/>
      <c r="DE1238" s="88"/>
      <c r="DF1238" s="90"/>
      <c r="DG1238" s="90"/>
      <c r="DH1238" s="90"/>
      <c r="DI1238" s="91"/>
      <c r="DJ1238" s="91"/>
      <c r="DK1238" s="91"/>
      <c r="DL1238" s="91"/>
      <c r="DM1238" s="90"/>
      <c r="DN1238" s="90"/>
      <c r="DO1238" s="90"/>
      <c r="DP1238" s="90"/>
      <c r="DQ1238" s="90"/>
      <c r="DR1238" s="90"/>
      <c r="DS1238" s="90"/>
      <c r="DT1238" s="90"/>
      <c r="DU1238" s="90"/>
      <c r="DV1238" s="90"/>
      <c r="DW1238" s="90"/>
      <c r="DX1238" s="90"/>
      <c r="DY1238" s="90"/>
      <c r="DZ1238" s="90"/>
      <c r="EA1238" s="90"/>
      <c r="EB1238" s="90"/>
      <c r="EC1238" s="90"/>
      <c r="ED1238" s="90"/>
      <c r="EE1238" s="90"/>
      <c r="EF1238" s="90"/>
      <c r="EG1238" s="90"/>
      <c r="EH1238" s="90"/>
      <c r="EI1238" s="77"/>
      <c r="EJ1238" s="77"/>
      <c r="EK1238" s="77"/>
      <c r="EL1238" s="77"/>
      <c r="EM1238" s="77"/>
      <c r="EN1238" s="77"/>
      <c r="EO1238" s="77"/>
      <c r="EP1238" s="77"/>
      <c r="EQ1238" s="77"/>
    </row>
    <row r="1239" spans="1:147" s="1" customFormat="1" ht="12.75" x14ac:dyDescent="0.2">
      <c r="A1239" s="3"/>
      <c r="B1239" s="35"/>
      <c r="C1239" s="35"/>
      <c r="D1239" s="4"/>
      <c r="G1239" s="2"/>
      <c r="H1239" s="2"/>
      <c r="I1239" s="2"/>
      <c r="L1239" s="141"/>
      <c r="M1239" s="2"/>
      <c r="N1239" s="2"/>
      <c r="O1239" s="2"/>
      <c r="P1239" s="2"/>
      <c r="Q1239" s="16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90"/>
      <c r="CC1239" s="90"/>
      <c r="CD1239" s="90"/>
      <c r="CE1239" s="88"/>
      <c r="CF1239" s="166"/>
      <c r="CG1239" s="88"/>
      <c r="CH1239" s="88"/>
      <c r="CI1239" s="88"/>
      <c r="CJ1239" s="88"/>
      <c r="CK1239" s="88"/>
      <c r="CL1239" s="88"/>
      <c r="CM1239" s="88"/>
      <c r="CN1239" s="88"/>
      <c r="CO1239" s="88"/>
      <c r="CP1239" s="88"/>
      <c r="CQ1239" s="88"/>
      <c r="CR1239" s="88"/>
      <c r="CS1239" s="88"/>
      <c r="CT1239" s="88"/>
      <c r="CU1239" s="88"/>
      <c r="CV1239" s="88"/>
      <c r="CW1239" s="88"/>
      <c r="CX1239" s="88"/>
      <c r="CY1239" s="88"/>
      <c r="CZ1239" s="88"/>
      <c r="DA1239" s="88"/>
      <c r="DB1239" s="88"/>
      <c r="DC1239" s="88"/>
      <c r="DD1239" s="88"/>
      <c r="DE1239" s="88"/>
      <c r="DF1239" s="90"/>
      <c r="DG1239" s="90"/>
      <c r="DH1239" s="90"/>
      <c r="DI1239" s="91"/>
      <c r="DJ1239" s="91"/>
      <c r="DK1239" s="91"/>
      <c r="DL1239" s="91"/>
      <c r="DM1239" s="90"/>
      <c r="DN1239" s="90"/>
      <c r="DO1239" s="90"/>
      <c r="DP1239" s="90"/>
      <c r="DQ1239" s="90"/>
      <c r="DR1239" s="90"/>
      <c r="DS1239" s="90"/>
      <c r="DT1239" s="90"/>
      <c r="DU1239" s="90"/>
      <c r="DV1239" s="90"/>
      <c r="DW1239" s="90"/>
      <c r="DX1239" s="90"/>
      <c r="DY1239" s="90"/>
      <c r="DZ1239" s="90"/>
      <c r="EA1239" s="90"/>
      <c r="EB1239" s="90"/>
      <c r="EC1239" s="90"/>
      <c r="ED1239" s="90"/>
      <c r="EE1239" s="90"/>
      <c r="EF1239" s="90"/>
      <c r="EG1239" s="90"/>
      <c r="EH1239" s="90"/>
      <c r="EI1239" s="77"/>
      <c r="EJ1239" s="77"/>
      <c r="EK1239" s="77"/>
      <c r="EL1239" s="77"/>
      <c r="EM1239" s="77"/>
      <c r="EN1239" s="77"/>
      <c r="EO1239" s="77"/>
      <c r="EP1239" s="77"/>
      <c r="EQ1239" s="77"/>
    </row>
    <row r="1240" spans="1:147" s="1" customFormat="1" ht="12.75" x14ac:dyDescent="0.2">
      <c r="A1240" s="3"/>
      <c r="B1240" s="35"/>
      <c r="C1240" s="35"/>
      <c r="D1240" s="4"/>
      <c r="G1240" s="2"/>
      <c r="H1240" s="2"/>
      <c r="I1240" s="2"/>
      <c r="L1240" s="141"/>
      <c r="M1240" s="2"/>
      <c r="N1240" s="2"/>
      <c r="O1240" s="2"/>
      <c r="P1240" s="2"/>
      <c r="Q1240" s="16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  <c r="BS1240" s="2"/>
      <c r="BT1240" s="2"/>
      <c r="BU1240" s="2"/>
      <c r="BV1240" s="2"/>
      <c r="BW1240" s="2"/>
      <c r="BX1240" s="2"/>
      <c r="BY1240" s="2"/>
      <c r="BZ1240" s="2"/>
      <c r="CA1240" s="2"/>
      <c r="CB1240" s="90"/>
      <c r="CC1240" s="90"/>
      <c r="CD1240" s="90"/>
      <c r="CE1240" s="88"/>
      <c r="CF1240" s="166"/>
      <c r="CG1240" s="88"/>
      <c r="CH1240" s="88"/>
      <c r="CI1240" s="88"/>
      <c r="CJ1240" s="88"/>
      <c r="CK1240" s="88"/>
      <c r="CL1240" s="88"/>
      <c r="CM1240" s="88"/>
      <c r="CN1240" s="88"/>
      <c r="CO1240" s="88"/>
      <c r="CP1240" s="88"/>
      <c r="CQ1240" s="88"/>
      <c r="CR1240" s="88"/>
      <c r="CS1240" s="88"/>
      <c r="CT1240" s="88"/>
      <c r="CU1240" s="88"/>
      <c r="CV1240" s="88"/>
      <c r="CW1240" s="88"/>
      <c r="CX1240" s="88"/>
      <c r="CY1240" s="88"/>
      <c r="CZ1240" s="88"/>
      <c r="DA1240" s="88"/>
      <c r="DB1240" s="88"/>
      <c r="DC1240" s="88"/>
      <c r="DD1240" s="88"/>
      <c r="DE1240" s="88"/>
      <c r="DF1240" s="90"/>
      <c r="DG1240" s="90"/>
      <c r="DH1240" s="90"/>
      <c r="DI1240" s="91"/>
      <c r="DJ1240" s="91"/>
      <c r="DK1240" s="91"/>
      <c r="DL1240" s="91"/>
      <c r="DM1240" s="90"/>
      <c r="DN1240" s="90"/>
      <c r="DO1240" s="90"/>
      <c r="DP1240" s="90"/>
      <c r="DQ1240" s="90"/>
      <c r="DR1240" s="90"/>
      <c r="DS1240" s="90"/>
      <c r="DT1240" s="90"/>
      <c r="DU1240" s="90"/>
      <c r="DV1240" s="90"/>
      <c r="DW1240" s="90"/>
      <c r="DX1240" s="90"/>
      <c r="DY1240" s="90"/>
      <c r="DZ1240" s="90"/>
      <c r="EA1240" s="90"/>
      <c r="EB1240" s="90"/>
      <c r="EC1240" s="90"/>
      <c r="ED1240" s="90"/>
      <c r="EE1240" s="90"/>
      <c r="EF1240" s="90"/>
      <c r="EG1240" s="90"/>
      <c r="EH1240" s="90"/>
      <c r="EI1240" s="77"/>
      <c r="EJ1240" s="77"/>
      <c r="EK1240" s="77"/>
      <c r="EL1240" s="77"/>
      <c r="EM1240" s="77"/>
      <c r="EN1240" s="77"/>
      <c r="EO1240" s="77"/>
      <c r="EP1240" s="77"/>
      <c r="EQ1240" s="77"/>
    </row>
    <row r="1241" spans="1:147" s="1" customFormat="1" ht="12.75" x14ac:dyDescent="0.2">
      <c r="A1241" s="3"/>
      <c r="B1241" s="35"/>
      <c r="C1241" s="35"/>
      <c r="D1241" s="4"/>
      <c r="G1241" s="2"/>
      <c r="H1241" s="2"/>
      <c r="I1241" s="2"/>
      <c r="L1241" s="141"/>
      <c r="M1241" s="2"/>
      <c r="N1241" s="2"/>
      <c r="O1241" s="2"/>
      <c r="P1241" s="2"/>
      <c r="Q1241" s="16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  <c r="BS1241" s="2"/>
      <c r="BT1241" s="2"/>
      <c r="BU1241" s="2"/>
      <c r="BV1241" s="2"/>
      <c r="BW1241" s="2"/>
      <c r="BX1241" s="2"/>
      <c r="BY1241" s="2"/>
      <c r="BZ1241" s="2"/>
      <c r="CA1241" s="2"/>
      <c r="CB1241" s="90"/>
      <c r="CC1241" s="90"/>
      <c r="CD1241" s="90"/>
      <c r="CE1241" s="88"/>
      <c r="CF1241" s="166"/>
      <c r="CG1241" s="88"/>
      <c r="CH1241" s="88"/>
      <c r="CI1241" s="88"/>
      <c r="CJ1241" s="88"/>
      <c r="CK1241" s="88"/>
      <c r="CL1241" s="88"/>
      <c r="CM1241" s="88"/>
      <c r="CN1241" s="88"/>
      <c r="CO1241" s="88"/>
      <c r="CP1241" s="88"/>
      <c r="CQ1241" s="88"/>
      <c r="CR1241" s="88"/>
      <c r="CS1241" s="88"/>
      <c r="CT1241" s="88"/>
      <c r="CU1241" s="88"/>
      <c r="CV1241" s="88"/>
      <c r="CW1241" s="88"/>
      <c r="CX1241" s="88"/>
      <c r="CY1241" s="88"/>
      <c r="CZ1241" s="88"/>
      <c r="DA1241" s="88"/>
      <c r="DB1241" s="88"/>
      <c r="DC1241" s="88"/>
      <c r="DD1241" s="88"/>
      <c r="DE1241" s="88"/>
      <c r="DF1241" s="90"/>
      <c r="DG1241" s="90"/>
      <c r="DH1241" s="90"/>
      <c r="DI1241" s="91"/>
      <c r="DJ1241" s="91"/>
      <c r="DK1241" s="91"/>
      <c r="DL1241" s="91"/>
      <c r="DM1241" s="90"/>
      <c r="DN1241" s="90"/>
      <c r="DO1241" s="90"/>
      <c r="DP1241" s="90"/>
      <c r="DQ1241" s="90"/>
      <c r="DR1241" s="90"/>
      <c r="DS1241" s="90"/>
      <c r="DT1241" s="90"/>
      <c r="DU1241" s="90"/>
      <c r="DV1241" s="90"/>
      <c r="DW1241" s="90"/>
      <c r="DX1241" s="90"/>
      <c r="DY1241" s="90"/>
      <c r="DZ1241" s="90"/>
      <c r="EA1241" s="90"/>
      <c r="EB1241" s="90"/>
      <c r="EC1241" s="90"/>
      <c r="ED1241" s="90"/>
      <c r="EE1241" s="90"/>
      <c r="EF1241" s="90"/>
      <c r="EG1241" s="90"/>
      <c r="EH1241" s="90"/>
      <c r="EI1241" s="77"/>
      <c r="EJ1241" s="77"/>
      <c r="EK1241" s="77"/>
      <c r="EL1241" s="77"/>
      <c r="EM1241" s="77"/>
      <c r="EN1241" s="77"/>
      <c r="EO1241" s="77"/>
      <c r="EP1241" s="77"/>
      <c r="EQ1241" s="77"/>
    </row>
    <row r="1242" spans="1:147" s="1" customFormat="1" ht="12.75" x14ac:dyDescent="0.2">
      <c r="A1242" s="3"/>
      <c r="B1242" s="35"/>
      <c r="C1242" s="35"/>
      <c r="D1242" s="4"/>
      <c r="G1242" s="2"/>
      <c r="H1242" s="2"/>
      <c r="I1242" s="2"/>
      <c r="L1242" s="141"/>
      <c r="M1242" s="2"/>
      <c r="N1242" s="2"/>
      <c r="O1242" s="2"/>
      <c r="P1242" s="2"/>
      <c r="Q1242" s="16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  <c r="BS1242" s="2"/>
      <c r="BT1242" s="2"/>
      <c r="BU1242" s="2"/>
      <c r="BV1242" s="2"/>
      <c r="BW1242" s="2"/>
      <c r="BX1242" s="2"/>
      <c r="BY1242" s="2"/>
      <c r="BZ1242" s="2"/>
      <c r="CA1242" s="2"/>
      <c r="CB1242" s="90"/>
      <c r="CC1242" s="90"/>
      <c r="CD1242" s="90"/>
      <c r="CE1242" s="88"/>
      <c r="CF1242" s="166"/>
      <c r="CG1242" s="88"/>
      <c r="CH1242" s="88"/>
      <c r="CI1242" s="88"/>
      <c r="CJ1242" s="88"/>
      <c r="CK1242" s="88"/>
      <c r="CL1242" s="88"/>
      <c r="CM1242" s="88"/>
      <c r="CN1242" s="88"/>
      <c r="CO1242" s="88"/>
      <c r="CP1242" s="88"/>
      <c r="CQ1242" s="88"/>
      <c r="CR1242" s="88"/>
      <c r="CS1242" s="88"/>
      <c r="CT1242" s="88"/>
      <c r="CU1242" s="88"/>
      <c r="CV1242" s="88"/>
      <c r="CW1242" s="88"/>
      <c r="CX1242" s="88"/>
      <c r="CY1242" s="88"/>
      <c r="CZ1242" s="88"/>
      <c r="DA1242" s="88"/>
      <c r="DB1242" s="88"/>
      <c r="DC1242" s="88"/>
      <c r="DD1242" s="88"/>
      <c r="DE1242" s="88"/>
      <c r="DF1242" s="90"/>
      <c r="DG1242" s="90"/>
      <c r="DH1242" s="90"/>
      <c r="DI1242" s="91"/>
      <c r="DJ1242" s="91"/>
      <c r="DK1242" s="91"/>
      <c r="DL1242" s="91"/>
      <c r="DM1242" s="90"/>
      <c r="DN1242" s="90"/>
      <c r="DO1242" s="90"/>
      <c r="DP1242" s="90"/>
      <c r="DQ1242" s="90"/>
      <c r="DR1242" s="90"/>
      <c r="DS1242" s="90"/>
      <c r="DT1242" s="90"/>
      <c r="DU1242" s="90"/>
      <c r="DV1242" s="90"/>
      <c r="DW1242" s="90"/>
      <c r="DX1242" s="90"/>
      <c r="DY1242" s="90"/>
      <c r="DZ1242" s="90"/>
      <c r="EA1242" s="90"/>
      <c r="EB1242" s="90"/>
      <c r="EC1242" s="90"/>
      <c r="ED1242" s="90"/>
      <c r="EE1242" s="90"/>
      <c r="EF1242" s="90"/>
      <c r="EG1242" s="90"/>
      <c r="EH1242" s="90"/>
      <c r="EI1242" s="77"/>
      <c r="EJ1242" s="77"/>
      <c r="EK1242" s="77"/>
      <c r="EL1242" s="77"/>
      <c r="EM1242" s="77"/>
      <c r="EN1242" s="77"/>
      <c r="EO1242" s="77"/>
      <c r="EP1242" s="77"/>
      <c r="EQ1242" s="77"/>
    </row>
    <row r="1243" spans="1:147" s="1" customFormat="1" ht="12.75" x14ac:dyDescent="0.2">
      <c r="A1243" s="3"/>
      <c r="B1243" s="35"/>
      <c r="C1243" s="35"/>
      <c r="D1243" s="4"/>
      <c r="G1243" s="2"/>
      <c r="H1243" s="2"/>
      <c r="I1243" s="2"/>
      <c r="L1243" s="141"/>
      <c r="M1243" s="2"/>
      <c r="N1243" s="2"/>
      <c r="O1243" s="2"/>
      <c r="P1243" s="2"/>
      <c r="Q1243" s="16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  <c r="BS1243" s="2"/>
      <c r="BT1243" s="2"/>
      <c r="BU1243" s="2"/>
      <c r="BV1243" s="2"/>
      <c r="BW1243" s="2"/>
      <c r="BX1243" s="2"/>
      <c r="BY1243" s="2"/>
      <c r="BZ1243" s="2"/>
      <c r="CA1243" s="2"/>
      <c r="CB1243" s="90"/>
      <c r="CC1243" s="90"/>
      <c r="CD1243" s="90"/>
      <c r="CE1243" s="88"/>
      <c r="CF1243" s="166"/>
      <c r="CG1243" s="88"/>
      <c r="CH1243" s="88"/>
      <c r="CI1243" s="88"/>
      <c r="CJ1243" s="88"/>
      <c r="CK1243" s="88"/>
      <c r="CL1243" s="88"/>
      <c r="CM1243" s="88"/>
      <c r="CN1243" s="88"/>
      <c r="CO1243" s="88"/>
      <c r="CP1243" s="88"/>
      <c r="CQ1243" s="88"/>
      <c r="CR1243" s="88"/>
      <c r="CS1243" s="88"/>
      <c r="CT1243" s="88"/>
      <c r="CU1243" s="88"/>
      <c r="CV1243" s="88"/>
      <c r="CW1243" s="88"/>
      <c r="CX1243" s="88"/>
      <c r="CY1243" s="88"/>
      <c r="CZ1243" s="88"/>
      <c r="DA1243" s="88"/>
      <c r="DB1243" s="88"/>
      <c r="DC1243" s="88"/>
      <c r="DD1243" s="88"/>
      <c r="DE1243" s="88"/>
      <c r="DF1243" s="90"/>
      <c r="DG1243" s="90"/>
      <c r="DH1243" s="90"/>
      <c r="DI1243" s="91"/>
      <c r="DJ1243" s="91"/>
      <c r="DK1243" s="91"/>
      <c r="DL1243" s="91"/>
      <c r="DM1243" s="90"/>
      <c r="DN1243" s="90"/>
      <c r="DO1243" s="90"/>
      <c r="DP1243" s="90"/>
      <c r="DQ1243" s="90"/>
      <c r="DR1243" s="90"/>
      <c r="DS1243" s="90"/>
      <c r="DT1243" s="90"/>
      <c r="DU1243" s="90"/>
      <c r="DV1243" s="90"/>
      <c r="DW1243" s="90"/>
      <c r="DX1243" s="90"/>
      <c r="DY1243" s="90"/>
      <c r="DZ1243" s="90"/>
      <c r="EA1243" s="90"/>
      <c r="EB1243" s="90"/>
      <c r="EC1243" s="90"/>
      <c r="ED1243" s="90"/>
      <c r="EE1243" s="90"/>
      <c r="EF1243" s="90"/>
      <c r="EG1243" s="90"/>
      <c r="EH1243" s="90"/>
      <c r="EI1243" s="77"/>
      <c r="EJ1243" s="77"/>
      <c r="EK1243" s="77"/>
      <c r="EL1243" s="77"/>
      <c r="EM1243" s="77"/>
      <c r="EN1243" s="77"/>
      <c r="EO1243" s="77"/>
      <c r="EP1243" s="77"/>
      <c r="EQ1243" s="77"/>
    </row>
    <row r="1244" spans="1:147" s="1" customFormat="1" ht="12.75" x14ac:dyDescent="0.2">
      <c r="A1244" s="3"/>
      <c r="B1244" s="35"/>
      <c r="C1244" s="35"/>
      <c r="D1244" s="4"/>
      <c r="G1244" s="2"/>
      <c r="H1244" s="2"/>
      <c r="I1244" s="2"/>
      <c r="L1244" s="141"/>
      <c r="M1244" s="2"/>
      <c r="N1244" s="2"/>
      <c r="O1244" s="2"/>
      <c r="P1244" s="2"/>
      <c r="Q1244" s="16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  <c r="BS1244" s="2"/>
      <c r="BT1244" s="2"/>
      <c r="BU1244" s="2"/>
      <c r="BV1244" s="2"/>
      <c r="BW1244" s="2"/>
      <c r="BX1244" s="2"/>
      <c r="BY1244" s="2"/>
      <c r="BZ1244" s="2"/>
      <c r="CA1244" s="2"/>
      <c r="CB1244" s="90"/>
      <c r="CC1244" s="90"/>
      <c r="CD1244" s="90"/>
      <c r="CE1244" s="88"/>
      <c r="CF1244" s="166"/>
      <c r="CG1244" s="88"/>
      <c r="CH1244" s="88"/>
      <c r="CI1244" s="88"/>
      <c r="CJ1244" s="88"/>
      <c r="CK1244" s="88"/>
      <c r="CL1244" s="88"/>
      <c r="CM1244" s="88"/>
      <c r="CN1244" s="88"/>
      <c r="CO1244" s="88"/>
      <c r="CP1244" s="88"/>
      <c r="CQ1244" s="88"/>
      <c r="CR1244" s="88"/>
      <c r="CS1244" s="88"/>
      <c r="CT1244" s="88"/>
      <c r="CU1244" s="88"/>
      <c r="CV1244" s="88"/>
      <c r="CW1244" s="88"/>
      <c r="CX1244" s="88"/>
      <c r="CY1244" s="88"/>
      <c r="CZ1244" s="88"/>
      <c r="DA1244" s="88"/>
      <c r="DB1244" s="88"/>
      <c r="DC1244" s="88"/>
      <c r="DD1244" s="88"/>
      <c r="DE1244" s="88"/>
      <c r="DF1244" s="90"/>
      <c r="DG1244" s="90"/>
      <c r="DH1244" s="90"/>
      <c r="DI1244" s="91"/>
      <c r="DJ1244" s="91"/>
      <c r="DK1244" s="91"/>
      <c r="DL1244" s="91"/>
      <c r="DM1244" s="90"/>
      <c r="DN1244" s="90"/>
      <c r="DO1244" s="90"/>
      <c r="DP1244" s="90"/>
      <c r="DQ1244" s="90"/>
      <c r="DR1244" s="90"/>
      <c r="DS1244" s="90"/>
      <c r="DT1244" s="90"/>
      <c r="DU1244" s="90"/>
      <c r="DV1244" s="90"/>
      <c r="DW1244" s="90"/>
      <c r="DX1244" s="90"/>
      <c r="DY1244" s="90"/>
      <c r="DZ1244" s="90"/>
      <c r="EA1244" s="90"/>
      <c r="EB1244" s="90"/>
      <c r="EC1244" s="90"/>
      <c r="ED1244" s="90"/>
      <c r="EE1244" s="90"/>
      <c r="EF1244" s="90"/>
      <c r="EG1244" s="90"/>
      <c r="EH1244" s="90"/>
      <c r="EI1244" s="77"/>
      <c r="EJ1244" s="77"/>
      <c r="EK1244" s="77"/>
      <c r="EL1244" s="77"/>
      <c r="EM1244" s="77"/>
      <c r="EN1244" s="77"/>
      <c r="EO1244" s="77"/>
      <c r="EP1244" s="77"/>
      <c r="EQ1244" s="77"/>
    </row>
    <row r="1245" spans="1:147" s="1" customFormat="1" ht="12.75" x14ac:dyDescent="0.2">
      <c r="A1245" s="3"/>
      <c r="B1245" s="35"/>
      <c r="C1245" s="35"/>
      <c r="D1245" s="4"/>
      <c r="G1245" s="2"/>
      <c r="H1245" s="2"/>
      <c r="I1245" s="2"/>
      <c r="L1245" s="141"/>
      <c r="M1245" s="2"/>
      <c r="N1245" s="2"/>
      <c r="O1245" s="2"/>
      <c r="P1245" s="2"/>
      <c r="Q1245" s="16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  <c r="BS1245" s="2"/>
      <c r="BT1245" s="2"/>
      <c r="BU1245" s="2"/>
      <c r="BV1245" s="2"/>
      <c r="BW1245" s="2"/>
      <c r="BX1245" s="2"/>
      <c r="BY1245" s="2"/>
      <c r="BZ1245" s="2"/>
      <c r="CA1245" s="2"/>
      <c r="CB1245" s="90"/>
      <c r="CC1245" s="90"/>
      <c r="CD1245" s="90"/>
      <c r="CE1245" s="88"/>
      <c r="CF1245" s="166"/>
      <c r="CG1245" s="88"/>
      <c r="CH1245" s="88"/>
      <c r="CI1245" s="88"/>
      <c r="CJ1245" s="88"/>
      <c r="CK1245" s="88"/>
      <c r="CL1245" s="88"/>
      <c r="CM1245" s="88"/>
      <c r="CN1245" s="88"/>
      <c r="CO1245" s="88"/>
      <c r="CP1245" s="88"/>
      <c r="CQ1245" s="88"/>
      <c r="CR1245" s="88"/>
      <c r="CS1245" s="88"/>
      <c r="CT1245" s="88"/>
      <c r="CU1245" s="88"/>
      <c r="CV1245" s="88"/>
      <c r="CW1245" s="88"/>
      <c r="CX1245" s="88"/>
      <c r="CY1245" s="88"/>
      <c r="CZ1245" s="88"/>
      <c r="DA1245" s="88"/>
      <c r="DB1245" s="88"/>
      <c r="DC1245" s="88"/>
      <c r="DD1245" s="88"/>
      <c r="DE1245" s="88"/>
      <c r="DF1245" s="90"/>
      <c r="DG1245" s="90"/>
      <c r="DH1245" s="90"/>
      <c r="DI1245" s="91"/>
      <c r="DJ1245" s="91"/>
      <c r="DK1245" s="91"/>
      <c r="DL1245" s="91"/>
      <c r="DM1245" s="90"/>
      <c r="DN1245" s="90"/>
      <c r="DO1245" s="90"/>
      <c r="DP1245" s="90"/>
      <c r="DQ1245" s="90"/>
      <c r="DR1245" s="90"/>
      <c r="DS1245" s="90"/>
      <c r="DT1245" s="90"/>
      <c r="DU1245" s="90"/>
      <c r="DV1245" s="90"/>
      <c r="DW1245" s="90"/>
      <c r="DX1245" s="90"/>
      <c r="DY1245" s="90"/>
      <c r="DZ1245" s="90"/>
      <c r="EA1245" s="90"/>
      <c r="EB1245" s="90"/>
      <c r="EC1245" s="90"/>
      <c r="ED1245" s="90"/>
      <c r="EE1245" s="90"/>
      <c r="EF1245" s="90"/>
      <c r="EG1245" s="90"/>
      <c r="EH1245" s="90"/>
      <c r="EI1245" s="77"/>
      <c r="EJ1245" s="77"/>
      <c r="EK1245" s="77"/>
      <c r="EL1245" s="77"/>
      <c r="EM1245" s="77"/>
      <c r="EN1245" s="77"/>
      <c r="EO1245" s="77"/>
      <c r="EP1245" s="77"/>
      <c r="EQ1245" s="77"/>
    </row>
    <row r="1246" spans="1:147" s="1" customFormat="1" ht="12.75" x14ac:dyDescent="0.2">
      <c r="A1246" s="3"/>
      <c r="B1246" s="35"/>
      <c r="C1246" s="35"/>
      <c r="D1246" s="4"/>
      <c r="G1246" s="2"/>
      <c r="H1246" s="2"/>
      <c r="I1246" s="2"/>
      <c r="L1246" s="141"/>
      <c r="M1246" s="2"/>
      <c r="N1246" s="2"/>
      <c r="O1246" s="2"/>
      <c r="P1246" s="2"/>
      <c r="Q1246" s="16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  <c r="BS1246" s="2"/>
      <c r="BT1246" s="2"/>
      <c r="BU1246" s="2"/>
      <c r="BV1246" s="2"/>
      <c r="BW1246" s="2"/>
      <c r="BX1246" s="2"/>
      <c r="BY1246" s="2"/>
      <c r="BZ1246" s="2"/>
      <c r="CA1246" s="2"/>
      <c r="CB1246" s="90"/>
      <c r="CC1246" s="90"/>
      <c r="CD1246" s="90"/>
      <c r="CE1246" s="88"/>
      <c r="CF1246" s="166"/>
      <c r="CG1246" s="88"/>
      <c r="CH1246" s="88"/>
      <c r="CI1246" s="88"/>
      <c r="CJ1246" s="88"/>
      <c r="CK1246" s="88"/>
      <c r="CL1246" s="88"/>
      <c r="CM1246" s="88"/>
      <c r="CN1246" s="88"/>
      <c r="CO1246" s="88"/>
      <c r="CP1246" s="88"/>
      <c r="CQ1246" s="88"/>
      <c r="CR1246" s="88"/>
      <c r="CS1246" s="88"/>
      <c r="CT1246" s="88"/>
      <c r="CU1246" s="88"/>
      <c r="CV1246" s="88"/>
      <c r="CW1246" s="88"/>
      <c r="CX1246" s="88"/>
      <c r="CY1246" s="88"/>
      <c r="CZ1246" s="88"/>
      <c r="DA1246" s="88"/>
      <c r="DB1246" s="88"/>
      <c r="DC1246" s="88"/>
      <c r="DD1246" s="88"/>
      <c r="DE1246" s="88"/>
      <c r="DF1246" s="90"/>
      <c r="DG1246" s="90"/>
      <c r="DH1246" s="90"/>
      <c r="DI1246" s="91"/>
      <c r="DJ1246" s="91"/>
      <c r="DK1246" s="91"/>
      <c r="DL1246" s="91"/>
      <c r="DM1246" s="90"/>
      <c r="DN1246" s="90"/>
      <c r="DO1246" s="90"/>
      <c r="DP1246" s="90"/>
      <c r="DQ1246" s="90"/>
      <c r="DR1246" s="90"/>
      <c r="DS1246" s="90"/>
      <c r="DT1246" s="90"/>
      <c r="DU1246" s="90"/>
      <c r="DV1246" s="90"/>
      <c r="DW1246" s="90"/>
      <c r="DX1246" s="90"/>
      <c r="DY1246" s="90"/>
      <c r="DZ1246" s="90"/>
      <c r="EA1246" s="90"/>
      <c r="EB1246" s="90"/>
      <c r="EC1246" s="90"/>
      <c r="ED1246" s="90"/>
      <c r="EE1246" s="90"/>
      <c r="EF1246" s="90"/>
      <c r="EG1246" s="90"/>
      <c r="EH1246" s="90"/>
      <c r="EI1246" s="77"/>
      <c r="EJ1246" s="77"/>
      <c r="EK1246" s="77"/>
      <c r="EL1246" s="77"/>
      <c r="EM1246" s="77"/>
      <c r="EN1246" s="77"/>
      <c r="EO1246" s="77"/>
      <c r="EP1246" s="77"/>
      <c r="EQ1246" s="77"/>
    </row>
    <row r="1247" spans="1:147" s="1" customFormat="1" ht="12.75" x14ac:dyDescent="0.2">
      <c r="A1247" s="3"/>
      <c r="B1247" s="35"/>
      <c r="C1247" s="35"/>
      <c r="D1247" s="4"/>
      <c r="G1247" s="2"/>
      <c r="H1247" s="2"/>
      <c r="I1247" s="2"/>
      <c r="L1247" s="141"/>
      <c r="M1247" s="2"/>
      <c r="N1247" s="2"/>
      <c r="O1247" s="2"/>
      <c r="P1247" s="2"/>
      <c r="Q1247" s="16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90"/>
      <c r="CC1247" s="90"/>
      <c r="CD1247" s="90"/>
      <c r="CE1247" s="88"/>
      <c r="CF1247" s="166"/>
      <c r="CG1247" s="88"/>
      <c r="CH1247" s="88"/>
      <c r="CI1247" s="88"/>
      <c r="CJ1247" s="88"/>
      <c r="CK1247" s="88"/>
      <c r="CL1247" s="88"/>
      <c r="CM1247" s="88"/>
      <c r="CN1247" s="88"/>
      <c r="CO1247" s="88"/>
      <c r="CP1247" s="88"/>
      <c r="CQ1247" s="88"/>
      <c r="CR1247" s="88"/>
      <c r="CS1247" s="88"/>
      <c r="CT1247" s="88"/>
      <c r="CU1247" s="88"/>
      <c r="CV1247" s="88"/>
      <c r="CW1247" s="88"/>
      <c r="CX1247" s="88"/>
      <c r="CY1247" s="88"/>
      <c r="CZ1247" s="88"/>
      <c r="DA1247" s="88"/>
      <c r="DB1247" s="88"/>
      <c r="DC1247" s="88"/>
      <c r="DD1247" s="88"/>
      <c r="DE1247" s="88"/>
      <c r="DF1247" s="90"/>
      <c r="DG1247" s="90"/>
      <c r="DH1247" s="90"/>
      <c r="DI1247" s="91"/>
      <c r="DJ1247" s="91"/>
      <c r="DK1247" s="91"/>
      <c r="DL1247" s="91"/>
      <c r="DM1247" s="90"/>
      <c r="DN1247" s="90"/>
      <c r="DO1247" s="90"/>
      <c r="DP1247" s="90"/>
      <c r="DQ1247" s="90"/>
      <c r="DR1247" s="90"/>
      <c r="DS1247" s="90"/>
      <c r="DT1247" s="90"/>
      <c r="DU1247" s="90"/>
      <c r="DV1247" s="90"/>
      <c r="DW1247" s="90"/>
      <c r="DX1247" s="90"/>
      <c r="DY1247" s="90"/>
      <c r="DZ1247" s="90"/>
      <c r="EA1247" s="90"/>
      <c r="EB1247" s="90"/>
      <c r="EC1247" s="90"/>
      <c r="ED1247" s="90"/>
      <c r="EE1247" s="90"/>
      <c r="EF1247" s="90"/>
      <c r="EG1247" s="90"/>
      <c r="EH1247" s="90"/>
      <c r="EI1247" s="77"/>
      <c r="EJ1247" s="77"/>
      <c r="EK1247" s="77"/>
      <c r="EL1247" s="77"/>
      <c r="EM1247" s="77"/>
      <c r="EN1247" s="77"/>
      <c r="EO1247" s="77"/>
      <c r="EP1247" s="77"/>
      <c r="EQ1247" s="77"/>
    </row>
    <row r="1248" spans="1:147" s="1" customFormat="1" ht="12.75" x14ac:dyDescent="0.2">
      <c r="A1248" s="3"/>
      <c r="B1248" s="35"/>
      <c r="C1248" s="35"/>
      <c r="D1248" s="4"/>
      <c r="G1248" s="2"/>
      <c r="H1248" s="2"/>
      <c r="I1248" s="2"/>
      <c r="L1248" s="141"/>
      <c r="M1248" s="2"/>
      <c r="N1248" s="2"/>
      <c r="O1248" s="2"/>
      <c r="P1248" s="2"/>
      <c r="Q1248" s="16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  <c r="BS1248" s="2"/>
      <c r="BT1248" s="2"/>
      <c r="BU1248" s="2"/>
      <c r="BV1248" s="2"/>
      <c r="BW1248" s="2"/>
      <c r="BX1248" s="2"/>
      <c r="BY1248" s="2"/>
      <c r="BZ1248" s="2"/>
      <c r="CA1248" s="2"/>
      <c r="CB1248" s="90"/>
      <c r="CC1248" s="90"/>
      <c r="CD1248" s="90"/>
      <c r="CE1248" s="88"/>
      <c r="CF1248" s="166"/>
      <c r="CG1248" s="88"/>
      <c r="CH1248" s="88"/>
      <c r="CI1248" s="88"/>
      <c r="CJ1248" s="88"/>
      <c r="CK1248" s="88"/>
      <c r="CL1248" s="88"/>
      <c r="CM1248" s="88"/>
      <c r="CN1248" s="88"/>
      <c r="CO1248" s="88"/>
      <c r="CP1248" s="88"/>
      <c r="CQ1248" s="88"/>
      <c r="CR1248" s="88"/>
      <c r="CS1248" s="88"/>
      <c r="CT1248" s="88"/>
      <c r="CU1248" s="88"/>
      <c r="CV1248" s="88"/>
      <c r="CW1248" s="88"/>
      <c r="CX1248" s="88"/>
      <c r="CY1248" s="88"/>
      <c r="CZ1248" s="88"/>
      <c r="DA1248" s="88"/>
      <c r="DB1248" s="88"/>
      <c r="DC1248" s="88"/>
      <c r="DD1248" s="88"/>
      <c r="DE1248" s="88"/>
      <c r="DF1248" s="90"/>
      <c r="DG1248" s="90"/>
      <c r="DH1248" s="90"/>
      <c r="DI1248" s="91"/>
      <c r="DJ1248" s="91"/>
      <c r="DK1248" s="91"/>
      <c r="DL1248" s="91"/>
      <c r="DM1248" s="90"/>
      <c r="DN1248" s="90"/>
      <c r="DO1248" s="90"/>
      <c r="DP1248" s="90"/>
      <c r="DQ1248" s="90"/>
      <c r="DR1248" s="90"/>
      <c r="DS1248" s="90"/>
      <c r="DT1248" s="90"/>
      <c r="DU1248" s="90"/>
      <c r="DV1248" s="90"/>
      <c r="DW1248" s="90"/>
      <c r="DX1248" s="90"/>
      <c r="DY1248" s="90"/>
      <c r="DZ1248" s="90"/>
      <c r="EA1248" s="90"/>
      <c r="EB1248" s="90"/>
      <c r="EC1248" s="90"/>
      <c r="ED1248" s="90"/>
      <c r="EE1248" s="90"/>
      <c r="EF1248" s="90"/>
      <c r="EG1248" s="90"/>
      <c r="EH1248" s="90"/>
      <c r="EI1248" s="77"/>
      <c r="EJ1248" s="77"/>
      <c r="EK1248" s="77"/>
      <c r="EL1248" s="77"/>
      <c r="EM1248" s="77"/>
      <c r="EN1248" s="77"/>
      <c r="EO1248" s="77"/>
      <c r="EP1248" s="77"/>
      <c r="EQ1248" s="77"/>
    </row>
    <row r="1249" spans="1:147" s="1" customFormat="1" ht="12.75" x14ac:dyDescent="0.2">
      <c r="A1249" s="3"/>
      <c r="B1249" s="35"/>
      <c r="C1249" s="35"/>
      <c r="D1249" s="4"/>
      <c r="G1249" s="2"/>
      <c r="H1249" s="2"/>
      <c r="I1249" s="2"/>
      <c r="L1249" s="141"/>
      <c r="M1249" s="2"/>
      <c r="N1249" s="2"/>
      <c r="O1249" s="2"/>
      <c r="P1249" s="2"/>
      <c r="Q1249" s="16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  <c r="BS1249" s="2"/>
      <c r="BT1249" s="2"/>
      <c r="BU1249" s="2"/>
      <c r="BV1249" s="2"/>
      <c r="BW1249" s="2"/>
      <c r="BX1249" s="2"/>
      <c r="BY1249" s="2"/>
      <c r="BZ1249" s="2"/>
      <c r="CA1249" s="2"/>
      <c r="CB1249" s="90"/>
      <c r="CC1249" s="90"/>
      <c r="CD1249" s="90"/>
      <c r="CE1249" s="88"/>
      <c r="CF1249" s="166"/>
      <c r="CG1249" s="88"/>
      <c r="CH1249" s="88"/>
      <c r="CI1249" s="88"/>
      <c r="CJ1249" s="88"/>
      <c r="CK1249" s="88"/>
      <c r="CL1249" s="88"/>
      <c r="CM1249" s="88"/>
      <c r="CN1249" s="88"/>
      <c r="CO1249" s="88"/>
      <c r="CP1249" s="88"/>
      <c r="CQ1249" s="88"/>
      <c r="CR1249" s="88"/>
      <c r="CS1249" s="88"/>
      <c r="CT1249" s="88"/>
      <c r="CU1249" s="88"/>
      <c r="CV1249" s="88"/>
      <c r="CW1249" s="88"/>
      <c r="CX1249" s="88"/>
      <c r="CY1249" s="88"/>
      <c r="CZ1249" s="88"/>
      <c r="DA1249" s="88"/>
      <c r="DB1249" s="88"/>
      <c r="DC1249" s="88"/>
      <c r="DD1249" s="88"/>
      <c r="DE1249" s="88"/>
      <c r="DF1249" s="90"/>
      <c r="DG1249" s="90"/>
      <c r="DH1249" s="90"/>
      <c r="DI1249" s="91"/>
      <c r="DJ1249" s="91"/>
      <c r="DK1249" s="91"/>
      <c r="DL1249" s="91"/>
      <c r="DM1249" s="90"/>
      <c r="DN1249" s="90"/>
      <c r="DO1249" s="90"/>
      <c r="DP1249" s="90"/>
      <c r="DQ1249" s="90"/>
      <c r="DR1249" s="90"/>
      <c r="DS1249" s="90"/>
      <c r="DT1249" s="90"/>
      <c r="DU1249" s="90"/>
      <c r="DV1249" s="90"/>
      <c r="DW1249" s="90"/>
      <c r="DX1249" s="90"/>
      <c r="DY1249" s="90"/>
      <c r="DZ1249" s="90"/>
      <c r="EA1249" s="90"/>
      <c r="EB1249" s="90"/>
      <c r="EC1249" s="90"/>
      <c r="ED1249" s="90"/>
      <c r="EE1249" s="90"/>
      <c r="EF1249" s="90"/>
      <c r="EG1249" s="90"/>
      <c r="EH1249" s="90"/>
      <c r="EI1249" s="77"/>
      <c r="EJ1249" s="77"/>
      <c r="EK1249" s="77"/>
      <c r="EL1249" s="77"/>
      <c r="EM1249" s="77"/>
      <c r="EN1249" s="77"/>
      <c r="EO1249" s="77"/>
      <c r="EP1249" s="77"/>
      <c r="EQ1249" s="77"/>
    </row>
    <row r="1250" spans="1:147" s="1" customFormat="1" ht="12.75" x14ac:dyDescent="0.2">
      <c r="A1250" s="3"/>
      <c r="B1250" s="35"/>
      <c r="C1250" s="35"/>
      <c r="D1250" s="4"/>
      <c r="G1250" s="2"/>
      <c r="H1250" s="2"/>
      <c r="I1250" s="2"/>
      <c r="L1250" s="141"/>
      <c r="M1250" s="2"/>
      <c r="N1250" s="2"/>
      <c r="O1250" s="2"/>
      <c r="P1250" s="2"/>
      <c r="Q1250" s="16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  <c r="BS1250" s="2"/>
      <c r="BT1250" s="2"/>
      <c r="BU1250" s="2"/>
      <c r="BV1250" s="2"/>
      <c r="BW1250" s="2"/>
      <c r="BX1250" s="2"/>
      <c r="BY1250" s="2"/>
      <c r="BZ1250" s="2"/>
      <c r="CA1250" s="2"/>
      <c r="CB1250" s="90"/>
      <c r="CC1250" s="90"/>
      <c r="CD1250" s="90"/>
      <c r="CE1250" s="88"/>
      <c r="CF1250" s="166"/>
      <c r="CG1250" s="88"/>
      <c r="CH1250" s="88"/>
      <c r="CI1250" s="88"/>
      <c r="CJ1250" s="88"/>
      <c r="CK1250" s="88"/>
      <c r="CL1250" s="88"/>
      <c r="CM1250" s="88"/>
      <c r="CN1250" s="88"/>
      <c r="CO1250" s="88"/>
      <c r="CP1250" s="88"/>
      <c r="CQ1250" s="88"/>
      <c r="CR1250" s="88"/>
      <c r="CS1250" s="88"/>
      <c r="CT1250" s="88"/>
      <c r="CU1250" s="88"/>
      <c r="CV1250" s="88"/>
      <c r="CW1250" s="88"/>
      <c r="CX1250" s="88"/>
      <c r="CY1250" s="88"/>
      <c r="CZ1250" s="88"/>
      <c r="DA1250" s="88"/>
      <c r="DB1250" s="88"/>
      <c r="DC1250" s="88"/>
      <c r="DD1250" s="88"/>
      <c r="DE1250" s="88"/>
      <c r="DF1250" s="90"/>
      <c r="DG1250" s="90"/>
      <c r="DH1250" s="90"/>
      <c r="DI1250" s="91"/>
      <c r="DJ1250" s="91"/>
      <c r="DK1250" s="91"/>
      <c r="DL1250" s="91"/>
      <c r="DM1250" s="90"/>
      <c r="DN1250" s="90"/>
      <c r="DO1250" s="90"/>
      <c r="DP1250" s="90"/>
      <c r="DQ1250" s="90"/>
      <c r="DR1250" s="90"/>
      <c r="DS1250" s="90"/>
      <c r="DT1250" s="90"/>
      <c r="DU1250" s="90"/>
      <c r="DV1250" s="90"/>
      <c r="DW1250" s="90"/>
      <c r="DX1250" s="90"/>
      <c r="DY1250" s="90"/>
      <c r="DZ1250" s="90"/>
      <c r="EA1250" s="90"/>
      <c r="EB1250" s="90"/>
      <c r="EC1250" s="90"/>
      <c r="ED1250" s="90"/>
      <c r="EE1250" s="90"/>
      <c r="EF1250" s="90"/>
      <c r="EG1250" s="90"/>
      <c r="EH1250" s="90"/>
      <c r="EI1250" s="77"/>
      <c r="EJ1250" s="77"/>
      <c r="EK1250" s="77"/>
      <c r="EL1250" s="77"/>
      <c r="EM1250" s="77"/>
      <c r="EN1250" s="77"/>
      <c r="EO1250" s="77"/>
      <c r="EP1250" s="77"/>
      <c r="EQ1250" s="77"/>
    </row>
    <row r="1251" spans="1:147" s="1" customFormat="1" ht="12.75" x14ac:dyDescent="0.2">
      <c r="A1251" s="3"/>
      <c r="B1251" s="35"/>
      <c r="C1251" s="35"/>
      <c r="D1251" s="4"/>
      <c r="G1251" s="2"/>
      <c r="H1251" s="2"/>
      <c r="I1251" s="2"/>
      <c r="L1251" s="141"/>
      <c r="M1251" s="2"/>
      <c r="N1251" s="2"/>
      <c r="O1251" s="2"/>
      <c r="P1251" s="2"/>
      <c r="Q1251" s="16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  <c r="BS1251" s="2"/>
      <c r="BT1251" s="2"/>
      <c r="BU1251" s="2"/>
      <c r="BV1251" s="2"/>
      <c r="BW1251" s="2"/>
      <c r="BX1251" s="2"/>
      <c r="BY1251" s="2"/>
      <c r="BZ1251" s="2"/>
      <c r="CA1251" s="2"/>
      <c r="CB1251" s="90"/>
      <c r="CC1251" s="90"/>
      <c r="CD1251" s="90"/>
      <c r="CE1251" s="88"/>
      <c r="CF1251" s="166"/>
      <c r="CG1251" s="88"/>
      <c r="CH1251" s="88"/>
      <c r="CI1251" s="88"/>
      <c r="CJ1251" s="88"/>
      <c r="CK1251" s="88"/>
      <c r="CL1251" s="88"/>
      <c r="CM1251" s="88"/>
      <c r="CN1251" s="88"/>
      <c r="CO1251" s="88"/>
      <c r="CP1251" s="88"/>
      <c r="CQ1251" s="88"/>
      <c r="CR1251" s="88"/>
      <c r="CS1251" s="88"/>
      <c r="CT1251" s="88"/>
      <c r="CU1251" s="88"/>
      <c r="CV1251" s="88"/>
      <c r="CW1251" s="88"/>
      <c r="CX1251" s="88"/>
      <c r="CY1251" s="88"/>
      <c r="CZ1251" s="88"/>
      <c r="DA1251" s="88"/>
      <c r="DB1251" s="88"/>
      <c r="DC1251" s="88"/>
      <c r="DD1251" s="88"/>
      <c r="DE1251" s="88"/>
      <c r="DF1251" s="90"/>
      <c r="DG1251" s="90"/>
      <c r="DH1251" s="90"/>
      <c r="DI1251" s="91"/>
      <c r="DJ1251" s="91"/>
      <c r="DK1251" s="91"/>
      <c r="DL1251" s="91"/>
      <c r="DM1251" s="90"/>
      <c r="DN1251" s="90"/>
      <c r="DO1251" s="90"/>
      <c r="DP1251" s="90"/>
      <c r="DQ1251" s="90"/>
      <c r="DR1251" s="90"/>
      <c r="DS1251" s="90"/>
      <c r="DT1251" s="90"/>
      <c r="DU1251" s="90"/>
      <c r="DV1251" s="90"/>
      <c r="DW1251" s="90"/>
      <c r="DX1251" s="90"/>
      <c r="DY1251" s="90"/>
      <c r="DZ1251" s="90"/>
      <c r="EA1251" s="90"/>
      <c r="EB1251" s="90"/>
      <c r="EC1251" s="90"/>
      <c r="ED1251" s="90"/>
      <c r="EE1251" s="90"/>
      <c r="EF1251" s="90"/>
      <c r="EG1251" s="90"/>
      <c r="EH1251" s="90"/>
      <c r="EI1251" s="77"/>
      <c r="EJ1251" s="77"/>
      <c r="EK1251" s="77"/>
      <c r="EL1251" s="77"/>
      <c r="EM1251" s="77"/>
      <c r="EN1251" s="77"/>
      <c r="EO1251" s="77"/>
      <c r="EP1251" s="77"/>
      <c r="EQ1251" s="77"/>
    </row>
    <row r="1252" spans="1:147" s="1" customFormat="1" ht="12.75" x14ac:dyDescent="0.2">
      <c r="A1252" s="3"/>
      <c r="B1252" s="35"/>
      <c r="C1252" s="35"/>
      <c r="D1252" s="4"/>
      <c r="G1252" s="2"/>
      <c r="H1252" s="2"/>
      <c r="I1252" s="2"/>
      <c r="L1252" s="141"/>
      <c r="M1252" s="2"/>
      <c r="N1252" s="2"/>
      <c r="O1252" s="2"/>
      <c r="P1252" s="2"/>
      <c r="Q1252" s="16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  <c r="BS1252" s="2"/>
      <c r="BT1252" s="2"/>
      <c r="BU1252" s="2"/>
      <c r="BV1252" s="2"/>
      <c r="BW1252" s="2"/>
      <c r="BX1252" s="2"/>
      <c r="BY1252" s="2"/>
      <c r="BZ1252" s="2"/>
      <c r="CA1252" s="2"/>
      <c r="CB1252" s="90"/>
      <c r="CC1252" s="90"/>
      <c r="CD1252" s="90"/>
      <c r="CE1252" s="88"/>
      <c r="CF1252" s="166"/>
      <c r="CG1252" s="88"/>
      <c r="CH1252" s="88"/>
      <c r="CI1252" s="88"/>
      <c r="CJ1252" s="88"/>
      <c r="CK1252" s="88"/>
      <c r="CL1252" s="88"/>
      <c r="CM1252" s="88"/>
      <c r="CN1252" s="88"/>
      <c r="CO1252" s="88"/>
      <c r="CP1252" s="88"/>
      <c r="CQ1252" s="88"/>
      <c r="CR1252" s="88"/>
      <c r="CS1252" s="88"/>
      <c r="CT1252" s="88"/>
      <c r="CU1252" s="88"/>
      <c r="CV1252" s="88"/>
      <c r="CW1252" s="88"/>
      <c r="CX1252" s="88"/>
      <c r="CY1252" s="88"/>
      <c r="CZ1252" s="88"/>
      <c r="DA1252" s="88"/>
      <c r="DB1252" s="88"/>
      <c r="DC1252" s="88"/>
      <c r="DD1252" s="88"/>
      <c r="DE1252" s="88"/>
      <c r="DF1252" s="90"/>
      <c r="DG1252" s="90"/>
      <c r="DH1252" s="90"/>
      <c r="DI1252" s="91"/>
      <c r="DJ1252" s="91"/>
      <c r="DK1252" s="91"/>
      <c r="DL1252" s="91"/>
      <c r="DM1252" s="90"/>
      <c r="DN1252" s="90"/>
      <c r="DO1252" s="90"/>
      <c r="DP1252" s="90"/>
      <c r="DQ1252" s="90"/>
      <c r="DR1252" s="90"/>
      <c r="DS1252" s="90"/>
      <c r="DT1252" s="90"/>
      <c r="DU1252" s="90"/>
      <c r="DV1252" s="90"/>
      <c r="DW1252" s="90"/>
      <c r="DX1252" s="90"/>
      <c r="DY1252" s="90"/>
      <c r="DZ1252" s="90"/>
      <c r="EA1252" s="90"/>
      <c r="EB1252" s="90"/>
      <c r="EC1252" s="90"/>
      <c r="ED1252" s="90"/>
      <c r="EE1252" s="90"/>
      <c r="EF1252" s="90"/>
      <c r="EG1252" s="90"/>
      <c r="EH1252" s="90"/>
      <c r="EI1252" s="77"/>
      <c r="EJ1252" s="77"/>
      <c r="EK1252" s="77"/>
      <c r="EL1252" s="77"/>
      <c r="EM1252" s="77"/>
      <c r="EN1252" s="77"/>
      <c r="EO1252" s="77"/>
      <c r="EP1252" s="77"/>
      <c r="EQ1252" s="77"/>
    </row>
    <row r="1253" spans="1:147" s="1" customFormat="1" ht="12.75" x14ac:dyDescent="0.2">
      <c r="A1253" s="3"/>
      <c r="B1253" s="35"/>
      <c r="C1253" s="35"/>
      <c r="D1253" s="4"/>
      <c r="G1253" s="2"/>
      <c r="H1253" s="2"/>
      <c r="I1253" s="2"/>
      <c r="L1253" s="141"/>
      <c r="M1253" s="2"/>
      <c r="N1253" s="2"/>
      <c r="O1253" s="2"/>
      <c r="P1253" s="2"/>
      <c r="Q1253" s="16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  <c r="BS1253" s="2"/>
      <c r="BT1253" s="2"/>
      <c r="BU1253" s="2"/>
      <c r="BV1253" s="2"/>
      <c r="BW1253" s="2"/>
      <c r="BX1253" s="2"/>
      <c r="BY1253" s="2"/>
      <c r="BZ1253" s="2"/>
      <c r="CA1253" s="2"/>
      <c r="CB1253" s="90"/>
      <c r="CC1253" s="90"/>
      <c r="CD1253" s="90"/>
      <c r="CE1253" s="88"/>
      <c r="CF1253" s="166"/>
      <c r="CG1253" s="88"/>
      <c r="CH1253" s="88"/>
      <c r="CI1253" s="88"/>
      <c r="CJ1253" s="88"/>
      <c r="CK1253" s="88"/>
      <c r="CL1253" s="88"/>
      <c r="CM1253" s="88"/>
      <c r="CN1253" s="88"/>
      <c r="CO1253" s="88"/>
      <c r="CP1253" s="88"/>
      <c r="CQ1253" s="88"/>
      <c r="CR1253" s="88"/>
      <c r="CS1253" s="88"/>
      <c r="CT1253" s="88"/>
      <c r="CU1253" s="88"/>
      <c r="CV1253" s="88"/>
      <c r="CW1253" s="88"/>
      <c r="CX1253" s="88"/>
      <c r="CY1253" s="88"/>
      <c r="CZ1253" s="88"/>
      <c r="DA1253" s="88"/>
      <c r="DB1253" s="88"/>
      <c r="DC1253" s="88"/>
      <c r="DD1253" s="88"/>
      <c r="DE1253" s="88"/>
      <c r="DF1253" s="90"/>
      <c r="DG1253" s="90"/>
      <c r="DH1253" s="90"/>
      <c r="DI1253" s="91"/>
      <c r="DJ1253" s="91"/>
      <c r="DK1253" s="91"/>
      <c r="DL1253" s="91"/>
      <c r="DM1253" s="90"/>
      <c r="DN1253" s="90"/>
      <c r="DO1253" s="90"/>
      <c r="DP1253" s="90"/>
      <c r="DQ1253" s="90"/>
      <c r="DR1253" s="90"/>
      <c r="DS1253" s="90"/>
      <c r="DT1253" s="90"/>
      <c r="DU1253" s="90"/>
      <c r="DV1253" s="90"/>
      <c r="DW1253" s="90"/>
      <c r="DX1253" s="90"/>
      <c r="DY1253" s="90"/>
      <c r="DZ1253" s="90"/>
      <c r="EA1253" s="90"/>
      <c r="EB1253" s="90"/>
      <c r="EC1253" s="90"/>
      <c r="ED1253" s="90"/>
      <c r="EE1253" s="90"/>
      <c r="EF1253" s="90"/>
      <c r="EG1253" s="90"/>
      <c r="EH1253" s="90"/>
      <c r="EI1253" s="77"/>
      <c r="EJ1253" s="77"/>
      <c r="EK1253" s="77"/>
      <c r="EL1253" s="77"/>
      <c r="EM1253" s="77"/>
      <c r="EN1253" s="77"/>
      <c r="EO1253" s="77"/>
      <c r="EP1253" s="77"/>
      <c r="EQ1253" s="77"/>
    </row>
    <row r="1254" spans="1:147" s="1" customFormat="1" ht="12.75" x14ac:dyDescent="0.2">
      <c r="A1254" s="3"/>
      <c r="B1254" s="35"/>
      <c r="C1254" s="35"/>
      <c r="D1254" s="4"/>
      <c r="G1254" s="2"/>
      <c r="H1254" s="2"/>
      <c r="I1254" s="2"/>
      <c r="L1254" s="141"/>
      <c r="M1254" s="2"/>
      <c r="N1254" s="2"/>
      <c r="O1254" s="2"/>
      <c r="P1254" s="2"/>
      <c r="Q1254" s="16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  <c r="BS1254" s="2"/>
      <c r="BT1254" s="2"/>
      <c r="BU1254" s="2"/>
      <c r="BV1254" s="2"/>
      <c r="BW1254" s="2"/>
      <c r="BX1254" s="2"/>
      <c r="BY1254" s="2"/>
      <c r="BZ1254" s="2"/>
      <c r="CA1254" s="2"/>
      <c r="CB1254" s="90"/>
      <c r="CC1254" s="90"/>
      <c r="CD1254" s="90"/>
      <c r="CE1254" s="88"/>
      <c r="CF1254" s="166"/>
      <c r="CG1254" s="88"/>
      <c r="CH1254" s="88"/>
      <c r="CI1254" s="88"/>
      <c r="CJ1254" s="88"/>
      <c r="CK1254" s="88"/>
      <c r="CL1254" s="88"/>
      <c r="CM1254" s="88"/>
      <c r="CN1254" s="88"/>
      <c r="CO1254" s="88"/>
      <c r="CP1254" s="88"/>
      <c r="CQ1254" s="88"/>
      <c r="CR1254" s="88"/>
      <c r="CS1254" s="88"/>
      <c r="CT1254" s="88"/>
      <c r="CU1254" s="88"/>
      <c r="CV1254" s="88"/>
      <c r="CW1254" s="88"/>
      <c r="CX1254" s="88"/>
      <c r="CY1254" s="88"/>
      <c r="CZ1254" s="88"/>
      <c r="DA1254" s="88"/>
      <c r="DB1254" s="88"/>
      <c r="DC1254" s="88"/>
      <c r="DD1254" s="88"/>
      <c r="DE1254" s="88"/>
      <c r="DF1254" s="90"/>
      <c r="DG1254" s="90"/>
      <c r="DH1254" s="90"/>
      <c r="DI1254" s="91"/>
      <c r="DJ1254" s="91"/>
      <c r="DK1254" s="91"/>
      <c r="DL1254" s="91"/>
      <c r="DM1254" s="90"/>
      <c r="DN1254" s="90"/>
      <c r="DO1254" s="90"/>
      <c r="DP1254" s="90"/>
      <c r="DQ1254" s="90"/>
      <c r="DR1254" s="90"/>
      <c r="DS1254" s="90"/>
      <c r="DT1254" s="90"/>
      <c r="DU1254" s="90"/>
      <c r="DV1254" s="90"/>
      <c r="DW1254" s="90"/>
      <c r="DX1254" s="90"/>
      <c r="DY1254" s="90"/>
      <c r="DZ1254" s="90"/>
      <c r="EA1254" s="90"/>
      <c r="EB1254" s="90"/>
      <c r="EC1254" s="90"/>
      <c r="ED1254" s="90"/>
      <c r="EE1254" s="90"/>
      <c r="EF1254" s="90"/>
      <c r="EG1254" s="90"/>
      <c r="EH1254" s="90"/>
      <c r="EI1254" s="77"/>
      <c r="EJ1254" s="77"/>
      <c r="EK1254" s="77"/>
      <c r="EL1254" s="77"/>
      <c r="EM1254" s="77"/>
      <c r="EN1254" s="77"/>
      <c r="EO1254" s="77"/>
      <c r="EP1254" s="77"/>
      <c r="EQ1254" s="77"/>
    </row>
    <row r="1255" spans="1:147" s="1" customFormat="1" ht="12.75" x14ac:dyDescent="0.2">
      <c r="A1255" s="3"/>
      <c r="B1255" s="35"/>
      <c r="C1255" s="35"/>
      <c r="D1255" s="4"/>
      <c r="G1255" s="2"/>
      <c r="H1255" s="2"/>
      <c r="I1255" s="2"/>
      <c r="L1255" s="141"/>
      <c r="M1255" s="2"/>
      <c r="N1255" s="2"/>
      <c r="O1255" s="2"/>
      <c r="P1255" s="2"/>
      <c r="Q1255" s="16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  <c r="BS1255" s="2"/>
      <c r="BT1255" s="2"/>
      <c r="BU1255" s="2"/>
      <c r="BV1255" s="2"/>
      <c r="BW1255" s="2"/>
      <c r="BX1255" s="2"/>
      <c r="BY1255" s="2"/>
      <c r="BZ1255" s="2"/>
      <c r="CA1255" s="2"/>
      <c r="CB1255" s="90"/>
      <c r="CC1255" s="90"/>
      <c r="CD1255" s="90"/>
      <c r="CE1255" s="88"/>
      <c r="CF1255" s="166"/>
      <c r="CG1255" s="88"/>
      <c r="CH1255" s="88"/>
      <c r="CI1255" s="88"/>
      <c r="CJ1255" s="88"/>
      <c r="CK1255" s="88"/>
      <c r="CL1255" s="88"/>
      <c r="CM1255" s="88"/>
      <c r="CN1255" s="88"/>
      <c r="CO1255" s="88"/>
      <c r="CP1255" s="88"/>
      <c r="CQ1255" s="88"/>
      <c r="CR1255" s="88"/>
      <c r="CS1255" s="88"/>
      <c r="CT1255" s="88"/>
      <c r="CU1255" s="88"/>
      <c r="CV1255" s="88"/>
      <c r="CW1255" s="88"/>
      <c r="CX1255" s="88"/>
      <c r="CY1255" s="88"/>
      <c r="CZ1255" s="88"/>
      <c r="DA1255" s="88"/>
      <c r="DB1255" s="88"/>
      <c r="DC1255" s="88"/>
      <c r="DD1255" s="88"/>
      <c r="DE1255" s="88"/>
      <c r="DF1255" s="90"/>
      <c r="DG1255" s="90"/>
      <c r="DH1255" s="90"/>
      <c r="DI1255" s="91"/>
      <c r="DJ1255" s="91"/>
      <c r="DK1255" s="91"/>
      <c r="DL1255" s="91"/>
      <c r="DM1255" s="90"/>
      <c r="DN1255" s="90"/>
      <c r="DO1255" s="90"/>
      <c r="DP1255" s="90"/>
      <c r="DQ1255" s="90"/>
      <c r="DR1255" s="90"/>
      <c r="DS1255" s="90"/>
      <c r="DT1255" s="90"/>
      <c r="DU1255" s="90"/>
      <c r="DV1255" s="90"/>
      <c r="DW1255" s="90"/>
      <c r="DX1255" s="90"/>
      <c r="DY1255" s="90"/>
      <c r="DZ1255" s="90"/>
      <c r="EA1255" s="90"/>
      <c r="EB1255" s="90"/>
      <c r="EC1255" s="90"/>
      <c r="ED1255" s="90"/>
      <c r="EE1255" s="90"/>
      <c r="EF1255" s="90"/>
      <c r="EG1255" s="90"/>
      <c r="EH1255" s="90"/>
      <c r="EI1255" s="77"/>
      <c r="EJ1255" s="77"/>
      <c r="EK1255" s="77"/>
      <c r="EL1255" s="77"/>
      <c r="EM1255" s="77"/>
      <c r="EN1255" s="77"/>
      <c r="EO1255" s="77"/>
      <c r="EP1255" s="77"/>
      <c r="EQ1255" s="77"/>
    </row>
    <row r="1256" spans="1:147" s="1" customFormat="1" ht="12.75" x14ac:dyDescent="0.2">
      <c r="A1256" s="3"/>
      <c r="B1256" s="35"/>
      <c r="C1256" s="35"/>
      <c r="D1256" s="4"/>
      <c r="G1256" s="2"/>
      <c r="H1256" s="2"/>
      <c r="I1256" s="2"/>
      <c r="L1256" s="141"/>
      <c r="M1256" s="2"/>
      <c r="N1256" s="2"/>
      <c r="O1256" s="2"/>
      <c r="P1256" s="2"/>
      <c r="Q1256" s="16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  <c r="BS1256" s="2"/>
      <c r="BT1256" s="2"/>
      <c r="BU1256" s="2"/>
      <c r="BV1256" s="2"/>
      <c r="BW1256" s="2"/>
      <c r="BX1256" s="2"/>
      <c r="BY1256" s="2"/>
      <c r="BZ1256" s="2"/>
      <c r="CA1256" s="2"/>
      <c r="CB1256" s="90"/>
      <c r="CC1256" s="90"/>
      <c r="CD1256" s="90"/>
      <c r="CE1256" s="88"/>
      <c r="CF1256" s="166"/>
      <c r="CG1256" s="88"/>
      <c r="CH1256" s="88"/>
      <c r="CI1256" s="88"/>
      <c r="CJ1256" s="88"/>
      <c r="CK1256" s="88"/>
      <c r="CL1256" s="88"/>
      <c r="CM1256" s="88"/>
      <c r="CN1256" s="88"/>
      <c r="CO1256" s="88"/>
      <c r="CP1256" s="88"/>
      <c r="CQ1256" s="88"/>
      <c r="CR1256" s="88"/>
      <c r="CS1256" s="88"/>
      <c r="CT1256" s="88"/>
      <c r="CU1256" s="88"/>
      <c r="CV1256" s="88"/>
      <c r="CW1256" s="88"/>
      <c r="CX1256" s="88"/>
      <c r="CY1256" s="88"/>
      <c r="CZ1256" s="88"/>
      <c r="DA1256" s="88"/>
      <c r="DB1256" s="88"/>
      <c r="DC1256" s="88"/>
      <c r="DD1256" s="88"/>
      <c r="DE1256" s="88"/>
      <c r="DF1256" s="90"/>
      <c r="DG1256" s="90"/>
      <c r="DH1256" s="90"/>
      <c r="DI1256" s="91"/>
      <c r="DJ1256" s="91"/>
      <c r="DK1256" s="91"/>
      <c r="DL1256" s="91"/>
      <c r="DM1256" s="90"/>
      <c r="DN1256" s="90"/>
      <c r="DO1256" s="90"/>
      <c r="DP1256" s="90"/>
      <c r="DQ1256" s="90"/>
      <c r="DR1256" s="90"/>
      <c r="DS1256" s="90"/>
      <c r="DT1256" s="90"/>
      <c r="DU1256" s="90"/>
      <c r="DV1256" s="90"/>
      <c r="DW1256" s="90"/>
      <c r="DX1256" s="90"/>
      <c r="DY1256" s="90"/>
      <c r="DZ1256" s="90"/>
      <c r="EA1256" s="90"/>
      <c r="EB1256" s="90"/>
      <c r="EC1256" s="90"/>
      <c r="ED1256" s="90"/>
      <c r="EE1256" s="90"/>
      <c r="EF1256" s="90"/>
      <c r="EG1256" s="90"/>
      <c r="EH1256" s="90"/>
      <c r="EI1256" s="77"/>
      <c r="EJ1256" s="77"/>
      <c r="EK1256" s="77"/>
      <c r="EL1256" s="77"/>
      <c r="EM1256" s="77"/>
      <c r="EN1256" s="77"/>
      <c r="EO1256" s="77"/>
      <c r="EP1256" s="77"/>
      <c r="EQ1256" s="77"/>
    </row>
    <row r="1257" spans="1:147" s="1" customFormat="1" ht="12.75" x14ac:dyDescent="0.2">
      <c r="A1257" s="3"/>
      <c r="B1257" s="35"/>
      <c r="C1257" s="35"/>
      <c r="D1257" s="4"/>
      <c r="G1257" s="2"/>
      <c r="H1257" s="2"/>
      <c r="I1257" s="2"/>
      <c r="L1257" s="141"/>
      <c r="M1257" s="2"/>
      <c r="N1257" s="2"/>
      <c r="O1257" s="2"/>
      <c r="P1257" s="2"/>
      <c r="Q1257" s="16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  <c r="BS1257" s="2"/>
      <c r="BT1257" s="2"/>
      <c r="BU1257" s="2"/>
      <c r="BV1257" s="2"/>
      <c r="BW1257" s="2"/>
      <c r="BX1257" s="2"/>
      <c r="BY1257" s="2"/>
      <c r="BZ1257" s="2"/>
      <c r="CA1257" s="2"/>
      <c r="CB1257" s="90"/>
      <c r="CC1257" s="90"/>
      <c r="CD1257" s="90"/>
      <c r="CE1257" s="88"/>
      <c r="CF1257" s="166"/>
      <c r="CG1257" s="88"/>
      <c r="CH1257" s="88"/>
      <c r="CI1257" s="88"/>
      <c r="CJ1257" s="88"/>
      <c r="CK1257" s="88"/>
      <c r="CL1257" s="88"/>
      <c r="CM1257" s="88"/>
      <c r="CN1257" s="88"/>
      <c r="CO1257" s="88"/>
      <c r="CP1257" s="88"/>
      <c r="CQ1257" s="88"/>
      <c r="CR1257" s="88"/>
      <c r="CS1257" s="88"/>
      <c r="CT1257" s="88"/>
      <c r="CU1257" s="88"/>
      <c r="CV1257" s="88"/>
      <c r="CW1257" s="88"/>
      <c r="CX1257" s="88"/>
      <c r="CY1257" s="88"/>
      <c r="CZ1257" s="88"/>
      <c r="DA1257" s="88"/>
      <c r="DB1257" s="88"/>
      <c r="DC1257" s="88"/>
      <c r="DD1257" s="88"/>
      <c r="DE1257" s="88"/>
      <c r="DF1257" s="90"/>
      <c r="DG1257" s="90"/>
      <c r="DH1257" s="90"/>
      <c r="DI1257" s="91"/>
      <c r="DJ1257" s="91"/>
      <c r="DK1257" s="91"/>
      <c r="DL1257" s="91"/>
      <c r="DM1257" s="90"/>
      <c r="DN1257" s="90"/>
      <c r="DO1257" s="90"/>
      <c r="DP1257" s="90"/>
      <c r="DQ1257" s="90"/>
      <c r="DR1257" s="90"/>
      <c r="DS1257" s="90"/>
      <c r="DT1257" s="90"/>
      <c r="DU1257" s="90"/>
      <c r="DV1257" s="90"/>
      <c r="DW1257" s="90"/>
      <c r="DX1257" s="90"/>
      <c r="DY1257" s="90"/>
      <c r="DZ1257" s="90"/>
      <c r="EA1257" s="90"/>
      <c r="EB1257" s="90"/>
      <c r="EC1257" s="90"/>
      <c r="ED1257" s="90"/>
      <c r="EE1257" s="90"/>
      <c r="EF1257" s="90"/>
      <c r="EG1257" s="90"/>
      <c r="EH1257" s="90"/>
      <c r="EI1257" s="77"/>
      <c r="EJ1257" s="77"/>
      <c r="EK1257" s="77"/>
      <c r="EL1257" s="77"/>
      <c r="EM1257" s="77"/>
      <c r="EN1257" s="77"/>
      <c r="EO1257" s="77"/>
      <c r="EP1257" s="77"/>
      <c r="EQ1257" s="77"/>
    </row>
    <row r="1258" spans="1:147" s="1" customFormat="1" ht="12.75" x14ac:dyDescent="0.2">
      <c r="A1258" s="3"/>
      <c r="B1258" s="35"/>
      <c r="C1258" s="35"/>
      <c r="D1258" s="4"/>
      <c r="G1258" s="2"/>
      <c r="H1258" s="2"/>
      <c r="I1258" s="2"/>
      <c r="L1258" s="141"/>
      <c r="M1258" s="2"/>
      <c r="N1258" s="2"/>
      <c r="O1258" s="2"/>
      <c r="P1258" s="2"/>
      <c r="Q1258" s="16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  <c r="BR1258" s="2"/>
      <c r="BS1258" s="2"/>
      <c r="BT1258" s="2"/>
      <c r="BU1258" s="2"/>
      <c r="BV1258" s="2"/>
      <c r="BW1258" s="2"/>
      <c r="BX1258" s="2"/>
      <c r="BY1258" s="2"/>
      <c r="BZ1258" s="2"/>
      <c r="CA1258" s="2"/>
      <c r="CB1258" s="90"/>
      <c r="CC1258" s="90"/>
      <c r="CD1258" s="90"/>
      <c r="CE1258" s="88"/>
      <c r="CF1258" s="166"/>
      <c r="CG1258" s="88"/>
      <c r="CH1258" s="88"/>
      <c r="CI1258" s="88"/>
      <c r="CJ1258" s="88"/>
      <c r="CK1258" s="88"/>
      <c r="CL1258" s="88"/>
      <c r="CM1258" s="88"/>
      <c r="CN1258" s="88"/>
      <c r="CO1258" s="88"/>
      <c r="CP1258" s="88"/>
      <c r="CQ1258" s="88"/>
      <c r="CR1258" s="88"/>
      <c r="CS1258" s="88"/>
      <c r="CT1258" s="88"/>
      <c r="CU1258" s="88"/>
      <c r="CV1258" s="88"/>
      <c r="CW1258" s="88"/>
      <c r="CX1258" s="88"/>
      <c r="CY1258" s="88"/>
      <c r="CZ1258" s="88"/>
      <c r="DA1258" s="88"/>
      <c r="DB1258" s="88"/>
      <c r="DC1258" s="88"/>
      <c r="DD1258" s="88"/>
      <c r="DE1258" s="88"/>
      <c r="DF1258" s="90"/>
      <c r="DG1258" s="90"/>
      <c r="DH1258" s="90"/>
      <c r="DI1258" s="91"/>
      <c r="DJ1258" s="91"/>
      <c r="DK1258" s="91"/>
      <c r="DL1258" s="91"/>
      <c r="DM1258" s="90"/>
      <c r="DN1258" s="90"/>
      <c r="DO1258" s="90"/>
      <c r="DP1258" s="90"/>
      <c r="DQ1258" s="90"/>
      <c r="DR1258" s="90"/>
      <c r="DS1258" s="90"/>
      <c r="DT1258" s="90"/>
      <c r="DU1258" s="90"/>
      <c r="DV1258" s="90"/>
      <c r="DW1258" s="90"/>
      <c r="DX1258" s="90"/>
      <c r="DY1258" s="90"/>
      <c r="DZ1258" s="90"/>
      <c r="EA1258" s="90"/>
      <c r="EB1258" s="90"/>
      <c r="EC1258" s="90"/>
      <c r="ED1258" s="90"/>
      <c r="EE1258" s="90"/>
      <c r="EF1258" s="90"/>
      <c r="EG1258" s="90"/>
      <c r="EH1258" s="90"/>
      <c r="EI1258" s="77"/>
      <c r="EJ1258" s="77"/>
      <c r="EK1258" s="77"/>
      <c r="EL1258" s="77"/>
      <c r="EM1258" s="77"/>
      <c r="EN1258" s="77"/>
      <c r="EO1258" s="77"/>
      <c r="EP1258" s="77"/>
      <c r="EQ1258" s="77"/>
    </row>
    <row r="1259" spans="1:147" s="1" customFormat="1" ht="12.75" x14ac:dyDescent="0.2">
      <c r="A1259" s="3"/>
      <c r="B1259" s="35"/>
      <c r="C1259" s="35"/>
      <c r="D1259" s="4"/>
      <c r="G1259" s="2"/>
      <c r="H1259" s="2"/>
      <c r="I1259" s="2"/>
      <c r="L1259" s="141"/>
      <c r="M1259" s="2"/>
      <c r="N1259" s="2"/>
      <c r="O1259" s="2"/>
      <c r="P1259" s="2"/>
      <c r="Q1259" s="16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/>
      <c r="BS1259" s="2"/>
      <c r="BT1259" s="2"/>
      <c r="BU1259" s="2"/>
      <c r="BV1259" s="2"/>
      <c r="BW1259" s="2"/>
      <c r="BX1259" s="2"/>
      <c r="BY1259" s="2"/>
      <c r="BZ1259" s="2"/>
      <c r="CA1259" s="2"/>
      <c r="CB1259" s="90"/>
      <c r="CC1259" s="90"/>
      <c r="CD1259" s="90"/>
      <c r="CE1259" s="88"/>
      <c r="CF1259" s="166"/>
      <c r="CG1259" s="88"/>
      <c r="CH1259" s="88"/>
      <c r="CI1259" s="88"/>
      <c r="CJ1259" s="88"/>
      <c r="CK1259" s="88"/>
      <c r="CL1259" s="88"/>
      <c r="CM1259" s="88"/>
      <c r="CN1259" s="88"/>
      <c r="CO1259" s="88"/>
      <c r="CP1259" s="88"/>
      <c r="CQ1259" s="88"/>
      <c r="CR1259" s="88"/>
      <c r="CS1259" s="88"/>
      <c r="CT1259" s="88"/>
      <c r="CU1259" s="88"/>
      <c r="CV1259" s="88"/>
      <c r="CW1259" s="88"/>
      <c r="CX1259" s="88"/>
      <c r="CY1259" s="88"/>
      <c r="CZ1259" s="88"/>
      <c r="DA1259" s="88"/>
      <c r="DB1259" s="88"/>
      <c r="DC1259" s="88"/>
      <c r="DD1259" s="88"/>
      <c r="DE1259" s="88"/>
      <c r="DF1259" s="90"/>
      <c r="DG1259" s="90"/>
      <c r="DH1259" s="90"/>
      <c r="DI1259" s="91"/>
      <c r="DJ1259" s="91"/>
      <c r="DK1259" s="91"/>
      <c r="DL1259" s="91"/>
      <c r="DM1259" s="90"/>
      <c r="DN1259" s="90"/>
      <c r="DO1259" s="90"/>
      <c r="DP1259" s="90"/>
      <c r="DQ1259" s="90"/>
      <c r="DR1259" s="90"/>
      <c r="DS1259" s="90"/>
      <c r="DT1259" s="90"/>
      <c r="DU1259" s="90"/>
      <c r="DV1259" s="90"/>
      <c r="DW1259" s="90"/>
      <c r="DX1259" s="90"/>
      <c r="DY1259" s="90"/>
      <c r="DZ1259" s="90"/>
      <c r="EA1259" s="90"/>
      <c r="EB1259" s="90"/>
      <c r="EC1259" s="90"/>
      <c r="ED1259" s="90"/>
      <c r="EE1259" s="90"/>
      <c r="EF1259" s="90"/>
      <c r="EG1259" s="90"/>
      <c r="EH1259" s="90"/>
      <c r="EI1259" s="77"/>
      <c r="EJ1259" s="77"/>
      <c r="EK1259" s="77"/>
      <c r="EL1259" s="77"/>
      <c r="EM1259" s="77"/>
      <c r="EN1259" s="77"/>
      <c r="EO1259" s="77"/>
      <c r="EP1259" s="77"/>
      <c r="EQ1259" s="77"/>
    </row>
    <row r="1260" spans="1:147" s="1" customFormat="1" ht="12.75" x14ac:dyDescent="0.2">
      <c r="A1260" s="3"/>
      <c r="B1260" s="35"/>
      <c r="C1260" s="35"/>
      <c r="D1260" s="4"/>
      <c r="G1260" s="2"/>
      <c r="H1260" s="2"/>
      <c r="I1260" s="2"/>
      <c r="L1260" s="141"/>
      <c r="M1260" s="2"/>
      <c r="N1260" s="2"/>
      <c r="O1260" s="2"/>
      <c r="P1260" s="2"/>
      <c r="Q1260" s="16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  <c r="BS1260" s="2"/>
      <c r="BT1260" s="2"/>
      <c r="BU1260" s="2"/>
      <c r="BV1260" s="2"/>
      <c r="BW1260" s="2"/>
      <c r="BX1260" s="2"/>
      <c r="BY1260" s="2"/>
      <c r="BZ1260" s="2"/>
      <c r="CA1260" s="2"/>
      <c r="CB1260" s="90"/>
      <c r="CC1260" s="90"/>
      <c r="CD1260" s="90"/>
      <c r="CE1260" s="88"/>
      <c r="CF1260" s="166"/>
      <c r="CG1260" s="88"/>
      <c r="CH1260" s="88"/>
      <c r="CI1260" s="88"/>
      <c r="CJ1260" s="88"/>
      <c r="CK1260" s="88"/>
      <c r="CL1260" s="88"/>
      <c r="CM1260" s="88"/>
      <c r="CN1260" s="88"/>
      <c r="CO1260" s="88"/>
      <c r="CP1260" s="88"/>
      <c r="CQ1260" s="88"/>
      <c r="CR1260" s="88"/>
      <c r="CS1260" s="88"/>
      <c r="CT1260" s="88"/>
      <c r="CU1260" s="88"/>
      <c r="CV1260" s="88"/>
      <c r="CW1260" s="88"/>
      <c r="CX1260" s="88"/>
      <c r="CY1260" s="88"/>
      <c r="CZ1260" s="88"/>
      <c r="DA1260" s="88"/>
      <c r="DB1260" s="88"/>
      <c r="DC1260" s="88"/>
      <c r="DD1260" s="88"/>
      <c r="DE1260" s="88"/>
      <c r="DF1260" s="90"/>
      <c r="DG1260" s="90"/>
      <c r="DH1260" s="90"/>
      <c r="DI1260" s="91"/>
      <c r="DJ1260" s="91"/>
      <c r="DK1260" s="91"/>
      <c r="DL1260" s="91"/>
      <c r="DM1260" s="90"/>
      <c r="DN1260" s="90"/>
      <c r="DO1260" s="90"/>
      <c r="DP1260" s="90"/>
      <c r="DQ1260" s="90"/>
      <c r="DR1260" s="90"/>
      <c r="DS1260" s="90"/>
      <c r="DT1260" s="90"/>
      <c r="DU1260" s="90"/>
      <c r="DV1260" s="90"/>
      <c r="DW1260" s="90"/>
      <c r="DX1260" s="90"/>
      <c r="DY1260" s="90"/>
      <c r="DZ1260" s="90"/>
      <c r="EA1260" s="90"/>
      <c r="EB1260" s="90"/>
      <c r="EC1260" s="90"/>
      <c r="ED1260" s="90"/>
      <c r="EE1260" s="90"/>
      <c r="EF1260" s="90"/>
      <c r="EG1260" s="90"/>
      <c r="EH1260" s="90"/>
      <c r="EI1260" s="77"/>
      <c r="EJ1260" s="77"/>
      <c r="EK1260" s="77"/>
      <c r="EL1260" s="77"/>
      <c r="EM1260" s="77"/>
      <c r="EN1260" s="77"/>
      <c r="EO1260" s="77"/>
      <c r="EP1260" s="77"/>
      <c r="EQ1260" s="77"/>
    </row>
    <row r="1261" spans="1:147" s="1" customFormat="1" ht="12.75" x14ac:dyDescent="0.2">
      <c r="A1261" s="3"/>
      <c r="B1261" s="35"/>
      <c r="C1261" s="35"/>
      <c r="D1261" s="4"/>
      <c r="G1261" s="2"/>
      <c r="H1261" s="2"/>
      <c r="I1261" s="2"/>
      <c r="L1261" s="141"/>
      <c r="M1261" s="2"/>
      <c r="N1261" s="2"/>
      <c r="O1261" s="2"/>
      <c r="P1261" s="2"/>
      <c r="Q1261" s="16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  <c r="BS1261" s="2"/>
      <c r="BT1261" s="2"/>
      <c r="BU1261" s="2"/>
      <c r="BV1261" s="2"/>
      <c r="BW1261" s="2"/>
      <c r="BX1261" s="2"/>
      <c r="BY1261" s="2"/>
      <c r="BZ1261" s="2"/>
      <c r="CA1261" s="2"/>
      <c r="CB1261" s="90"/>
      <c r="CC1261" s="90"/>
      <c r="CD1261" s="90"/>
      <c r="CE1261" s="88"/>
      <c r="CF1261" s="166"/>
      <c r="CG1261" s="88"/>
      <c r="CH1261" s="88"/>
      <c r="CI1261" s="88"/>
      <c r="CJ1261" s="88"/>
      <c r="CK1261" s="88"/>
      <c r="CL1261" s="88"/>
      <c r="CM1261" s="88"/>
      <c r="CN1261" s="88"/>
      <c r="CO1261" s="88"/>
      <c r="CP1261" s="88"/>
      <c r="CQ1261" s="88"/>
      <c r="CR1261" s="88"/>
      <c r="CS1261" s="88"/>
      <c r="CT1261" s="88"/>
      <c r="CU1261" s="88"/>
      <c r="CV1261" s="88"/>
      <c r="CW1261" s="88"/>
      <c r="CX1261" s="88"/>
      <c r="CY1261" s="88"/>
      <c r="CZ1261" s="88"/>
      <c r="DA1261" s="88"/>
      <c r="DB1261" s="88"/>
      <c r="DC1261" s="88"/>
      <c r="DD1261" s="88"/>
      <c r="DE1261" s="88"/>
      <c r="DF1261" s="90"/>
      <c r="DG1261" s="90"/>
      <c r="DH1261" s="90"/>
      <c r="DI1261" s="91"/>
      <c r="DJ1261" s="91"/>
      <c r="DK1261" s="91"/>
      <c r="DL1261" s="91"/>
      <c r="DM1261" s="90"/>
      <c r="DN1261" s="90"/>
      <c r="DO1261" s="90"/>
      <c r="DP1261" s="90"/>
      <c r="DQ1261" s="90"/>
      <c r="DR1261" s="90"/>
      <c r="DS1261" s="90"/>
      <c r="DT1261" s="90"/>
      <c r="DU1261" s="90"/>
      <c r="DV1261" s="90"/>
      <c r="DW1261" s="90"/>
      <c r="DX1261" s="90"/>
      <c r="DY1261" s="90"/>
      <c r="DZ1261" s="90"/>
      <c r="EA1261" s="90"/>
      <c r="EB1261" s="90"/>
      <c r="EC1261" s="90"/>
      <c r="ED1261" s="90"/>
      <c r="EE1261" s="90"/>
      <c r="EF1261" s="90"/>
      <c r="EG1261" s="90"/>
      <c r="EH1261" s="90"/>
      <c r="EI1261" s="77"/>
      <c r="EJ1261" s="77"/>
      <c r="EK1261" s="77"/>
      <c r="EL1261" s="77"/>
      <c r="EM1261" s="77"/>
      <c r="EN1261" s="77"/>
      <c r="EO1261" s="77"/>
      <c r="EP1261" s="77"/>
      <c r="EQ1261" s="77"/>
    </row>
    <row r="1262" spans="1:147" s="1" customFormat="1" ht="12.75" x14ac:dyDescent="0.2">
      <c r="A1262" s="3"/>
      <c r="B1262" s="35"/>
      <c r="C1262" s="35"/>
      <c r="D1262" s="4"/>
      <c r="G1262" s="2"/>
      <c r="H1262" s="2"/>
      <c r="I1262" s="2"/>
      <c r="L1262" s="141"/>
      <c r="M1262" s="2"/>
      <c r="N1262" s="2"/>
      <c r="O1262" s="2"/>
      <c r="P1262" s="2"/>
      <c r="Q1262" s="16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  <c r="BS1262" s="2"/>
      <c r="BT1262" s="2"/>
      <c r="BU1262" s="2"/>
      <c r="BV1262" s="2"/>
      <c r="BW1262" s="2"/>
      <c r="BX1262" s="2"/>
      <c r="BY1262" s="2"/>
      <c r="BZ1262" s="2"/>
      <c r="CA1262" s="2"/>
      <c r="CB1262" s="90"/>
      <c r="CC1262" s="90"/>
      <c r="CD1262" s="90"/>
      <c r="CE1262" s="88"/>
      <c r="CF1262" s="166"/>
      <c r="CG1262" s="88"/>
      <c r="CH1262" s="88"/>
      <c r="CI1262" s="88"/>
      <c r="CJ1262" s="88"/>
      <c r="CK1262" s="88"/>
      <c r="CL1262" s="88"/>
      <c r="CM1262" s="88"/>
      <c r="CN1262" s="88"/>
      <c r="CO1262" s="88"/>
      <c r="CP1262" s="88"/>
      <c r="CQ1262" s="88"/>
      <c r="CR1262" s="88"/>
      <c r="CS1262" s="88"/>
      <c r="CT1262" s="88"/>
      <c r="CU1262" s="88"/>
      <c r="CV1262" s="88"/>
      <c r="CW1262" s="88"/>
      <c r="CX1262" s="88"/>
      <c r="CY1262" s="88"/>
      <c r="CZ1262" s="88"/>
      <c r="DA1262" s="88"/>
      <c r="DB1262" s="88"/>
      <c r="DC1262" s="88"/>
      <c r="DD1262" s="88"/>
      <c r="DE1262" s="88"/>
      <c r="DF1262" s="90"/>
      <c r="DG1262" s="90"/>
      <c r="DH1262" s="90"/>
      <c r="DI1262" s="91"/>
      <c r="DJ1262" s="91"/>
      <c r="DK1262" s="91"/>
      <c r="DL1262" s="91"/>
      <c r="DM1262" s="90"/>
      <c r="DN1262" s="90"/>
      <c r="DO1262" s="90"/>
      <c r="DP1262" s="90"/>
      <c r="DQ1262" s="90"/>
      <c r="DR1262" s="90"/>
      <c r="DS1262" s="90"/>
      <c r="DT1262" s="90"/>
      <c r="DU1262" s="90"/>
      <c r="DV1262" s="90"/>
      <c r="DW1262" s="90"/>
      <c r="DX1262" s="90"/>
      <c r="DY1262" s="90"/>
      <c r="DZ1262" s="90"/>
      <c r="EA1262" s="90"/>
      <c r="EB1262" s="90"/>
      <c r="EC1262" s="90"/>
      <c r="ED1262" s="90"/>
      <c r="EE1262" s="90"/>
      <c r="EF1262" s="90"/>
      <c r="EG1262" s="90"/>
      <c r="EH1262" s="90"/>
      <c r="EI1262" s="77"/>
      <c r="EJ1262" s="77"/>
      <c r="EK1262" s="77"/>
      <c r="EL1262" s="77"/>
      <c r="EM1262" s="77"/>
      <c r="EN1262" s="77"/>
      <c r="EO1262" s="77"/>
      <c r="EP1262" s="77"/>
      <c r="EQ1262" s="77"/>
    </row>
    <row r="1263" spans="1:147" s="1" customFormat="1" ht="12.75" x14ac:dyDescent="0.2">
      <c r="A1263" s="3"/>
      <c r="B1263" s="35"/>
      <c r="C1263" s="35"/>
      <c r="D1263" s="4"/>
      <c r="G1263" s="2"/>
      <c r="H1263" s="2"/>
      <c r="I1263" s="2"/>
      <c r="L1263" s="141"/>
      <c r="M1263" s="2"/>
      <c r="N1263" s="2"/>
      <c r="O1263" s="2"/>
      <c r="P1263" s="2"/>
      <c r="Q1263" s="16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  <c r="BS1263" s="2"/>
      <c r="BT1263" s="2"/>
      <c r="BU1263" s="2"/>
      <c r="BV1263" s="2"/>
      <c r="BW1263" s="2"/>
      <c r="BX1263" s="2"/>
      <c r="BY1263" s="2"/>
      <c r="BZ1263" s="2"/>
      <c r="CA1263" s="2"/>
      <c r="CB1263" s="90"/>
      <c r="CC1263" s="90"/>
      <c r="CD1263" s="90"/>
      <c r="CE1263" s="88"/>
      <c r="CF1263" s="166"/>
      <c r="CG1263" s="88"/>
      <c r="CH1263" s="88"/>
      <c r="CI1263" s="88"/>
      <c r="CJ1263" s="88"/>
      <c r="CK1263" s="88"/>
      <c r="CL1263" s="88"/>
      <c r="CM1263" s="88"/>
      <c r="CN1263" s="88"/>
      <c r="CO1263" s="88"/>
      <c r="CP1263" s="88"/>
      <c r="CQ1263" s="88"/>
      <c r="CR1263" s="88"/>
      <c r="CS1263" s="88"/>
      <c r="CT1263" s="88"/>
      <c r="CU1263" s="88"/>
      <c r="CV1263" s="88"/>
      <c r="CW1263" s="88"/>
      <c r="CX1263" s="88"/>
      <c r="CY1263" s="88"/>
      <c r="CZ1263" s="88"/>
      <c r="DA1263" s="88"/>
      <c r="DB1263" s="88"/>
      <c r="DC1263" s="88"/>
      <c r="DD1263" s="88"/>
      <c r="DE1263" s="88"/>
      <c r="DF1263" s="90"/>
      <c r="DG1263" s="90"/>
      <c r="DH1263" s="90"/>
      <c r="DI1263" s="91"/>
      <c r="DJ1263" s="91"/>
      <c r="DK1263" s="91"/>
      <c r="DL1263" s="91"/>
      <c r="DM1263" s="90"/>
      <c r="DN1263" s="90"/>
      <c r="DO1263" s="90"/>
      <c r="DP1263" s="90"/>
      <c r="DQ1263" s="90"/>
      <c r="DR1263" s="90"/>
      <c r="DS1263" s="90"/>
      <c r="DT1263" s="90"/>
      <c r="DU1263" s="90"/>
      <c r="DV1263" s="90"/>
      <c r="DW1263" s="90"/>
      <c r="DX1263" s="90"/>
      <c r="DY1263" s="90"/>
      <c r="DZ1263" s="90"/>
      <c r="EA1263" s="90"/>
      <c r="EB1263" s="90"/>
      <c r="EC1263" s="90"/>
      <c r="ED1263" s="90"/>
      <c r="EE1263" s="90"/>
      <c r="EF1263" s="90"/>
      <c r="EG1263" s="90"/>
      <c r="EH1263" s="90"/>
      <c r="EI1263" s="77"/>
      <c r="EJ1263" s="77"/>
      <c r="EK1263" s="77"/>
      <c r="EL1263" s="77"/>
      <c r="EM1263" s="77"/>
      <c r="EN1263" s="77"/>
      <c r="EO1263" s="77"/>
      <c r="EP1263" s="77"/>
      <c r="EQ1263" s="77"/>
    </row>
    <row r="1264" spans="1:147" s="1" customFormat="1" ht="12.75" x14ac:dyDescent="0.2">
      <c r="A1264" s="3"/>
      <c r="B1264" s="35"/>
      <c r="C1264" s="35"/>
      <c r="D1264" s="4"/>
      <c r="G1264" s="2"/>
      <c r="H1264" s="2"/>
      <c r="I1264" s="2"/>
      <c r="L1264" s="141"/>
      <c r="M1264" s="2"/>
      <c r="N1264" s="2"/>
      <c r="O1264" s="2"/>
      <c r="P1264" s="2"/>
      <c r="Q1264" s="16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  <c r="BS1264" s="2"/>
      <c r="BT1264" s="2"/>
      <c r="BU1264" s="2"/>
      <c r="BV1264" s="2"/>
      <c r="BW1264" s="2"/>
      <c r="BX1264" s="2"/>
      <c r="BY1264" s="2"/>
      <c r="BZ1264" s="2"/>
      <c r="CA1264" s="2"/>
      <c r="CB1264" s="90"/>
      <c r="CC1264" s="90"/>
      <c r="CD1264" s="90"/>
      <c r="CE1264" s="88"/>
      <c r="CF1264" s="166"/>
      <c r="CG1264" s="88"/>
      <c r="CH1264" s="88"/>
      <c r="CI1264" s="88"/>
      <c r="CJ1264" s="88"/>
      <c r="CK1264" s="88"/>
      <c r="CL1264" s="88"/>
      <c r="CM1264" s="88"/>
      <c r="CN1264" s="88"/>
      <c r="CO1264" s="88"/>
      <c r="CP1264" s="88"/>
      <c r="CQ1264" s="88"/>
      <c r="CR1264" s="88"/>
      <c r="CS1264" s="88"/>
      <c r="CT1264" s="88"/>
      <c r="CU1264" s="88"/>
      <c r="CV1264" s="88"/>
      <c r="CW1264" s="88"/>
      <c r="CX1264" s="88"/>
      <c r="CY1264" s="88"/>
      <c r="CZ1264" s="88"/>
      <c r="DA1264" s="88"/>
      <c r="DB1264" s="88"/>
      <c r="DC1264" s="88"/>
      <c r="DD1264" s="88"/>
      <c r="DE1264" s="88"/>
      <c r="DF1264" s="90"/>
      <c r="DG1264" s="90"/>
      <c r="DH1264" s="90"/>
      <c r="DI1264" s="91"/>
      <c r="DJ1264" s="91"/>
      <c r="DK1264" s="91"/>
      <c r="DL1264" s="91"/>
      <c r="DM1264" s="90"/>
      <c r="DN1264" s="90"/>
      <c r="DO1264" s="90"/>
      <c r="DP1264" s="90"/>
      <c r="DQ1264" s="90"/>
      <c r="DR1264" s="90"/>
      <c r="DS1264" s="90"/>
      <c r="DT1264" s="90"/>
      <c r="DU1264" s="90"/>
      <c r="DV1264" s="90"/>
      <c r="DW1264" s="90"/>
      <c r="DX1264" s="90"/>
      <c r="DY1264" s="90"/>
      <c r="DZ1264" s="90"/>
      <c r="EA1264" s="90"/>
      <c r="EB1264" s="90"/>
      <c r="EC1264" s="90"/>
      <c r="ED1264" s="90"/>
      <c r="EE1264" s="90"/>
      <c r="EF1264" s="90"/>
      <c r="EG1264" s="90"/>
      <c r="EH1264" s="90"/>
      <c r="EI1264" s="77"/>
      <c r="EJ1264" s="77"/>
      <c r="EK1264" s="77"/>
      <c r="EL1264" s="77"/>
      <c r="EM1264" s="77"/>
      <c r="EN1264" s="77"/>
      <c r="EO1264" s="77"/>
      <c r="EP1264" s="77"/>
      <c r="EQ1264" s="77"/>
    </row>
    <row r="1265" spans="1:147" s="1" customFormat="1" ht="12.75" x14ac:dyDescent="0.2">
      <c r="A1265" s="3"/>
      <c r="B1265" s="35"/>
      <c r="C1265" s="35"/>
      <c r="D1265" s="4"/>
      <c r="G1265" s="2"/>
      <c r="H1265" s="2"/>
      <c r="I1265" s="2"/>
      <c r="L1265" s="141"/>
      <c r="M1265" s="2"/>
      <c r="N1265" s="2"/>
      <c r="O1265" s="2"/>
      <c r="P1265" s="2"/>
      <c r="Q1265" s="16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  <c r="BS1265" s="2"/>
      <c r="BT1265" s="2"/>
      <c r="BU1265" s="2"/>
      <c r="BV1265" s="2"/>
      <c r="BW1265" s="2"/>
      <c r="BX1265" s="2"/>
      <c r="BY1265" s="2"/>
      <c r="BZ1265" s="2"/>
      <c r="CA1265" s="2"/>
      <c r="CB1265" s="90"/>
      <c r="CC1265" s="90"/>
      <c r="CD1265" s="90"/>
      <c r="CE1265" s="88"/>
      <c r="CF1265" s="166"/>
      <c r="CG1265" s="88"/>
      <c r="CH1265" s="88"/>
      <c r="CI1265" s="88"/>
      <c r="CJ1265" s="88"/>
      <c r="CK1265" s="88"/>
      <c r="CL1265" s="88"/>
      <c r="CM1265" s="88"/>
      <c r="CN1265" s="88"/>
      <c r="CO1265" s="88"/>
      <c r="CP1265" s="88"/>
      <c r="CQ1265" s="88"/>
      <c r="CR1265" s="88"/>
      <c r="CS1265" s="88"/>
      <c r="CT1265" s="88"/>
      <c r="CU1265" s="88"/>
      <c r="CV1265" s="88"/>
      <c r="CW1265" s="88"/>
      <c r="CX1265" s="88"/>
      <c r="CY1265" s="88"/>
      <c r="CZ1265" s="88"/>
      <c r="DA1265" s="88"/>
      <c r="DB1265" s="88"/>
      <c r="DC1265" s="88"/>
      <c r="DD1265" s="88"/>
      <c r="DE1265" s="88"/>
      <c r="DF1265" s="90"/>
      <c r="DG1265" s="90"/>
      <c r="DH1265" s="90"/>
      <c r="DI1265" s="91"/>
      <c r="DJ1265" s="91"/>
      <c r="DK1265" s="91"/>
      <c r="DL1265" s="91"/>
      <c r="DM1265" s="90"/>
      <c r="DN1265" s="90"/>
      <c r="DO1265" s="90"/>
      <c r="DP1265" s="90"/>
      <c r="DQ1265" s="90"/>
      <c r="DR1265" s="90"/>
      <c r="DS1265" s="90"/>
      <c r="DT1265" s="90"/>
      <c r="DU1265" s="90"/>
      <c r="DV1265" s="90"/>
      <c r="DW1265" s="90"/>
      <c r="DX1265" s="90"/>
      <c r="DY1265" s="90"/>
      <c r="DZ1265" s="90"/>
      <c r="EA1265" s="90"/>
      <c r="EB1265" s="90"/>
      <c r="EC1265" s="90"/>
      <c r="ED1265" s="90"/>
      <c r="EE1265" s="90"/>
      <c r="EF1265" s="90"/>
      <c r="EG1265" s="90"/>
      <c r="EH1265" s="90"/>
      <c r="EI1265" s="77"/>
      <c r="EJ1265" s="77"/>
      <c r="EK1265" s="77"/>
      <c r="EL1265" s="77"/>
      <c r="EM1265" s="77"/>
      <c r="EN1265" s="77"/>
      <c r="EO1265" s="77"/>
      <c r="EP1265" s="77"/>
      <c r="EQ1265" s="77"/>
    </row>
    <row r="1266" spans="1:147" s="1" customFormat="1" ht="12.75" x14ac:dyDescent="0.2">
      <c r="A1266" s="3"/>
      <c r="B1266" s="35"/>
      <c r="C1266" s="35"/>
      <c r="D1266" s="4"/>
      <c r="G1266" s="2"/>
      <c r="H1266" s="2"/>
      <c r="I1266" s="2"/>
      <c r="L1266" s="141"/>
      <c r="M1266" s="2"/>
      <c r="N1266" s="2"/>
      <c r="O1266" s="2"/>
      <c r="P1266" s="2"/>
      <c r="Q1266" s="16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  <c r="BS1266" s="2"/>
      <c r="BT1266" s="2"/>
      <c r="BU1266" s="2"/>
      <c r="BV1266" s="2"/>
      <c r="BW1266" s="2"/>
      <c r="BX1266" s="2"/>
      <c r="BY1266" s="2"/>
      <c r="BZ1266" s="2"/>
      <c r="CA1266" s="2"/>
      <c r="CB1266" s="90"/>
      <c r="CC1266" s="90"/>
      <c r="CD1266" s="90"/>
      <c r="CE1266" s="88"/>
      <c r="CF1266" s="166"/>
      <c r="CG1266" s="88"/>
      <c r="CH1266" s="88"/>
      <c r="CI1266" s="88"/>
      <c r="CJ1266" s="88"/>
      <c r="CK1266" s="88"/>
      <c r="CL1266" s="88"/>
      <c r="CM1266" s="88"/>
      <c r="CN1266" s="88"/>
      <c r="CO1266" s="88"/>
      <c r="CP1266" s="88"/>
      <c r="CQ1266" s="88"/>
      <c r="CR1266" s="88"/>
      <c r="CS1266" s="88"/>
      <c r="CT1266" s="88"/>
      <c r="CU1266" s="88"/>
      <c r="CV1266" s="88"/>
      <c r="CW1266" s="88"/>
      <c r="CX1266" s="88"/>
      <c r="CY1266" s="88"/>
      <c r="CZ1266" s="88"/>
      <c r="DA1266" s="88"/>
      <c r="DB1266" s="88"/>
      <c r="DC1266" s="88"/>
      <c r="DD1266" s="88"/>
      <c r="DE1266" s="88"/>
      <c r="DF1266" s="90"/>
      <c r="DG1266" s="90"/>
      <c r="DH1266" s="90"/>
      <c r="DI1266" s="91"/>
      <c r="DJ1266" s="91"/>
      <c r="DK1266" s="91"/>
      <c r="DL1266" s="91"/>
      <c r="DM1266" s="90"/>
      <c r="DN1266" s="90"/>
      <c r="DO1266" s="90"/>
      <c r="DP1266" s="90"/>
      <c r="DQ1266" s="90"/>
      <c r="DR1266" s="90"/>
      <c r="DS1266" s="90"/>
      <c r="DT1266" s="90"/>
      <c r="DU1266" s="90"/>
      <c r="DV1266" s="90"/>
      <c r="DW1266" s="90"/>
      <c r="DX1266" s="90"/>
      <c r="DY1266" s="90"/>
      <c r="DZ1266" s="90"/>
      <c r="EA1266" s="90"/>
      <c r="EB1266" s="90"/>
      <c r="EC1266" s="90"/>
      <c r="ED1266" s="90"/>
      <c r="EE1266" s="90"/>
      <c r="EF1266" s="90"/>
      <c r="EG1266" s="90"/>
      <c r="EH1266" s="90"/>
      <c r="EI1266" s="77"/>
      <c r="EJ1266" s="77"/>
      <c r="EK1266" s="77"/>
      <c r="EL1266" s="77"/>
      <c r="EM1266" s="77"/>
      <c r="EN1266" s="77"/>
      <c r="EO1266" s="77"/>
      <c r="EP1266" s="77"/>
      <c r="EQ1266" s="77"/>
    </row>
    <row r="1267" spans="1:147" s="1" customFormat="1" ht="12.75" x14ac:dyDescent="0.2">
      <c r="A1267" s="3"/>
      <c r="B1267" s="35"/>
      <c r="C1267" s="35"/>
      <c r="D1267" s="4"/>
      <c r="G1267" s="2"/>
      <c r="H1267" s="2"/>
      <c r="I1267" s="2"/>
      <c r="L1267" s="141"/>
      <c r="M1267" s="2"/>
      <c r="N1267" s="2"/>
      <c r="O1267" s="2"/>
      <c r="P1267" s="2"/>
      <c r="Q1267" s="16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  <c r="BS1267" s="2"/>
      <c r="BT1267" s="2"/>
      <c r="BU1267" s="2"/>
      <c r="BV1267" s="2"/>
      <c r="BW1267" s="2"/>
      <c r="BX1267" s="2"/>
      <c r="BY1267" s="2"/>
      <c r="BZ1267" s="2"/>
      <c r="CA1267" s="2"/>
      <c r="CB1267" s="90"/>
      <c r="CC1267" s="90"/>
      <c r="CD1267" s="90"/>
      <c r="CE1267" s="88"/>
      <c r="CF1267" s="166"/>
      <c r="CG1267" s="88"/>
      <c r="CH1267" s="88"/>
      <c r="CI1267" s="88"/>
      <c r="CJ1267" s="88"/>
      <c r="CK1267" s="88"/>
      <c r="CL1267" s="88"/>
      <c r="CM1267" s="88"/>
      <c r="CN1267" s="88"/>
      <c r="CO1267" s="88"/>
      <c r="CP1267" s="88"/>
      <c r="CQ1267" s="88"/>
      <c r="CR1267" s="88"/>
      <c r="CS1267" s="88"/>
      <c r="CT1267" s="88"/>
      <c r="CU1267" s="88"/>
      <c r="CV1267" s="88"/>
      <c r="CW1267" s="88"/>
      <c r="CX1267" s="88"/>
      <c r="CY1267" s="88"/>
      <c r="CZ1267" s="88"/>
      <c r="DA1267" s="88"/>
      <c r="DB1267" s="88"/>
      <c r="DC1267" s="88"/>
      <c r="DD1267" s="88"/>
      <c r="DE1267" s="88"/>
      <c r="DF1267" s="90"/>
      <c r="DG1267" s="90"/>
      <c r="DH1267" s="90"/>
      <c r="DI1267" s="91"/>
      <c r="DJ1267" s="91"/>
      <c r="DK1267" s="91"/>
      <c r="DL1267" s="91"/>
      <c r="DM1267" s="90"/>
      <c r="DN1267" s="90"/>
      <c r="DO1267" s="90"/>
      <c r="DP1267" s="90"/>
      <c r="DQ1267" s="90"/>
      <c r="DR1267" s="90"/>
      <c r="DS1267" s="90"/>
      <c r="DT1267" s="90"/>
      <c r="DU1267" s="90"/>
      <c r="DV1267" s="90"/>
      <c r="DW1267" s="90"/>
      <c r="DX1267" s="90"/>
      <c r="DY1267" s="90"/>
      <c r="DZ1267" s="90"/>
      <c r="EA1267" s="90"/>
      <c r="EB1267" s="90"/>
      <c r="EC1267" s="90"/>
      <c r="ED1267" s="90"/>
      <c r="EE1267" s="90"/>
      <c r="EF1267" s="90"/>
      <c r="EG1267" s="90"/>
      <c r="EH1267" s="90"/>
      <c r="EI1267" s="77"/>
      <c r="EJ1267" s="77"/>
      <c r="EK1267" s="77"/>
      <c r="EL1267" s="77"/>
      <c r="EM1267" s="77"/>
      <c r="EN1267" s="77"/>
      <c r="EO1267" s="77"/>
      <c r="EP1267" s="77"/>
      <c r="EQ1267" s="77"/>
    </row>
    <row r="1268" spans="1:147" s="1" customFormat="1" ht="12.75" x14ac:dyDescent="0.2">
      <c r="A1268" s="3"/>
      <c r="B1268" s="35"/>
      <c r="C1268" s="35"/>
      <c r="D1268" s="4"/>
      <c r="G1268" s="2"/>
      <c r="H1268" s="2"/>
      <c r="I1268" s="2"/>
      <c r="L1268" s="141"/>
      <c r="M1268" s="2"/>
      <c r="N1268" s="2"/>
      <c r="O1268" s="2"/>
      <c r="P1268" s="2"/>
      <c r="Q1268" s="16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  <c r="BS1268" s="2"/>
      <c r="BT1268" s="2"/>
      <c r="BU1268" s="2"/>
      <c r="BV1268" s="2"/>
      <c r="BW1268" s="2"/>
      <c r="BX1268" s="2"/>
      <c r="BY1268" s="2"/>
      <c r="BZ1268" s="2"/>
      <c r="CA1268" s="2"/>
      <c r="CB1268" s="90"/>
      <c r="CC1268" s="90"/>
      <c r="CD1268" s="90"/>
      <c r="CE1268" s="88"/>
      <c r="CF1268" s="166"/>
      <c r="CG1268" s="88"/>
      <c r="CH1268" s="88"/>
      <c r="CI1268" s="88"/>
      <c r="CJ1268" s="88"/>
      <c r="CK1268" s="88"/>
      <c r="CL1268" s="88"/>
      <c r="CM1268" s="88"/>
      <c r="CN1268" s="88"/>
      <c r="CO1268" s="88"/>
      <c r="CP1268" s="88"/>
      <c r="CQ1268" s="88"/>
      <c r="CR1268" s="88"/>
      <c r="CS1268" s="88"/>
      <c r="CT1268" s="88"/>
      <c r="CU1268" s="88"/>
      <c r="CV1268" s="88"/>
      <c r="CW1268" s="88"/>
      <c r="CX1268" s="88"/>
      <c r="CY1268" s="88"/>
      <c r="CZ1268" s="88"/>
      <c r="DA1268" s="88"/>
      <c r="DB1268" s="88"/>
      <c r="DC1268" s="88"/>
      <c r="DD1268" s="88"/>
      <c r="DE1268" s="88"/>
      <c r="DF1268" s="90"/>
      <c r="DG1268" s="90"/>
      <c r="DH1268" s="90"/>
      <c r="DI1268" s="91"/>
      <c r="DJ1268" s="91"/>
      <c r="DK1268" s="91"/>
      <c r="DL1268" s="91"/>
      <c r="DM1268" s="90"/>
      <c r="DN1268" s="90"/>
      <c r="DO1268" s="90"/>
      <c r="DP1268" s="90"/>
      <c r="DQ1268" s="90"/>
      <c r="DR1268" s="90"/>
      <c r="DS1268" s="90"/>
      <c r="DT1268" s="90"/>
      <c r="DU1268" s="90"/>
      <c r="DV1268" s="90"/>
      <c r="DW1268" s="90"/>
      <c r="DX1268" s="90"/>
      <c r="DY1268" s="90"/>
      <c r="DZ1268" s="90"/>
      <c r="EA1268" s="90"/>
      <c r="EB1268" s="90"/>
      <c r="EC1268" s="90"/>
      <c r="ED1268" s="90"/>
      <c r="EE1268" s="90"/>
      <c r="EF1268" s="90"/>
      <c r="EG1268" s="90"/>
      <c r="EH1268" s="90"/>
      <c r="EI1268" s="77"/>
      <c r="EJ1268" s="77"/>
      <c r="EK1268" s="77"/>
      <c r="EL1268" s="77"/>
      <c r="EM1268" s="77"/>
      <c r="EN1268" s="77"/>
      <c r="EO1268" s="77"/>
      <c r="EP1268" s="77"/>
      <c r="EQ1268" s="77"/>
    </row>
    <row r="1269" spans="1:147" s="1" customFormat="1" ht="12.75" x14ac:dyDescent="0.2">
      <c r="A1269" s="3"/>
      <c r="B1269" s="35"/>
      <c r="C1269" s="35"/>
      <c r="D1269" s="4"/>
      <c r="G1269" s="2"/>
      <c r="H1269" s="2"/>
      <c r="I1269" s="2"/>
      <c r="L1269" s="141"/>
      <c r="M1269" s="2"/>
      <c r="N1269" s="2"/>
      <c r="O1269" s="2"/>
      <c r="P1269" s="2"/>
      <c r="Q1269" s="16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  <c r="BS1269" s="2"/>
      <c r="BT1269" s="2"/>
      <c r="BU1269" s="2"/>
      <c r="BV1269" s="2"/>
      <c r="BW1269" s="2"/>
      <c r="BX1269" s="2"/>
      <c r="BY1269" s="2"/>
      <c r="BZ1269" s="2"/>
      <c r="CA1269" s="2"/>
      <c r="CB1269" s="90"/>
      <c r="CC1269" s="90"/>
      <c r="CD1269" s="90"/>
      <c r="CE1269" s="88"/>
      <c r="CF1269" s="166"/>
      <c r="CG1269" s="88"/>
      <c r="CH1269" s="88"/>
      <c r="CI1269" s="88"/>
      <c r="CJ1269" s="88"/>
      <c r="CK1269" s="88"/>
      <c r="CL1269" s="88"/>
      <c r="CM1269" s="88"/>
      <c r="CN1269" s="88"/>
      <c r="CO1269" s="88"/>
      <c r="CP1269" s="88"/>
      <c r="CQ1269" s="88"/>
      <c r="CR1269" s="88"/>
      <c r="CS1269" s="88"/>
      <c r="CT1269" s="88"/>
      <c r="CU1269" s="88"/>
      <c r="CV1269" s="88"/>
      <c r="CW1269" s="88"/>
      <c r="CX1269" s="88"/>
      <c r="CY1269" s="88"/>
      <c r="CZ1269" s="88"/>
      <c r="DA1269" s="88"/>
      <c r="DB1269" s="88"/>
      <c r="DC1269" s="88"/>
      <c r="DD1269" s="88"/>
      <c r="DE1269" s="88"/>
      <c r="DF1269" s="90"/>
      <c r="DG1269" s="90"/>
      <c r="DH1269" s="90"/>
      <c r="DI1269" s="91"/>
      <c r="DJ1269" s="91"/>
      <c r="DK1269" s="91"/>
      <c r="DL1269" s="91"/>
      <c r="DM1269" s="90"/>
      <c r="DN1269" s="90"/>
      <c r="DO1269" s="90"/>
      <c r="DP1269" s="90"/>
      <c r="DQ1269" s="90"/>
      <c r="DR1269" s="90"/>
      <c r="DS1269" s="90"/>
      <c r="DT1269" s="90"/>
      <c r="DU1269" s="90"/>
      <c r="DV1269" s="90"/>
      <c r="DW1269" s="90"/>
      <c r="DX1269" s="90"/>
      <c r="DY1269" s="90"/>
      <c r="DZ1269" s="90"/>
      <c r="EA1269" s="90"/>
      <c r="EB1269" s="90"/>
      <c r="EC1269" s="90"/>
      <c r="ED1269" s="90"/>
      <c r="EE1269" s="90"/>
      <c r="EF1269" s="90"/>
      <c r="EG1269" s="90"/>
      <c r="EH1269" s="90"/>
      <c r="EI1269" s="77"/>
      <c r="EJ1269" s="77"/>
      <c r="EK1269" s="77"/>
      <c r="EL1269" s="77"/>
      <c r="EM1269" s="77"/>
      <c r="EN1269" s="77"/>
      <c r="EO1269" s="77"/>
      <c r="EP1269" s="77"/>
      <c r="EQ1269" s="77"/>
    </row>
    <row r="1270" spans="1:147" s="1" customFormat="1" ht="12.75" x14ac:dyDescent="0.2">
      <c r="A1270" s="3"/>
      <c r="B1270" s="35"/>
      <c r="C1270" s="35"/>
      <c r="D1270" s="4"/>
      <c r="G1270" s="2"/>
      <c r="H1270" s="2"/>
      <c r="I1270" s="2"/>
      <c r="L1270" s="141"/>
      <c r="M1270" s="2"/>
      <c r="N1270" s="2"/>
      <c r="O1270" s="2"/>
      <c r="P1270" s="2"/>
      <c r="Q1270" s="16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  <c r="BS1270" s="2"/>
      <c r="BT1270" s="2"/>
      <c r="BU1270" s="2"/>
      <c r="BV1270" s="2"/>
      <c r="BW1270" s="2"/>
      <c r="BX1270" s="2"/>
      <c r="BY1270" s="2"/>
      <c r="BZ1270" s="2"/>
      <c r="CA1270" s="2"/>
      <c r="CB1270" s="90"/>
      <c r="CC1270" s="90"/>
      <c r="CD1270" s="90"/>
      <c r="CE1270" s="88"/>
      <c r="CF1270" s="166"/>
      <c r="CG1270" s="88"/>
      <c r="CH1270" s="88"/>
      <c r="CI1270" s="88"/>
      <c r="CJ1270" s="88"/>
      <c r="CK1270" s="88"/>
      <c r="CL1270" s="88"/>
      <c r="CM1270" s="88"/>
      <c r="CN1270" s="88"/>
      <c r="CO1270" s="88"/>
      <c r="CP1270" s="88"/>
      <c r="CQ1270" s="88"/>
      <c r="CR1270" s="88"/>
      <c r="CS1270" s="88"/>
      <c r="CT1270" s="88"/>
      <c r="CU1270" s="88"/>
      <c r="CV1270" s="88"/>
      <c r="CW1270" s="88"/>
      <c r="CX1270" s="88"/>
      <c r="CY1270" s="88"/>
      <c r="CZ1270" s="88"/>
      <c r="DA1270" s="88"/>
      <c r="DB1270" s="88"/>
      <c r="DC1270" s="88"/>
      <c r="DD1270" s="88"/>
      <c r="DE1270" s="88"/>
      <c r="DF1270" s="90"/>
      <c r="DG1270" s="90"/>
      <c r="DH1270" s="90"/>
      <c r="DI1270" s="91"/>
      <c r="DJ1270" s="91"/>
      <c r="DK1270" s="91"/>
      <c r="DL1270" s="91"/>
      <c r="DM1270" s="90"/>
      <c r="DN1270" s="90"/>
      <c r="DO1270" s="90"/>
      <c r="DP1270" s="90"/>
      <c r="DQ1270" s="90"/>
      <c r="DR1270" s="90"/>
      <c r="DS1270" s="90"/>
      <c r="DT1270" s="90"/>
      <c r="DU1270" s="90"/>
      <c r="DV1270" s="90"/>
      <c r="DW1270" s="90"/>
      <c r="DX1270" s="90"/>
      <c r="DY1270" s="90"/>
      <c r="DZ1270" s="90"/>
      <c r="EA1270" s="90"/>
      <c r="EB1270" s="90"/>
      <c r="EC1270" s="90"/>
      <c r="ED1270" s="90"/>
      <c r="EE1270" s="90"/>
      <c r="EF1270" s="90"/>
      <c r="EG1270" s="90"/>
      <c r="EH1270" s="90"/>
      <c r="EI1270" s="77"/>
      <c r="EJ1270" s="77"/>
      <c r="EK1270" s="77"/>
      <c r="EL1270" s="77"/>
      <c r="EM1270" s="77"/>
      <c r="EN1270" s="77"/>
      <c r="EO1270" s="77"/>
      <c r="EP1270" s="77"/>
      <c r="EQ1270" s="77"/>
    </row>
    <row r="1271" spans="1:147" s="1" customFormat="1" ht="12.75" x14ac:dyDescent="0.2">
      <c r="A1271" s="3"/>
      <c r="B1271" s="35"/>
      <c r="C1271" s="35"/>
      <c r="D1271" s="4"/>
      <c r="G1271" s="2"/>
      <c r="H1271" s="2"/>
      <c r="I1271" s="2"/>
      <c r="L1271" s="141"/>
      <c r="M1271" s="2"/>
      <c r="N1271" s="2"/>
      <c r="O1271" s="2"/>
      <c r="P1271" s="2"/>
      <c r="Q1271" s="16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  <c r="BS1271" s="2"/>
      <c r="BT1271" s="2"/>
      <c r="BU1271" s="2"/>
      <c r="BV1271" s="2"/>
      <c r="BW1271" s="2"/>
      <c r="BX1271" s="2"/>
      <c r="BY1271" s="2"/>
      <c r="BZ1271" s="2"/>
      <c r="CA1271" s="2"/>
      <c r="CB1271" s="90"/>
      <c r="CC1271" s="90"/>
      <c r="CD1271" s="90"/>
      <c r="CE1271" s="88"/>
      <c r="CF1271" s="166"/>
      <c r="CG1271" s="88"/>
      <c r="CH1271" s="88"/>
      <c r="CI1271" s="88"/>
      <c r="CJ1271" s="88"/>
      <c r="CK1271" s="88"/>
      <c r="CL1271" s="88"/>
      <c r="CM1271" s="88"/>
      <c r="CN1271" s="88"/>
      <c r="CO1271" s="88"/>
      <c r="CP1271" s="88"/>
      <c r="CQ1271" s="88"/>
      <c r="CR1271" s="88"/>
      <c r="CS1271" s="88"/>
      <c r="CT1271" s="88"/>
      <c r="CU1271" s="88"/>
      <c r="CV1271" s="88"/>
      <c r="CW1271" s="88"/>
      <c r="CX1271" s="88"/>
      <c r="CY1271" s="88"/>
      <c r="CZ1271" s="88"/>
      <c r="DA1271" s="88"/>
      <c r="DB1271" s="88"/>
      <c r="DC1271" s="88"/>
      <c r="DD1271" s="88"/>
      <c r="DE1271" s="88"/>
      <c r="DF1271" s="90"/>
      <c r="DG1271" s="90"/>
      <c r="DH1271" s="90"/>
      <c r="DI1271" s="91"/>
      <c r="DJ1271" s="91"/>
      <c r="DK1271" s="91"/>
      <c r="DL1271" s="91"/>
      <c r="DM1271" s="90"/>
      <c r="DN1271" s="90"/>
      <c r="DO1271" s="90"/>
      <c r="DP1271" s="90"/>
      <c r="DQ1271" s="90"/>
      <c r="DR1271" s="90"/>
      <c r="DS1271" s="90"/>
      <c r="DT1271" s="90"/>
      <c r="DU1271" s="90"/>
      <c r="DV1271" s="90"/>
      <c r="DW1271" s="90"/>
      <c r="DX1271" s="90"/>
      <c r="DY1271" s="90"/>
      <c r="DZ1271" s="90"/>
      <c r="EA1271" s="90"/>
      <c r="EB1271" s="90"/>
      <c r="EC1271" s="90"/>
      <c r="ED1271" s="90"/>
      <c r="EE1271" s="90"/>
      <c r="EF1271" s="90"/>
      <c r="EG1271" s="90"/>
      <c r="EH1271" s="90"/>
      <c r="EI1271" s="77"/>
      <c r="EJ1271" s="77"/>
      <c r="EK1271" s="77"/>
      <c r="EL1271" s="77"/>
      <c r="EM1271" s="77"/>
      <c r="EN1271" s="77"/>
      <c r="EO1271" s="77"/>
      <c r="EP1271" s="77"/>
      <c r="EQ1271" s="77"/>
    </row>
    <row r="1272" spans="1:147" s="1" customFormat="1" ht="12.75" x14ac:dyDescent="0.2">
      <c r="A1272" s="3"/>
      <c r="B1272" s="35"/>
      <c r="C1272" s="35"/>
      <c r="D1272" s="4"/>
      <c r="G1272" s="2"/>
      <c r="H1272" s="2"/>
      <c r="I1272" s="2"/>
      <c r="L1272" s="141"/>
      <c r="M1272" s="2"/>
      <c r="N1272" s="2"/>
      <c r="O1272" s="2"/>
      <c r="P1272" s="2"/>
      <c r="Q1272" s="16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  <c r="BS1272" s="2"/>
      <c r="BT1272" s="2"/>
      <c r="BU1272" s="2"/>
      <c r="BV1272" s="2"/>
      <c r="BW1272" s="2"/>
      <c r="BX1272" s="2"/>
      <c r="BY1272" s="2"/>
      <c r="BZ1272" s="2"/>
      <c r="CA1272" s="2"/>
      <c r="CB1272" s="90"/>
      <c r="CC1272" s="90"/>
      <c r="CD1272" s="90"/>
      <c r="CE1272" s="88"/>
      <c r="CF1272" s="166"/>
      <c r="CG1272" s="88"/>
      <c r="CH1272" s="88"/>
      <c r="CI1272" s="88"/>
      <c r="CJ1272" s="88"/>
      <c r="CK1272" s="88"/>
      <c r="CL1272" s="88"/>
      <c r="CM1272" s="88"/>
      <c r="CN1272" s="88"/>
      <c r="CO1272" s="88"/>
      <c r="CP1272" s="88"/>
      <c r="CQ1272" s="88"/>
      <c r="CR1272" s="88"/>
      <c r="CS1272" s="88"/>
      <c r="CT1272" s="88"/>
      <c r="CU1272" s="88"/>
      <c r="CV1272" s="88"/>
      <c r="CW1272" s="88"/>
      <c r="CX1272" s="88"/>
      <c r="CY1272" s="88"/>
      <c r="CZ1272" s="88"/>
      <c r="DA1272" s="88"/>
      <c r="DB1272" s="88"/>
      <c r="DC1272" s="88"/>
      <c r="DD1272" s="88"/>
      <c r="DE1272" s="88"/>
      <c r="DF1272" s="90"/>
      <c r="DG1272" s="90"/>
      <c r="DH1272" s="90"/>
      <c r="DI1272" s="91"/>
      <c r="DJ1272" s="91"/>
      <c r="DK1272" s="91"/>
      <c r="DL1272" s="91"/>
      <c r="DM1272" s="90"/>
      <c r="DN1272" s="90"/>
      <c r="DO1272" s="90"/>
      <c r="DP1272" s="90"/>
      <c r="DQ1272" s="90"/>
      <c r="DR1272" s="90"/>
      <c r="DS1272" s="90"/>
      <c r="DT1272" s="90"/>
      <c r="DU1272" s="90"/>
      <c r="DV1272" s="90"/>
      <c r="DW1272" s="90"/>
      <c r="DX1272" s="90"/>
      <c r="DY1272" s="90"/>
      <c r="DZ1272" s="90"/>
      <c r="EA1272" s="90"/>
      <c r="EB1272" s="90"/>
      <c r="EC1272" s="90"/>
      <c r="ED1272" s="90"/>
      <c r="EE1272" s="90"/>
      <c r="EF1272" s="90"/>
      <c r="EG1272" s="90"/>
      <c r="EH1272" s="90"/>
      <c r="EI1272" s="77"/>
      <c r="EJ1272" s="77"/>
      <c r="EK1272" s="77"/>
      <c r="EL1272" s="77"/>
      <c r="EM1272" s="77"/>
      <c r="EN1272" s="77"/>
      <c r="EO1272" s="77"/>
      <c r="EP1272" s="77"/>
      <c r="EQ1272" s="77"/>
    </row>
    <row r="1273" spans="1:147" s="1" customFormat="1" ht="12.75" x14ac:dyDescent="0.2">
      <c r="A1273" s="3"/>
      <c r="B1273" s="35"/>
      <c r="C1273" s="35"/>
      <c r="D1273" s="4"/>
      <c r="G1273" s="2"/>
      <c r="H1273" s="2"/>
      <c r="I1273" s="2"/>
      <c r="L1273" s="141"/>
      <c r="M1273" s="2"/>
      <c r="N1273" s="2"/>
      <c r="O1273" s="2"/>
      <c r="P1273" s="2"/>
      <c r="Q1273" s="16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90"/>
      <c r="CC1273" s="90"/>
      <c r="CD1273" s="90"/>
      <c r="CE1273" s="88"/>
      <c r="CF1273" s="166"/>
      <c r="CG1273" s="88"/>
      <c r="CH1273" s="88"/>
      <c r="CI1273" s="88"/>
      <c r="CJ1273" s="88"/>
      <c r="CK1273" s="88"/>
      <c r="CL1273" s="88"/>
      <c r="CM1273" s="88"/>
      <c r="CN1273" s="88"/>
      <c r="CO1273" s="88"/>
      <c r="CP1273" s="88"/>
      <c r="CQ1273" s="88"/>
      <c r="CR1273" s="88"/>
      <c r="CS1273" s="88"/>
      <c r="CT1273" s="88"/>
      <c r="CU1273" s="88"/>
      <c r="CV1273" s="88"/>
      <c r="CW1273" s="88"/>
      <c r="CX1273" s="88"/>
      <c r="CY1273" s="88"/>
      <c r="CZ1273" s="88"/>
      <c r="DA1273" s="88"/>
      <c r="DB1273" s="88"/>
      <c r="DC1273" s="88"/>
      <c r="DD1273" s="88"/>
      <c r="DE1273" s="88"/>
      <c r="DF1273" s="90"/>
      <c r="DG1273" s="90"/>
      <c r="DH1273" s="90"/>
      <c r="DI1273" s="91"/>
      <c r="DJ1273" s="91"/>
      <c r="DK1273" s="91"/>
      <c r="DL1273" s="91"/>
      <c r="DM1273" s="90"/>
      <c r="DN1273" s="90"/>
      <c r="DO1273" s="90"/>
      <c r="DP1273" s="90"/>
      <c r="DQ1273" s="90"/>
      <c r="DR1273" s="90"/>
      <c r="DS1273" s="90"/>
      <c r="DT1273" s="90"/>
      <c r="DU1273" s="90"/>
      <c r="DV1273" s="90"/>
      <c r="DW1273" s="90"/>
      <c r="DX1273" s="90"/>
      <c r="DY1273" s="90"/>
      <c r="DZ1273" s="90"/>
      <c r="EA1273" s="90"/>
      <c r="EB1273" s="90"/>
      <c r="EC1273" s="90"/>
      <c r="ED1273" s="90"/>
      <c r="EE1273" s="90"/>
      <c r="EF1273" s="90"/>
      <c r="EG1273" s="90"/>
      <c r="EH1273" s="90"/>
      <c r="EI1273" s="77"/>
      <c r="EJ1273" s="77"/>
      <c r="EK1273" s="77"/>
      <c r="EL1273" s="77"/>
      <c r="EM1273" s="77"/>
      <c r="EN1273" s="77"/>
      <c r="EO1273" s="77"/>
      <c r="EP1273" s="77"/>
      <c r="EQ1273" s="77"/>
    </row>
    <row r="1274" spans="1:147" s="1" customFormat="1" ht="12.75" x14ac:dyDescent="0.2">
      <c r="A1274" s="3"/>
      <c r="B1274" s="35"/>
      <c r="C1274" s="35"/>
      <c r="D1274" s="4"/>
      <c r="G1274" s="2"/>
      <c r="H1274" s="2"/>
      <c r="I1274" s="2"/>
      <c r="L1274" s="141"/>
      <c r="M1274" s="2"/>
      <c r="N1274" s="2"/>
      <c r="O1274" s="2"/>
      <c r="P1274" s="2"/>
      <c r="Q1274" s="16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  <c r="BS1274" s="2"/>
      <c r="BT1274" s="2"/>
      <c r="BU1274" s="2"/>
      <c r="BV1274" s="2"/>
      <c r="BW1274" s="2"/>
      <c r="BX1274" s="2"/>
      <c r="BY1274" s="2"/>
      <c r="BZ1274" s="2"/>
      <c r="CA1274" s="2"/>
      <c r="CB1274" s="90"/>
      <c r="CC1274" s="90"/>
      <c r="CD1274" s="90"/>
      <c r="CE1274" s="88"/>
      <c r="CF1274" s="166"/>
      <c r="CG1274" s="88"/>
      <c r="CH1274" s="88"/>
      <c r="CI1274" s="88"/>
      <c r="CJ1274" s="88"/>
      <c r="CK1274" s="88"/>
      <c r="CL1274" s="88"/>
      <c r="CM1274" s="88"/>
      <c r="CN1274" s="88"/>
      <c r="CO1274" s="88"/>
      <c r="CP1274" s="88"/>
      <c r="CQ1274" s="88"/>
      <c r="CR1274" s="88"/>
      <c r="CS1274" s="88"/>
      <c r="CT1274" s="88"/>
      <c r="CU1274" s="88"/>
      <c r="CV1274" s="88"/>
      <c r="CW1274" s="88"/>
      <c r="CX1274" s="88"/>
      <c r="CY1274" s="88"/>
      <c r="CZ1274" s="88"/>
      <c r="DA1274" s="88"/>
      <c r="DB1274" s="88"/>
      <c r="DC1274" s="88"/>
      <c r="DD1274" s="88"/>
      <c r="DE1274" s="88"/>
      <c r="DF1274" s="90"/>
      <c r="DG1274" s="90"/>
      <c r="DH1274" s="90"/>
      <c r="DI1274" s="91"/>
      <c r="DJ1274" s="91"/>
      <c r="DK1274" s="91"/>
      <c r="DL1274" s="91"/>
      <c r="DM1274" s="90"/>
      <c r="DN1274" s="90"/>
      <c r="DO1274" s="90"/>
      <c r="DP1274" s="90"/>
      <c r="DQ1274" s="90"/>
      <c r="DR1274" s="90"/>
      <c r="DS1274" s="90"/>
      <c r="DT1274" s="90"/>
      <c r="DU1274" s="90"/>
      <c r="DV1274" s="90"/>
      <c r="DW1274" s="90"/>
      <c r="DX1274" s="90"/>
      <c r="DY1274" s="90"/>
      <c r="DZ1274" s="90"/>
      <c r="EA1274" s="90"/>
      <c r="EB1274" s="90"/>
      <c r="EC1274" s="90"/>
      <c r="ED1274" s="90"/>
      <c r="EE1274" s="90"/>
      <c r="EF1274" s="90"/>
      <c r="EG1274" s="90"/>
      <c r="EH1274" s="90"/>
      <c r="EI1274" s="77"/>
      <c r="EJ1274" s="77"/>
      <c r="EK1274" s="77"/>
      <c r="EL1274" s="77"/>
      <c r="EM1274" s="77"/>
      <c r="EN1274" s="77"/>
      <c r="EO1274" s="77"/>
      <c r="EP1274" s="77"/>
      <c r="EQ1274" s="77"/>
    </row>
    <row r="1275" spans="1:147" s="1" customFormat="1" ht="12.75" x14ac:dyDescent="0.2">
      <c r="A1275" s="3"/>
      <c r="B1275" s="35"/>
      <c r="C1275" s="35"/>
      <c r="D1275" s="4"/>
      <c r="G1275" s="2"/>
      <c r="H1275" s="2"/>
      <c r="I1275" s="2"/>
      <c r="L1275" s="141"/>
      <c r="M1275" s="2"/>
      <c r="N1275" s="2"/>
      <c r="O1275" s="2"/>
      <c r="P1275" s="2"/>
      <c r="Q1275" s="16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  <c r="BS1275" s="2"/>
      <c r="BT1275" s="2"/>
      <c r="BU1275" s="2"/>
      <c r="BV1275" s="2"/>
      <c r="BW1275" s="2"/>
      <c r="BX1275" s="2"/>
      <c r="BY1275" s="2"/>
      <c r="BZ1275" s="2"/>
      <c r="CA1275" s="2"/>
      <c r="CB1275" s="90"/>
      <c r="CC1275" s="90"/>
      <c r="CD1275" s="90"/>
      <c r="CE1275" s="88"/>
      <c r="CF1275" s="166"/>
      <c r="CG1275" s="88"/>
      <c r="CH1275" s="88"/>
      <c r="CI1275" s="88"/>
      <c r="CJ1275" s="88"/>
      <c r="CK1275" s="88"/>
      <c r="CL1275" s="88"/>
      <c r="CM1275" s="88"/>
      <c r="CN1275" s="88"/>
      <c r="CO1275" s="88"/>
      <c r="CP1275" s="88"/>
      <c r="CQ1275" s="88"/>
      <c r="CR1275" s="88"/>
      <c r="CS1275" s="88"/>
      <c r="CT1275" s="88"/>
      <c r="CU1275" s="88"/>
      <c r="CV1275" s="88"/>
      <c r="CW1275" s="88"/>
      <c r="CX1275" s="88"/>
      <c r="CY1275" s="88"/>
      <c r="CZ1275" s="88"/>
      <c r="DA1275" s="88"/>
      <c r="DB1275" s="88"/>
      <c r="DC1275" s="88"/>
      <c r="DD1275" s="88"/>
      <c r="DE1275" s="88"/>
      <c r="DF1275" s="90"/>
      <c r="DG1275" s="90"/>
      <c r="DH1275" s="90"/>
      <c r="DI1275" s="91"/>
      <c r="DJ1275" s="91"/>
      <c r="DK1275" s="91"/>
      <c r="DL1275" s="91"/>
      <c r="DM1275" s="90"/>
      <c r="DN1275" s="90"/>
      <c r="DO1275" s="90"/>
      <c r="DP1275" s="90"/>
      <c r="DQ1275" s="90"/>
      <c r="DR1275" s="90"/>
      <c r="DS1275" s="90"/>
      <c r="DT1275" s="90"/>
      <c r="DU1275" s="90"/>
      <c r="DV1275" s="90"/>
      <c r="DW1275" s="90"/>
      <c r="DX1275" s="90"/>
      <c r="DY1275" s="90"/>
      <c r="DZ1275" s="90"/>
      <c r="EA1275" s="90"/>
      <c r="EB1275" s="90"/>
      <c r="EC1275" s="90"/>
      <c r="ED1275" s="90"/>
      <c r="EE1275" s="90"/>
      <c r="EF1275" s="90"/>
      <c r="EG1275" s="90"/>
      <c r="EH1275" s="90"/>
      <c r="EI1275" s="77"/>
      <c r="EJ1275" s="77"/>
      <c r="EK1275" s="77"/>
      <c r="EL1275" s="77"/>
      <c r="EM1275" s="77"/>
      <c r="EN1275" s="77"/>
      <c r="EO1275" s="77"/>
      <c r="EP1275" s="77"/>
      <c r="EQ1275" s="77"/>
    </row>
    <row r="1276" spans="1:147" s="1" customFormat="1" ht="12.75" x14ac:dyDescent="0.2">
      <c r="A1276" s="3"/>
      <c r="B1276" s="35"/>
      <c r="C1276" s="35"/>
      <c r="D1276" s="4"/>
      <c r="G1276" s="2"/>
      <c r="H1276" s="2"/>
      <c r="I1276" s="2"/>
      <c r="L1276" s="141"/>
      <c r="M1276" s="2"/>
      <c r="N1276" s="2"/>
      <c r="O1276" s="2"/>
      <c r="P1276" s="2"/>
      <c r="Q1276" s="16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  <c r="BS1276" s="2"/>
      <c r="BT1276" s="2"/>
      <c r="BU1276" s="2"/>
      <c r="BV1276" s="2"/>
      <c r="BW1276" s="2"/>
      <c r="BX1276" s="2"/>
      <c r="BY1276" s="2"/>
      <c r="BZ1276" s="2"/>
      <c r="CA1276" s="2"/>
      <c r="CB1276" s="90"/>
      <c r="CC1276" s="90"/>
      <c r="CD1276" s="90"/>
      <c r="CE1276" s="88"/>
      <c r="CF1276" s="166"/>
      <c r="CG1276" s="88"/>
      <c r="CH1276" s="88"/>
      <c r="CI1276" s="88"/>
      <c r="CJ1276" s="88"/>
      <c r="CK1276" s="88"/>
      <c r="CL1276" s="88"/>
      <c r="CM1276" s="88"/>
      <c r="CN1276" s="88"/>
      <c r="CO1276" s="88"/>
      <c r="CP1276" s="88"/>
      <c r="CQ1276" s="88"/>
      <c r="CR1276" s="88"/>
      <c r="CS1276" s="88"/>
      <c r="CT1276" s="88"/>
      <c r="CU1276" s="88"/>
      <c r="CV1276" s="88"/>
      <c r="CW1276" s="88"/>
      <c r="CX1276" s="88"/>
      <c r="CY1276" s="88"/>
      <c r="CZ1276" s="88"/>
      <c r="DA1276" s="88"/>
      <c r="DB1276" s="88"/>
      <c r="DC1276" s="88"/>
      <c r="DD1276" s="88"/>
      <c r="DE1276" s="88"/>
      <c r="DF1276" s="90"/>
      <c r="DG1276" s="90"/>
      <c r="DH1276" s="90"/>
      <c r="DI1276" s="91"/>
      <c r="DJ1276" s="91"/>
      <c r="DK1276" s="91"/>
      <c r="DL1276" s="91"/>
      <c r="DM1276" s="90"/>
      <c r="DN1276" s="90"/>
      <c r="DO1276" s="90"/>
      <c r="DP1276" s="90"/>
      <c r="DQ1276" s="90"/>
      <c r="DR1276" s="90"/>
      <c r="DS1276" s="90"/>
      <c r="DT1276" s="90"/>
      <c r="DU1276" s="90"/>
      <c r="DV1276" s="90"/>
      <c r="DW1276" s="90"/>
      <c r="DX1276" s="90"/>
      <c r="DY1276" s="90"/>
      <c r="DZ1276" s="90"/>
      <c r="EA1276" s="90"/>
      <c r="EB1276" s="90"/>
      <c r="EC1276" s="90"/>
      <c r="ED1276" s="90"/>
      <c r="EE1276" s="90"/>
      <c r="EF1276" s="90"/>
      <c r="EG1276" s="90"/>
      <c r="EH1276" s="90"/>
      <c r="EI1276" s="77"/>
      <c r="EJ1276" s="77"/>
      <c r="EK1276" s="77"/>
      <c r="EL1276" s="77"/>
      <c r="EM1276" s="77"/>
      <c r="EN1276" s="77"/>
      <c r="EO1276" s="77"/>
      <c r="EP1276" s="77"/>
      <c r="EQ1276" s="77"/>
    </row>
    <row r="1277" spans="1:147" s="1" customFormat="1" ht="12.75" x14ac:dyDescent="0.2">
      <c r="A1277" s="3"/>
      <c r="B1277" s="35"/>
      <c r="C1277" s="35"/>
      <c r="D1277" s="4"/>
      <c r="G1277" s="2"/>
      <c r="H1277" s="2"/>
      <c r="I1277" s="2"/>
      <c r="L1277" s="141"/>
      <c r="M1277" s="2"/>
      <c r="N1277" s="2"/>
      <c r="O1277" s="2"/>
      <c r="P1277" s="2"/>
      <c r="Q1277" s="16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  <c r="BS1277" s="2"/>
      <c r="BT1277" s="2"/>
      <c r="BU1277" s="2"/>
      <c r="BV1277" s="2"/>
      <c r="BW1277" s="2"/>
      <c r="BX1277" s="2"/>
      <c r="BY1277" s="2"/>
      <c r="BZ1277" s="2"/>
      <c r="CA1277" s="2"/>
      <c r="CB1277" s="90"/>
      <c r="CC1277" s="90"/>
      <c r="CD1277" s="90"/>
      <c r="CE1277" s="88"/>
      <c r="CF1277" s="166"/>
      <c r="CG1277" s="88"/>
      <c r="CH1277" s="88"/>
      <c r="CI1277" s="88"/>
      <c r="CJ1277" s="88"/>
      <c r="CK1277" s="88"/>
      <c r="CL1277" s="88"/>
      <c r="CM1277" s="88"/>
      <c r="CN1277" s="88"/>
      <c r="CO1277" s="88"/>
      <c r="CP1277" s="88"/>
      <c r="CQ1277" s="88"/>
      <c r="CR1277" s="88"/>
      <c r="CS1277" s="88"/>
      <c r="CT1277" s="88"/>
      <c r="CU1277" s="88"/>
      <c r="CV1277" s="88"/>
      <c r="CW1277" s="88"/>
      <c r="CX1277" s="88"/>
      <c r="CY1277" s="88"/>
      <c r="CZ1277" s="88"/>
      <c r="DA1277" s="88"/>
      <c r="DB1277" s="88"/>
      <c r="DC1277" s="88"/>
      <c r="DD1277" s="88"/>
      <c r="DE1277" s="88"/>
      <c r="DF1277" s="90"/>
      <c r="DG1277" s="90"/>
      <c r="DH1277" s="90"/>
      <c r="DI1277" s="91"/>
      <c r="DJ1277" s="91"/>
      <c r="DK1277" s="91"/>
      <c r="DL1277" s="91"/>
      <c r="DM1277" s="90"/>
      <c r="DN1277" s="90"/>
      <c r="DO1277" s="90"/>
      <c r="DP1277" s="90"/>
      <c r="DQ1277" s="90"/>
      <c r="DR1277" s="90"/>
      <c r="DS1277" s="90"/>
      <c r="DT1277" s="90"/>
      <c r="DU1277" s="90"/>
      <c r="DV1277" s="90"/>
      <c r="DW1277" s="90"/>
      <c r="DX1277" s="90"/>
      <c r="DY1277" s="90"/>
      <c r="DZ1277" s="90"/>
      <c r="EA1277" s="90"/>
      <c r="EB1277" s="90"/>
      <c r="EC1277" s="90"/>
      <c r="ED1277" s="90"/>
      <c r="EE1277" s="90"/>
      <c r="EF1277" s="90"/>
      <c r="EG1277" s="90"/>
      <c r="EH1277" s="90"/>
      <c r="EI1277" s="77"/>
      <c r="EJ1277" s="77"/>
      <c r="EK1277" s="77"/>
      <c r="EL1277" s="77"/>
      <c r="EM1277" s="77"/>
      <c r="EN1277" s="77"/>
      <c r="EO1277" s="77"/>
      <c r="EP1277" s="77"/>
      <c r="EQ1277" s="77"/>
    </row>
    <row r="1278" spans="1:147" s="1" customFormat="1" ht="12.75" x14ac:dyDescent="0.2">
      <c r="A1278" s="3"/>
      <c r="B1278" s="35"/>
      <c r="C1278" s="35"/>
      <c r="D1278" s="4"/>
      <c r="G1278" s="2"/>
      <c r="H1278" s="2"/>
      <c r="I1278" s="2"/>
      <c r="L1278" s="141"/>
      <c r="M1278" s="2"/>
      <c r="N1278" s="2"/>
      <c r="O1278" s="2"/>
      <c r="P1278" s="2"/>
      <c r="Q1278" s="16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  <c r="BS1278" s="2"/>
      <c r="BT1278" s="2"/>
      <c r="BU1278" s="2"/>
      <c r="BV1278" s="2"/>
      <c r="BW1278" s="2"/>
      <c r="BX1278" s="2"/>
      <c r="BY1278" s="2"/>
      <c r="BZ1278" s="2"/>
      <c r="CA1278" s="2"/>
      <c r="CB1278" s="90"/>
      <c r="CC1278" s="90"/>
      <c r="CD1278" s="90"/>
      <c r="CE1278" s="88"/>
      <c r="CF1278" s="166"/>
      <c r="CG1278" s="88"/>
      <c r="CH1278" s="88"/>
      <c r="CI1278" s="88"/>
      <c r="CJ1278" s="88"/>
      <c r="CK1278" s="88"/>
      <c r="CL1278" s="88"/>
      <c r="CM1278" s="88"/>
      <c r="CN1278" s="88"/>
      <c r="CO1278" s="88"/>
      <c r="CP1278" s="88"/>
      <c r="CQ1278" s="88"/>
      <c r="CR1278" s="88"/>
      <c r="CS1278" s="88"/>
      <c r="CT1278" s="88"/>
      <c r="CU1278" s="88"/>
      <c r="CV1278" s="88"/>
      <c r="CW1278" s="88"/>
      <c r="CX1278" s="88"/>
      <c r="CY1278" s="88"/>
      <c r="CZ1278" s="88"/>
      <c r="DA1278" s="88"/>
      <c r="DB1278" s="88"/>
      <c r="DC1278" s="88"/>
      <c r="DD1278" s="88"/>
      <c r="DE1278" s="88"/>
      <c r="DF1278" s="90"/>
      <c r="DG1278" s="90"/>
      <c r="DH1278" s="90"/>
      <c r="DI1278" s="91"/>
      <c r="DJ1278" s="91"/>
      <c r="DK1278" s="91"/>
      <c r="DL1278" s="91"/>
      <c r="DM1278" s="90"/>
      <c r="DN1278" s="90"/>
      <c r="DO1278" s="90"/>
      <c r="DP1278" s="90"/>
      <c r="DQ1278" s="90"/>
      <c r="DR1278" s="90"/>
      <c r="DS1278" s="90"/>
      <c r="DT1278" s="90"/>
      <c r="DU1278" s="90"/>
      <c r="DV1278" s="90"/>
      <c r="DW1278" s="90"/>
      <c r="DX1278" s="90"/>
      <c r="DY1278" s="90"/>
      <c r="DZ1278" s="90"/>
      <c r="EA1278" s="90"/>
      <c r="EB1278" s="90"/>
      <c r="EC1278" s="90"/>
      <c r="ED1278" s="90"/>
      <c r="EE1278" s="90"/>
      <c r="EF1278" s="90"/>
      <c r="EG1278" s="90"/>
      <c r="EH1278" s="90"/>
      <c r="EI1278" s="77"/>
      <c r="EJ1278" s="77"/>
      <c r="EK1278" s="77"/>
      <c r="EL1278" s="77"/>
      <c r="EM1278" s="77"/>
      <c r="EN1278" s="77"/>
      <c r="EO1278" s="77"/>
      <c r="EP1278" s="77"/>
      <c r="EQ1278" s="77"/>
    </row>
    <row r="1279" spans="1:147" s="1" customFormat="1" ht="12.75" x14ac:dyDescent="0.2">
      <c r="A1279" s="3"/>
      <c r="B1279" s="35"/>
      <c r="C1279" s="35"/>
      <c r="D1279" s="4"/>
      <c r="G1279" s="2"/>
      <c r="H1279" s="2"/>
      <c r="I1279" s="2"/>
      <c r="L1279" s="141"/>
      <c r="M1279" s="2"/>
      <c r="N1279" s="2"/>
      <c r="O1279" s="2"/>
      <c r="P1279" s="2"/>
      <c r="Q1279" s="16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  <c r="BS1279" s="2"/>
      <c r="BT1279" s="2"/>
      <c r="BU1279" s="2"/>
      <c r="BV1279" s="2"/>
      <c r="BW1279" s="2"/>
      <c r="BX1279" s="2"/>
      <c r="BY1279" s="2"/>
      <c r="BZ1279" s="2"/>
      <c r="CA1279" s="2"/>
      <c r="CB1279" s="90"/>
      <c r="CC1279" s="90"/>
      <c r="CD1279" s="90"/>
      <c r="CE1279" s="88"/>
      <c r="CF1279" s="166"/>
      <c r="CG1279" s="88"/>
      <c r="CH1279" s="88"/>
      <c r="CI1279" s="88"/>
      <c r="CJ1279" s="88"/>
      <c r="CK1279" s="88"/>
      <c r="CL1279" s="88"/>
      <c r="CM1279" s="88"/>
      <c r="CN1279" s="88"/>
      <c r="CO1279" s="88"/>
      <c r="CP1279" s="88"/>
      <c r="CQ1279" s="88"/>
      <c r="CR1279" s="88"/>
      <c r="CS1279" s="88"/>
      <c r="CT1279" s="88"/>
      <c r="CU1279" s="88"/>
      <c r="CV1279" s="88"/>
      <c r="CW1279" s="88"/>
      <c r="CX1279" s="88"/>
      <c r="CY1279" s="88"/>
      <c r="CZ1279" s="88"/>
      <c r="DA1279" s="88"/>
      <c r="DB1279" s="88"/>
      <c r="DC1279" s="88"/>
      <c r="DD1279" s="88"/>
      <c r="DE1279" s="88"/>
      <c r="DF1279" s="90"/>
      <c r="DG1279" s="90"/>
      <c r="DH1279" s="90"/>
      <c r="DI1279" s="91"/>
      <c r="DJ1279" s="91"/>
      <c r="DK1279" s="91"/>
      <c r="DL1279" s="91"/>
      <c r="DM1279" s="90"/>
      <c r="DN1279" s="90"/>
      <c r="DO1279" s="90"/>
      <c r="DP1279" s="90"/>
      <c r="DQ1279" s="90"/>
      <c r="DR1279" s="90"/>
      <c r="DS1279" s="90"/>
      <c r="DT1279" s="90"/>
      <c r="DU1279" s="90"/>
      <c r="DV1279" s="90"/>
      <c r="DW1279" s="90"/>
      <c r="DX1279" s="90"/>
      <c r="DY1279" s="90"/>
      <c r="DZ1279" s="90"/>
      <c r="EA1279" s="90"/>
      <c r="EB1279" s="90"/>
      <c r="EC1279" s="90"/>
      <c r="ED1279" s="90"/>
      <c r="EE1279" s="90"/>
      <c r="EF1279" s="90"/>
      <c r="EG1279" s="90"/>
      <c r="EH1279" s="90"/>
      <c r="EI1279" s="77"/>
      <c r="EJ1279" s="77"/>
      <c r="EK1279" s="77"/>
      <c r="EL1279" s="77"/>
      <c r="EM1279" s="77"/>
      <c r="EN1279" s="77"/>
      <c r="EO1279" s="77"/>
      <c r="EP1279" s="77"/>
      <c r="EQ1279" s="77"/>
    </row>
    <row r="1280" spans="1:147" s="1" customFormat="1" ht="12.75" x14ac:dyDescent="0.2">
      <c r="A1280" s="3"/>
      <c r="B1280" s="35"/>
      <c r="C1280" s="35"/>
      <c r="D1280" s="4"/>
      <c r="G1280" s="2"/>
      <c r="H1280" s="2"/>
      <c r="I1280" s="2"/>
      <c r="L1280" s="141"/>
      <c r="M1280" s="2"/>
      <c r="N1280" s="2"/>
      <c r="O1280" s="2"/>
      <c r="P1280" s="2"/>
      <c r="Q1280" s="16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  <c r="BS1280" s="2"/>
      <c r="BT1280" s="2"/>
      <c r="BU1280" s="2"/>
      <c r="BV1280" s="2"/>
      <c r="BW1280" s="2"/>
      <c r="BX1280" s="2"/>
      <c r="BY1280" s="2"/>
      <c r="BZ1280" s="2"/>
      <c r="CA1280" s="2"/>
      <c r="CB1280" s="90"/>
      <c r="CC1280" s="90"/>
      <c r="CD1280" s="90"/>
      <c r="CE1280" s="88"/>
      <c r="CF1280" s="166"/>
      <c r="CG1280" s="88"/>
      <c r="CH1280" s="88"/>
      <c r="CI1280" s="88"/>
      <c r="CJ1280" s="88"/>
      <c r="CK1280" s="88"/>
      <c r="CL1280" s="88"/>
      <c r="CM1280" s="88"/>
      <c r="CN1280" s="88"/>
      <c r="CO1280" s="88"/>
      <c r="CP1280" s="88"/>
      <c r="CQ1280" s="88"/>
      <c r="CR1280" s="88"/>
      <c r="CS1280" s="88"/>
      <c r="CT1280" s="88"/>
      <c r="CU1280" s="88"/>
      <c r="CV1280" s="88"/>
      <c r="CW1280" s="88"/>
      <c r="CX1280" s="88"/>
      <c r="CY1280" s="88"/>
      <c r="CZ1280" s="88"/>
      <c r="DA1280" s="88"/>
      <c r="DB1280" s="88"/>
      <c r="DC1280" s="88"/>
      <c r="DD1280" s="88"/>
      <c r="DE1280" s="88"/>
      <c r="DF1280" s="90"/>
      <c r="DG1280" s="90"/>
      <c r="DH1280" s="90"/>
      <c r="DI1280" s="91"/>
      <c r="DJ1280" s="91"/>
      <c r="DK1280" s="91"/>
      <c r="DL1280" s="91"/>
      <c r="DM1280" s="90"/>
      <c r="DN1280" s="90"/>
      <c r="DO1280" s="90"/>
      <c r="DP1280" s="90"/>
      <c r="DQ1280" s="90"/>
      <c r="DR1280" s="90"/>
      <c r="DS1280" s="90"/>
      <c r="DT1280" s="90"/>
      <c r="DU1280" s="90"/>
      <c r="DV1280" s="90"/>
      <c r="DW1280" s="90"/>
      <c r="DX1280" s="90"/>
      <c r="DY1280" s="90"/>
      <c r="DZ1280" s="90"/>
      <c r="EA1280" s="90"/>
      <c r="EB1280" s="90"/>
      <c r="EC1280" s="90"/>
      <c r="ED1280" s="90"/>
      <c r="EE1280" s="90"/>
      <c r="EF1280" s="90"/>
      <c r="EG1280" s="90"/>
      <c r="EH1280" s="90"/>
      <c r="EI1280" s="77"/>
      <c r="EJ1280" s="77"/>
      <c r="EK1280" s="77"/>
      <c r="EL1280" s="77"/>
      <c r="EM1280" s="77"/>
      <c r="EN1280" s="77"/>
      <c r="EO1280" s="77"/>
      <c r="EP1280" s="77"/>
      <c r="EQ1280" s="77"/>
    </row>
    <row r="1281" spans="1:147" s="1" customFormat="1" ht="12.75" x14ac:dyDescent="0.2">
      <c r="A1281" s="3"/>
      <c r="B1281" s="35"/>
      <c r="C1281" s="35"/>
      <c r="D1281" s="4"/>
      <c r="G1281" s="2"/>
      <c r="H1281" s="2"/>
      <c r="I1281" s="2"/>
      <c r="L1281" s="141"/>
      <c r="M1281" s="2"/>
      <c r="N1281" s="2"/>
      <c r="O1281" s="2"/>
      <c r="P1281" s="2"/>
      <c r="Q1281" s="16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/>
      <c r="BS1281" s="2"/>
      <c r="BT1281" s="2"/>
      <c r="BU1281" s="2"/>
      <c r="BV1281" s="2"/>
      <c r="BW1281" s="2"/>
      <c r="BX1281" s="2"/>
      <c r="BY1281" s="2"/>
      <c r="BZ1281" s="2"/>
      <c r="CA1281" s="2"/>
      <c r="CB1281" s="90"/>
      <c r="CC1281" s="90"/>
      <c r="CD1281" s="90"/>
      <c r="CE1281" s="88"/>
      <c r="CF1281" s="166"/>
      <c r="CG1281" s="88"/>
      <c r="CH1281" s="88"/>
      <c r="CI1281" s="88"/>
      <c r="CJ1281" s="88"/>
      <c r="CK1281" s="88"/>
      <c r="CL1281" s="88"/>
      <c r="CM1281" s="88"/>
      <c r="CN1281" s="88"/>
      <c r="CO1281" s="88"/>
      <c r="CP1281" s="88"/>
      <c r="CQ1281" s="88"/>
      <c r="CR1281" s="88"/>
      <c r="CS1281" s="88"/>
      <c r="CT1281" s="88"/>
      <c r="CU1281" s="88"/>
      <c r="CV1281" s="88"/>
      <c r="CW1281" s="88"/>
      <c r="CX1281" s="88"/>
      <c r="CY1281" s="88"/>
      <c r="CZ1281" s="88"/>
      <c r="DA1281" s="88"/>
      <c r="DB1281" s="88"/>
      <c r="DC1281" s="88"/>
      <c r="DD1281" s="88"/>
      <c r="DE1281" s="88"/>
      <c r="DF1281" s="90"/>
      <c r="DG1281" s="90"/>
      <c r="DH1281" s="90"/>
      <c r="DI1281" s="91"/>
      <c r="DJ1281" s="91"/>
      <c r="DK1281" s="91"/>
      <c r="DL1281" s="91"/>
      <c r="DM1281" s="90"/>
      <c r="DN1281" s="90"/>
      <c r="DO1281" s="90"/>
      <c r="DP1281" s="90"/>
      <c r="DQ1281" s="90"/>
      <c r="DR1281" s="90"/>
      <c r="DS1281" s="90"/>
      <c r="DT1281" s="90"/>
      <c r="DU1281" s="90"/>
      <c r="DV1281" s="90"/>
      <c r="DW1281" s="90"/>
      <c r="DX1281" s="90"/>
      <c r="DY1281" s="90"/>
      <c r="DZ1281" s="90"/>
      <c r="EA1281" s="90"/>
      <c r="EB1281" s="90"/>
      <c r="EC1281" s="90"/>
      <c r="ED1281" s="90"/>
      <c r="EE1281" s="90"/>
      <c r="EF1281" s="90"/>
      <c r="EG1281" s="90"/>
      <c r="EH1281" s="90"/>
      <c r="EI1281" s="77"/>
      <c r="EJ1281" s="77"/>
      <c r="EK1281" s="77"/>
      <c r="EL1281" s="77"/>
      <c r="EM1281" s="77"/>
      <c r="EN1281" s="77"/>
      <c r="EO1281" s="77"/>
      <c r="EP1281" s="77"/>
      <c r="EQ1281" s="77"/>
    </row>
    <row r="1282" spans="1:147" s="1" customFormat="1" ht="12.75" x14ac:dyDescent="0.2">
      <c r="A1282" s="3"/>
      <c r="B1282" s="35"/>
      <c r="C1282" s="35"/>
      <c r="D1282" s="4"/>
      <c r="G1282" s="2"/>
      <c r="H1282" s="2"/>
      <c r="I1282" s="2"/>
      <c r="L1282" s="141"/>
      <c r="M1282" s="2"/>
      <c r="N1282" s="2"/>
      <c r="O1282" s="2"/>
      <c r="P1282" s="2"/>
      <c r="Q1282" s="16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  <c r="BS1282" s="2"/>
      <c r="BT1282" s="2"/>
      <c r="BU1282" s="2"/>
      <c r="BV1282" s="2"/>
      <c r="BW1282" s="2"/>
      <c r="BX1282" s="2"/>
      <c r="BY1282" s="2"/>
      <c r="BZ1282" s="2"/>
      <c r="CA1282" s="2"/>
      <c r="CB1282" s="90"/>
      <c r="CC1282" s="90"/>
      <c r="CD1282" s="90"/>
      <c r="CE1282" s="88"/>
      <c r="CF1282" s="166"/>
      <c r="CG1282" s="88"/>
      <c r="CH1282" s="88"/>
      <c r="CI1282" s="88"/>
      <c r="CJ1282" s="88"/>
      <c r="CK1282" s="88"/>
      <c r="CL1282" s="88"/>
      <c r="CM1282" s="88"/>
      <c r="CN1282" s="88"/>
      <c r="CO1282" s="88"/>
      <c r="CP1282" s="88"/>
      <c r="CQ1282" s="88"/>
      <c r="CR1282" s="88"/>
      <c r="CS1282" s="88"/>
      <c r="CT1282" s="88"/>
      <c r="CU1282" s="88"/>
      <c r="CV1282" s="88"/>
      <c r="CW1282" s="88"/>
      <c r="CX1282" s="88"/>
      <c r="CY1282" s="88"/>
      <c r="CZ1282" s="88"/>
      <c r="DA1282" s="88"/>
      <c r="DB1282" s="88"/>
      <c r="DC1282" s="88"/>
      <c r="DD1282" s="88"/>
      <c r="DE1282" s="88"/>
      <c r="DF1282" s="90"/>
      <c r="DG1282" s="90"/>
      <c r="DH1282" s="90"/>
      <c r="DI1282" s="91"/>
      <c r="DJ1282" s="91"/>
      <c r="DK1282" s="91"/>
      <c r="DL1282" s="91"/>
      <c r="DM1282" s="90"/>
      <c r="DN1282" s="90"/>
      <c r="DO1282" s="90"/>
      <c r="DP1282" s="90"/>
      <c r="DQ1282" s="90"/>
      <c r="DR1282" s="90"/>
      <c r="DS1282" s="90"/>
      <c r="DT1282" s="90"/>
      <c r="DU1282" s="90"/>
      <c r="DV1282" s="90"/>
      <c r="DW1282" s="90"/>
      <c r="DX1282" s="90"/>
      <c r="DY1282" s="90"/>
      <c r="DZ1282" s="90"/>
      <c r="EA1282" s="90"/>
      <c r="EB1282" s="90"/>
      <c r="EC1282" s="90"/>
      <c r="ED1282" s="90"/>
      <c r="EE1282" s="90"/>
      <c r="EF1282" s="90"/>
      <c r="EG1282" s="90"/>
      <c r="EH1282" s="90"/>
      <c r="EI1282" s="77"/>
      <c r="EJ1282" s="77"/>
      <c r="EK1282" s="77"/>
      <c r="EL1282" s="77"/>
      <c r="EM1282" s="77"/>
      <c r="EN1282" s="77"/>
      <c r="EO1282" s="77"/>
      <c r="EP1282" s="77"/>
      <c r="EQ1282" s="77"/>
    </row>
    <row r="1283" spans="1:147" s="1" customFormat="1" ht="12.75" x14ac:dyDescent="0.2">
      <c r="A1283" s="3"/>
      <c r="B1283" s="35"/>
      <c r="C1283" s="35"/>
      <c r="D1283" s="4"/>
      <c r="G1283" s="2"/>
      <c r="H1283" s="2"/>
      <c r="I1283" s="2"/>
      <c r="L1283" s="141"/>
      <c r="M1283" s="2"/>
      <c r="N1283" s="2"/>
      <c r="O1283" s="2"/>
      <c r="P1283" s="2"/>
      <c r="Q1283" s="16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  <c r="BS1283" s="2"/>
      <c r="BT1283" s="2"/>
      <c r="BU1283" s="2"/>
      <c r="BV1283" s="2"/>
      <c r="BW1283" s="2"/>
      <c r="BX1283" s="2"/>
      <c r="BY1283" s="2"/>
      <c r="BZ1283" s="2"/>
      <c r="CA1283" s="2"/>
      <c r="CB1283" s="90"/>
      <c r="CC1283" s="90"/>
      <c r="CD1283" s="90"/>
      <c r="CE1283" s="88"/>
      <c r="CF1283" s="166"/>
      <c r="CG1283" s="88"/>
      <c r="CH1283" s="88"/>
      <c r="CI1283" s="88"/>
      <c r="CJ1283" s="88"/>
      <c r="CK1283" s="88"/>
      <c r="CL1283" s="88"/>
      <c r="CM1283" s="88"/>
      <c r="CN1283" s="88"/>
      <c r="CO1283" s="88"/>
      <c r="CP1283" s="88"/>
      <c r="CQ1283" s="88"/>
      <c r="CR1283" s="88"/>
      <c r="CS1283" s="88"/>
      <c r="CT1283" s="88"/>
      <c r="CU1283" s="88"/>
      <c r="CV1283" s="88"/>
      <c r="CW1283" s="88"/>
      <c r="CX1283" s="88"/>
      <c r="CY1283" s="88"/>
      <c r="CZ1283" s="88"/>
      <c r="DA1283" s="88"/>
      <c r="DB1283" s="88"/>
      <c r="DC1283" s="88"/>
      <c r="DD1283" s="88"/>
      <c r="DE1283" s="88"/>
      <c r="DF1283" s="90"/>
      <c r="DG1283" s="90"/>
      <c r="DH1283" s="90"/>
      <c r="DI1283" s="91"/>
      <c r="DJ1283" s="91"/>
      <c r="DK1283" s="91"/>
      <c r="DL1283" s="91"/>
      <c r="DM1283" s="90"/>
      <c r="DN1283" s="90"/>
      <c r="DO1283" s="90"/>
      <c r="DP1283" s="90"/>
      <c r="DQ1283" s="90"/>
      <c r="DR1283" s="90"/>
      <c r="DS1283" s="90"/>
      <c r="DT1283" s="90"/>
      <c r="DU1283" s="90"/>
      <c r="DV1283" s="90"/>
      <c r="DW1283" s="90"/>
      <c r="DX1283" s="90"/>
      <c r="DY1283" s="90"/>
      <c r="DZ1283" s="90"/>
      <c r="EA1283" s="90"/>
      <c r="EB1283" s="90"/>
      <c r="EC1283" s="90"/>
      <c r="ED1283" s="90"/>
      <c r="EE1283" s="90"/>
      <c r="EF1283" s="90"/>
      <c r="EG1283" s="90"/>
      <c r="EH1283" s="90"/>
      <c r="EI1283" s="77"/>
      <c r="EJ1283" s="77"/>
      <c r="EK1283" s="77"/>
      <c r="EL1283" s="77"/>
      <c r="EM1283" s="77"/>
      <c r="EN1283" s="77"/>
      <c r="EO1283" s="77"/>
      <c r="EP1283" s="77"/>
      <c r="EQ1283" s="77"/>
    </row>
    <row r="1284" spans="1:147" s="1" customFormat="1" ht="12.75" x14ac:dyDescent="0.2">
      <c r="A1284" s="3"/>
      <c r="B1284" s="35"/>
      <c r="C1284" s="35"/>
      <c r="D1284" s="4"/>
      <c r="G1284" s="2"/>
      <c r="H1284" s="2"/>
      <c r="I1284" s="2"/>
      <c r="L1284" s="141"/>
      <c r="M1284" s="2"/>
      <c r="N1284" s="2"/>
      <c r="O1284" s="2"/>
      <c r="P1284" s="2"/>
      <c r="Q1284" s="16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  <c r="BS1284" s="2"/>
      <c r="BT1284" s="2"/>
      <c r="BU1284" s="2"/>
      <c r="BV1284" s="2"/>
      <c r="BW1284" s="2"/>
      <c r="BX1284" s="2"/>
      <c r="BY1284" s="2"/>
      <c r="BZ1284" s="2"/>
      <c r="CA1284" s="2"/>
      <c r="CB1284" s="90"/>
      <c r="CC1284" s="90"/>
      <c r="CD1284" s="90"/>
      <c r="CE1284" s="88"/>
      <c r="CF1284" s="166"/>
      <c r="CG1284" s="88"/>
      <c r="CH1284" s="88"/>
      <c r="CI1284" s="88"/>
      <c r="CJ1284" s="88"/>
      <c r="CK1284" s="88"/>
      <c r="CL1284" s="88"/>
      <c r="CM1284" s="88"/>
      <c r="CN1284" s="88"/>
      <c r="CO1284" s="88"/>
      <c r="CP1284" s="88"/>
      <c r="CQ1284" s="88"/>
      <c r="CR1284" s="88"/>
      <c r="CS1284" s="88"/>
      <c r="CT1284" s="88"/>
      <c r="CU1284" s="88"/>
      <c r="CV1284" s="88"/>
      <c r="CW1284" s="88"/>
      <c r="CX1284" s="88"/>
      <c r="CY1284" s="88"/>
      <c r="CZ1284" s="88"/>
      <c r="DA1284" s="88"/>
      <c r="DB1284" s="88"/>
      <c r="DC1284" s="88"/>
      <c r="DD1284" s="88"/>
      <c r="DE1284" s="88"/>
      <c r="DF1284" s="90"/>
      <c r="DG1284" s="90"/>
      <c r="DH1284" s="90"/>
      <c r="DI1284" s="91"/>
      <c r="DJ1284" s="91"/>
      <c r="DK1284" s="91"/>
      <c r="DL1284" s="91"/>
      <c r="DM1284" s="90"/>
      <c r="DN1284" s="90"/>
      <c r="DO1284" s="90"/>
      <c r="DP1284" s="90"/>
      <c r="DQ1284" s="90"/>
      <c r="DR1284" s="90"/>
      <c r="DS1284" s="90"/>
      <c r="DT1284" s="90"/>
      <c r="DU1284" s="90"/>
      <c r="DV1284" s="90"/>
      <c r="DW1284" s="90"/>
      <c r="DX1284" s="90"/>
      <c r="DY1284" s="90"/>
      <c r="DZ1284" s="90"/>
      <c r="EA1284" s="90"/>
      <c r="EB1284" s="90"/>
      <c r="EC1284" s="90"/>
      <c r="ED1284" s="90"/>
      <c r="EE1284" s="90"/>
      <c r="EF1284" s="90"/>
      <c r="EG1284" s="90"/>
      <c r="EH1284" s="90"/>
      <c r="EI1284" s="77"/>
      <c r="EJ1284" s="77"/>
      <c r="EK1284" s="77"/>
      <c r="EL1284" s="77"/>
      <c r="EM1284" s="77"/>
      <c r="EN1284" s="77"/>
      <c r="EO1284" s="77"/>
      <c r="EP1284" s="77"/>
      <c r="EQ1284" s="77"/>
    </row>
    <row r="1285" spans="1:147" s="1" customFormat="1" ht="12.75" x14ac:dyDescent="0.2">
      <c r="A1285" s="3"/>
      <c r="B1285" s="35"/>
      <c r="C1285" s="35"/>
      <c r="D1285" s="4"/>
      <c r="G1285" s="2"/>
      <c r="H1285" s="2"/>
      <c r="I1285" s="2"/>
      <c r="L1285" s="141"/>
      <c r="M1285" s="2"/>
      <c r="N1285" s="2"/>
      <c r="O1285" s="2"/>
      <c r="P1285" s="2"/>
      <c r="Q1285" s="16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  <c r="BS1285" s="2"/>
      <c r="BT1285" s="2"/>
      <c r="BU1285" s="2"/>
      <c r="BV1285" s="2"/>
      <c r="BW1285" s="2"/>
      <c r="BX1285" s="2"/>
      <c r="BY1285" s="2"/>
      <c r="BZ1285" s="2"/>
      <c r="CA1285" s="2"/>
      <c r="CB1285" s="90"/>
      <c r="CC1285" s="90"/>
      <c r="CD1285" s="90"/>
      <c r="CE1285" s="88"/>
      <c r="CF1285" s="166"/>
      <c r="CG1285" s="88"/>
      <c r="CH1285" s="88"/>
      <c r="CI1285" s="88"/>
      <c r="CJ1285" s="88"/>
      <c r="CK1285" s="88"/>
      <c r="CL1285" s="88"/>
      <c r="CM1285" s="88"/>
      <c r="CN1285" s="88"/>
      <c r="CO1285" s="88"/>
      <c r="CP1285" s="88"/>
      <c r="CQ1285" s="88"/>
      <c r="CR1285" s="88"/>
      <c r="CS1285" s="88"/>
      <c r="CT1285" s="88"/>
      <c r="CU1285" s="88"/>
      <c r="CV1285" s="88"/>
      <c r="CW1285" s="88"/>
      <c r="CX1285" s="88"/>
      <c r="CY1285" s="88"/>
      <c r="CZ1285" s="88"/>
      <c r="DA1285" s="88"/>
      <c r="DB1285" s="88"/>
      <c r="DC1285" s="88"/>
      <c r="DD1285" s="88"/>
      <c r="DE1285" s="88"/>
      <c r="DF1285" s="90"/>
      <c r="DG1285" s="90"/>
      <c r="DH1285" s="90"/>
      <c r="DI1285" s="91"/>
      <c r="DJ1285" s="91"/>
      <c r="DK1285" s="91"/>
      <c r="DL1285" s="91"/>
      <c r="DM1285" s="90"/>
      <c r="DN1285" s="90"/>
      <c r="DO1285" s="90"/>
      <c r="DP1285" s="90"/>
      <c r="DQ1285" s="90"/>
      <c r="DR1285" s="90"/>
      <c r="DS1285" s="90"/>
      <c r="DT1285" s="90"/>
      <c r="DU1285" s="90"/>
      <c r="DV1285" s="90"/>
      <c r="DW1285" s="90"/>
      <c r="DX1285" s="90"/>
      <c r="DY1285" s="90"/>
      <c r="DZ1285" s="90"/>
      <c r="EA1285" s="90"/>
      <c r="EB1285" s="90"/>
      <c r="EC1285" s="90"/>
      <c r="ED1285" s="90"/>
      <c r="EE1285" s="90"/>
      <c r="EF1285" s="90"/>
      <c r="EG1285" s="90"/>
      <c r="EH1285" s="90"/>
      <c r="EI1285" s="77"/>
      <c r="EJ1285" s="77"/>
      <c r="EK1285" s="77"/>
      <c r="EL1285" s="77"/>
      <c r="EM1285" s="77"/>
      <c r="EN1285" s="77"/>
      <c r="EO1285" s="77"/>
      <c r="EP1285" s="77"/>
      <c r="EQ1285" s="77"/>
    </row>
    <row r="1286" spans="1:147" s="1" customFormat="1" ht="12.75" x14ac:dyDescent="0.2">
      <c r="A1286" s="3"/>
      <c r="B1286" s="35"/>
      <c r="C1286" s="35"/>
      <c r="D1286" s="4"/>
      <c r="G1286" s="2"/>
      <c r="H1286" s="2"/>
      <c r="I1286" s="2"/>
      <c r="L1286" s="141"/>
      <c r="M1286" s="2"/>
      <c r="N1286" s="2"/>
      <c r="O1286" s="2"/>
      <c r="P1286" s="2"/>
      <c r="Q1286" s="16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  <c r="BS1286" s="2"/>
      <c r="BT1286" s="2"/>
      <c r="BU1286" s="2"/>
      <c r="BV1286" s="2"/>
      <c r="BW1286" s="2"/>
      <c r="BX1286" s="2"/>
      <c r="BY1286" s="2"/>
      <c r="BZ1286" s="2"/>
      <c r="CA1286" s="2"/>
      <c r="CB1286" s="90"/>
      <c r="CC1286" s="90"/>
      <c r="CD1286" s="90"/>
      <c r="CE1286" s="88"/>
      <c r="CF1286" s="166"/>
      <c r="CG1286" s="88"/>
      <c r="CH1286" s="88"/>
      <c r="CI1286" s="88"/>
      <c r="CJ1286" s="88"/>
      <c r="CK1286" s="88"/>
      <c r="CL1286" s="88"/>
      <c r="CM1286" s="88"/>
      <c r="CN1286" s="88"/>
      <c r="CO1286" s="88"/>
      <c r="CP1286" s="88"/>
      <c r="CQ1286" s="88"/>
      <c r="CR1286" s="88"/>
      <c r="CS1286" s="88"/>
      <c r="CT1286" s="88"/>
      <c r="CU1286" s="88"/>
      <c r="CV1286" s="88"/>
      <c r="CW1286" s="88"/>
      <c r="CX1286" s="88"/>
      <c r="CY1286" s="88"/>
      <c r="CZ1286" s="88"/>
      <c r="DA1286" s="88"/>
      <c r="DB1286" s="88"/>
      <c r="DC1286" s="88"/>
      <c r="DD1286" s="88"/>
      <c r="DE1286" s="88"/>
      <c r="DF1286" s="90"/>
      <c r="DG1286" s="90"/>
      <c r="DH1286" s="90"/>
      <c r="DI1286" s="91"/>
      <c r="DJ1286" s="91"/>
      <c r="DK1286" s="91"/>
      <c r="DL1286" s="91"/>
      <c r="DM1286" s="90"/>
      <c r="DN1286" s="90"/>
      <c r="DO1286" s="90"/>
      <c r="DP1286" s="90"/>
      <c r="DQ1286" s="90"/>
      <c r="DR1286" s="90"/>
      <c r="DS1286" s="90"/>
      <c r="DT1286" s="90"/>
      <c r="DU1286" s="90"/>
      <c r="DV1286" s="90"/>
      <c r="DW1286" s="90"/>
      <c r="DX1286" s="90"/>
      <c r="DY1286" s="90"/>
      <c r="DZ1286" s="90"/>
      <c r="EA1286" s="90"/>
      <c r="EB1286" s="90"/>
      <c r="EC1286" s="90"/>
      <c r="ED1286" s="90"/>
      <c r="EE1286" s="90"/>
      <c r="EF1286" s="90"/>
      <c r="EG1286" s="90"/>
      <c r="EH1286" s="90"/>
      <c r="EI1286" s="77"/>
      <c r="EJ1286" s="77"/>
      <c r="EK1286" s="77"/>
      <c r="EL1286" s="77"/>
      <c r="EM1286" s="77"/>
      <c r="EN1286" s="77"/>
      <c r="EO1286" s="77"/>
      <c r="EP1286" s="77"/>
      <c r="EQ1286" s="77"/>
    </row>
    <row r="1287" spans="1:147" s="1" customFormat="1" ht="12.75" x14ac:dyDescent="0.2">
      <c r="A1287" s="3"/>
      <c r="B1287" s="35"/>
      <c r="C1287" s="35"/>
      <c r="D1287" s="4"/>
      <c r="G1287" s="2"/>
      <c r="H1287" s="2"/>
      <c r="I1287" s="2"/>
      <c r="L1287" s="141"/>
      <c r="M1287" s="2"/>
      <c r="N1287" s="2"/>
      <c r="O1287" s="2"/>
      <c r="P1287" s="2"/>
      <c r="Q1287" s="16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  <c r="BS1287" s="2"/>
      <c r="BT1287" s="2"/>
      <c r="BU1287" s="2"/>
      <c r="BV1287" s="2"/>
      <c r="BW1287" s="2"/>
      <c r="BX1287" s="2"/>
      <c r="BY1287" s="2"/>
      <c r="BZ1287" s="2"/>
      <c r="CA1287" s="2"/>
      <c r="CB1287" s="90"/>
      <c r="CC1287" s="90"/>
      <c r="CD1287" s="90"/>
      <c r="CE1287" s="88"/>
      <c r="CF1287" s="166"/>
      <c r="CG1287" s="88"/>
      <c r="CH1287" s="88"/>
      <c r="CI1287" s="88"/>
      <c r="CJ1287" s="88"/>
      <c r="CK1287" s="88"/>
      <c r="CL1287" s="88"/>
      <c r="CM1287" s="88"/>
      <c r="CN1287" s="88"/>
      <c r="CO1287" s="88"/>
      <c r="CP1287" s="88"/>
      <c r="CQ1287" s="88"/>
      <c r="CR1287" s="88"/>
      <c r="CS1287" s="88"/>
      <c r="CT1287" s="88"/>
      <c r="CU1287" s="88"/>
      <c r="CV1287" s="88"/>
      <c r="CW1287" s="88"/>
      <c r="CX1287" s="88"/>
      <c r="CY1287" s="88"/>
      <c r="CZ1287" s="88"/>
      <c r="DA1287" s="88"/>
      <c r="DB1287" s="88"/>
      <c r="DC1287" s="88"/>
      <c r="DD1287" s="88"/>
      <c r="DE1287" s="88"/>
      <c r="DF1287" s="90"/>
      <c r="DG1287" s="90"/>
      <c r="DH1287" s="90"/>
      <c r="DI1287" s="91"/>
      <c r="DJ1287" s="91"/>
      <c r="DK1287" s="91"/>
      <c r="DL1287" s="91"/>
      <c r="DM1287" s="90"/>
      <c r="DN1287" s="90"/>
      <c r="DO1287" s="90"/>
      <c r="DP1287" s="90"/>
      <c r="DQ1287" s="90"/>
      <c r="DR1287" s="90"/>
      <c r="DS1287" s="90"/>
      <c r="DT1287" s="90"/>
      <c r="DU1287" s="90"/>
      <c r="DV1287" s="90"/>
      <c r="DW1287" s="90"/>
      <c r="DX1287" s="90"/>
      <c r="DY1287" s="90"/>
      <c r="DZ1287" s="90"/>
      <c r="EA1287" s="90"/>
      <c r="EB1287" s="90"/>
      <c r="EC1287" s="90"/>
      <c r="ED1287" s="90"/>
      <c r="EE1287" s="90"/>
      <c r="EF1287" s="90"/>
      <c r="EG1287" s="90"/>
      <c r="EH1287" s="90"/>
      <c r="EI1287" s="77"/>
      <c r="EJ1287" s="77"/>
      <c r="EK1287" s="77"/>
      <c r="EL1287" s="77"/>
      <c r="EM1287" s="77"/>
      <c r="EN1287" s="77"/>
      <c r="EO1287" s="77"/>
      <c r="EP1287" s="77"/>
      <c r="EQ1287" s="77"/>
    </row>
    <row r="1288" spans="1:147" s="1" customFormat="1" ht="12.75" x14ac:dyDescent="0.2">
      <c r="A1288" s="3"/>
      <c r="B1288" s="35"/>
      <c r="C1288" s="35"/>
      <c r="D1288" s="4"/>
      <c r="G1288" s="2"/>
      <c r="H1288" s="2"/>
      <c r="I1288" s="2"/>
      <c r="L1288" s="141"/>
      <c r="M1288" s="2"/>
      <c r="N1288" s="2"/>
      <c r="O1288" s="2"/>
      <c r="P1288" s="2"/>
      <c r="Q1288" s="16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  <c r="BS1288" s="2"/>
      <c r="BT1288" s="2"/>
      <c r="BU1288" s="2"/>
      <c r="BV1288" s="2"/>
      <c r="BW1288" s="2"/>
      <c r="BX1288" s="2"/>
      <c r="BY1288" s="2"/>
      <c r="BZ1288" s="2"/>
      <c r="CA1288" s="2"/>
      <c r="CB1288" s="90"/>
      <c r="CC1288" s="90"/>
      <c r="CD1288" s="90"/>
      <c r="CE1288" s="88"/>
      <c r="CF1288" s="166"/>
      <c r="CG1288" s="88"/>
      <c r="CH1288" s="88"/>
      <c r="CI1288" s="88"/>
      <c r="CJ1288" s="88"/>
      <c r="CK1288" s="88"/>
      <c r="CL1288" s="88"/>
      <c r="CM1288" s="88"/>
      <c r="CN1288" s="88"/>
      <c r="CO1288" s="88"/>
      <c r="CP1288" s="88"/>
      <c r="CQ1288" s="88"/>
      <c r="CR1288" s="88"/>
      <c r="CS1288" s="88"/>
      <c r="CT1288" s="88"/>
      <c r="CU1288" s="88"/>
      <c r="CV1288" s="88"/>
      <c r="CW1288" s="88"/>
      <c r="CX1288" s="88"/>
      <c r="CY1288" s="88"/>
      <c r="CZ1288" s="88"/>
      <c r="DA1288" s="88"/>
      <c r="DB1288" s="88"/>
      <c r="DC1288" s="88"/>
      <c r="DD1288" s="88"/>
      <c r="DE1288" s="88"/>
      <c r="DF1288" s="90"/>
      <c r="DG1288" s="90"/>
      <c r="DH1288" s="90"/>
      <c r="DI1288" s="91"/>
      <c r="DJ1288" s="91"/>
      <c r="DK1288" s="91"/>
      <c r="DL1288" s="91"/>
      <c r="DM1288" s="90"/>
      <c r="DN1288" s="90"/>
      <c r="DO1288" s="90"/>
      <c r="DP1288" s="90"/>
      <c r="DQ1288" s="90"/>
      <c r="DR1288" s="90"/>
      <c r="DS1288" s="90"/>
      <c r="DT1288" s="90"/>
      <c r="DU1288" s="90"/>
      <c r="DV1288" s="90"/>
      <c r="DW1288" s="90"/>
      <c r="DX1288" s="90"/>
      <c r="DY1288" s="90"/>
      <c r="DZ1288" s="90"/>
      <c r="EA1288" s="90"/>
      <c r="EB1288" s="90"/>
      <c r="EC1288" s="90"/>
      <c r="ED1288" s="90"/>
      <c r="EE1288" s="90"/>
      <c r="EF1288" s="90"/>
      <c r="EG1288" s="90"/>
      <c r="EH1288" s="90"/>
      <c r="EI1288" s="77"/>
      <c r="EJ1288" s="77"/>
      <c r="EK1288" s="77"/>
      <c r="EL1288" s="77"/>
      <c r="EM1288" s="77"/>
      <c r="EN1288" s="77"/>
      <c r="EO1288" s="77"/>
      <c r="EP1288" s="77"/>
      <c r="EQ1288" s="77"/>
    </row>
    <row r="1289" spans="1:147" s="1" customFormat="1" ht="12.75" x14ac:dyDescent="0.2">
      <c r="A1289" s="3"/>
      <c r="B1289" s="35"/>
      <c r="C1289" s="35"/>
      <c r="D1289" s="4"/>
      <c r="G1289" s="2"/>
      <c r="H1289" s="2"/>
      <c r="I1289" s="2"/>
      <c r="L1289" s="141"/>
      <c r="M1289" s="2"/>
      <c r="N1289" s="2"/>
      <c r="O1289" s="2"/>
      <c r="P1289" s="2"/>
      <c r="Q1289" s="16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  <c r="BS1289" s="2"/>
      <c r="BT1289" s="2"/>
      <c r="BU1289" s="2"/>
      <c r="BV1289" s="2"/>
      <c r="BW1289" s="2"/>
      <c r="BX1289" s="2"/>
      <c r="BY1289" s="2"/>
      <c r="BZ1289" s="2"/>
      <c r="CA1289" s="2"/>
      <c r="CB1289" s="90"/>
      <c r="CC1289" s="90"/>
      <c r="CD1289" s="90"/>
      <c r="CE1289" s="88"/>
      <c r="CF1289" s="166"/>
      <c r="CG1289" s="88"/>
      <c r="CH1289" s="88"/>
      <c r="CI1289" s="88"/>
      <c r="CJ1289" s="88"/>
      <c r="CK1289" s="88"/>
      <c r="CL1289" s="88"/>
      <c r="CM1289" s="88"/>
      <c r="CN1289" s="88"/>
      <c r="CO1289" s="88"/>
      <c r="CP1289" s="88"/>
      <c r="CQ1289" s="88"/>
      <c r="CR1289" s="88"/>
      <c r="CS1289" s="88"/>
      <c r="CT1289" s="88"/>
      <c r="CU1289" s="88"/>
      <c r="CV1289" s="88"/>
      <c r="CW1289" s="88"/>
      <c r="CX1289" s="88"/>
      <c r="CY1289" s="88"/>
      <c r="CZ1289" s="88"/>
      <c r="DA1289" s="88"/>
      <c r="DB1289" s="88"/>
      <c r="DC1289" s="88"/>
      <c r="DD1289" s="88"/>
      <c r="DE1289" s="88"/>
      <c r="DF1289" s="90"/>
      <c r="DG1289" s="90"/>
      <c r="DH1289" s="90"/>
      <c r="DI1289" s="91"/>
      <c r="DJ1289" s="91"/>
      <c r="DK1289" s="91"/>
      <c r="DL1289" s="91"/>
      <c r="DM1289" s="90"/>
      <c r="DN1289" s="90"/>
      <c r="DO1289" s="90"/>
      <c r="DP1289" s="90"/>
      <c r="DQ1289" s="90"/>
      <c r="DR1289" s="90"/>
      <c r="DS1289" s="90"/>
      <c r="DT1289" s="90"/>
      <c r="DU1289" s="90"/>
      <c r="DV1289" s="90"/>
      <c r="DW1289" s="90"/>
      <c r="DX1289" s="90"/>
      <c r="DY1289" s="90"/>
      <c r="DZ1289" s="90"/>
      <c r="EA1289" s="90"/>
      <c r="EB1289" s="90"/>
      <c r="EC1289" s="90"/>
      <c r="ED1289" s="90"/>
      <c r="EE1289" s="90"/>
      <c r="EF1289" s="90"/>
      <c r="EG1289" s="90"/>
      <c r="EH1289" s="90"/>
      <c r="EI1289" s="77"/>
      <c r="EJ1289" s="77"/>
      <c r="EK1289" s="77"/>
      <c r="EL1289" s="77"/>
      <c r="EM1289" s="77"/>
      <c r="EN1289" s="77"/>
      <c r="EO1289" s="77"/>
      <c r="EP1289" s="77"/>
      <c r="EQ1289" s="77"/>
    </row>
    <row r="1290" spans="1:147" s="4" customFormat="1" ht="12.75" x14ac:dyDescent="0.2">
      <c r="A1290" s="3"/>
      <c r="B1290" s="35"/>
      <c r="C1290" s="35"/>
      <c r="E1290" s="1"/>
      <c r="F1290" s="1"/>
      <c r="G1290" s="2"/>
      <c r="H1290" s="2"/>
      <c r="I1290" s="2"/>
      <c r="J1290" s="1"/>
      <c r="K1290" s="1"/>
      <c r="L1290" s="141"/>
      <c r="M1290" s="2"/>
      <c r="N1290" s="2"/>
      <c r="O1290" s="2"/>
      <c r="P1290" s="2"/>
      <c r="Q1290" s="16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  <c r="BS1290" s="2"/>
      <c r="BT1290" s="2"/>
      <c r="BU1290" s="2"/>
      <c r="BV1290" s="2"/>
      <c r="BW1290" s="2"/>
      <c r="BX1290" s="2"/>
      <c r="BY1290" s="2"/>
      <c r="BZ1290" s="2"/>
      <c r="CA1290" s="2"/>
      <c r="CB1290" s="90"/>
      <c r="CC1290" s="90"/>
      <c r="CD1290" s="90"/>
      <c r="CE1290" s="88"/>
      <c r="CF1290" s="166"/>
      <c r="CG1290" s="88"/>
      <c r="CH1290" s="88"/>
      <c r="CI1290" s="88"/>
      <c r="CJ1290" s="88"/>
      <c r="CK1290" s="88"/>
      <c r="CL1290" s="88"/>
      <c r="CM1290" s="88"/>
      <c r="CN1290" s="88"/>
      <c r="CO1290" s="88"/>
      <c r="CP1290" s="88"/>
      <c r="CQ1290" s="88"/>
      <c r="CR1290" s="88"/>
      <c r="CS1290" s="88"/>
      <c r="CT1290" s="88"/>
      <c r="CU1290" s="88"/>
      <c r="CV1290" s="88"/>
      <c r="CW1290" s="88"/>
      <c r="CX1290" s="88"/>
      <c r="CY1290" s="88"/>
      <c r="CZ1290" s="88"/>
      <c r="DA1290" s="88"/>
      <c r="DB1290" s="88"/>
      <c r="DC1290" s="88"/>
      <c r="DD1290" s="88"/>
      <c r="DE1290" s="88"/>
      <c r="DF1290" s="90"/>
      <c r="DG1290" s="90"/>
      <c r="DH1290" s="90"/>
      <c r="DI1290" s="91"/>
      <c r="DJ1290" s="91"/>
      <c r="DK1290" s="91"/>
      <c r="DL1290" s="91"/>
      <c r="DM1290" s="90"/>
      <c r="DN1290" s="90"/>
      <c r="DO1290" s="90"/>
      <c r="DP1290" s="90"/>
      <c r="DQ1290" s="90"/>
      <c r="DR1290" s="90"/>
      <c r="DS1290" s="90"/>
      <c r="DT1290" s="90"/>
      <c r="DU1290" s="90"/>
      <c r="DV1290" s="90"/>
      <c r="DW1290" s="90"/>
      <c r="DX1290" s="90"/>
      <c r="DY1290" s="90"/>
      <c r="DZ1290" s="90"/>
      <c r="EA1290" s="90"/>
      <c r="EB1290" s="90"/>
      <c r="EC1290" s="90"/>
      <c r="ED1290" s="90"/>
      <c r="EE1290" s="90"/>
      <c r="EF1290" s="90"/>
      <c r="EG1290" s="90"/>
      <c r="EH1290" s="90"/>
      <c r="EI1290" s="77"/>
      <c r="EJ1290" s="77"/>
      <c r="EK1290" s="77"/>
      <c r="EL1290" s="77"/>
      <c r="EM1290" s="77"/>
      <c r="EN1290" s="77"/>
      <c r="EO1290" s="77"/>
      <c r="EP1290" s="77"/>
      <c r="EQ1290" s="77"/>
    </row>
    <row r="1291" spans="1:147" s="4" customFormat="1" ht="12.75" x14ac:dyDescent="0.2">
      <c r="A1291" s="3"/>
      <c r="B1291" s="35"/>
      <c r="C1291" s="35"/>
      <c r="E1291" s="1"/>
      <c r="F1291" s="1"/>
      <c r="G1291" s="2"/>
      <c r="H1291" s="2"/>
      <c r="I1291" s="2"/>
      <c r="J1291" s="1"/>
      <c r="K1291" s="1"/>
      <c r="L1291" s="141"/>
      <c r="M1291" s="2"/>
      <c r="N1291" s="2"/>
      <c r="O1291" s="2"/>
      <c r="P1291" s="2"/>
      <c r="Q1291" s="16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  <c r="BS1291" s="2"/>
      <c r="BT1291" s="2"/>
      <c r="BU1291" s="2"/>
      <c r="BV1291" s="2"/>
      <c r="BW1291" s="2"/>
      <c r="BX1291" s="2"/>
      <c r="BY1291" s="2"/>
      <c r="BZ1291" s="2"/>
      <c r="CA1291" s="2"/>
      <c r="CB1291" s="90"/>
      <c r="CC1291" s="90"/>
      <c r="CD1291" s="90"/>
      <c r="CE1291" s="88"/>
      <c r="CF1291" s="166"/>
      <c r="CG1291" s="88"/>
      <c r="CH1291" s="88"/>
      <c r="CI1291" s="88"/>
      <c r="CJ1291" s="88"/>
      <c r="CK1291" s="88"/>
      <c r="CL1291" s="88"/>
      <c r="CM1291" s="88"/>
      <c r="CN1291" s="88"/>
      <c r="CO1291" s="88"/>
      <c r="CP1291" s="88"/>
      <c r="CQ1291" s="88"/>
      <c r="CR1291" s="88"/>
      <c r="CS1291" s="88"/>
      <c r="CT1291" s="88"/>
      <c r="CU1291" s="88"/>
      <c r="CV1291" s="88"/>
      <c r="CW1291" s="88"/>
      <c r="CX1291" s="88"/>
      <c r="CY1291" s="88"/>
      <c r="CZ1291" s="88"/>
      <c r="DA1291" s="88"/>
      <c r="DB1291" s="88"/>
      <c r="DC1291" s="88"/>
      <c r="DD1291" s="88"/>
      <c r="DE1291" s="88"/>
      <c r="DF1291" s="90"/>
      <c r="DG1291" s="90"/>
      <c r="DH1291" s="90"/>
      <c r="DI1291" s="91"/>
      <c r="DJ1291" s="91"/>
      <c r="DK1291" s="91"/>
      <c r="DL1291" s="91"/>
      <c r="DM1291" s="90"/>
      <c r="DN1291" s="90"/>
      <c r="DO1291" s="90"/>
      <c r="DP1291" s="90"/>
      <c r="DQ1291" s="90"/>
      <c r="DR1291" s="90"/>
      <c r="DS1291" s="90"/>
      <c r="DT1291" s="90"/>
      <c r="DU1291" s="90"/>
      <c r="DV1291" s="90"/>
      <c r="DW1291" s="90"/>
      <c r="DX1291" s="90"/>
      <c r="DY1291" s="90"/>
      <c r="DZ1291" s="90"/>
      <c r="EA1291" s="90"/>
      <c r="EB1291" s="90"/>
      <c r="EC1291" s="90"/>
      <c r="ED1291" s="90"/>
      <c r="EE1291" s="90"/>
      <c r="EF1291" s="90"/>
      <c r="EG1291" s="90"/>
      <c r="EH1291" s="90"/>
      <c r="EI1291" s="77"/>
      <c r="EJ1291" s="77"/>
      <c r="EK1291" s="77"/>
      <c r="EL1291" s="77"/>
      <c r="EM1291" s="77"/>
      <c r="EN1291" s="77"/>
      <c r="EO1291" s="77"/>
      <c r="EP1291" s="77"/>
      <c r="EQ1291" s="77"/>
    </row>
    <row r="1292" spans="1:147" s="4" customFormat="1" ht="12.75" x14ac:dyDescent="0.2">
      <c r="A1292" s="3"/>
      <c r="B1292" s="35"/>
      <c r="C1292" s="35"/>
      <c r="E1292" s="1"/>
      <c r="F1292" s="1"/>
      <c r="G1292" s="2"/>
      <c r="H1292" s="2"/>
      <c r="I1292" s="2"/>
      <c r="J1292" s="1"/>
      <c r="K1292" s="1"/>
      <c r="L1292" s="141"/>
      <c r="M1292" s="2"/>
      <c r="N1292" s="2"/>
      <c r="O1292" s="2"/>
      <c r="P1292" s="2"/>
      <c r="Q1292" s="16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  <c r="BS1292" s="2"/>
      <c r="BT1292" s="2"/>
      <c r="BU1292" s="2"/>
      <c r="BV1292" s="2"/>
      <c r="BW1292" s="2"/>
      <c r="BX1292" s="2"/>
      <c r="BY1292" s="2"/>
      <c r="BZ1292" s="2"/>
      <c r="CA1292" s="2"/>
      <c r="CB1292" s="90"/>
      <c r="CC1292" s="90"/>
      <c r="CD1292" s="90"/>
      <c r="CE1292" s="88"/>
      <c r="CF1292" s="166"/>
      <c r="CG1292" s="88"/>
      <c r="CH1292" s="88"/>
      <c r="CI1292" s="88"/>
      <c r="CJ1292" s="88"/>
      <c r="CK1292" s="88"/>
      <c r="CL1292" s="88"/>
      <c r="CM1292" s="88"/>
      <c r="CN1292" s="88"/>
      <c r="CO1292" s="88"/>
      <c r="CP1292" s="88"/>
      <c r="CQ1292" s="88"/>
      <c r="CR1292" s="88"/>
      <c r="CS1292" s="88"/>
      <c r="CT1292" s="88"/>
      <c r="CU1292" s="88"/>
      <c r="CV1292" s="88"/>
      <c r="CW1292" s="88"/>
      <c r="CX1292" s="88"/>
      <c r="CY1292" s="88"/>
      <c r="CZ1292" s="88"/>
      <c r="DA1292" s="88"/>
      <c r="DB1292" s="88"/>
      <c r="DC1292" s="88"/>
      <c r="DD1292" s="88"/>
      <c r="DE1292" s="88"/>
      <c r="DF1292" s="90"/>
      <c r="DG1292" s="90"/>
      <c r="DH1292" s="90"/>
      <c r="DI1292" s="91"/>
      <c r="DJ1292" s="91"/>
      <c r="DK1292" s="91"/>
      <c r="DL1292" s="91"/>
      <c r="DM1292" s="90"/>
      <c r="DN1292" s="90"/>
      <c r="DO1292" s="90"/>
      <c r="DP1292" s="90"/>
      <c r="DQ1292" s="90"/>
      <c r="DR1292" s="90"/>
      <c r="DS1292" s="90"/>
      <c r="DT1292" s="90"/>
      <c r="DU1292" s="90"/>
      <c r="DV1292" s="90"/>
      <c r="DW1292" s="90"/>
      <c r="DX1292" s="90"/>
      <c r="DY1292" s="90"/>
      <c r="DZ1292" s="90"/>
      <c r="EA1292" s="90"/>
      <c r="EB1292" s="90"/>
      <c r="EC1292" s="90"/>
      <c r="ED1292" s="90"/>
      <c r="EE1292" s="90"/>
      <c r="EF1292" s="90"/>
      <c r="EG1292" s="90"/>
      <c r="EH1292" s="90"/>
      <c r="EI1292" s="77"/>
      <c r="EJ1292" s="77"/>
      <c r="EK1292" s="77"/>
      <c r="EL1292" s="77"/>
      <c r="EM1292" s="77"/>
      <c r="EN1292" s="77"/>
      <c r="EO1292" s="77"/>
      <c r="EP1292" s="77"/>
      <c r="EQ1292" s="77"/>
    </row>
    <row r="1293" spans="1:147" s="4" customFormat="1" ht="12.75" x14ac:dyDescent="0.2">
      <c r="A1293" s="3"/>
      <c r="B1293" s="35"/>
      <c r="C1293" s="35"/>
      <c r="E1293" s="1"/>
      <c r="F1293" s="1"/>
      <c r="G1293" s="2"/>
      <c r="H1293" s="2"/>
      <c r="I1293" s="2"/>
      <c r="J1293" s="1"/>
      <c r="K1293" s="1"/>
      <c r="L1293" s="141"/>
      <c r="M1293" s="2"/>
      <c r="N1293" s="2"/>
      <c r="O1293" s="2"/>
      <c r="P1293" s="2"/>
      <c r="Q1293" s="16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  <c r="BS1293" s="2"/>
      <c r="BT1293" s="2"/>
      <c r="BU1293" s="2"/>
      <c r="BV1293" s="2"/>
      <c r="BW1293" s="2"/>
      <c r="BX1293" s="2"/>
      <c r="BY1293" s="2"/>
      <c r="BZ1293" s="2"/>
      <c r="CA1293" s="2"/>
      <c r="CB1293" s="90"/>
      <c r="CC1293" s="90"/>
      <c r="CD1293" s="90"/>
      <c r="CE1293" s="88"/>
      <c r="CF1293" s="166"/>
      <c r="CG1293" s="88"/>
      <c r="CH1293" s="88"/>
      <c r="CI1293" s="88"/>
      <c r="CJ1293" s="88"/>
      <c r="CK1293" s="88"/>
      <c r="CL1293" s="88"/>
      <c r="CM1293" s="88"/>
      <c r="CN1293" s="88"/>
      <c r="CO1293" s="88"/>
      <c r="CP1293" s="88"/>
      <c r="CQ1293" s="88"/>
      <c r="CR1293" s="88"/>
      <c r="CS1293" s="88"/>
      <c r="CT1293" s="88"/>
      <c r="CU1293" s="88"/>
      <c r="CV1293" s="88"/>
      <c r="CW1293" s="88"/>
      <c r="CX1293" s="88"/>
      <c r="CY1293" s="88"/>
      <c r="CZ1293" s="88"/>
      <c r="DA1293" s="88"/>
      <c r="DB1293" s="88"/>
      <c r="DC1293" s="88"/>
      <c r="DD1293" s="88"/>
      <c r="DE1293" s="88"/>
      <c r="DF1293" s="90"/>
      <c r="DG1293" s="90"/>
      <c r="DH1293" s="90"/>
      <c r="DI1293" s="91"/>
      <c r="DJ1293" s="91"/>
      <c r="DK1293" s="91"/>
      <c r="DL1293" s="91"/>
      <c r="DM1293" s="90"/>
      <c r="DN1293" s="90"/>
      <c r="DO1293" s="90"/>
      <c r="DP1293" s="90"/>
      <c r="DQ1293" s="90"/>
      <c r="DR1293" s="90"/>
      <c r="DS1293" s="90"/>
      <c r="DT1293" s="90"/>
      <c r="DU1293" s="90"/>
      <c r="DV1293" s="90"/>
      <c r="DW1293" s="90"/>
      <c r="DX1293" s="90"/>
      <c r="DY1293" s="90"/>
      <c r="DZ1293" s="90"/>
      <c r="EA1293" s="90"/>
      <c r="EB1293" s="90"/>
      <c r="EC1293" s="90"/>
      <c r="ED1293" s="90"/>
      <c r="EE1293" s="90"/>
      <c r="EF1293" s="90"/>
      <c r="EG1293" s="90"/>
      <c r="EH1293" s="90"/>
      <c r="EI1293" s="77"/>
      <c r="EJ1293" s="77"/>
      <c r="EK1293" s="77"/>
      <c r="EL1293" s="77"/>
      <c r="EM1293" s="77"/>
      <c r="EN1293" s="77"/>
      <c r="EO1293" s="77"/>
      <c r="EP1293" s="77"/>
      <c r="EQ1293" s="77"/>
    </row>
    <row r="1294" spans="1:147" s="4" customFormat="1" ht="12.75" x14ac:dyDescent="0.2">
      <c r="A1294" s="3"/>
      <c r="B1294" s="35"/>
      <c r="C1294" s="35"/>
      <c r="E1294" s="1"/>
      <c r="F1294" s="1"/>
      <c r="G1294" s="2"/>
      <c r="H1294" s="2"/>
      <c r="I1294" s="2"/>
      <c r="J1294" s="1"/>
      <c r="K1294" s="1"/>
      <c r="L1294" s="141"/>
      <c r="M1294" s="2"/>
      <c r="N1294" s="2"/>
      <c r="O1294" s="2"/>
      <c r="P1294" s="2"/>
      <c r="Q1294" s="16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  <c r="BS1294" s="2"/>
      <c r="BT1294" s="2"/>
      <c r="BU1294" s="2"/>
      <c r="BV1294" s="2"/>
      <c r="BW1294" s="2"/>
      <c r="BX1294" s="2"/>
      <c r="BY1294" s="2"/>
      <c r="BZ1294" s="2"/>
      <c r="CA1294" s="2"/>
      <c r="CB1294" s="90"/>
      <c r="CC1294" s="90"/>
      <c r="CD1294" s="90"/>
      <c r="CE1294" s="88"/>
      <c r="CF1294" s="166"/>
      <c r="CG1294" s="88"/>
      <c r="CH1294" s="88"/>
      <c r="CI1294" s="88"/>
      <c r="CJ1294" s="88"/>
      <c r="CK1294" s="88"/>
      <c r="CL1294" s="88"/>
      <c r="CM1294" s="88"/>
      <c r="CN1294" s="88"/>
      <c r="CO1294" s="88"/>
      <c r="CP1294" s="88"/>
      <c r="CQ1294" s="88"/>
      <c r="CR1294" s="88"/>
      <c r="CS1294" s="88"/>
      <c r="CT1294" s="88"/>
      <c r="CU1294" s="88"/>
      <c r="CV1294" s="88"/>
      <c r="CW1294" s="88"/>
      <c r="CX1294" s="88"/>
      <c r="CY1294" s="88"/>
      <c r="CZ1294" s="88"/>
      <c r="DA1294" s="88"/>
      <c r="DB1294" s="88"/>
      <c r="DC1294" s="88"/>
      <c r="DD1294" s="88"/>
      <c r="DE1294" s="88"/>
      <c r="DF1294" s="90"/>
      <c r="DG1294" s="90"/>
      <c r="DH1294" s="90"/>
      <c r="DI1294" s="91"/>
      <c r="DJ1294" s="91"/>
      <c r="DK1294" s="91"/>
      <c r="DL1294" s="91"/>
      <c r="DM1294" s="90"/>
      <c r="DN1294" s="90"/>
      <c r="DO1294" s="90"/>
      <c r="DP1294" s="90"/>
      <c r="DQ1294" s="90"/>
      <c r="DR1294" s="90"/>
      <c r="DS1294" s="90"/>
      <c r="DT1294" s="90"/>
      <c r="DU1294" s="90"/>
      <c r="DV1294" s="90"/>
      <c r="DW1294" s="90"/>
      <c r="DX1294" s="90"/>
      <c r="DY1294" s="90"/>
      <c r="DZ1294" s="90"/>
      <c r="EA1294" s="90"/>
      <c r="EB1294" s="90"/>
      <c r="EC1294" s="90"/>
      <c r="ED1294" s="90"/>
      <c r="EE1294" s="90"/>
      <c r="EF1294" s="90"/>
      <c r="EG1294" s="90"/>
      <c r="EH1294" s="90"/>
      <c r="EI1294" s="77"/>
      <c r="EJ1294" s="77"/>
      <c r="EK1294" s="77"/>
      <c r="EL1294" s="77"/>
      <c r="EM1294" s="77"/>
      <c r="EN1294" s="77"/>
      <c r="EO1294" s="77"/>
      <c r="EP1294" s="77"/>
      <c r="EQ1294" s="77"/>
    </row>
    <row r="1295" spans="1:147" s="4" customFormat="1" ht="12.75" x14ac:dyDescent="0.2">
      <c r="A1295" s="3"/>
      <c r="B1295" s="35"/>
      <c r="C1295" s="35"/>
      <c r="E1295" s="1"/>
      <c r="F1295" s="1"/>
      <c r="G1295" s="2"/>
      <c r="H1295" s="2"/>
      <c r="I1295" s="2"/>
      <c r="J1295" s="1"/>
      <c r="K1295" s="1"/>
      <c r="L1295" s="141"/>
      <c r="M1295" s="2"/>
      <c r="N1295" s="2"/>
      <c r="O1295" s="2"/>
      <c r="P1295" s="2"/>
      <c r="Q1295" s="16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  <c r="BS1295" s="2"/>
      <c r="BT1295" s="2"/>
      <c r="BU1295" s="2"/>
      <c r="BV1295" s="2"/>
      <c r="BW1295" s="2"/>
      <c r="BX1295" s="2"/>
      <c r="BY1295" s="2"/>
      <c r="BZ1295" s="2"/>
      <c r="CA1295" s="2"/>
      <c r="CB1295" s="90"/>
      <c r="CC1295" s="90"/>
      <c r="CD1295" s="90"/>
      <c r="CE1295" s="88"/>
      <c r="CF1295" s="166"/>
      <c r="CG1295" s="88"/>
      <c r="CH1295" s="88"/>
      <c r="CI1295" s="88"/>
      <c r="CJ1295" s="88"/>
      <c r="CK1295" s="88"/>
      <c r="CL1295" s="88"/>
      <c r="CM1295" s="88"/>
      <c r="CN1295" s="88"/>
      <c r="CO1295" s="88"/>
      <c r="CP1295" s="88"/>
      <c r="CQ1295" s="88"/>
      <c r="CR1295" s="88"/>
      <c r="CS1295" s="88"/>
      <c r="CT1295" s="88"/>
      <c r="CU1295" s="88"/>
      <c r="CV1295" s="88"/>
      <c r="CW1295" s="88"/>
      <c r="CX1295" s="88"/>
      <c r="CY1295" s="88"/>
      <c r="CZ1295" s="88"/>
      <c r="DA1295" s="88"/>
      <c r="DB1295" s="88"/>
      <c r="DC1295" s="88"/>
      <c r="DD1295" s="88"/>
      <c r="DE1295" s="88"/>
      <c r="DF1295" s="90"/>
      <c r="DG1295" s="90"/>
      <c r="DH1295" s="90"/>
      <c r="DI1295" s="91"/>
      <c r="DJ1295" s="91"/>
      <c r="DK1295" s="91"/>
      <c r="DL1295" s="91"/>
      <c r="DM1295" s="90"/>
      <c r="DN1295" s="90"/>
      <c r="DO1295" s="90"/>
      <c r="DP1295" s="90"/>
      <c r="DQ1295" s="90"/>
      <c r="DR1295" s="90"/>
      <c r="DS1295" s="90"/>
      <c r="DT1295" s="90"/>
      <c r="DU1295" s="90"/>
      <c r="DV1295" s="90"/>
      <c r="DW1295" s="90"/>
      <c r="DX1295" s="90"/>
      <c r="DY1295" s="90"/>
      <c r="DZ1295" s="90"/>
      <c r="EA1295" s="90"/>
      <c r="EB1295" s="90"/>
      <c r="EC1295" s="90"/>
      <c r="ED1295" s="90"/>
      <c r="EE1295" s="90"/>
      <c r="EF1295" s="90"/>
      <c r="EG1295" s="90"/>
      <c r="EH1295" s="90"/>
      <c r="EI1295" s="77"/>
      <c r="EJ1295" s="77"/>
      <c r="EK1295" s="77"/>
      <c r="EL1295" s="77"/>
      <c r="EM1295" s="77"/>
      <c r="EN1295" s="77"/>
      <c r="EO1295" s="77"/>
      <c r="EP1295" s="77"/>
      <c r="EQ1295" s="77"/>
    </row>
    <row r="1296" spans="1:147" s="4" customFormat="1" ht="12.75" x14ac:dyDescent="0.2">
      <c r="A1296" s="3"/>
      <c r="B1296" s="35"/>
      <c r="C1296" s="35"/>
      <c r="E1296" s="1"/>
      <c r="F1296" s="1"/>
      <c r="G1296" s="2"/>
      <c r="H1296" s="2"/>
      <c r="I1296" s="2"/>
      <c r="J1296" s="81"/>
      <c r="K1296" s="81"/>
      <c r="L1296" s="141"/>
      <c r="M1296" s="2"/>
      <c r="N1296" s="2"/>
      <c r="O1296" s="2"/>
      <c r="P1296" s="2"/>
      <c r="Q1296" s="16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  <c r="BS1296" s="2"/>
      <c r="BT1296" s="2"/>
      <c r="BU1296" s="2"/>
      <c r="BV1296" s="2"/>
      <c r="BW1296" s="2"/>
      <c r="BX1296" s="2"/>
      <c r="BY1296" s="2"/>
      <c r="BZ1296" s="2"/>
      <c r="CA1296" s="2"/>
      <c r="CB1296" s="90"/>
      <c r="CC1296" s="90"/>
      <c r="CD1296" s="90"/>
      <c r="CE1296" s="88"/>
      <c r="CF1296" s="166"/>
      <c r="CG1296" s="88"/>
      <c r="CH1296" s="88"/>
      <c r="CI1296" s="88"/>
      <c r="CJ1296" s="88"/>
      <c r="CK1296" s="88"/>
      <c r="CL1296" s="88"/>
      <c r="CM1296" s="88"/>
      <c r="CN1296" s="88"/>
      <c r="CO1296" s="88"/>
      <c r="CP1296" s="88"/>
      <c r="CQ1296" s="88"/>
      <c r="CR1296" s="88"/>
      <c r="CS1296" s="88"/>
      <c r="CT1296" s="88"/>
      <c r="CU1296" s="88"/>
      <c r="CV1296" s="88"/>
      <c r="CW1296" s="88"/>
      <c r="CX1296" s="88"/>
      <c r="CY1296" s="88"/>
      <c r="CZ1296" s="88"/>
      <c r="DA1296" s="88"/>
      <c r="DB1296" s="88"/>
      <c r="DC1296" s="88"/>
      <c r="DD1296" s="88"/>
      <c r="DE1296" s="88"/>
      <c r="DF1296" s="90"/>
      <c r="DG1296" s="90"/>
      <c r="DH1296" s="90"/>
      <c r="DI1296" s="91"/>
      <c r="DJ1296" s="91"/>
      <c r="DK1296" s="91"/>
      <c r="DL1296" s="91"/>
      <c r="DM1296" s="90"/>
      <c r="DN1296" s="90"/>
      <c r="DO1296" s="90"/>
      <c r="DP1296" s="90"/>
      <c r="DQ1296" s="90"/>
      <c r="DR1296" s="90"/>
      <c r="DS1296" s="90"/>
      <c r="DT1296" s="90"/>
      <c r="DU1296" s="90"/>
      <c r="DV1296" s="90"/>
      <c r="DW1296" s="90"/>
      <c r="DX1296" s="90"/>
      <c r="DY1296" s="90"/>
      <c r="DZ1296" s="90"/>
      <c r="EA1296" s="90"/>
      <c r="EB1296" s="90"/>
      <c r="EC1296" s="90"/>
      <c r="ED1296" s="90"/>
      <c r="EE1296" s="90"/>
      <c r="EF1296" s="90"/>
      <c r="EG1296" s="90"/>
      <c r="EH1296" s="90"/>
      <c r="EI1296" s="77"/>
      <c r="EJ1296" s="77"/>
      <c r="EK1296" s="77"/>
      <c r="EL1296" s="77"/>
      <c r="EM1296" s="77"/>
      <c r="EN1296" s="77"/>
      <c r="EO1296" s="77"/>
      <c r="EP1296" s="77"/>
      <c r="EQ1296" s="77"/>
    </row>
    <row r="1297" spans="1:147" s="4" customFormat="1" ht="12.75" x14ac:dyDescent="0.2">
      <c r="A1297" s="3"/>
      <c r="B1297" s="35"/>
      <c r="C1297" s="35"/>
      <c r="E1297" s="1"/>
      <c r="F1297" s="1"/>
      <c r="G1297" s="2"/>
      <c r="H1297" s="2"/>
      <c r="I1297" s="2"/>
      <c r="J1297" s="1"/>
      <c r="K1297" s="1"/>
      <c r="L1297" s="141"/>
      <c r="M1297" s="2"/>
      <c r="N1297" s="2"/>
      <c r="O1297" s="2"/>
      <c r="P1297" s="2"/>
      <c r="Q1297" s="16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  <c r="BS1297" s="2"/>
      <c r="BT1297" s="2"/>
      <c r="BU1297" s="2"/>
      <c r="BV1297" s="2"/>
      <c r="BW1297" s="2"/>
      <c r="BX1297" s="2"/>
      <c r="BY1297" s="2"/>
      <c r="BZ1297" s="2"/>
      <c r="CA1297" s="2"/>
      <c r="CB1297" s="90"/>
      <c r="CC1297" s="90"/>
      <c r="CD1297" s="90"/>
      <c r="CE1297" s="88"/>
      <c r="CF1297" s="166"/>
      <c r="CG1297" s="88"/>
      <c r="CH1297" s="88"/>
      <c r="CI1297" s="88"/>
      <c r="CJ1297" s="88"/>
      <c r="CK1297" s="88"/>
      <c r="CL1297" s="88"/>
      <c r="CM1297" s="88"/>
      <c r="CN1297" s="88"/>
      <c r="CO1297" s="88"/>
      <c r="CP1297" s="88"/>
      <c r="CQ1297" s="88"/>
      <c r="CR1297" s="88"/>
      <c r="CS1297" s="88"/>
      <c r="CT1297" s="88"/>
      <c r="CU1297" s="88"/>
      <c r="CV1297" s="88"/>
      <c r="CW1297" s="88"/>
      <c r="CX1297" s="88"/>
      <c r="CY1297" s="88"/>
      <c r="CZ1297" s="88"/>
      <c r="DA1297" s="88"/>
      <c r="DB1297" s="88"/>
      <c r="DC1297" s="88"/>
      <c r="DD1297" s="88"/>
      <c r="DE1297" s="88"/>
      <c r="DF1297" s="90"/>
      <c r="DG1297" s="90"/>
      <c r="DH1297" s="90"/>
      <c r="DI1297" s="91"/>
      <c r="DJ1297" s="91"/>
      <c r="DK1297" s="91"/>
      <c r="DL1297" s="91"/>
      <c r="DM1297" s="90"/>
      <c r="DN1297" s="90"/>
      <c r="DO1297" s="90"/>
      <c r="DP1297" s="90"/>
      <c r="DQ1297" s="90"/>
      <c r="DR1297" s="90"/>
      <c r="DS1297" s="90"/>
      <c r="DT1297" s="90"/>
      <c r="DU1297" s="90"/>
      <c r="DV1297" s="90"/>
      <c r="DW1297" s="90"/>
      <c r="DX1297" s="90"/>
      <c r="DY1297" s="90"/>
      <c r="DZ1297" s="90"/>
      <c r="EA1297" s="90"/>
      <c r="EB1297" s="90"/>
      <c r="EC1297" s="90"/>
      <c r="ED1297" s="90"/>
      <c r="EE1297" s="90"/>
      <c r="EF1297" s="90"/>
      <c r="EG1297" s="90"/>
      <c r="EH1297" s="90"/>
      <c r="EI1297" s="77"/>
      <c r="EJ1297" s="77"/>
      <c r="EK1297" s="77"/>
      <c r="EL1297" s="77"/>
      <c r="EM1297" s="77"/>
      <c r="EN1297" s="77"/>
      <c r="EO1297" s="77"/>
      <c r="EP1297" s="77"/>
      <c r="EQ1297" s="77"/>
    </row>
    <row r="1298" spans="1:147" s="4" customFormat="1" ht="12.75" x14ac:dyDescent="0.2">
      <c r="A1298" s="3"/>
      <c r="B1298" s="35"/>
      <c r="C1298" s="35"/>
      <c r="E1298" s="1"/>
      <c r="F1298" s="1"/>
      <c r="G1298" s="2"/>
      <c r="H1298" s="2"/>
      <c r="I1298" s="2"/>
      <c r="J1298" s="1"/>
      <c r="K1298" s="1"/>
      <c r="L1298" s="141"/>
      <c r="M1298" s="2"/>
      <c r="N1298" s="2"/>
      <c r="O1298" s="2"/>
      <c r="P1298" s="2"/>
      <c r="Q1298" s="16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  <c r="BS1298" s="2"/>
      <c r="BT1298" s="2"/>
      <c r="BU1298" s="2"/>
      <c r="BV1298" s="2"/>
      <c r="BW1298" s="2"/>
      <c r="BX1298" s="2"/>
      <c r="BY1298" s="2"/>
      <c r="BZ1298" s="2"/>
      <c r="CA1298" s="2"/>
      <c r="CB1298" s="90"/>
      <c r="CC1298" s="90"/>
      <c r="CD1298" s="90"/>
      <c r="CE1298" s="88"/>
      <c r="CF1298" s="166"/>
      <c r="CG1298" s="88"/>
      <c r="CH1298" s="88"/>
      <c r="CI1298" s="88"/>
      <c r="CJ1298" s="88"/>
      <c r="CK1298" s="88"/>
      <c r="CL1298" s="88"/>
      <c r="CM1298" s="88"/>
      <c r="CN1298" s="88"/>
      <c r="CO1298" s="88"/>
      <c r="CP1298" s="88"/>
      <c r="CQ1298" s="88"/>
      <c r="CR1298" s="88"/>
      <c r="CS1298" s="88"/>
      <c r="CT1298" s="88"/>
      <c r="CU1298" s="88"/>
      <c r="CV1298" s="88"/>
      <c r="CW1298" s="88"/>
      <c r="CX1298" s="88"/>
      <c r="CY1298" s="88"/>
      <c r="CZ1298" s="88"/>
      <c r="DA1298" s="88"/>
      <c r="DB1298" s="88"/>
      <c r="DC1298" s="88"/>
      <c r="DD1298" s="88"/>
      <c r="DE1298" s="88"/>
      <c r="DF1298" s="90"/>
      <c r="DG1298" s="90"/>
      <c r="DH1298" s="90"/>
      <c r="DI1298" s="91"/>
      <c r="DJ1298" s="91"/>
      <c r="DK1298" s="91"/>
      <c r="DL1298" s="91"/>
      <c r="DM1298" s="90"/>
      <c r="DN1298" s="90"/>
      <c r="DO1298" s="90"/>
      <c r="DP1298" s="90"/>
      <c r="DQ1298" s="90"/>
      <c r="DR1298" s="90"/>
      <c r="DS1298" s="90"/>
      <c r="DT1298" s="90"/>
      <c r="DU1298" s="90"/>
      <c r="DV1298" s="90"/>
      <c r="DW1298" s="90"/>
      <c r="DX1298" s="90"/>
      <c r="DY1298" s="90"/>
      <c r="DZ1298" s="90"/>
      <c r="EA1298" s="90"/>
      <c r="EB1298" s="90"/>
      <c r="EC1298" s="90"/>
      <c r="ED1298" s="90"/>
      <c r="EE1298" s="90"/>
      <c r="EF1298" s="90"/>
      <c r="EG1298" s="90"/>
      <c r="EH1298" s="90"/>
      <c r="EI1298" s="77"/>
      <c r="EJ1298" s="77"/>
      <c r="EK1298" s="77"/>
      <c r="EL1298" s="77"/>
      <c r="EM1298" s="77"/>
      <c r="EN1298" s="77"/>
      <c r="EO1298" s="77"/>
      <c r="EP1298" s="77"/>
      <c r="EQ1298" s="77"/>
    </row>
    <row r="1299" spans="1:147" s="4" customFormat="1" ht="12.75" x14ac:dyDescent="0.2">
      <c r="A1299" s="3"/>
      <c r="B1299" s="35"/>
      <c r="C1299" s="35"/>
      <c r="E1299" s="1"/>
      <c r="F1299" s="1"/>
      <c r="G1299" s="2"/>
      <c r="H1299" s="2"/>
      <c r="I1299" s="2"/>
      <c r="J1299" s="1"/>
      <c r="K1299" s="1"/>
      <c r="L1299" s="141"/>
      <c r="M1299" s="2"/>
      <c r="N1299" s="2"/>
      <c r="O1299" s="2"/>
      <c r="P1299" s="2"/>
      <c r="Q1299" s="16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  <c r="BS1299" s="2"/>
      <c r="BT1299" s="2"/>
      <c r="BU1299" s="2"/>
      <c r="BV1299" s="2"/>
      <c r="BW1299" s="2"/>
      <c r="BX1299" s="2"/>
      <c r="BY1299" s="2"/>
      <c r="BZ1299" s="2"/>
      <c r="CA1299" s="2"/>
      <c r="CB1299" s="90"/>
      <c r="CC1299" s="90"/>
      <c r="CD1299" s="90"/>
      <c r="CE1299" s="88"/>
      <c r="CF1299" s="166"/>
      <c r="CG1299" s="88"/>
      <c r="CH1299" s="88"/>
      <c r="CI1299" s="88"/>
      <c r="CJ1299" s="88"/>
      <c r="CK1299" s="88"/>
      <c r="CL1299" s="88"/>
      <c r="CM1299" s="88"/>
      <c r="CN1299" s="88"/>
      <c r="CO1299" s="88"/>
      <c r="CP1299" s="88"/>
      <c r="CQ1299" s="88"/>
      <c r="CR1299" s="88"/>
      <c r="CS1299" s="88"/>
      <c r="CT1299" s="88"/>
      <c r="CU1299" s="88"/>
      <c r="CV1299" s="88"/>
      <c r="CW1299" s="88"/>
      <c r="CX1299" s="88"/>
      <c r="CY1299" s="88"/>
      <c r="CZ1299" s="88"/>
      <c r="DA1299" s="88"/>
      <c r="DB1299" s="88"/>
      <c r="DC1299" s="88"/>
      <c r="DD1299" s="88"/>
      <c r="DE1299" s="88"/>
      <c r="DF1299" s="90"/>
      <c r="DG1299" s="90"/>
      <c r="DH1299" s="90"/>
      <c r="DI1299" s="91"/>
      <c r="DJ1299" s="91"/>
      <c r="DK1299" s="91"/>
      <c r="DL1299" s="91"/>
      <c r="DM1299" s="90"/>
      <c r="DN1299" s="90"/>
      <c r="DO1299" s="90"/>
      <c r="DP1299" s="90"/>
      <c r="DQ1299" s="90"/>
      <c r="DR1299" s="90"/>
      <c r="DS1299" s="90"/>
      <c r="DT1299" s="90"/>
      <c r="DU1299" s="90"/>
      <c r="DV1299" s="90"/>
      <c r="DW1299" s="90"/>
      <c r="DX1299" s="90"/>
      <c r="DY1299" s="90"/>
      <c r="DZ1299" s="90"/>
      <c r="EA1299" s="90"/>
      <c r="EB1299" s="90"/>
      <c r="EC1299" s="90"/>
      <c r="ED1299" s="90"/>
      <c r="EE1299" s="90"/>
      <c r="EF1299" s="90"/>
      <c r="EG1299" s="90"/>
      <c r="EH1299" s="90"/>
      <c r="EI1299" s="77"/>
      <c r="EJ1299" s="77"/>
      <c r="EK1299" s="77"/>
      <c r="EL1299" s="77"/>
      <c r="EM1299" s="77"/>
      <c r="EN1299" s="77"/>
      <c r="EO1299" s="77"/>
      <c r="EP1299" s="77"/>
      <c r="EQ1299" s="77"/>
    </row>
    <row r="1300" spans="1:147" s="4" customFormat="1" ht="12.75" x14ac:dyDescent="0.2">
      <c r="A1300" s="3"/>
      <c r="B1300" s="35"/>
      <c r="C1300" s="35"/>
      <c r="E1300" s="1"/>
      <c r="F1300" s="1"/>
      <c r="G1300" s="2"/>
      <c r="H1300" s="2"/>
      <c r="I1300" s="2"/>
      <c r="J1300" s="1"/>
      <c r="K1300" s="1"/>
      <c r="L1300" s="141"/>
      <c r="M1300" s="2"/>
      <c r="N1300" s="2"/>
      <c r="O1300" s="2"/>
      <c r="P1300" s="2"/>
      <c r="Q1300" s="16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  <c r="BS1300" s="2"/>
      <c r="BT1300" s="2"/>
      <c r="BU1300" s="2"/>
      <c r="BV1300" s="2"/>
      <c r="BW1300" s="2"/>
      <c r="BX1300" s="2"/>
      <c r="BY1300" s="2"/>
      <c r="BZ1300" s="2"/>
      <c r="CA1300" s="2"/>
      <c r="CB1300" s="90"/>
      <c r="CC1300" s="90"/>
      <c r="CD1300" s="90"/>
      <c r="CE1300" s="88"/>
      <c r="CF1300" s="166"/>
      <c r="CG1300" s="88"/>
      <c r="CH1300" s="88"/>
      <c r="CI1300" s="88"/>
      <c r="CJ1300" s="88"/>
      <c r="CK1300" s="88"/>
      <c r="CL1300" s="88"/>
      <c r="CM1300" s="88"/>
      <c r="CN1300" s="88"/>
      <c r="CO1300" s="88"/>
      <c r="CP1300" s="88"/>
      <c r="CQ1300" s="88"/>
      <c r="CR1300" s="88"/>
      <c r="CS1300" s="88"/>
      <c r="CT1300" s="88"/>
      <c r="CU1300" s="88"/>
      <c r="CV1300" s="88"/>
      <c r="CW1300" s="88"/>
      <c r="CX1300" s="88"/>
      <c r="CY1300" s="88"/>
      <c r="CZ1300" s="88"/>
      <c r="DA1300" s="88"/>
      <c r="DB1300" s="88"/>
      <c r="DC1300" s="88"/>
      <c r="DD1300" s="88"/>
      <c r="DE1300" s="88"/>
      <c r="DF1300" s="90"/>
      <c r="DG1300" s="90"/>
      <c r="DH1300" s="90"/>
      <c r="DI1300" s="91"/>
      <c r="DJ1300" s="91"/>
      <c r="DK1300" s="91"/>
      <c r="DL1300" s="91"/>
      <c r="DM1300" s="90"/>
      <c r="DN1300" s="90"/>
      <c r="DO1300" s="90"/>
      <c r="DP1300" s="90"/>
      <c r="DQ1300" s="90"/>
      <c r="DR1300" s="90"/>
      <c r="DS1300" s="90"/>
      <c r="DT1300" s="90"/>
      <c r="DU1300" s="90"/>
      <c r="DV1300" s="90"/>
      <c r="DW1300" s="90"/>
      <c r="DX1300" s="90"/>
      <c r="DY1300" s="90"/>
      <c r="DZ1300" s="90"/>
      <c r="EA1300" s="90"/>
      <c r="EB1300" s="90"/>
      <c r="EC1300" s="90"/>
      <c r="ED1300" s="90"/>
      <c r="EE1300" s="90"/>
      <c r="EF1300" s="90"/>
      <c r="EG1300" s="90"/>
      <c r="EH1300" s="90"/>
      <c r="EI1300" s="77"/>
      <c r="EJ1300" s="77"/>
      <c r="EK1300" s="77"/>
      <c r="EL1300" s="77"/>
      <c r="EM1300" s="77"/>
      <c r="EN1300" s="77"/>
      <c r="EO1300" s="77"/>
      <c r="EP1300" s="77"/>
      <c r="EQ1300" s="77"/>
    </row>
    <row r="1301" spans="1:147" s="4" customFormat="1" ht="12.75" x14ac:dyDescent="0.2">
      <c r="A1301" s="3"/>
      <c r="B1301" s="35"/>
      <c r="C1301" s="35"/>
      <c r="E1301" s="1"/>
      <c r="F1301" s="1"/>
      <c r="G1301" s="2"/>
      <c r="H1301" s="2"/>
      <c r="I1301" s="2"/>
      <c r="J1301" s="1"/>
      <c r="K1301" s="1"/>
      <c r="L1301" s="141"/>
      <c r="M1301" s="2"/>
      <c r="N1301" s="2"/>
      <c r="O1301" s="2"/>
      <c r="P1301" s="2"/>
      <c r="Q1301" s="16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  <c r="BS1301" s="2"/>
      <c r="BT1301" s="2"/>
      <c r="BU1301" s="2"/>
      <c r="BV1301" s="2"/>
      <c r="BW1301" s="2"/>
      <c r="BX1301" s="2"/>
      <c r="BY1301" s="2"/>
      <c r="BZ1301" s="2"/>
      <c r="CA1301" s="2"/>
      <c r="CB1301" s="90"/>
      <c r="CC1301" s="90"/>
      <c r="CD1301" s="90"/>
      <c r="CE1301" s="88"/>
      <c r="CF1301" s="166"/>
      <c r="CG1301" s="88"/>
      <c r="CH1301" s="88"/>
      <c r="CI1301" s="88"/>
      <c r="CJ1301" s="88"/>
      <c r="CK1301" s="88"/>
      <c r="CL1301" s="88"/>
      <c r="CM1301" s="88"/>
      <c r="CN1301" s="88"/>
      <c r="CO1301" s="88"/>
      <c r="CP1301" s="88"/>
      <c r="CQ1301" s="88"/>
      <c r="CR1301" s="88"/>
      <c r="CS1301" s="88"/>
      <c r="CT1301" s="88"/>
      <c r="CU1301" s="88"/>
      <c r="CV1301" s="88"/>
      <c r="CW1301" s="88"/>
      <c r="CX1301" s="88"/>
      <c r="CY1301" s="88"/>
      <c r="CZ1301" s="88"/>
      <c r="DA1301" s="88"/>
      <c r="DB1301" s="88"/>
      <c r="DC1301" s="88"/>
      <c r="DD1301" s="88"/>
      <c r="DE1301" s="88"/>
      <c r="DF1301" s="90"/>
      <c r="DG1301" s="90"/>
      <c r="DH1301" s="90"/>
      <c r="DI1301" s="91"/>
      <c r="DJ1301" s="91"/>
      <c r="DK1301" s="91"/>
      <c r="DL1301" s="91"/>
      <c r="DM1301" s="90"/>
      <c r="DN1301" s="90"/>
      <c r="DO1301" s="90"/>
      <c r="DP1301" s="90"/>
      <c r="DQ1301" s="90"/>
      <c r="DR1301" s="90"/>
      <c r="DS1301" s="90"/>
      <c r="DT1301" s="90"/>
      <c r="DU1301" s="90"/>
      <c r="DV1301" s="90"/>
      <c r="DW1301" s="90"/>
      <c r="DX1301" s="90"/>
      <c r="DY1301" s="90"/>
      <c r="DZ1301" s="90"/>
      <c r="EA1301" s="90"/>
      <c r="EB1301" s="90"/>
      <c r="EC1301" s="90"/>
      <c r="ED1301" s="90"/>
      <c r="EE1301" s="90"/>
      <c r="EF1301" s="90"/>
      <c r="EG1301" s="90"/>
      <c r="EH1301" s="90"/>
      <c r="EI1301" s="77"/>
      <c r="EJ1301" s="77"/>
      <c r="EK1301" s="77"/>
      <c r="EL1301" s="77"/>
      <c r="EM1301" s="77"/>
      <c r="EN1301" s="77"/>
      <c r="EO1301" s="77"/>
      <c r="EP1301" s="77"/>
      <c r="EQ1301" s="77"/>
    </row>
    <row r="1302" spans="1:147" s="4" customFormat="1" ht="12.75" x14ac:dyDescent="0.2">
      <c r="A1302" s="3"/>
      <c r="B1302" s="35"/>
      <c r="C1302" s="35"/>
      <c r="E1302" s="1"/>
      <c r="F1302" s="1"/>
      <c r="G1302" s="2"/>
      <c r="H1302" s="2"/>
      <c r="I1302" s="2"/>
      <c r="J1302" s="1"/>
      <c r="K1302" s="1"/>
      <c r="L1302" s="141"/>
      <c r="M1302" s="2"/>
      <c r="N1302" s="2"/>
      <c r="O1302" s="2"/>
      <c r="P1302" s="2"/>
      <c r="Q1302" s="16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  <c r="BS1302" s="2"/>
      <c r="BT1302" s="2"/>
      <c r="BU1302" s="2"/>
      <c r="BV1302" s="2"/>
      <c r="BW1302" s="2"/>
      <c r="BX1302" s="2"/>
      <c r="BY1302" s="2"/>
      <c r="BZ1302" s="2"/>
      <c r="CA1302" s="2"/>
      <c r="CB1302" s="90"/>
      <c r="CC1302" s="90"/>
      <c r="CD1302" s="90"/>
      <c r="CE1302" s="88"/>
      <c r="CF1302" s="166"/>
      <c r="CG1302" s="88"/>
      <c r="CH1302" s="88"/>
      <c r="CI1302" s="88"/>
      <c r="CJ1302" s="88"/>
      <c r="CK1302" s="88"/>
      <c r="CL1302" s="88"/>
      <c r="CM1302" s="88"/>
      <c r="CN1302" s="88"/>
      <c r="CO1302" s="88"/>
      <c r="CP1302" s="88"/>
      <c r="CQ1302" s="88"/>
      <c r="CR1302" s="88"/>
      <c r="CS1302" s="88"/>
      <c r="CT1302" s="88"/>
      <c r="CU1302" s="88"/>
      <c r="CV1302" s="88"/>
      <c r="CW1302" s="88"/>
      <c r="CX1302" s="88"/>
      <c r="CY1302" s="88"/>
      <c r="CZ1302" s="88"/>
      <c r="DA1302" s="88"/>
      <c r="DB1302" s="88"/>
      <c r="DC1302" s="88"/>
      <c r="DD1302" s="88"/>
      <c r="DE1302" s="88"/>
      <c r="DF1302" s="90"/>
      <c r="DG1302" s="90"/>
      <c r="DH1302" s="90"/>
      <c r="DI1302" s="91"/>
      <c r="DJ1302" s="91"/>
      <c r="DK1302" s="91"/>
      <c r="DL1302" s="91"/>
      <c r="DM1302" s="90"/>
      <c r="DN1302" s="90"/>
      <c r="DO1302" s="90"/>
      <c r="DP1302" s="90"/>
      <c r="DQ1302" s="90"/>
      <c r="DR1302" s="90"/>
      <c r="DS1302" s="90"/>
      <c r="DT1302" s="90"/>
      <c r="DU1302" s="90"/>
      <c r="DV1302" s="90"/>
      <c r="DW1302" s="90"/>
      <c r="DX1302" s="90"/>
      <c r="DY1302" s="90"/>
      <c r="DZ1302" s="90"/>
      <c r="EA1302" s="90"/>
      <c r="EB1302" s="90"/>
      <c r="EC1302" s="90"/>
      <c r="ED1302" s="90"/>
      <c r="EE1302" s="90"/>
      <c r="EF1302" s="90"/>
      <c r="EG1302" s="90"/>
      <c r="EH1302" s="90"/>
      <c r="EI1302" s="77"/>
      <c r="EJ1302" s="77"/>
      <c r="EK1302" s="77"/>
      <c r="EL1302" s="77"/>
      <c r="EM1302" s="77"/>
      <c r="EN1302" s="77"/>
      <c r="EO1302" s="77"/>
      <c r="EP1302" s="77"/>
      <c r="EQ1302" s="77"/>
    </row>
    <row r="1303" spans="1:147" s="4" customFormat="1" ht="12.75" x14ac:dyDescent="0.2">
      <c r="A1303" s="3"/>
      <c r="B1303" s="35"/>
      <c r="C1303" s="35"/>
      <c r="E1303" s="1"/>
      <c r="F1303" s="1"/>
      <c r="G1303" s="2"/>
      <c r="H1303" s="2"/>
      <c r="I1303" s="2"/>
      <c r="J1303" s="1"/>
      <c r="K1303" s="1"/>
      <c r="L1303" s="141"/>
      <c r="M1303" s="2"/>
      <c r="N1303" s="2"/>
      <c r="O1303" s="2"/>
      <c r="P1303" s="2"/>
      <c r="Q1303" s="16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90"/>
      <c r="CC1303" s="90"/>
      <c r="CD1303" s="90"/>
      <c r="CE1303" s="88"/>
      <c r="CF1303" s="166"/>
      <c r="CG1303" s="88"/>
      <c r="CH1303" s="88"/>
      <c r="CI1303" s="88"/>
      <c r="CJ1303" s="88"/>
      <c r="CK1303" s="88"/>
      <c r="CL1303" s="88"/>
      <c r="CM1303" s="88"/>
      <c r="CN1303" s="88"/>
      <c r="CO1303" s="88"/>
      <c r="CP1303" s="88"/>
      <c r="CQ1303" s="88"/>
      <c r="CR1303" s="88"/>
      <c r="CS1303" s="88"/>
      <c r="CT1303" s="88"/>
      <c r="CU1303" s="88"/>
      <c r="CV1303" s="88"/>
      <c r="CW1303" s="88"/>
      <c r="CX1303" s="88"/>
      <c r="CY1303" s="88"/>
      <c r="CZ1303" s="88"/>
      <c r="DA1303" s="88"/>
      <c r="DB1303" s="88"/>
      <c r="DC1303" s="88"/>
      <c r="DD1303" s="88"/>
      <c r="DE1303" s="88"/>
      <c r="DF1303" s="90"/>
      <c r="DG1303" s="90"/>
      <c r="DH1303" s="90"/>
      <c r="DI1303" s="91"/>
      <c r="DJ1303" s="91"/>
      <c r="DK1303" s="91"/>
      <c r="DL1303" s="91"/>
      <c r="DM1303" s="90"/>
      <c r="DN1303" s="90"/>
      <c r="DO1303" s="90"/>
      <c r="DP1303" s="90"/>
      <c r="DQ1303" s="90"/>
      <c r="DR1303" s="90"/>
      <c r="DS1303" s="90"/>
      <c r="DT1303" s="90"/>
      <c r="DU1303" s="90"/>
      <c r="DV1303" s="90"/>
      <c r="DW1303" s="90"/>
      <c r="DX1303" s="90"/>
      <c r="DY1303" s="90"/>
      <c r="DZ1303" s="90"/>
      <c r="EA1303" s="90"/>
      <c r="EB1303" s="90"/>
      <c r="EC1303" s="90"/>
      <c r="ED1303" s="90"/>
      <c r="EE1303" s="90"/>
      <c r="EF1303" s="90"/>
      <c r="EG1303" s="90"/>
      <c r="EH1303" s="90"/>
      <c r="EI1303" s="77"/>
      <c r="EJ1303" s="77"/>
      <c r="EK1303" s="77"/>
      <c r="EL1303" s="77"/>
      <c r="EM1303" s="77"/>
      <c r="EN1303" s="77"/>
      <c r="EO1303" s="77"/>
      <c r="EP1303" s="77"/>
      <c r="EQ1303" s="77"/>
    </row>
    <row r="1304" spans="1:147" s="4" customFormat="1" ht="12.75" x14ac:dyDescent="0.2">
      <c r="A1304" s="3"/>
      <c r="B1304" s="35"/>
      <c r="C1304" s="35"/>
      <c r="E1304" s="1"/>
      <c r="F1304" s="1"/>
      <c r="G1304" s="2"/>
      <c r="H1304" s="2"/>
      <c r="I1304" s="2"/>
      <c r="J1304" s="1"/>
      <c r="K1304" s="1"/>
      <c r="L1304" s="141"/>
      <c r="M1304" s="2"/>
      <c r="N1304" s="2"/>
      <c r="O1304" s="2"/>
      <c r="P1304" s="2"/>
      <c r="Q1304" s="16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  <c r="BS1304" s="2"/>
      <c r="BT1304" s="2"/>
      <c r="BU1304" s="2"/>
      <c r="BV1304" s="2"/>
      <c r="BW1304" s="2"/>
      <c r="BX1304" s="2"/>
      <c r="BY1304" s="2"/>
      <c r="BZ1304" s="2"/>
      <c r="CA1304" s="2"/>
      <c r="CB1304" s="90"/>
      <c r="CC1304" s="90"/>
      <c r="CD1304" s="90"/>
      <c r="CE1304" s="88"/>
      <c r="CF1304" s="166"/>
      <c r="CG1304" s="88"/>
      <c r="CH1304" s="88"/>
      <c r="CI1304" s="88"/>
      <c r="CJ1304" s="88"/>
      <c r="CK1304" s="88"/>
      <c r="CL1304" s="88"/>
      <c r="CM1304" s="88"/>
      <c r="CN1304" s="88"/>
      <c r="CO1304" s="88"/>
      <c r="CP1304" s="88"/>
      <c r="CQ1304" s="88"/>
      <c r="CR1304" s="88"/>
      <c r="CS1304" s="88"/>
      <c r="CT1304" s="88"/>
      <c r="CU1304" s="88"/>
      <c r="CV1304" s="88"/>
      <c r="CW1304" s="88"/>
      <c r="CX1304" s="88"/>
      <c r="CY1304" s="88"/>
      <c r="CZ1304" s="88"/>
      <c r="DA1304" s="88"/>
      <c r="DB1304" s="88"/>
      <c r="DC1304" s="88"/>
      <c r="DD1304" s="88"/>
      <c r="DE1304" s="88"/>
      <c r="DF1304" s="90"/>
      <c r="DG1304" s="90"/>
      <c r="DH1304" s="90"/>
      <c r="DI1304" s="91"/>
      <c r="DJ1304" s="91"/>
      <c r="DK1304" s="91"/>
      <c r="DL1304" s="91"/>
      <c r="DM1304" s="90"/>
      <c r="DN1304" s="90"/>
      <c r="DO1304" s="90"/>
      <c r="DP1304" s="90"/>
      <c r="DQ1304" s="90"/>
      <c r="DR1304" s="90"/>
      <c r="DS1304" s="90"/>
      <c r="DT1304" s="90"/>
      <c r="DU1304" s="90"/>
      <c r="DV1304" s="90"/>
      <c r="DW1304" s="90"/>
      <c r="DX1304" s="90"/>
      <c r="DY1304" s="90"/>
      <c r="DZ1304" s="90"/>
      <c r="EA1304" s="90"/>
      <c r="EB1304" s="90"/>
      <c r="EC1304" s="90"/>
      <c r="ED1304" s="90"/>
      <c r="EE1304" s="90"/>
      <c r="EF1304" s="90"/>
      <c r="EG1304" s="90"/>
      <c r="EH1304" s="90"/>
      <c r="EI1304" s="77"/>
      <c r="EJ1304" s="77"/>
      <c r="EK1304" s="77"/>
      <c r="EL1304" s="77"/>
      <c r="EM1304" s="77"/>
      <c r="EN1304" s="77"/>
      <c r="EO1304" s="77"/>
      <c r="EP1304" s="77"/>
      <c r="EQ1304" s="77"/>
    </row>
    <row r="1305" spans="1:147" s="4" customFormat="1" ht="12.75" x14ac:dyDescent="0.2">
      <c r="A1305" s="3"/>
      <c r="B1305" s="35"/>
      <c r="C1305" s="35"/>
      <c r="E1305" s="1"/>
      <c r="F1305" s="1"/>
      <c r="G1305" s="2"/>
      <c r="H1305" s="2"/>
      <c r="I1305" s="2"/>
      <c r="J1305" s="1"/>
      <c r="K1305" s="1"/>
      <c r="L1305" s="141"/>
      <c r="M1305" s="2"/>
      <c r="N1305" s="2"/>
      <c r="O1305" s="2"/>
      <c r="P1305" s="2"/>
      <c r="Q1305" s="16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/>
      <c r="BS1305" s="2"/>
      <c r="BT1305" s="2"/>
      <c r="BU1305" s="2"/>
      <c r="BV1305" s="2"/>
      <c r="BW1305" s="2"/>
      <c r="BX1305" s="2"/>
      <c r="BY1305" s="2"/>
      <c r="BZ1305" s="2"/>
      <c r="CA1305" s="2"/>
      <c r="CB1305" s="90"/>
      <c r="CC1305" s="90"/>
      <c r="CD1305" s="90"/>
      <c r="CE1305" s="88"/>
      <c r="CF1305" s="166"/>
      <c r="CG1305" s="88"/>
      <c r="CH1305" s="88"/>
      <c r="CI1305" s="88"/>
      <c r="CJ1305" s="88"/>
      <c r="CK1305" s="88"/>
      <c r="CL1305" s="88"/>
      <c r="CM1305" s="88"/>
      <c r="CN1305" s="88"/>
      <c r="CO1305" s="88"/>
      <c r="CP1305" s="88"/>
      <c r="CQ1305" s="88"/>
      <c r="CR1305" s="88"/>
      <c r="CS1305" s="88"/>
      <c r="CT1305" s="88"/>
      <c r="CU1305" s="88"/>
      <c r="CV1305" s="88"/>
      <c r="CW1305" s="88"/>
      <c r="CX1305" s="88"/>
      <c r="CY1305" s="88"/>
      <c r="CZ1305" s="88"/>
      <c r="DA1305" s="88"/>
      <c r="DB1305" s="88"/>
      <c r="DC1305" s="88"/>
      <c r="DD1305" s="88"/>
      <c r="DE1305" s="88"/>
      <c r="DF1305" s="90"/>
      <c r="DG1305" s="90"/>
      <c r="DH1305" s="90"/>
      <c r="DI1305" s="91"/>
      <c r="DJ1305" s="91"/>
      <c r="DK1305" s="91"/>
      <c r="DL1305" s="91"/>
      <c r="DM1305" s="90"/>
      <c r="DN1305" s="90"/>
      <c r="DO1305" s="90"/>
      <c r="DP1305" s="90"/>
      <c r="DQ1305" s="90"/>
      <c r="DR1305" s="90"/>
      <c r="DS1305" s="90"/>
      <c r="DT1305" s="90"/>
      <c r="DU1305" s="90"/>
      <c r="DV1305" s="90"/>
      <c r="DW1305" s="90"/>
      <c r="DX1305" s="90"/>
      <c r="DY1305" s="90"/>
      <c r="DZ1305" s="90"/>
      <c r="EA1305" s="90"/>
      <c r="EB1305" s="90"/>
      <c r="EC1305" s="90"/>
      <c r="ED1305" s="90"/>
      <c r="EE1305" s="90"/>
      <c r="EF1305" s="90"/>
      <c r="EG1305" s="90"/>
      <c r="EH1305" s="90"/>
      <c r="EI1305" s="77"/>
      <c r="EJ1305" s="77"/>
      <c r="EK1305" s="77"/>
      <c r="EL1305" s="77"/>
      <c r="EM1305" s="77"/>
      <c r="EN1305" s="77"/>
      <c r="EO1305" s="77"/>
      <c r="EP1305" s="77"/>
      <c r="EQ1305" s="77"/>
    </row>
    <row r="1306" spans="1:147" ht="12.75" x14ac:dyDescent="0.2">
      <c r="CF1306" s="166"/>
    </row>
    <row r="1307" spans="1:147" ht="12.75" x14ac:dyDescent="0.2">
      <c r="CF1307" s="166"/>
    </row>
    <row r="1308" spans="1:147" ht="12.75" x14ac:dyDescent="0.2">
      <c r="CF1308" s="166"/>
    </row>
    <row r="1309" spans="1:147" ht="12.75" x14ac:dyDescent="0.2">
      <c r="CF1309" s="166"/>
    </row>
    <row r="1310" spans="1:147" ht="12.75" x14ac:dyDescent="0.2">
      <c r="CF1310" s="166"/>
    </row>
    <row r="1311" spans="1:147" ht="12.75" x14ac:dyDescent="0.2">
      <c r="CF1311" s="166"/>
    </row>
    <row r="1312" spans="1:147" ht="12.75" x14ac:dyDescent="0.2">
      <c r="CF1312" s="166"/>
    </row>
    <row r="1313" spans="84:84" ht="12.75" x14ac:dyDescent="0.2">
      <c r="CF1313" s="166"/>
    </row>
    <row r="1314" spans="84:84" ht="12.75" x14ac:dyDescent="0.2">
      <c r="CF1314" s="166"/>
    </row>
    <row r="1315" spans="84:84" ht="12.75" x14ac:dyDescent="0.2">
      <c r="CF1315" s="166"/>
    </row>
    <row r="1316" spans="84:84" ht="12.75" x14ac:dyDescent="0.2">
      <c r="CF1316" s="166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1376"/>
  <sheetViews>
    <sheetView zoomScale="80" zoomScaleNormal="80" workbookViewId="0">
      <selection activeCell="A21" sqref="A21:XFD22"/>
    </sheetView>
  </sheetViews>
  <sheetFormatPr defaultRowHeight="12.75" x14ac:dyDescent="0.2"/>
  <cols>
    <col min="1" max="12" width="12.28515625" style="77" customWidth="1"/>
    <col min="13" max="14" width="12.28515625" style="2" customWidth="1"/>
    <col min="15" max="15" width="12.28515625" style="1" customWidth="1"/>
    <col min="16" max="16" width="12.7109375" style="1" customWidth="1"/>
    <col min="17" max="18" width="19.42578125" style="1" customWidth="1"/>
    <col min="19" max="19" width="15.140625" style="4" customWidth="1"/>
    <col min="20" max="20" width="22.85546875" style="1" customWidth="1"/>
    <col min="21" max="22" width="13.28515625" style="2" customWidth="1"/>
    <col min="23" max="23" width="15.140625" style="2" customWidth="1"/>
    <col min="24" max="27" width="12.140625" style="2" customWidth="1"/>
    <col min="28" max="29" width="6.5703125" style="2" customWidth="1"/>
    <col min="30" max="31" width="13.28515625" style="2" customWidth="1"/>
    <col min="32" max="36" width="12.140625" style="234" customWidth="1"/>
    <col min="37" max="37" width="9.140625" style="90"/>
    <col min="38" max="39" width="21.140625" style="90" customWidth="1"/>
    <col min="40" max="43" width="12.140625" style="77" customWidth="1"/>
    <col min="44" max="44" width="12.140625" style="90" customWidth="1"/>
    <col min="45" max="45" width="17.85546875" style="77" customWidth="1"/>
    <col min="46" max="50" width="12.140625" style="77" customWidth="1"/>
    <col min="51" max="52" width="9.140625" style="77"/>
    <col min="53" max="62" width="12.140625" style="77" customWidth="1"/>
    <col min="63" max="64" width="9.140625" style="77"/>
    <col min="65" max="70" width="12.140625" style="77" customWidth="1"/>
    <col min="71" max="78" width="17.85546875" style="77" customWidth="1"/>
    <col min="79" max="79" width="9.140625" style="77"/>
    <col min="80" max="80" width="9.140625" style="77" customWidth="1"/>
    <col min="81" max="82" width="13.42578125" style="77" bestFit="1" customWidth="1"/>
    <col min="83" max="87" width="9.42578125" style="77" bestFit="1" customWidth="1"/>
    <col min="88" max="88" width="9.140625" style="77"/>
    <col min="89" max="95" width="9.42578125" style="77" bestFit="1" customWidth="1"/>
    <col min="96" max="16384" width="9.140625" style="77"/>
  </cols>
  <sheetData>
    <row r="1" spans="1:78" ht="98.25" customHeight="1" x14ac:dyDescent="0.2">
      <c r="A1" s="79" t="s">
        <v>0</v>
      </c>
      <c r="B1" s="79" t="s">
        <v>1</v>
      </c>
      <c r="C1" s="79" t="s">
        <v>204</v>
      </c>
      <c r="D1" s="79" t="s">
        <v>2</v>
      </c>
      <c r="E1" s="79" t="s">
        <v>3</v>
      </c>
      <c r="F1" s="128" t="s">
        <v>4</v>
      </c>
      <c r="G1" s="79" t="s">
        <v>5</v>
      </c>
      <c r="H1" s="167" t="s">
        <v>209</v>
      </c>
      <c r="I1" s="167" t="s">
        <v>210</v>
      </c>
      <c r="J1" s="167" t="s">
        <v>207</v>
      </c>
      <c r="K1" s="167" t="s">
        <v>208</v>
      </c>
      <c r="L1" s="167" t="s">
        <v>212</v>
      </c>
      <c r="M1" s="2" t="s">
        <v>168</v>
      </c>
      <c r="N1" s="2" t="s">
        <v>169</v>
      </c>
      <c r="O1" s="1" t="s">
        <v>171</v>
      </c>
      <c r="P1" s="1" t="s">
        <v>164</v>
      </c>
      <c r="Q1" s="1" t="s">
        <v>202</v>
      </c>
      <c r="R1" s="1" t="s">
        <v>203</v>
      </c>
      <c r="S1" s="4" t="s">
        <v>213</v>
      </c>
      <c r="T1" s="1" t="s">
        <v>170</v>
      </c>
      <c r="U1" s="7" t="s">
        <v>165</v>
      </c>
      <c r="V1" s="7" t="s">
        <v>205</v>
      </c>
      <c r="W1" s="168" t="s">
        <v>577</v>
      </c>
      <c r="X1" s="168" t="s">
        <v>578</v>
      </c>
      <c r="Y1" s="168" t="s">
        <v>579</v>
      </c>
      <c r="Z1" s="168" t="s">
        <v>581</v>
      </c>
      <c r="AA1" s="168" t="s">
        <v>580</v>
      </c>
      <c r="AB1" s="71"/>
      <c r="AC1" s="7"/>
      <c r="AD1" s="7" t="s">
        <v>172</v>
      </c>
      <c r="AE1" s="7" t="s">
        <v>206</v>
      </c>
      <c r="AF1" s="128" t="s">
        <v>150</v>
      </c>
      <c r="AG1" s="128" t="s">
        <v>151</v>
      </c>
      <c r="AH1" s="128" t="s">
        <v>152</v>
      </c>
      <c r="AI1" s="128" t="s">
        <v>153</v>
      </c>
      <c r="AJ1" s="128"/>
      <c r="AK1" s="1"/>
      <c r="AL1" s="1" t="s">
        <v>166</v>
      </c>
      <c r="AM1" s="1" t="s">
        <v>167</v>
      </c>
      <c r="AN1" s="169"/>
      <c r="AO1" s="7"/>
      <c r="AP1" s="7"/>
      <c r="AQ1" s="169"/>
      <c r="AR1" s="7"/>
      <c r="AS1" s="170" t="s">
        <v>46</v>
      </c>
      <c r="AT1" s="170" t="s">
        <v>47</v>
      </c>
      <c r="AU1" s="170" t="s">
        <v>48</v>
      </c>
      <c r="AV1" s="170" t="s">
        <v>49</v>
      </c>
      <c r="AW1" s="170" t="s">
        <v>50</v>
      </c>
      <c r="AX1" s="170" t="s">
        <v>51</v>
      </c>
      <c r="BA1" s="79"/>
      <c r="BB1" s="79"/>
      <c r="BC1" s="79"/>
      <c r="BD1" s="79"/>
      <c r="BE1" s="77" t="s">
        <v>150</v>
      </c>
      <c r="BF1" s="77" t="s">
        <v>151</v>
      </c>
      <c r="BG1" s="77" t="s">
        <v>152</v>
      </c>
      <c r="BH1" s="77" t="s">
        <v>153</v>
      </c>
      <c r="BI1" s="171" t="s">
        <v>50</v>
      </c>
      <c r="BJ1" s="171" t="s">
        <v>51</v>
      </c>
      <c r="BM1" s="79"/>
      <c r="BN1" s="79"/>
      <c r="BO1" s="74" t="s">
        <v>160</v>
      </c>
      <c r="BP1" s="74" t="s">
        <v>161</v>
      </c>
      <c r="BQ1" s="74" t="s">
        <v>162</v>
      </c>
      <c r="BR1" s="74" t="s">
        <v>163</v>
      </c>
      <c r="BS1" s="79"/>
      <c r="BT1" s="79"/>
      <c r="BU1" s="79"/>
      <c r="BV1" s="79"/>
      <c r="BW1" s="79"/>
      <c r="BX1" s="79"/>
      <c r="BY1" s="79"/>
      <c r="BZ1" s="79"/>
    </row>
    <row r="2" spans="1:78" ht="15" customHeight="1" x14ac:dyDescent="0.2">
      <c r="A2" s="79">
        <v>1</v>
      </c>
      <c r="B2" s="172">
        <v>35393</v>
      </c>
      <c r="C2" s="79">
        <v>22</v>
      </c>
      <c r="D2" s="79">
        <v>1</v>
      </c>
      <c r="E2" s="79" t="s">
        <v>6</v>
      </c>
      <c r="F2" s="173">
        <v>27500</v>
      </c>
      <c r="G2" s="173">
        <v>1620</v>
      </c>
      <c r="H2" s="74"/>
      <c r="I2" s="74"/>
      <c r="J2" s="170"/>
      <c r="K2" s="170"/>
      <c r="L2" s="170"/>
      <c r="P2" s="1" t="s">
        <v>193</v>
      </c>
      <c r="Q2" s="174">
        <v>35392.958333333336</v>
      </c>
      <c r="R2" s="174">
        <v>35394.375</v>
      </c>
      <c r="S2" s="4">
        <f>R2-Q2</f>
        <v>1.4166666666642413</v>
      </c>
      <c r="T2" s="79" t="s">
        <v>6</v>
      </c>
      <c r="U2" s="19">
        <v>7186.66</v>
      </c>
      <c r="V2" s="19">
        <v>28292.647764076799</v>
      </c>
      <c r="W2" s="130">
        <v>2878151.8181759994</v>
      </c>
      <c r="X2" s="130">
        <v>71.350811938673687</v>
      </c>
      <c r="Y2" s="130">
        <v>1432.9130000907194</v>
      </c>
      <c r="Z2" s="130">
        <f>X2+Y2</f>
        <v>1504.263812029393</v>
      </c>
      <c r="AA2" s="130" t="s">
        <v>586</v>
      </c>
      <c r="AB2" s="80"/>
      <c r="AD2" s="83">
        <v>2071.52</v>
      </c>
      <c r="AE2" s="83">
        <v>8155.2189328896002</v>
      </c>
      <c r="AF2" s="130">
        <v>159761.402352</v>
      </c>
      <c r="AG2" s="175">
        <v>5.0802348799999999</v>
      </c>
      <c r="AH2" s="175">
        <v>189.64698244000002</v>
      </c>
      <c r="AI2" s="130">
        <f>AG2+AH2</f>
        <v>194.72721732000002</v>
      </c>
      <c r="AJ2" s="135" t="s">
        <v>582</v>
      </c>
      <c r="AN2" s="173"/>
      <c r="AO2" s="173"/>
      <c r="AP2" s="173"/>
      <c r="AQ2" s="173"/>
      <c r="AR2" s="71"/>
      <c r="AS2" s="173"/>
      <c r="AT2" s="173"/>
      <c r="AU2" s="173"/>
      <c r="AV2" s="173"/>
      <c r="AW2" s="173"/>
      <c r="AX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M2" s="173"/>
      <c r="BN2" s="173"/>
      <c r="BO2" s="173"/>
      <c r="BP2" s="173"/>
      <c r="BQ2" s="173"/>
      <c r="BR2" s="173"/>
      <c r="BS2" s="173"/>
      <c r="BT2" s="173"/>
      <c r="BU2" s="173"/>
      <c r="BV2" s="173"/>
      <c r="BW2" s="173"/>
      <c r="BX2" s="173"/>
      <c r="BY2" s="173"/>
      <c r="BZ2" s="173"/>
    </row>
    <row r="3" spans="1:78" ht="15" customHeight="1" x14ac:dyDescent="0.2">
      <c r="A3" s="79">
        <v>2</v>
      </c>
      <c r="B3" s="172">
        <v>35404</v>
      </c>
      <c r="C3" s="79">
        <v>29</v>
      </c>
      <c r="D3" s="79">
        <v>6.9</v>
      </c>
      <c r="E3" s="79" t="s">
        <v>6</v>
      </c>
      <c r="F3" s="173">
        <v>36400</v>
      </c>
      <c r="G3" s="173">
        <v>10700</v>
      </c>
      <c r="H3" s="74"/>
      <c r="I3" s="74"/>
      <c r="J3" s="170"/>
      <c r="K3" s="170"/>
      <c r="L3" s="170"/>
      <c r="P3" s="1" t="s">
        <v>194</v>
      </c>
      <c r="Q3" s="174">
        <v>35404.298611111109</v>
      </c>
      <c r="R3" s="174">
        <v>35405.461805555555</v>
      </c>
      <c r="S3" s="4">
        <f t="shared" ref="S3:S66" si="0">R3-Q3</f>
        <v>1.1631944444452529</v>
      </c>
      <c r="T3" s="79" t="s">
        <v>6</v>
      </c>
      <c r="U3" s="19">
        <v>6179.9</v>
      </c>
      <c r="V3" s="19">
        <v>24329.206323552</v>
      </c>
      <c r="W3" s="130">
        <v>5055359.6581920004</v>
      </c>
      <c r="X3" s="130">
        <v>665.88043182436718</v>
      </c>
      <c r="Y3" s="130">
        <v>8670.0535244488783</v>
      </c>
      <c r="Z3" s="130">
        <f t="shared" ref="Z3:Z5" si="1">X3+Y3</f>
        <v>9335.9339562732457</v>
      </c>
      <c r="AA3" s="130" t="s">
        <v>587</v>
      </c>
      <c r="AB3" s="80"/>
      <c r="AD3" s="83">
        <v>1624.48</v>
      </c>
      <c r="AE3" s="83">
        <v>6395.2991291904</v>
      </c>
      <c r="AF3" s="130">
        <v>217745.24975999998</v>
      </c>
      <c r="AG3" s="175">
        <v>104.326252</v>
      </c>
      <c r="AH3" s="175">
        <v>2063.3918275999999</v>
      </c>
      <c r="AI3" s="130">
        <f t="shared" ref="AI3:AI6" si="2">AG3+AH3</f>
        <v>2167.7180795999998</v>
      </c>
      <c r="AJ3" s="135" t="s">
        <v>583</v>
      </c>
      <c r="AN3" s="173"/>
      <c r="AO3" s="173"/>
      <c r="AP3" s="173"/>
      <c r="AQ3" s="173"/>
      <c r="AR3" s="71"/>
      <c r="AS3" s="173"/>
      <c r="AT3" s="173"/>
      <c r="AU3" s="173"/>
      <c r="AV3" s="173"/>
      <c r="AW3" s="173"/>
      <c r="AX3" s="173"/>
      <c r="BA3" s="173"/>
      <c r="BB3" s="173"/>
      <c r="BC3" s="173"/>
      <c r="BD3" s="173"/>
      <c r="BE3" s="173"/>
      <c r="BF3" s="173"/>
      <c r="BG3" s="173"/>
      <c r="BH3" s="173"/>
      <c r="BI3" s="173"/>
      <c r="BJ3" s="173"/>
      <c r="BM3" s="173"/>
      <c r="BN3" s="173"/>
      <c r="BO3" s="173"/>
      <c r="BP3" s="173"/>
      <c r="BQ3" s="173"/>
      <c r="BR3" s="173"/>
      <c r="BS3" s="173"/>
      <c r="BT3" s="173"/>
      <c r="BU3" s="173"/>
      <c r="BV3" s="173"/>
      <c r="BW3" s="173"/>
      <c r="BX3" s="173"/>
      <c r="BY3" s="173"/>
      <c r="BZ3" s="173"/>
    </row>
    <row r="4" spans="1:78" ht="15" customHeight="1" x14ac:dyDescent="0.2">
      <c r="A4" s="79">
        <v>3</v>
      </c>
      <c r="B4" s="172">
        <v>35454</v>
      </c>
      <c r="C4" s="79">
        <v>32</v>
      </c>
      <c r="D4" s="79">
        <v>8.9</v>
      </c>
      <c r="E4" s="79" t="s">
        <v>7</v>
      </c>
      <c r="F4" s="173">
        <v>64400</v>
      </c>
      <c r="G4" s="173">
        <v>2200</v>
      </c>
      <c r="H4" s="74"/>
      <c r="I4" s="74"/>
      <c r="J4" s="170"/>
      <c r="K4" s="170"/>
      <c r="L4" s="170"/>
      <c r="P4" s="1" t="s">
        <v>195</v>
      </c>
      <c r="Q4" s="174">
        <v>35454.65625</v>
      </c>
      <c r="R4" s="174">
        <v>35455.65625</v>
      </c>
      <c r="S4" s="4">
        <f t="shared" si="0"/>
        <v>1</v>
      </c>
      <c r="T4" s="79" t="s">
        <v>7</v>
      </c>
      <c r="U4" s="19">
        <v>7347.6</v>
      </c>
      <c r="V4" s="19">
        <v>28926.240939648003</v>
      </c>
      <c r="W4" s="130">
        <v>2200694.9680799996</v>
      </c>
      <c r="X4" s="130">
        <v>148.64374489703346</v>
      </c>
      <c r="Y4" s="130">
        <v>2076.0228612900301</v>
      </c>
      <c r="Z4" s="130">
        <f t="shared" si="1"/>
        <v>2224.6666061870637</v>
      </c>
      <c r="AA4" s="130" t="s">
        <v>588</v>
      </c>
      <c r="AB4" s="80"/>
      <c r="AD4" s="83">
        <v>4314.5</v>
      </c>
      <c r="AE4" s="83">
        <v>16985.446476960002</v>
      </c>
      <c r="AF4" s="130">
        <v>42815.0772</v>
      </c>
      <c r="AG4" s="175">
        <v>8.7543333200000006</v>
      </c>
      <c r="AH4" s="175">
        <v>139.20750755999998</v>
      </c>
      <c r="AI4" s="130">
        <f t="shared" si="2"/>
        <v>147.96184087999998</v>
      </c>
      <c r="AJ4" s="135" t="s">
        <v>584</v>
      </c>
      <c r="AN4" s="173"/>
      <c r="AO4" s="173"/>
      <c r="AP4" s="173"/>
      <c r="AQ4" s="173"/>
      <c r="AR4" s="71"/>
      <c r="AS4" s="173"/>
      <c r="AT4" s="173"/>
      <c r="AU4" s="173"/>
      <c r="AV4" s="173"/>
      <c r="AW4" s="173"/>
      <c r="AX4" s="173"/>
      <c r="BA4" s="173"/>
      <c r="BB4" s="173"/>
      <c r="BC4" s="173"/>
      <c r="BD4" s="173"/>
      <c r="BE4" s="173"/>
      <c r="BF4" s="173"/>
      <c r="BG4" s="173"/>
      <c r="BH4" s="173"/>
      <c r="BI4" s="173"/>
      <c r="BJ4" s="173"/>
      <c r="BM4" s="173"/>
      <c r="BN4" s="173"/>
      <c r="BO4" s="173"/>
      <c r="BP4" s="173"/>
      <c r="BQ4" s="173"/>
      <c r="BR4" s="173"/>
      <c r="BS4" s="173"/>
      <c r="BT4" s="173"/>
      <c r="BU4" s="173"/>
      <c r="BV4" s="173"/>
      <c r="BW4" s="173"/>
      <c r="BX4" s="173"/>
      <c r="BY4" s="173"/>
      <c r="BZ4" s="173"/>
    </row>
    <row r="5" spans="1:78" ht="15" customHeight="1" x14ac:dyDescent="0.2">
      <c r="A5" s="79">
        <v>4</v>
      </c>
      <c r="B5" s="172">
        <v>35531</v>
      </c>
      <c r="C5" s="79">
        <v>34</v>
      </c>
      <c r="D5" s="79">
        <v>15</v>
      </c>
      <c r="E5" s="79" t="s">
        <v>6</v>
      </c>
      <c r="F5" s="173">
        <v>27300</v>
      </c>
      <c r="G5" s="173">
        <v>19600</v>
      </c>
      <c r="H5" s="74"/>
      <c r="I5" s="74"/>
      <c r="J5" s="176"/>
      <c r="K5" s="176"/>
      <c r="L5" s="176"/>
      <c r="P5" s="1" t="s">
        <v>196</v>
      </c>
      <c r="Q5" s="174">
        <v>35531.614583333336</v>
      </c>
      <c r="R5" s="174">
        <v>35532.625</v>
      </c>
      <c r="S5" s="4">
        <f t="shared" si="0"/>
        <v>1.0104166666642413</v>
      </c>
      <c r="T5" s="79" t="s">
        <v>6</v>
      </c>
      <c r="U5" s="19">
        <v>3896.48</v>
      </c>
      <c r="V5" s="19">
        <v>15339.7734357504</v>
      </c>
      <c r="W5" s="130">
        <v>11408138.484335998</v>
      </c>
      <c r="X5" s="135">
        <v>4690.6468293567996</v>
      </c>
      <c r="Y5" s="135">
        <v>15342.012156400253</v>
      </c>
      <c r="Z5" s="130">
        <f t="shared" si="1"/>
        <v>20032.658985757051</v>
      </c>
      <c r="AA5" s="130" t="s">
        <v>589</v>
      </c>
      <c r="AB5" s="80"/>
      <c r="AD5" s="92" t="s">
        <v>590</v>
      </c>
      <c r="AE5" s="92" t="s">
        <v>590</v>
      </c>
      <c r="AF5" s="135">
        <v>553660.11259199993</v>
      </c>
      <c r="AG5" s="177">
        <v>14.65103452</v>
      </c>
      <c r="AH5" s="177">
        <v>4279.1907016000005</v>
      </c>
      <c r="AI5" s="130">
        <f t="shared" si="2"/>
        <v>4293.8417361200009</v>
      </c>
      <c r="AJ5" s="135" t="s">
        <v>585</v>
      </c>
      <c r="AN5" s="169"/>
      <c r="AO5" s="169"/>
      <c r="AP5" s="169"/>
      <c r="AQ5" s="169"/>
      <c r="AR5" s="169"/>
      <c r="AS5" s="170" t="s">
        <v>46</v>
      </c>
      <c r="AT5" s="170" t="s">
        <v>47</v>
      </c>
      <c r="AU5" s="170" t="s">
        <v>48</v>
      </c>
      <c r="AV5" s="170" t="s">
        <v>49</v>
      </c>
      <c r="AW5" s="170" t="s">
        <v>50</v>
      </c>
      <c r="AX5" s="170" t="s">
        <v>51</v>
      </c>
      <c r="BA5" s="170"/>
      <c r="BB5" s="170"/>
      <c r="BC5" s="170"/>
      <c r="BD5" s="170"/>
      <c r="BE5" s="77" t="s">
        <v>150</v>
      </c>
      <c r="BF5" s="77" t="s">
        <v>151</v>
      </c>
      <c r="BG5" s="77" t="s">
        <v>152</v>
      </c>
      <c r="BH5" s="77" t="s">
        <v>153</v>
      </c>
      <c r="BI5" s="171" t="s">
        <v>50</v>
      </c>
      <c r="BJ5" s="171" t="s">
        <v>51</v>
      </c>
      <c r="BM5" s="171"/>
      <c r="BN5" s="171"/>
      <c r="BO5" s="74" t="s">
        <v>160</v>
      </c>
      <c r="BP5" s="74" t="s">
        <v>161</v>
      </c>
      <c r="BQ5" s="74" t="s">
        <v>162</v>
      </c>
      <c r="BR5" s="74" t="s">
        <v>163</v>
      </c>
      <c r="BS5" s="173"/>
      <c r="BT5" s="173"/>
      <c r="BU5" s="173"/>
      <c r="BV5" s="173"/>
      <c r="BW5" s="173"/>
      <c r="BX5" s="173"/>
      <c r="BY5" s="173"/>
      <c r="BZ5" s="173"/>
    </row>
    <row r="6" spans="1:78" ht="15" customHeight="1" x14ac:dyDescent="0.2">
      <c r="A6" s="79">
        <v>5</v>
      </c>
      <c r="B6" s="172">
        <v>35774</v>
      </c>
      <c r="C6" s="79">
        <v>14</v>
      </c>
      <c r="D6" s="79">
        <v>6.6</v>
      </c>
      <c r="E6" s="79" t="s">
        <v>6</v>
      </c>
      <c r="F6" s="173">
        <v>32700</v>
      </c>
      <c r="G6" s="173">
        <v>21800</v>
      </c>
      <c r="H6" s="95">
        <v>7743.6</v>
      </c>
      <c r="I6" s="95">
        <v>30485.225017728004</v>
      </c>
      <c r="J6" s="99">
        <v>572</v>
      </c>
      <c r="K6" s="99">
        <v>2251.86589056</v>
      </c>
      <c r="L6" s="99">
        <f>I6+K6</f>
        <v>32737.090908288003</v>
      </c>
      <c r="P6" s="1" t="s">
        <v>197</v>
      </c>
      <c r="Q6" s="174">
        <v>35774.274305555555</v>
      </c>
      <c r="R6" s="174">
        <v>35774.871527777781</v>
      </c>
      <c r="S6" s="4">
        <f t="shared" si="0"/>
        <v>0.59722222222626442</v>
      </c>
      <c r="T6" s="79" t="s">
        <v>6</v>
      </c>
      <c r="U6" s="95">
        <v>7743.6</v>
      </c>
      <c r="V6" s="95">
        <v>30485.225017728004</v>
      </c>
      <c r="W6" s="130">
        <v>5786548.2974999994</v>
      </c>
      <c r="X6" s="130">
        <v>1273.0406254499999</v>
      </c>
      <c r="Y6" s="130">
        <v>21410.228700749994</v>
      </c>
      <c r="Z6" s="130">
        <v>22683.269326199996</v>
      </c>
      <c r="AA6" s="130" t="s">
        <v>215</v>
      </c>
      <c r="AB6" s="80"/>
      <c r="AC6" s="98"/>
      <c r="AD6" s="99">
        <v>572</v>
      </c>
      <c r="AE6" s="99">
        <v>2251.86589056</v>
      </c>
      <c r="AF6" s="135">
        <v>140423.25914999997</v>
      </c>
      <c r="AG6" s="135">
        <v>68.807396983499984</v>
      </c>
      <c r="AH6" s="135">
        <v>1193.5977027749996</v>
      </c>
      <c r="AI6" s="130">
        <f t="shared" si="2"/>
        <v>1262.4050997584995</v>
      </c>
      <c r="AJ6" s="135" t="s">
        <v>403</v>
      </c>
      <c r="AN6" s="178"/>
      <c r="AO6" s="178"/>
      <c r="AP6" s="178"/>
      <c r="AQ6" s="178"/>
      <c r="AR6" s="169"/>
      <c r="AS6" s="173">
        <v>5786548.2974999994</v>
      </c>
      <c r="AT6" s="173">
        <v>1273.0406254499999</v>
      </c>
      <c r="AU6" s="173">
        <v>21410.228700749994</v>
      </c>
      <c r="AV6" s="173">
        <v>22683.269326199996</v>
      </c>
      <c r="AW6" s="173" t="s">
        <v>52</v>
      </c>
      <c r="AX6" s="173" t="s">
        <v>53</v>
      </c>
      <c r="BA6" s="173"/>
      <c r="BB6" s="173"/>
      <c r="BC6" s="173"/>
      <c r="BD6" s="173"/>
      <c r="BE6" s="179">
        <v>140423.25914999997</v>
      </c>
      <c r="BF6" s="179">
        <v>68.807396983499984</v>
      </c>
      <c r="BG6" s="179">
        <v>1193.5977027749996</v>
      </c>
      <c r="BH6" s="179">
        <v>1262.4050997584995</v>
      </c>
      <c r="BI6" s="180" t="s">
        <v>154</v>
      </c>
      <c r="BJ6" s="180" t="s">
        <v>53</v>
      </c>
      <c r="BM6" s="180"/>
      <c r="BN6" s="180"/>
      <c r="BO6" s="179">
        <v>5926971.5566499997</v>
      </c>
      <c r="BP6" s="179">
        <v>1341.8480224334999</v>
      </c>
      <c r="BQ6" s="179">
        <v>22603.826403524996</v>
      </c>
      <c r="BR6" s="179">
        <v>23945.674425958496</v>
      </c>
      <c r="BS6" s="173"/>
      <c r="BT6" s="173"/>
      <c r="BU6" s="173"/>
      <c r="BV6" s="173"/>
      <c r="BW6" s="173"/>
      <c r="BX6" s="173"/>
      <c r="BY6" s="173"/>
      <c r="BZ6" s="173"/>
    </row>
    <row r="7" spans="1:78" ht="15" customHeight="1" x14ac:dyDescent="0.2">
      <c r="A7" s="79">
        <v>6</v>
      </c>
      <c r="B7" s="172">
        <v>35799</v>
      </c>
      <c r="C7" s="79">
        <v>6</v>
      </c>
      <c r="D7" s="79">
        <v>15</v>
      </c>
      <c r="E7" s="79" t="s">
        <v>6</v>
      </c>
      <c r="F7" s="173">
        <v>42500</v>
      </c>
      <c r="G7" s="173">
        <v>12700</v>
      </c>
      <c r="H7" s="95">
        <v>10698.2</v>
      </c>
      <c r="I7" s="95">
        <v>42116.978444736007</v>
      </c>
      <c r="J7" s="99">
        <v>0</v>
      </c>
      <c r="K7" s="99">
        <v>0</v>
      </c>
      <c r="L7" s="99">
        <f t="shared" ref="L7:L36" si="3">I7+K7</f>
        <v>42116.978444736007</v>
      </c>
      <c r="P7" s="1" t="s">
        <v>198</v>
      </c>
      <c r="Q7" s="174">
        <v>35799.253472222219</v>
      </c>
      <c r="R7" s="174">
        <v>35799.520833333336</v>
      </c>
      <c r="S7" s="4">
        <f t="shared" si="0"/>
        <v>0.26736111111677019</v>
      </c>
      <c r="T7" s="79" t="s">
        <v>6</v>
      </c>
      <c r="U7" s="95">
        <v>10698.2</v>
      </c>
      <c r="V7" s="95">
        <v>42116.978444736007</v>
      </c>
      <c r="W7" s="130">
        <v>3659669.6940000001</v>
      </c>
      <c r="X7" s="130">
        <v>3513.2829062400001</v>
      </c>
      <c r="Y7" s="130">
        <v>13174.810898399999</v>
      </c>
      <c r="Z7" s="130">
        <v>16688.093804640001</v>
      </c>
      <c r="AA7" s="130" t="s">
        <v>217</v>
      </c>
      <c r="AB7" s="80"/>
      <c r="AC7" s="98"/>
      <c r="AD7" s="99">
        <v>0</v>
      </c>
      <c r="AE7" s="99">
        <v>0</v>
      </c>
      <c r="AF7" s="135">
        <v>36443.785949999998</v>
      </c>
      <c r="AG7" s="135">
        <v>0.65598814709999997</v>
      </c>
      <c r="AH7" s="135">
        <v>20.772957991499997</v>
      </c>
      <c r="AI7" s="135">
        <v>21.428946138599997</v>
      </c>
      <c r="AJ7" s="135" t="s">
        <v>405</v>
      </c>
      <c r="AN7" s="178"/>
      <c r="AO7" s="178"/>
      <c r="AP7" s="178"/>
      <c r="AQ7" s="178"/>
      <c r="AR7" s="169"/>
      <c r="AS7" s="173">
        <v>3659669.6940000001</v>
      </c>
      <c r="AT7" s="173">
        <v>3513.2829062400001</v>
      </c>
      <c r="AU7" s="173">
        <v>13174.810898399999</v>
      </c>
      <c r="AV7" s="173">
        <v>16688.093804640001</v>
      </c>
      <c r="AW7" s="173" t="s">
        <v>52</v>
      </c>
      <c r="AX7" s="173" t="s">
        <v>54</v>
      </c>
      <c r="BA7" s="173"/>
      <c r="BB7" s="173"/>
      <c r="BC7" s="173"/>
      <c r="BD7" s="173"/>
      <c r="BE7" s="179">
        <v>36443.785949999998</v>
      </c>
      <c r="BF7" s="179">
        <v>0.65598814709999997</v>
      </c>
      <c r="BG7" s="179">
        <v>20.772957991499997</v>
      </c>
      <c r="BH7" s="179">
        <v>21.428946138599997</v>
      </c>
      <c r="BI7" s="180" t="s">
        <v>154</v>
      </c>
      <c r="BJ7" s="180" t="s">
        <v>54</v>
      </c>
      <c r="BM7" s="180"/>
      <c r="BN7" s="180"/>
      <c r="BO7" s="179">
        <v>3696113.4799500001</v>
      </c>
      <c r="BP7" s="179">
        <v>3513.9388943870999</v>
      </c>
      <c r="BQ7" s="179">
        <v>13195.583856391499</v>
      </c>
      <c r="BR7" s="179">
        <v>16709.5227507786</v>
      </c>
      <c r="BS7" s="173"/>
      <c r="BT7" s="173"/>
      <c r="BU7" s="173"/>
      <c r="BV7" s="173"/>
      <c r="BW7" s="173"/>
      <c r="BX7" s="173"/>
      <c r="BY7" s="173"/>
      <c r="BZ7" s="173"/>
    </row>
    <row r="8" spans="1:78" ht="15" customHeight="1" x14ac:dyDescent="0.2">
      <c r="A8" s="79">
        <v>7</v>
      </c>
      <c r="B8" s="172">
        <v>35803</v>
      </c>
      <c r="C8" s="79">
        <v>11</v>
      </c>
      <c r="D8" s="79">
        <v>29</v>
      </c>
      <c r="E8" s="79" t="s">
        <v>7</v>
      </c>
      <c r="F8" s="173">
        <v>33500</v>
      </c>
      <c r="G8" s="173">
        <v>1880</v>
      </c>
      <c r="H8" s="95">
        <v>7906.2</v>
      </c>
      <c r="I8" s="95">
        <v>31125.353328575999</v>
      </c>
      <c r="J8" s="99">
        <v>1051.3</v>
      </c>
      <c r="K8" s="99">
        <v>4138.7877810239997</v>
      </c>
      <c r="L8" s="99">
        <f t="shared" si="3"/>
        <v>35264.141109600001</v>
      </c>
      <c r="P8" s="1" t="s">
        <v>199</v>
      </c>
      <c r="Q8" s="174">
        <v>35803.350694444445</v>
      </c>
      <c r="R8" s="174">
        <v>35803.819444444445</v>
      </c>
      <c r="S8" s="4">
        <f t="shared" si="0"/>
        <v>0.46875</v>
      </c>
      <c r="T8" s="79" t="s">
        <v>7</v>
      </c>
      <c r="U8" s="95">
        <v>7906.2</v>
      </c>
      <c r="V8" s="95">
        <v>31125.353328575999</v>
      </c>
      <c r="W8" s="130">
        <v>2235898.4759999998</v>
      </c>
      <c r="X8" s="130">
        <v>313.02578663999998</v>
      </c>
      <c r="Y8" s="130">
        <v>2235.8984759999998</v>
      </c>
      <c r="Z8" s="130">
        <v>2548.9242626400001</v>
      </c>
      <c r="AA8" s="130" t="s">
        <v>219</v>
      </c>
      <c r="AB8" s="80"/>
      <c r="AC8" s="98"/>
      <c r="AD8" s="99">
        <v>1051.3</v>
      </c>
      <c r="AE8" s="99">
        <v>4138.7877810239997</v>
      </c>
      <c r="AF8" s="135">
        <v>0</v>
      </c>
      <c r="AG8" s="135">
        <v>0</v>
      </c>
      <c r="AH8" s="135">
        <v>0</v>
      </c>
      <c r="AI8" s="135">
        <v>0</v>
      </c>
      <c r="AJ8" s="135" t="s">
        <v>407</v>
      </c>
      <c r="AN8" s="178"/>
      <c r="AO8" s="178"/>
      <c r="AP8" s="178"/>
      <c r="AQ8" s="178"/>
      <c r="AR8" s="169"/>
      <c r="AS8" s="173">
        <v>2235898.4759999998</v>
      </c>
      <c r="AT8" s="173">
        <v>313.02578663999998</v>
      </c>
      <c r="AU8" s="173">
        <v>2235.8984759999998</v>
      </c>
      <c r="AV8" s="173">
        <v>2548.9242626400001</v>
      </c>
      <c r="AW8" s="173" t="s">
        <v>52</v>
      </c>
      <c r="AX8" s="173" t="s">
        <v>55</v>
      </c>
      <c r="BA8" s="173"/>
      <c r="BB8" s="173"/>
      <c r="BC8" s="173"/>
      <c r="BD8" s="173"/>
      <c r="BE8" s="179">
        <v>0</v>
      </c>
      <c r="BF8" s="179">
        <v>0</v>
      </c>
      <c r="BG8" s="179">
        <v>0</v>
      </c>
      <c r="BH8" s="179">
        <v>0</v>
      </c>
      <c r="BI8" s="180" t="s">
        <v>154</v>
      </c>
      <c r="BJ8" s="180" t="s">
        <v>55</v>
      </c>
      <c r="BM8" s="180"/>
      <c r="BN8" s="180"/>
      <c r="BO8" s="179">
        <v>2235898.4759999998</v>
      </c>
      <c r="BP8" s="179">
        <v>313.02578663999998</v>
      </c>
      <c r="BQ8" s="179">
        <v>2235.8984759999998</v>
      </c>
      <c r="BR8" s="179">
        <v>2548.9242626400001</v>
      </c>
      <c r="BS8" s="173"/>
      <c r="BT8" s="173"/>
      <c r="BU8" s="173"/>
      <c r="BV8" s="173"/>
      <c r="BW8" s="173"/>
      <c r="BX8" s="173"/>
      <c r="BY8" s="173"/>
      <c r="BZ8" s="173"/>
    </row>
    <row r="9" spans="1:78" ht="15" customHeight="1" x14ac:dyDescent="0.2">
      <c r="A9" s="79">
        <v>8</v>
      </c>
      <c r="B9" s="172">
        <v>35857</v>
      </c>
      <c r="C9" s="79">
        <v>4</v>
      </c>
      <c r="D9" s="79">
        <v>1</v>
      </c>
      <c r="E9" s="79" t="s">
        <v>6</v>
      </c>
      <c r="F9" s="173">
        <v>15600</v>
      </c>
      <c r="G9" s="79">
        <v>562</v>
      </c>
      <c r="H9" s="99">
        <v>3942.65</v>
      </c>
      <c r="I9" s="99">
        <v>15521.536806672</v>
      </c>
      <c r="J9" s="99">
        <v>0</v>
      </c>
      <c r="K9" s="99">
        <v>0</v>
      </c>
      <c r="L9" s="99">
        <f t="shared" si="3"/>
        <v>15521.536806672</v>
      </c>
      <c r="P9" s="1" t="s">
        <v>200</v>
      </c>
      <c r="Q9" s="174">
        <v>35857.256944444445</v>
      </c>
      <c r="R9" s="174">
        <v>35857.413194444445</v>
      </c>
      <c r="S9" s="4">
        <f t="shared" si="0"/>
        <v>0.15625</v>
      </c>
      <c r="T9" s="79" t="s">
        <v>6</v>
      </c>
      <c r="U9" s="99">
        <v>3942.65</v>
      </c>
      <c r="V9" s="99">
        <v>15521.536806672</v>
      </c>
      <c r="W9" s="130">
        <v>832798.55850000004</v>
      </c>
      <c r="X9" s="130">
        <v>99.935827020000005</v>
      </c>
      <c r="Y9" s="130">
        <v>582.95899095000004</v>
      </c>
      <c r="Z9" s="130">
        <v>682.89481797000008</v>
      </c>
      <c r="AA9" s="130" t="s">
        <v>221</v>
      </c>
      <c r="AB9" s="80"/>
      <c r="AC9" s="5"/>
      <c r="AD9" s="92" t="s">
        <v>590</v>
      </c>
      <c r="AE9" s="92" t="s">
        <v>590</v>
      </c>
      <c r="AF9" s="135">
        <v>1953.86265</v>
      </c>
      <c r="AG9" s="135">
        <v>0</v>
      </c>
      <c r="AH9" s="135">
        <v>76.200643349999993</v>
      </c>
      <c r="AI9" s="135">
        <v>76.200643349999993</v>
      </c>
      <c r="AJ9" s="135" t="s">
        <v>409</v>
      </c>
      <c r="AN9" s="181"/>
      <c r="AO9" s="181"/>
      <c r="AP9" s="181"/>
      <c r="AQ9" s="181"/>
      <c r="AR9" s="182"/>
      <c r="AS9" s="173">
        <v>832798.55850000004</v>
      </c>
      <c r="AT9" s="173">
        <v>99.935827020000005</v>
      </c>
      <c r="AU9" s="173">
        <v>582.95899095000004</v>
      </c>
      <c r="AV9" s="173">
        <v>682.89481797000008</v>
      </c>
      <c r="AW9" s="173" t="s">
        <v>52</v>
      </c>
      <c r="AX9" s="173" t="s">
        <v>56</v>
      </c>
      <c r="BA9" s="173"/>
      <c r="BB9" s="173"/>
      <c r="BC9" s="173"/>
      <c r="BD9" s="173"/>
      <c r="BE9" s="179">
        <v>1953.86265</v>
      </c>
      <c r="BF9" s="183">
        <v>0</v>
      </c>
      <c r="BG9" s="179">
        <v>76.200643349999993</v>
      </c>
      <c r="BH9" s="179">
        <v>76.200643349999993</v>
      </c>
      <c r="BI9" s="180" t="s">
        <v>154</v>
      </c>
      <c r="BJ9" s="180" t="s">
        <v>56</v>
      </c>
      <c r="BM9" s="180"/>
      <c r="BN9" s="180"/>
      <c r="BO9" s="179">
        <v>834752.42115000007</v>
      </c>
      <c r="BP9" s="179">
        <v>99.935827020000005</v>
      </c>
      <c r="BQ9" s="179">
        <v>659.15963429999999</v>
      </c>
      <c r="BR9" s="179">
        <v>759.09546132000003</v>
      </c>
      <c r="BS9" s="79"/>
      <c r="BT9" s="79"/>
      <c r="BU9" s="79"/>
      <c r="BV9" s="79"/>
      <c r="BW9" s="79"/>
      <c r="BX9" s="79"/>
      <c r="BY9" s="79"/>
      <c r="BZ9" s="79"/>
    </row>
    <row r="10" spans="1:78" s="196" customFormat="1" ht="15" customHeight="1" x14ac:dyDescent="0.2">
      <c r="A10" s="184">
        <v>9</v>
      </c>
      <c r="B10" s="185">
        <v>35996</v>
      </c>
      <c r="C10" s="184">
        <v>8</v>
      </c>
      <c r="D10" s="184">
        <v>22</v>
      </c>
      <c r="E10" s="184" t="s">
        <v>8</v>
      </c>
      <c r="F10" s="184">
        <v>0</v>
      </c>
      <c r="G10" s="184" t="s">
        <v>9</v>
      </c>
      <c r="H10" s="186">
        <v>0</v>
      </c>
      <c r="I10" s="186">
        <v>0</v>
      </c>
      <c r="J10" s="186">
        <v>0</v>
      </c>
      <c r="K10" s="186">
        <v>0</v>
      </c>
      <c r="L10" s="186">
        <f t="shared" si="3"/>
        <v>0</v>
      </c>
      <c r="M10" s="187"/>
      <c r="N10" s="187"/>
      <c r="O10" s="56"/>
      <c r="P10" s="56" t="s">
        <v>201</v>
      </c>
      <c r="Q10" s="188">
        <v>35996.826388888891</v>
      </c>
      <c r="R10" s="188">
        <v>35997.15625</v>
      </c>
      <c r="S10" s="189">
        <f t="shared" si="0"/>
        <v>0.32986111110949423</v>
      </c>
      <c r="T10" s="184" t="s">
        <v>8</v>
      </c>
      <c r="U10" s="186">
        <v>0</v>
      </c>
      <c r="V10" s="186">
        <v>0</v>
      </c>
      <c r="W10" s="190">
        <v>23211321.945</v>
      </c>
      <c r="X10" s="190">
        <v>417.80379500999999</v>
      </c>
      <c r="Y10" s="190">
        <v>417.80379500999999</v>
      </c>
      <c r="Z10" s="190">
        <v>835.60759001999998</v>
      </c>
      <c r="AA10" s="190" t="s">
        <v>223</v>
      </c>
      <c r="AB10" s="191"/>
      <c r="AC10" s="51"/>
      <c r="AD10" s="186">
        <v>0</v>
      </c>
      <c r="AE10" s="186">
        <v>0</v>
      </c>
      <c r="AF10" s="192">
        <v>999301.63650000002</v>
      </c>
      <c r="AG10" s="192">
        <v>17.987429457000001</v>
      </c>
      <c r="AH10" s="192">
        <v>17.987429457000001</v>
      </c>
      <c r="AI10" s="192">
        <v>35.974858914000002</v>
      </c>
      <c r="AJ10" s="192" t="s">
        <v>411</v>
      </c>
      <c r="AK10" s="120"/>
      <c r="AL10" s="120"/>
      <c r="AM10" s="120"/>
      <c r="AN10" s="193"/>
      <c r="AO10" s="193"/>
      <c r="AP10" s="193"/>
      <c r="AQ10" s="193"/>
      <c r="AR10" s="194"/>
      <c r="AS10" s="195">
        <v>23211321.945</v>
      </c>
      <c r="AT10" s="195">
        <v>417.80379500999999</v>
      </c>
      <c r="AU10" s="195">
        <v>417.80379500999999</v>
      </c>
      <c r="AV10" s="195">
        <v>835.60759001999998</v>
      </c>
      <c r="AW10" s="195" t="s">
        <v>52</v>
      </c>
      <c r="AX10" s="195" t="s">
        <v>57</v>
      </c>
      <c r="BA10" s="195"/>
      <c r="BB10" s="195"/>
      <c r="BC10" s="195"/>
      <c r="BD10" s="195"/>
      <c r="BE10" s="197">
        <v>999301.63650000002</v>
      </c>
      <c r="BF10" s="197">
        <v>17.987429457000001</v>
      </c>
      <c r="BG10" s="197">
        <v>17.987429457000001</v>
      </c>
      <c r="BH10" s="197">
        <v>35.974858914000002</v>
      </c>
      <c r="BI10" s="198" t="s">
        <v>154</v>
      </c>
      <c r="BJ10" s="198" t="s">
        <v>57</v>
      </c>
      <c r="BM10" s="198"/>
      <c r="BN10" s="198"/>
      <c r="BO10" s="197">
        <v>24210623.581500001</v>
      </c>
      <c r="BP10" s="197">
        <v>435.79122446700001</v>
      </c>
      <c r="BQ10" s="197">
        <v>435.79122446700001</v>
      </c>
      <c r="BR10" s="197">
        <v>871.58244893400001</v>
      </c>
      <c r="BS10" s="184"/>
      <c r="BT10" s="184"/>
      <c r="BU10" s="184"/>
      <c r="BV10" s="184"/>
      <c r="BW10" s="184"/>
      <c r="BX10" s="184"/>
      <c r="BY10" s="184"/>
      <c r="BZ10" s="184"/>
    </row>
    <row r="11" spans="1:78" ht="15" customHeight="1" x14ac:dyDescent="0.2">
      <c r="A11" s="79">
        <v>10</v>
      </c>
      <c r="B11" s="172">
        <v>36149</v>
      </c>
      <c r="C11" s="79">
        <v>5</v>
      </c>
      <c r="D11" s="79">
        <v>1</v>
      </c>
      <c r="E11" s="79" t="s">
        <v>10</v>
      </c>
      <c r="F11" s="173">
        <v>10300</v>
      </c>
      <c r="G11" s="199" t="s">
        <v>211</v>
      </c>
      <c r="H11" s="99">
        <v>2451.65</v>
      </c>
      <c r="I11" s="99">
        <v>9651.7255429920006</v>
      </c>
      <c r="J11" s="99">
        <v>0</v>
      </c>
      <c r="K11" s="99">
        <v>0</v>
      </c>
      <c r="L11" s="99">
        <f t="shared" si="3"/>
        <v>9651.7255429920006</v>
      </c>
      <c r="P11" s="1" t="s">
        <v>58</v>
      </c>
      <c r="Q11" s="174">
        <v>36149.868055555555</v>
      </c>
      <c r="R11" s="174">
        <v>36149.958333333336</v>
      </c>
      <c r="S11" s="4">
        <f t="shared" si="0"/>
        <v>9.0277777781011537E-2</v>
      </c>
      <c r="T11" s="79" t="s">
        <v>10</v>
      </c>
      <c r="U11" s="99">
        <v>2451.65</v>
      </c>
      <c r="V11" s="99">
        <v>9651.7255429920006</v>
      </c>
      <c r="W11" s="130">
        <v>75322.821000000011</v>
      </c>
      <c r="X11" s="119" t="s">
        <v>211</v>
      </c>
      <c r="Y11" s="119" t="s">
        <v>211</v>
      </c>
      <c r="Z11" s="119" t="s">
        <v>211</v>
      </c>
      <c r="AA11" s="130" t="s">
        <v>225</v>
      </c>
      <c r="AB11" s="80"/>
      <c r="AC11" s="5"/>
      <c r="AD11" s="92" t="s">
        <v>590</v>
      </c>
      <c r="AE11" s="92" t="s">
        <v>590</v>
      </c>
      <c r="AF11" s="135">
        <v>0</v>
      </c>
      <c r="AG11" s="135">
        <v>0</v>
      </c>
      <c r="AH11" s="135">
        <v>0</v>
      </c>
      <c r="AI11" s="135">
        <v>0</v>
      </c>
      <c r="AJ11" s="135" t="s">
        <v>413</v>
      </c>
      <c r="AN11" s="181"/>
      <c r="AO11" s="181"/>
      <c r="AP11" s="181"/>
      <c r="AQ11" s="181"/>
      <c r="AR11" s="182"/>
      <c r="AS11" s="173">
        <v>75322.821000000011</v>
      </c>
      <c r="AT11" s="173">
        <v>1.3558107780000002</v>
      </c>
      <c r="AU11" s="173">
        <v>1.8077477040000003</v>
      </c>
      <c r="AV11" s="173">
        <v>3.1635584820000004</v>
      </c>
      <c r="AW11" s="173" t="s">
        <v>52</v>
      </c>
      <c r="AX11" s="173" t="s">
        <v>58</v>
      </c>
      <c r="BA11" s="173"/>
      <c r="BB11" s="173"/>
      <c r="BC11" s="173"/>
      <c r="BD11" s="173"/>
      <c r="BE11" s="179">
        <v>0</v>
      </c>
      <c r="BF11" s="179">
        <v>0</v>
      </c>
      <c r="BG11" s="179">
        <v>0</v>
      </c>
      <c r="BH11" s="179">
        <v>0</v>
      </c>
      <c r="BI11" s="180" t="s">
        <v>154</v>
      </c>
      <c r="BJ11" s="180" t="s">
        <v>58</v>
      </c>
      <c r="BM11" s="180"/>
      <c r="BN11" s="180"/>
      <c r="BO11" s="179">
        <v>75322.821000000011</v>
      </c>
      <c r="BP11" s="179">
        <v>1.3558107780000002</v>
      </c>
      <c r="BQ11" s="179">
        <v>1.8077477040000003</v>
      </c>
      <c r="BR11" s="179">
        <v>3.1635584820000004</v>
      </c>
      <c r="BS11" s="79"/>
      <c r="BT11" s="79"/>
      <c r="BU11" s="79"/>
      <c r="BV11" s="79"/>
      <c r="BW11" s="79"/>
      <c r="BX11" s="79"/>
      <c r="BY11" s="79"/>
      <c r="BZ11" s="79"/>
    </row>
    <row r="12" spans="1:78" ht="15" customHeight="1" x14ac:dyDescent="0.2">
      <c r="A12" s="79">
        <v>11</v>
      </c>
      <c r="B12" s="172">
        <v>36158</v>
      </c>
      <c r="C12" s="79">
        <v>6</v>
      </c>
      <c r="D12" s="79">
        <v>1.5</v>
      </c>
      <c r="E12" s="79" t="s">
        <v>11</v>
      </c>
      <c r="F12" s="173">
        <v>8000</v>
      </c>
      <c r="G12" s="79" t="s">
        <v>12</v>
      </c>
      <c r="H12" s="99">
        <v>1836.3</v>
      </c>
      <c r="I12" s="99">
        <v>7229.1981378239998</v>
      </c>
      <c r="J12" s="99">
        <v>0</v>
      </c>
      <c r="K12" s="99">
        <v>0</v>
      </c>
      <c r="L12" s="99">
        <f t="shared" si="3"/>
        <v>7229.1981378239998</v>
      </c>
      <c r="P12" s="1" t="s">
        <v>59</v>
      </c>
      <c r="Q12" s="174">
        <v>36158.251388888886</v>
      </c>
      <c r="R12" s="174">
        <v>36158.492361111108</v>
      </c>
      <c r="S12" s="4">
        <f t="shared" si="0"/>
        <v>0.24097222222189885</v>
      </c>
      <c r="T12" s="79" t="s">
        <v>11</v>
      </c>
      <c r="U12" s="99">
        <v>1836.3</v>
      </c>
      <c r="V12" s="99">
        <v>7229.1981378239998</v>
      </c>
      <c r="W12" s="130">
        <v>158008.02300000002</v>
      </c>
      <c r="X12" s="130">
        <v>2.8441444140000005</v>
      </c>
      <c r="Y12" s="130">
        <v>2.8441444140000005</v>
      </c>
      <c r="Z12" s="130">
        <v>5.688288828000001</v>
      </c>
      <c r="AA12" s="130" t="s">
        <v>227</v>
      </c>
      <c r="AB12" s="80"/>
      <c r="AC12" s="5"/>
      <c r="AD12" s="92" t="s">
        <v>590</v>
      </c>
      <c r="AE12" s="92" t="s">
        <v>590</v>
      </c>
      <c r="AF12" s="135">
        <v>6116.4395999999997</v>
      </c>
      <c r="AG12" s="135">
        <v>5.6271244320000005</v>
      </c>
      <c r="AH12" s="135">
        <v>9.7863033599999998</v>
      </c>
      <c r="AI12" s="135">
        <v>15.413427792</v>
      </c>
      <c r="AJ12" s="135" t="s">
        <v>415</v>
      </c>
      <c r="AN12" s="181"/>
      <c r="AO12" s="181"/>
      <c r="AP12" s="181"/>
      <c r="AQ12" s="181"/>
      <c r="AR12" s="182"/>
      <c r="AS12" s="173">
        <v>158008.02300000002</v>
      </c>
      <c r="AT12" s="173">
        <v>2.8441444140000005</v>
      </c>
      <c r="AU12" s="173">
        <v>2.8441444140000005</v>
      </c>
      <c r="AV12" s="173">
        <v>5.688288828000001</v>
      </c>
      <c r="AW12" s="173" t="s">
        <v>52</v>
      </c>
      <c r="AX12" s="173" t="s">
        <v>59</v>
      </c>
      <c r="BA12" s="173"/>
      <c r="BB12" s="173"/>
      <c r="BC12" s="173"/>
      <c r="BD12" s="173"/>
      <c r="BE12" s="179">
        <v>11326.740000000002</v>
      </c>
      <c r="BF12" s="179">
        <v>10.420600800000001</v>
      </c>
      <c r="BG12" s="179">
        <v>18.122784000000003</v>
      </c>
      <c r="BH12" s="179">
        <v>28.543384800000005</v>
      </c>
      <c r="BI12" s="180" t="s">
        <v>154</v>
      </c>
      <c r="BJ12" s="180" t="s">
        <v>59</v>
      </c>
      <c r="BM12" s="180"/>
      <c r="BN12" s="180"/>
      <c r="BO12" s="179">
        <v>158291.19150000002</v>
      </c>
      <c r="BP12" s="179">
        <v>13.264745214000001</v>
      </c>
      <c r="BQ12" s="179">
        <v>20.966928414000002</v>
      </c>
      <c r="BR12" s="179">
        <v>34.23167362800001</v>
      </c>
      <c r="BS12" s="79"/>
      <c r="BT12" s="79"/>
      <c r="BU12" s="79"/>
      <c r="BV12" s="79"/>
      <c r="BW12" s="79"/>
      <c r="BX12" s="79"/>
      <c r="BY12" s="79"/>
      <c r="BZ12" s="79"/>
    </row>
    <row r="13" spans="1:78" ht="15" customHeight="1" x14ac:dyDescent="0.2">
      <c r="A13" s="79">
        <v>12</v>
      </c>
      <c r="B13" s="172">
        <v>36171</v>
      </c>
      <c r="C13" s="79">
        <v>16</v>
      </c>
      <c r="D13" s="79">
        <v>1.8</v>
      </c>
      <c r="E13" s="79" t="s">
        <v>7</v>
      </c>
      <c r="F13" s="173">
        <v>24700</v>
      </c>
      <c r="G13" s="79" t="s">
        <v>13</v>
      </c>
      <c r="H13" s="99">
        <v>5807.52</v>
      </c>
      <c r="I13" s="99">
        <v>22863.210134169603</v>
      </c>
      <c r="J13" s="99">
        <v>611.6</v>
      </c>
      <c r="K13" s="99">
        <v>2407.7642983680003</v>
      </c>
      <c r="L13" s="99">
        <f t="shared" si="3"/>
        <v>25270.974432537605</v>
      </c>
      <c r="P13" s="1" t="s">
        <v>60</v>
      </c>
      <c r="Q13" s="174">
        <v>36171.284722222219</v>
      </c>
      <c r="R13" s="174">
        <v>36171.954861111109</v>
      </c>
      <c r="S13" s="4">
        <f t="shared" si="0"/>
        <v>0.67013888889050577</v>
      </c>
      <c r="T13" s="79" t="s">
        <v>7</v>
      </c>
      <c r="U13" s="99">
        <v>5807.52</v>
      </c>
      <c r="V13" s="99">
        <v>22863.210134169603</v>
      </c>
      <c r="W13" s="130">
        <v>279204.141</v>
      </c>
      <c r="X13" s="130">
        <v>5.0256745379999996</v>
      </c>
      <c r="Y13" s="130">
        <v>9.492940793999999</v>
      </c>
      <c r="Z13" s="130">
        <v>14.518615332</v>
      </c>
      <c r="AA13" s="130" t="s">
        <v>229</v>
      </c>
      <c r="AB13" s="80"/>
      <c r="AC13" s="5"/>
      <c r="AD13" s="99">
        <v>611.6</v>
      </c>
      <c r="AE13" s="99">
        <v>2407.7642983680003</v>
      </c>
      <c r="AF13" s="135">
        <v>16310.505599999999</v>
      </c>
      <c r="AG13" s="135">
        <v>0.29358910079999995</v>
      </c>
      <c r="AH13" s="135">
        <v>18.920186495999999</v>
      </c>
      <c r="AI13" s="135">
        <v>19.213775596799998</v>
      </c>
      <c r="AJ13" s="135" t="s">
        <v>417</v>
      </c>
      <c r="AN13" s="178"/>
      <c r="AO13" s="178"/>
      <c r="AP13" s="178"/>
      <c r="AQ13" s="178"/>
      <c r="AR13" s="169"/>
      <c r="AS13" s="173">
        <v>279204.141</v>
      </c>
      <c r="AT13" s="173">
        <v>5.0256745379999996</v>
      </c>
      <c r="AU13" s="173">
        <v>9.492940793999999</v>
      </c>
      <c r="AV13" s="173">
        <v>14.518615332</v>
      </c>
      <c r="AW13" s="173" t="s">
        <v>52</v>
      </c>
      <c r="AX13" s="173" t="s">
        <v>60</v>
      </c>
      <c r="BA13" s="173"/>
      <c r="BB13" s="173"/>
      <c r="BC13" s="173"/>
      <c r="BD13" s="173"/>
      <c r="BE13" s="179">
        <v>11326.740000000002</v>
      </c>
      <c r="BF13" s="179">
        <v>0.20388132000000003</v>
      </c>
      <c r="BG13" s="179">
        <v>0.20388132000000003</v>
      </c>
      <c r="BH13" s="179">
        <v>0.40776264000000007</v>
      </c>
      <c r="BI13" s="180" t="s">
        <v>154</v>
      </c>
      <c r="BJ13" s="180" t="s">
        <v>60</v>
      </c>
      <c r="BM13" s="180"/>
      <c r="BN13" s="180"/>
      <c r="BO13" s="179">
        <v>279487.30950000003</v>
      </c>
      <c r="BP13" s="179">
        <v>5.2295558579999994</v>
      </c>
      <c r="BQ13" s="179">
        <v>9.6968221139999997</v>
      </c>
      <c r="BR13" s="179">
        <v>14.926377971999999</v>
      </c>
      <c r="BS13" s="79"/>
      <c r="BT13" s="79"/>
      <c r="BU13" s="79"/>
      <c r="BV13" s="79"/>
      <c r="BW13" s="79"/>
      <c r="BX13" s="79"/>
      <c r="BY13" s="79"/>
      <c r="BZ13" s="79"/>
    </row>
    <row r="14" spans="1:78" ht="15" customHeight="1" x14ac:dyDescent="0.2">
      <c r="A14" s="79">
        <v>13</v>
      </c>
      <c r="B14" s="172">
        <v>36177</v>
      </c>
      <c r="C14" s="79">
        <v>8</v>
      </c>
      <c r="D14" s="79">
        <v>9.1</v>
      </c>
      <c r="E14" s="79" t="s">
        <v>14</v>
      </c>
      <c r="F14" s="173">
        <v>8700</v>
      </c>
      <c r="G14" s="173">
        <v>8000</v>
      </c>
      <c r="H14" s="99">
        <v>2047.4699999999998</v>
      </c>
      <c r="I14" s="99">
        <v>8060.5382079455994</v>
      </c>
      <c r="J14" s="99">
        <v>0</v>
      </c>
      <c r="K14" s="99">
        <v>0</v>
      </c>
      <c r="L14" s="99">
        <f t="shared" si="3"/>
        <v>8060.5382079455994</v>
      </c>
      <c r="P14" s="1" t="s">
        <v>61</v>
      </c>
      <c r="Q14" s="174">
        <v>36177.548611111109</v>
      </c>
      <c r="R14" s="174">
        <v>36177.899305555555</v>
      </c>
      <c r="S14" s="4">
        <f t="shared" si="0"/>
        <v>0.35069444444525288</v>
      </c>
      <c r="T14" s="79" t="s">
        <v>14</v>
      </c>
      <c r="U14" s="99">
        <v>2047.4699999999998</v>
      </c>
      <c r="V14" s="99">
        <v>8060.5382079455994</v>
      </c>
      <c r="W14" s="130">
        <v>5280243.0194999995</v>
      </c>
      <c r="X14" s="130">
        <v>686.43159253499994</v>
      </c>
      <c r="Y14" s="130">
        <v>7392.3402272999992</v>
      </c>
      <c r="Z14" s="130">
        <v>8078.7718198349994</v>
      </c>
      <c r="AA14" s="130" t="s">
        <v>231</v>
      </c>
      <c r="AB14" s="80"/>
      <c r="AC14" s="5"/>
      <c r="AD14" s="99">
        <v>0</v>
      </c>
      <c r="AE14" s="99">
        <v>0</v>
      </c>
      <c r="AF14" s="135">
        <v>314883.37199999997</v>
      </c>
      <c r="AG14" s="135">
        <v>16.059051971999999</v>
      </c>
      <c r="AH14" s="135">
        <v>173.1858546</v>
      </c>
      <c r="AI14" s="135">
        <v>189.24490657199999</v>
      </c>
      <c r="AJ14" s="135" t="s">
        <v>419</v>
      </c>
      <c r="AN14" s="178"/>
      <c r="AO14" s="178"/>
      <c r="AP14" s="178"/>
      <c r="AQ14" s="178"/>
      <c r="AR14" s="169"/>
      <c r="AS14" s="173">
        <v>5280243.0194999995</v>
      </c>
      <c r="AT14" s="173">
        <v>686.43159253499994</v>
      </c>
      <c r="AU14" s="173">
        <v>7392.3402272999992</v>
      </c>
      <c r="AV14" s="173">
        <v>8078.7718198349994</v>
      </c>
      <c r="AW14" s="173" t="s">
        <v>52</v>
      </c>
      <c r="AX14" s="173" t="s">
        <v>61</v>
      </c>
      <c r="BA14" s="173"/>
      <c r="BB14" s="173"/>
      <c r="BC14" s="173"/>
      <c r="BD14" s="173"/>
      <c r="BE14" s="179">
        <v>314883.37199999997</v>
      </c>
      <c r="BF14" s="179">
        <v>16.059051971999999</v>
      </c>
      <c r="BG14" s="179">
        <v>173.1858546</v>
      </c>
      <c r="BH14" s="179">
        <v>189.24490657199999</v>
      </c>
      <c r="BI14" s="180" t="s">
        <v>154</v>
      </c>
      <c r="BJ14" s="180" t="s">
        <v>61</v>
      </c>
      <c r="BM14" s="180"/>
      <c r="BN14" s="180"/>
      <c r="BO14" s="179">
        <v>5595126.3914999999</v>
      </c>
      <c r="BP14" s="179">
        <v>702.49064450699996</v>
      </c>
      <c r="BQ14" s="179">
        <v>7565.5260818999996</v>
      </c>
      <c r="BR14" s="179">
        <v>8268.0167264069987</v>
      </c>
      <c r="BS14" s="173"/>
      <c r="BT14" s="173"/>
      <c r="BU14" s="173"/>
      <c r="BV14" s="173"/>
      <c r="BW14" s="173"/>
      <c r="BX14" s="173"/>
      <c r="BY14" s="173"/>
      <c r="BZ14" s="173"/>
    </row>
    <row r="15" spans="1:78" ht="15" customHeight="1" x14ac:dyDescent="0.2">
      <c r="A15" s="200">
        <v>14</v>
      </c>
      <c r="B15" s="201">
        <v>36232</v>
      </c>
      <c r="C15" s="79">
        <v>5</v>
      </c>
      <c r="D15" s="79">
        <v>0</v>
      </c>
      <c r="E15" s="79" t="s">
        <v>15</v>
      </c>
      <c r="F15" s="79" t="s">
        <v>16</v>
      </c>
      <c r="G15" s="79">
        <v>530</v>
      </c>
      <c r="H15" s="99">
        <v>641.52</v>
      </c>
      <c r="I15" s="99">
        <v>2525.5542064895999</v>
      </c>
      <c r="J15" s="99">
        <v>0</v>
      </c>
      <c r="K15" s="99">
        <v>0</v>
      </c>
      <c r="L15" s="99">
        <f t="shared" si="3"/>
        <v>2525.5542064895999</v>
      </c>
      <c r="P15" s="1" t="s">
        <v>62</v>
      </c>
      <c r="Q15" s="174">
        <v>36232.628472222219</v>
      </c>
      <c r="R15" s="174">
        <v>36232.850694444445</v>
      </c>
      <c r="S15" s="4">
        <f t="shared" si="0"/>
        <v>0.22222222222626442</v>
      </c>
      <c r="T15" s="79" t="s">
        <v>15</v>
      </c>
      <c r="U15" s="99">
        <v>641.52</v>
      </c>
      <c r="V15" s="99">
        <v>2525.5542064895999</v>
      </c>
      <c r="W15" s="130">
        <v>884901.5625</v>
      </c>
      <c r="X15" s="130">
        <v>97.339171875000005</v>
      </c>
      <c r="Y15" s="130">
        <v>690.22321875</v>
      </c>
      <c r="Z15" s="130">
        <v>787.56239062500003</v>
      </c>
      <c r="AA15" s="130" t="s">
        <v>233</v>
      </c>
      <c r="AB15" s="80"/>
      <c r="AC15" s="5"/>
      <c r="AD15" s="92" t="s">
        <v>590</v>
      </c>
      <c r="AE15" s="92" t="s">
        <v>590</v>
      </c>
      <c r="AF15" s="135">
        <v>3681.1905000000002</v>
      </c>
      <c r="AG15" s="135">
        <v>1.2516047699999999</v>
      </c>
      <c r="AH15" s="135">
        <v>10.307333400000001</v>
      </c>
      <c r="AI15" s="135">
        <v>11.558938170000001</v>
      </c>
      <c r="AJ15" s="135" t="s">
        <v>421</v>
      </c>
      <c r="AN15" s="181"/>
      <c r="AO15" s="181"/>
      <c r="AP15" s="181"/>
      <c r="AQ15" s="181"/>
      <c r="AR15" s="182"/>
      <c r="AS15" s="173">
        <v>884901.5625</v>
      </c>
      <c r="AT15" s="173">
        <v>97.339171875000005</v>
      </c>
      <c r="AU15" s="173">
        <v>690.22321875</v>
      </c>
      <c r="AV15" s="173">
        <v>787.56239062500003</v>
      </c>
      <c r="AW15" s="173" t="s">
        <v>52</v>
      </c>
      <c r="AX15" s="173" t="s">
        <v>62</v>
      </c>
      <c r="BA15" s="173"/>
      <c r="BB15" s="173"/>
      <c r="BC15" s="173"/>
      <c r="BD15" s="173"/>
      <c r="BE15" s="179">
        <v>3681.1905000000002</v>
      </c>
      <c r="BF15" s="179">
        <v>1.2516047699999999</v>
      </c>
      <c r="BG15" s="179">
        <v>10.307333400000001</v>
      </c>
      <c r="BH15" s="179">
        <v>11.558938170000001</v>
      </c>
      <c r="BI15" s="180" t="s">
        <v>154</v>
      </c>
      <c r="BJ15" s="180" t="s">
        <v>62</v>
      </c>
      <c r="BM15" s="180"/>
      <c r="BN15" s="180"/>
      <c r="BO15" s="179">
        <v>888582.75300000003</v>
      </c>
      <c r="BP15" s="179">
        <v>98.590776645000005</v>
      </c>
      <c r="BQ15" s="179">
        <v>700.53055214999995</v>
      </c>
      <c r="BR15" s="179">
        <v>799.12132879500007</v>
      </c>
      <c r="BS15" s="79"/>
      <c r="BT15" s="79"/>
      <c r="BU15" s="79"/>
      <c r="BV15" s="79"/>
      <c r="BW15" s="79"/>
      <c r="BX15" s="79"/>
      <c r="BY15" s="79"/>
      <c r="BZ15" s="79"/>
    </row>
    <row r="16" spans="1:78" ht="15" customHeight="1" x14ac:dyDescent="0.2">
      <c r="A16" s="200">
        <v>15</v>
      </c>
      <c r="B16" s="201">
        <v>36234</v>
      </c>
      <c r="C16" s="79">
        <v>30</v>
      </c>
      <c r="D16" s="79">
        <v>0</v>
      </c>
      <c r="E16" s="79" t="s">
        <v>15</v>
      </c>
      <c r="F16" s="79" t="s">
        <v>16</v>
      </c>
      <c r="G16" s="173">
        <v>5100</v>
      </c>
      <c r="H16" s="99">
        <v>159.28</v>
      </c>
      <c r="I16" s="99">
        <v>627.05804029440003</v>
      </c>
      <c r="J16" s="99">
        <v>0</v>
      </c>
      <c r="K16" s="99">
        <v>0</v>
      </c>
      <c r="L16" s="99">
        <f t="shared" si="3"/>
        <v>627.05804029440003</v>
      </c>
      <c r="P16" s="1" t="s">
        <v>63</v>
      </c>
      <c r="Q16" s="174">
        <v>36234.611111111109</v>
      </c>
      <c r="R16" s="174">
        <v>36235.864583333336</v>
      </c>
      <c r="S16" s="4">
        <f t="shared" si="0"/>
        <v>1.2534722222262644</v>
      </c>
      <c r="T16" s="79" t="s">
        <v>15</v>
      </c>
      <c r="U16" s="99">
        <v>159.28</v>
      </c>
      <c r="V16" s="99">
        <v>627.05804029440003</v>
      </c>
      <c r="W16" s="130">
        <v>14798952.147</v>
      </c>
      <c r="X16" s="130">
        <v>680.75179876200002</v>
      </c>
      <c r="Y16" s="130">
        <v>5179.63325145</v>
      </c>
      <c r="Z16" s="130">
        <v>5860.3850502120004</v>
      </c>
      <c r="AA16" s="130" t="s">
        <v>235</v>
      </c>
      <c r="AB16" s="80"/>
      <c r="AC16" s="5"/>
      <c r="AD16" s="92" t="s">
        <v>590</v>
      </c>
      <c r="AE16" s="92" t="s">
        <v>590</v>
      </c>
      <c r="AF16" s="135">
        <v>121592.55389999998</v>
      </c>
      <c r="AG16" s="135">
        <v>23.102585240999996</v>
      </c>
      <c r="AH16" s="135">
        <v>158.07032006999998</v>
      </c>
      <c r="AI16" s="135">
        <v>181.17290531099997</v>
      </c>
      <c r="AJ16" s="135" t="s">
        <v>423</v>
      </c>
      <c r="AN16" s="181"/>
      <c r="AO16" s="181"/>
      <c r="AP16" s="181"/>
      <c r="AQ16" s="181"/>
      <c r="AR16" s="182"/>
      <c r="AS16" s="173">
        <v>14798952.147</v>
      </c>
      <c r="AT16" s="173">
        <v>680.75179876200002</v>
      </c>
      <c r="AU16" s="173">
        <v>5179.63325145</v>
      </c>
      <c r="AV16" s="173">
        <v>5860.3850502120004</v>
      </c>
      <c r="AW16" s="173" t="s">
        <v>52</v>
      </c>
      <c r="AX16" s="173" t="s">
        <v>63</v>
      </c>
      <c r="BA16" s="173"/>
      <c r="BB16" s="173"/>
      <c r="BC16" s="173"/>
      <c r="BD16" s="173"/>
      <c r="BE16" s="179">
        <v>121592.55389999998</v>
      </c>
      <c r="BF16" s="179">
        <v>23.102585240999996</v>
      </c>
      <c r="BG16" s="179">
        <v>158.07032006999998</v>
      </c>
      <c r="BH16" s="179">
        <v>181.17290531099997</v>
      </c>
      <c r="BI16" s="180" t="s">
        <v>154</v>
      </c>
      <c r="BJ16" s="180" t="s">
        <v>63</v>
      </c>
      <c r="BM16" s="180"/>
      <c r="BN16" s="180"/>
      <c r="BO16" s="179">
        <v>14920544.7009</v>
      </c>
      <c r="BP16" s="179">
        <v>703.85438400300006</v>
      </c>
      <c r="BQ16" s="179">
        <v>5337.70357152</v>
      </c>
      <c r="BR16" s="179">
        <v>6041.5579555230006</v>
      </c>
      <c r="BS16" s="173"/>
      <c r="BT16" s="173"/>
      <c r="BU16" s="173"/>
      <c r="BV16" s="173"/>
      <c r="BW16" s="173"/>
      <c r="BX16" s="173"/>
      <c r="BY16" s="173"/>
      <c r="BZ16" s="173"/>
    </row>
    <row r="17" spans="1:78" s="196" customFormat="1" ht="15" customHeight="1" x14ac:dyDescent="0.2">
      <c r="A17" s="184">
        <v>16</v>
      </c>
      <c r="B17" s="185">
        <v>36430</v>
      </c>
      <c r="C17" s="184">
        <v>5</v>
      </c>
      <c r="D17" s="184">
        <v>0.13</v>
      </c>
      <c r="E17" s="184" t="s">
        <v>8</v>
      </c>
      <c r="F17" s="184">
        <v>0</v>
      </c>
      <c r="G17" s="184" t="s">
        <v>9</v>
      </c>
      <c r="H17" s="186">
        <v>0</v>
      </c>
      <c r="I17" s="186">
        <v>0</v>
      </c>
      <c r="J17" s="186">
        <v>0</v>
      </c>
      <c r="K17" s="186">
        <v>0</v>
      </c>
      <c r="L17" s="186">
        <f t="shared" si="3"/>
        <v>0</v>
      </c>
      <c r="M17" s="187"/>
      <c r="N17" s="187"/>
      <c r="O17" s="56"/>
      <c r="P17" s="56" t="s">
        <v>64</v>
      </c>
      <c r="Q17" s="188">
        <v>36430.21875</v>
      </c>
      <c r="R17" s="188">
        <v>36430.420138888891</v>
      </c>
      <c r="S17" s="189">
        <f t="shared" si="0"/>
        <v>0.20138888889050577</v>
      </c>
      <c r="T17" s="184" t="s">
        <v>8</v>
      </c>
      <c r="U17" s="186">
        <v>0</v>
      </c>
      <c r="V17" s="186">
        <v>0</v>
      </c>
      <c r="W17" s="190">
        <v>2114985.5264999997</v>
      </c>
      <c r="X17" s="190">
        <v>38.069739476999999</v>
      </c>
      <c r="Y17" s="190">
        <v>38.069739476999999</v>
      </c>
      <c r="Z17" s="190">
        <v>76.139478953999998</v>
      </c>
      <c r="AA17" s="190" t="s">
        <v>237</v>
      </c>
      <c r="AB17" s="191"/>
      <c r="AC17" s="51"/>
      <c r="AD17" s="186">
        <v>0</v>
      </c>
      <c r="AE17" s="186">
        <v>0</v>
      </c>
      <c r="AF17" s="192"/>
      <c r="AG17" s="192"/>
      <c r="AH17" s="192"/>
      <c r="AI17" s="192"/>
      <c r="AJ17" s="192" t="s">
        <v>576</v>
      </c>
      <c r="AK17" s="120"/>
      <c r="AL17" s="120"/>
      <c r="AM17" s="120"/>
      <c r="AN17" s="193"/>
      <c r="AO17" s="193"/>
      <c r="AP17" s="193"/>
      <c r="AQ17" s="193"/>
      <c r="AR17" s="194"/>
      <c r="AS17" s="195">
        <v>2114985.5264999997</v>
      </c>
      <c r="AT17" s="195">
        <v>38.069739476999999</v>
      </c>
      <c r="AU17" s="195">
        <v>38.069739476999999</v>
      </c>
      <c r="AV17" s="195">
        <v>76.139478953999998</v>
      </c>
      <c r="AW17" s="195" t="s">
        <v>52</v>
      </c>
      <c r="AX17" s="195" t="s">
        <v>64</v>
      </c>
      <c r="BA17" s="195"/>
      <c r="BB17" s="195"/>
      <c r="BC17" s="195"/>
      <c r="BD17" s="195"/>
      <c r="BE17" s="197"/>
      <c r="BF17" s="197"/>
      <c r="BG17" s="197"/>
      <c r="BH17" s="197"/>
      <c r="BI17" s="198"/>
      <c r="BJ17" s="198"/>
      <c r="BM17" s="198"/>
      <c r="BN17" s="198"/>
      <c r="BO17" s="197">
        <v>2114985.5264999997</v>
      </c>
      <c r="BP17" s="197">
        <v>38.069739476999999</v>
      </c>
      <c r="BQ17" s="197">
        <v>38.069739476999999</v>
      </c>
      <c r="BR17" s="197">
        <v>76.139478953999998</v>
      </c>
      <c r="BS17" s="184"/>
      <c r="BT17" s="184"/>
      <c r="BU17" s="184"/>
      <c r="BV17" s="184"/>
      <c r="BW17" s="184"/>
      <c r="BX17" s="184"/>
      <c r="BY17" s="184"/>
      <c r="BZ17" s="184"/>
    </row>
    <row r="18" spans="1:78" ht="15" customHeight="1" x14ac:dyDescent="0.2">
      <c r="A18" s="79">
        <v>17</v>
      </c>
      <c r="B18" s="172">
        <v>36528</v>
      </c>
      <c r="C18" s="79">
        <v>19</v>
      </c>
      <c r="D18" s="79">
        <v>12</v>
      </c>
      <c r="E18" s="79" t="s">
        <v>6</v>
      </c>
      <c r="F18" s="173">
        <v>49700</v>
      </c>
      <c r="G18" s="173">
        <v>4960</v>
      </c>
      <c r="H18" s="99">
        <v>8888.0400000000009</v>
      </c>
      <c r="I18" s="99">
        <v>34990.689003379208</v>
      </c>
      <c r="J18" s="99">
        <v>2952.0400000000004</v>
      </c>
      <c r="K18" s="99">
        <v>11621.675146099204</v>
      </c>
      <c r="L18" s="99">
        <f t="shared" si="3"/>
        <v>46612.36414947841</v>
      </c>
      <c r="P18" s="1" t="s">
        <v>65</v>
      </c>
      <c r="Q18" s="174">
        <v>36528.65625</v>
      </c>
      <c r="R18" s="174">
        <v>36529.465277777781</v>
      </c>
      <c r="S18" s="4">
        <f t="shared" si="0"/>
        <v>0.80902777778101154</v>
      </c>
      <c r="T18" s="79" t="s">
        <v>6</v>
      </c>
      <c r="U18" s="99">
        <v>8888.0400000000009</v>
      </c>
      <c r="V18" s="99">
        <v>34990.689003379208</v>
      </c>
      <c r="W18" s="130">
        <v>1162973.0294999999</v>
      </c>
      <c r="X18" s="130">
        <v>89.548923271499987</v>
      </c>
      <c r="Y18" s="130">
        <v>3488.9190884999998</v>
      </c>
      <c r="Z18" s="130">
        <v>3578.4680117714997</v>
      </c>
      <c r="AA18" s="130" t="s">
        <v>239</v>
      </c>
      <c r="AB18" s="80"/>
      <c r="AC18" s="5"/>
      <c r="AD18" s="99">
        <v>2952.0400000000004</v>
      </c>
      <c r="AE18" s="99">
        <v>11621.675146099204</v>
      </c>
      <c r="AF18" s="135">
        <v>24352.490999999998</v>
      </c>
      <c r="AG18" s="135">
        <v>9.0104216699999995</v>
      </c>
      <c r="AH18" s="135">
        <v>852.33718499999986</v>
      </c>
      <c r="AI18" s="135">
        <v>861.34760666999989</v>
      </c>
      <c r="AJ18" s="135" t="s">
        <v>425</v>
      </c>
      <c r="AN18" s="178"/>
      <c r="AO18" s="178"/>
      <c r="AP18" s="178"/>
      <c r="AQ18" s="178"/>
      <c r="AR18" s="169"/>
      <c r="AS18" s="173">
        <v>1162973.0294999999</v>
      </c>
      <c r="AT18" s="173">
        <v>89.548923271499987</v>
      </c>
      <c r="AU18" s="173">
        <v>3488.9190884999998</v>
      </c>
      <c r="AV18" s="173">
        <v>3578.4680117714997</v>
      </c>
      <c r="AW18" s="173" t="s">
        <v>52</v>
      </c>
      <c r="AX18" s="173" t="s">
        <v>65</v>
      </c>
      <c r="BA18" s="173"/>
      <c r="BB18" s="173"/>
      <c r="BC18" s="173"/>
      <c r="BD18" s="173"/>
      <c r="BE18" s="179">
        <v>24352.490999999998</v>
      </c>
      <c r="BF18" s="179">
        <v>9.0104216699999995</v>
      </c>
      <c r="BG18" s="179">
        <v>852.33718499999986</v>
      </c>
      <c r="BH18" s="179">
        <v>861.34760666999989</v>
      </c>
      <c r="BI18" s="180" t="s">
        <v>154</v>
      </c>
      <c r="BJ18" s="180" t="s">
        <v>65</v>
      </c>
      <c r="BM18" s="180"/>
      <c r="BN18" s="180"/>
      <c r="BO18" s="179">
        <v>1187325.5204999999</v>
      </c>
      <c r="BP18" s="179">
        <v>98.559344941499987</v>
      </c>
      <c r="BQ18" s="179">
        <v>4341.2562734999992</v>
      </c>
      <c r="BR18" s="179">
        <v>4439.8156184414993</v>
      </c>
      <c r="BS18" s="173"/>
      <c r="BT18" s="173"/>
      <c r="BU18" s="173"/>
      <c r="BV18" s="173"/>
      <c r="BW18" s="173"/>
      <c r="BX18" s="173"/>
      <c r="BY18" s="173"/>
      <c r="BZ18" s="173"/>
    </row>
    <row r="19" spans="1:78" ht="15" customHeight="1" x14ac:dyDescent="0.2">
      <c r="A19" s="79">
        <v>18</v>
      </c>
      <c r="B19" s="172">
        <v>36544</v>
      </c>
      <c r="C19" s="79">
        <v>8</v>
      </c>
      <c r="D19" s="79">
        <v>3.3</v>
      </c>
      <c r="E19" s="79" t="s">
        <v>7</v>
      </c>
      <c r="F19" s="173">
        <v>37400</v>
      </c>
      <c r="G19" s="79">
        <v>162</v>
      </c>
      <c r="H19" s="99">
        <v>6491.08</v>
      </c>
      <c r="I19" s="99">
        <v>25554.268609958399</v>
      </c>
      <c r="J19" s="99">
        <v>2202.5</v>
      </c>
      <c r="K19" s="99">
        <v>8670.8647272000017</v>
      </c>
      <c r="L19" s="99">
        <f t="shared" si="3"/>
        <v>34225.133337158404</v>
      </c>
      <c r="P19" s="1" t="s">
        <v>66</v>
      </c>
      <c r="Q19" s="174">
        <v>36544.666666666664</v>
      </c>
      <c r="R19" s="174">
        <v>36544.993055555555</v>
      </c>
      <c r="S19" s="4">
        <f t="shared" si="0"/>
        <v>0.32638888889050577</v>
      </c>
      <c r="T19" s="79" t="s">
        <v>7</v>
      </c>
      <c r="U19" s="99">
        <v>6491.08</v>
      </c>
      <c r="V19" s="99">
        <v>25554.268609958399</v>
      </c>
      <c r="W19" s="130">
        <v>294778.40850000002</v>
      </c>
      <c r="X19" s="130">
        <v>5.3060113529999997</v>
      </c>
      <c r="Y19" s="130">
        <v>141.49363608000002</v>
      </c>
      <c r="Z19" s="130">
        <v>146.79964743300002</v>
      </c>
      <c r="AA19" s="130" t="s">
        <v>241</v>
      </c>
      <c r="AB19" s="80"/>
      <c r="AC19" s="5"/>
      <c r="AD19" s="99">
        <v>2202.5</v>
      </c>
      <c r="AE19" s="99">
        <v>8670.8647272000017</v>
      </c>
      <c r="AF19" s="135"/>
      <c r="AG19" s="135"/>
      <c r="AH19" s="135"/>
      <c r="AI19" s="135"/>
      <c r="AJ19" s="135" t="s">
        <v>576</v>
      </c>
      <c r="AN19" s="178"/>
      <c r="AO19" s="178"/>
      <c r="AP19" s="178"/>
      <c r="AQ19" s="178"/>
      <c r="AR19" s="169"/>
      <c r="AS19" s="173">
        <v>294778.40850000002</v>
      </c>
      <c r="AT19" s="173">
        <v>5.3060113529999997</v>
      </c>
      <c r="AU19" s="173">
        <v>141.49363608000002</v>
      </c>
      <c r="AV19" s="173">
        <v>146.79964743300002</v>
      </c>
      <c r="AW19" s="173" t="s">
        <v>52</v>
      </c>
      <c r="AX19" s="173" t="s">
        <v>66</v>
      </c>
      <c r="BA19" s="173"/>
      <c r="BB19" s="173"/>
      <c r="BC19" s="173"/>
      <c r="BD19" s="173"/>
      <c r="BE19" s="179"/>
      <c r="BF19" s="179"/>
      <c r="BG19" s="179"/>
      <c r="BH19" s="179"/>
      <c r="BI19" s="180"/>
      <c r="BJ19" s="180"/>
      <c r="BM19" s="180"/>
      <c r="BN19" s="180"/>
      <c r="BO19" s="179">
        <v>294778.40850000002</v>
      </c>
      <c r="BP19" s="179">
        <v>5.3060113529999997</v>
      </c>
      <c r="BQ19" s="179">
        <v>141.49363608000002</v>
      </c>
      <c r="BR19" s="179">
        <v>146.79964743300002</v>
      </c>
      <c r="BS19" s="79"/>
      <c r="BT19" s="79"/>
      <c r="BU19" s="79"/>
      <c r="BV19" s="79"/>
      <c r="BW19" s="79"/>
      <c r="BX19" s="79"/>
      <c r="BY19" s="79"/>
      <c r="BZ19" s="79"/>
    </row>
    <row r="20" spans="1:78" ht="15" customHeight="1" x14ac:dyDescent="0.2">
      <c r="A20" s="79">
        <v>19</v>
      </c>
      <c r="B20" s="172">
        <v>36569</v>
      </c>
      <c r="C20" s="79">
        <v>15</v>
      </c>
      <c r="D20" s="79">
        <v>9.9</v>
      </c>
      <c r="E20" s="79" t="s">
        <v>7</v>
      </c>
      <c r="F20" s="173">
        <v>57600</v>
      </c>
      <c r="G20" s="173">
        <v>2920</v>
      </c>
      <c r="H20" s="99">
        <v>13963.539999999999</v>
      </c>
      <c r="I20" s="99">
        <v>54972.061953619203</v>
      </c>
      <c r="J20" s="99">
        <v>29.92</v>
      </c>
      <c r="K20" s="99">
        <v>117.78990812160001</v>
      </c>
      <c r="L20" s="99">
        <f t="shared" si="3"/>
        <v>55089.851861740804</v>
      </c>
      <c r="P20" s="1" t="s">
        <v>67</v>
      </c>
      <c r="Q20" s="174">
        <v>36569.267361111109</v>
      </c>
      <c r="R20" s="174">
        <v>36569.881944444445</v>
      </c>
      <c r="S20" s="4">
        <f t="shared" si="0"/>
        <v>0.61458333333575865</v>
      </c>
      <c r="T20" s="79" t="s">
        <v>7</v>
      </c>
      <c r="U20" s="99">
        <v>13963.539999999999</v>
      </c>
      <c r="V20" s="99">
        <v>54972.061953619203</v>
      </c>
      <c r="W20" s="130">
        <v>1302008.7629999998</v>
      </c>
      <c r="X20" s="130">
        <v>768.18517016999988</v>
      </c>
      <c r="Y20" s="130">
        <v>5468.436804599999</v>
      </c>
      <c r="Z20" s="130">
        <v>6236.6219747699988</v>
      </c>
      <c r="AA20" s="130" t="s">
        <v>243</v>
      </c>
      <c r="AB20" s="80"/>
      <c r="AC20" s="5"/>
      <c r="AD20" s="99">
        <v>29.92</v>
      </c>
      <c r="AE20" s="99">
        <v>117.78990812160001</v>
      </c>
      <c r="AF20" s="135"/>
      <c r="AG20" s="135"/>
      <c r="AH20" s="135"/>
      <c r="AI20" s="135"/>
      <c r="AJ20" s="135" t="s">
        <v>576</v>
      </c>
      <c r="AN20" s="178"/>
      <c r="AO20" s="178"/>
      <c r="AP20" s="178"/>
      <c r="AQ20" s="178"/>
      <c r="AR20" s="169"/>
      <c r="AS20" s="173">
        <v>1302008.7629999998</v>
      </c>
      <c r="AT20" s="173">
        <v>768.18517016999988</v>
      </c>
      <c r="AU20" s="173">
        <v>5468.436804599999</v>
      </c>
      <c r="AV20" s="173">
        <v>6236.6219747699988</v>
      </c>
      <c r="AW20" s="173" t="s">
        <v>52</v>
      </c>
      <c r="AX20" s="173" t="s">
        <v>67</v>
      </c>
      <c r="BA20" s="173"/>
      <c r="BB20" s="173"/>
      <c r="BC20" s="173"/>
      <c r="BD20" s="173"/>
      <c r="BE20" s="179"/>
      <c r="BF20" s="179"/>
      <c r="BG20" s="179"/>
      <c r="BH20" s="179"/>
      <c r="BI20" s="180"/>
      <c r="BJ20" s="180"/>
      <c r="BM20" s="180"/>
      <c r="BN20" s="180"/>
      <c r="BO20" s="179">
        <v>1302008.7629999998</v>
      </c>
      <c r="BP20" s="179">
        <v>768.18517016999988</v>
      </c>
      <c r="BQ20" s="179">
        <v>5468.436804599999</v>
      </c>
      <c r="BR20" s="179">
        <v>6236.6219747699988</v>
      </c>
      <c r="BS20" s="173"/>
      <c r="BT20" s="173"/>
      <c r="BU20" s="173"/>
      <c r="BV20" s="173"/>
      <c r="BW20" s="173"/>
      <c r="BX20" s="173"/>
      <c r="BY20" s="173"/>
      <c r="BZ20" s="173"/>
    </row>
    <row r="21" spans="1:78" ht="15.75" customHeight="1" x14ac:dyDescent="0.2">
      <c r="A21" s="200">
        <v>20</v>
      </c>
      <c r="B21" s="201">
        <v>36578</v>
      </c>
      <c r="C21" s="79">
        <v>51</v>
      </c>
      <c r="D21" s="79">
        <v>8.6</v>
      </c>
      <c r="E21" s="79" t="s">
        <v>17</v>
      </c>
      <c r="F21" s="79">
        <v>240</v>
      </c>
      <c r="G21" s="173">
        <v>26100</v>
      </c>
      <c r="H21" s="99">
        <v>60.72</v>
      </c>
      <c r="I21" s="99">
        <v>239.04422530559998</v>
      </c>
      <c r="J21" s="99">
        <v>0</v>
      </c>
      <c r="K21" s="99">
        <v>0</v>
      </c>
      <c r="L21" s="99">
        <f t="shared" si="3"/>
        <v>239.04422530559998</v>
      </c>
      <c r="P21" s="1" t="s">
        <v>68</v>
      </c>
      <c r="Q21" s="174">
        <v>36578.475694444445</v>
      </c>
      <c r="R21" s="174">
        <v>36580.583333333336</v>
      </c>
      <c r="S21" s="4">
        <f t="shared" si="0"/>
        <v>2.1076388888905058</v>
      </c>
      <c r="T21" s="79" t="s">
        <v>17</v>
      </c>
      <c r="U21" s="99">
        <v>60.72</v>
      </c>
      <c r="V21" s="99">
        <v>239.04422530559998</v>
      </c>
      <c r="W21" s="130">
        <v>75152919.899999991</v>
      </c>
      <c r="X21" s="130">
        <v>2930.9638760999997</v>
      </c>
      <c r="Y21" s="130">
        <v>25551.992765999996</v>
      </c>
      <c r="Z21" s="130">
        <v>28482.956642099994</v>
      </c>
      <c r="AA21" s="130" t="s">
        <v>245</v>
      </c>
      <c r="AB21" s="80"/>
      <c r="AC21" s="5"/>
      <c r="AD21" s="99">
        <v>0</v>
      </c>
      <c r="AE21" s="99">
        <v>0</v>
      </c>
      <c r="AF21" s="135">
        <v>702257.88</v>
      </c>
      <c r="AG21" s="135">
        <v>33.708378240000002</v>
      </c>
      <c r="AH21" s="135">
        <v>526.69340999999997</v>
      </c>
      <c r="AI21" s="135">
        <v>560.40178823999997</v>
      </c>
      <c r="AJ21" s="135" t="s">
        <v>427</v>
      </c>
      <c r="AN21" s="178"/>
      <c r="AO21" s="178"/>
      <c r="AP21" s="178"/>
      <c r="AQ21" s="178"/>
      <c r="AR21" s="169"/>
      <c r="AS21" s="173">
        <v>75152919.899999991</v>
      </c>
      <c r="AT21" s="173">
        <v>2930.9638760999997</v>
      </c>
      <c r="AU21" s="173">
        <v>25551.992765999996</v>
      </c>
      <c r="AV21" s="173">
        <v>28482.956642099994</v>
      </c>
      <c r="AW21" s="173" t="s">
        <v>52</v>
      </c>
      <c r="AX21" s="173" t="s">
        <v>68</v>
      </c>
      <c r="BA21" s="173"/>
      <c r="BB21" s="173"/>
      <c r="BC21" s="173"/>
      <c r="BD21" s="173"/>
      <c r="BE21" s="179">
        <v>702257.88</v>
      </c>
      <c r="BF21" s="179">
        <v>33.708378240000002</v>
      </c>
      <c r="BG21" s="179">
        <v>526.69340999999997</v>
      </c>
      <c r="BH21" s="179">
        <v>560.40178823999997</v>
      </c>
      <c r="BI21" s="180" t="s">
        <v>154</v>
      </c>
      <c r="BJ21" s="180" t="s">
        <v>68</v>
      </c>
      <c r="BM21" s="180"/>
      <c r="BN21" s="180"/>
      <c r="BO21" s="179">
        <v>75855177.779999986</v>
      </c>
      <c r="BP21" s="179">
        <v>2964.6722543399997</v>
      </c>
      <c r="BQ21" s="179">
        <v>26078.686175999996</v>
      </c>
      <c r="BR21" s="179">
        <v>29043.358430339995</v>
      </c>
      <c r="BS21" s="173"/>
      <c r="BT21" s="173"/>
      <c r="BU21" s="173"/>
      <c r="BV21" s="173"/>
      <c r="BW21" s="173"/>
      <c r="BX21" s="173"/>
      <c r="BY21" s="173"/>
      <c r="BZ21" s="173"/>
    </row>
    <row r="22" spans="1:78" ht="15" customHeight="1" x14ac:dyDescent="0.2">
      <c r="A22" s="200">
        <v>21</v>
      </c>
      <c r="B22" s="201">
        <v>36580</v>
      </c>
      <c r="C22" s="79">
        <v>67</v>
      </c>
      <c r="D22" s="79">
        <v>0.5</v>
      </c>
      <c r="E22" s="79" t="s">
        <v>15</v>
      </c>
      <c r="F22" s="173">
        <v>1308</v>
      </c>
      <c r="G22" s="173">
        <v>3900</v>
      </c>
      <c r="H22" s="99">
        <v>331.76</v>
      </c>
      <c r="I22" s="99">
        <v>1306.0822165247998</v>
      </c>
      <c r="J22" s="99">
        <v>0</v>
      </c>
      <c r="K22" s="99">
        <v>0</v>
      </c>
      <c r="L22" s="99">
        <f t="shared" si="3"/>
        <v>1306.0822165247998</v>
      </c>
      <c r="P22" s="1" t="s">
        <v>69</v>
      </c>
      <c r="Q22" s="174">
        <v>36580.809027777781</v>
      </c>
      <c r="R22" s="174">
        <v>36583.583333333336</v>
      </c>
      <c r="S22" s="4">
        <f t="shared" si="0"/>
        <v>2.7743055555547471</v>
      </c>
      <c r="T22" s="79" t="s">
        <v>15</v>
      </c>
      <c r="U22" s="99">
        <v>331.76</v>
      </c>
      <c r="V22" s="99">
        <v>1306.0822165247998</v>
      </c>
      <c r="W22" s="130">
        <v>24486996.037499998</v>
      </c>
      <c r="X22" s="130">
        <v>612.17490093749996</v>
      </c>
      <c r="Y22" s="130">
        <v>4162.7893263749993</v>
      </c>
      <c r="Z22" s="130">
        <v>4774.9642273124991</v>
      </c>
      <c r="AA22" s="130" t="s">
        <v>247</v>
      </c>
      <c r="AB22" s="80"/>
      <c r="AC22" s="5"/>
      <c r="AD22" s="99">
        <v>0</v>
      </c>
      <c r="AE22" s="99">
        <v>0</v>
      </c>
      <c r="AF22" s="135"/>
      <c r="AG22" s="135"/>
      <c r="AH22" s="135"/>
      <c r="AI22" s="135"/>
      <c r="AJ22" s="135" t="s">
        <v>576</v>
      </c>
      <c r="AN22" s="178"/>
      <c r="AO22" s="178"/>
      <c r="AP22" s="178"/>
      <c r="AQ22" s="178"/>
      <c r="AR22" s="169"/>
      <c r="AS22" s="173">
        <v>24486996.037499998</v>
      </c>
      <c r="AT22" s="173">
        <v>612.17490093749996</v>
      </c>
      <c r="AU22" s="173">
        <v>4162.7893263749993</v>
      </c>
      <c r="AV22" s="173">
        <v>4774.9642273124991</v>
      </c>
      <c r="AW22" s="173" t="s">
        <v>52</v>
      </c>
      <c r="AX22" s="173" t="s">
        <v>69</v>
      </c>
      <c r="BA22" s="173"/>
      <c r="BB22" s="173"/>
      <c r="BC22" s="173"/>
      <c r="BD22" s="173"/>
      <c r="BE22" s="179"/>
      <c r="BF22" s="179"/>
      <c r="BG22" s="179"/>
      <c r="BH22" s="179"/>
      <c r="BI22" s="180"/>
      <c r="BJ22" s="180"/>
      <c r="BM22" s="180"/>
      <c r="BN22" s="180"/>
      <c r="BO22" s="179">
        <v>24486996.037499998</v>
      </c>
      <c r="BP22" s="179">
        <v>612.17490093749996</v>
      </c>
      <c r="BQ22" s="179">
        <v>4162.7893263749993</v>
      </c>
      <c r="BR22" s="179">
        <v>4774.9642273124991</v>
      </c>
      <c r="BS22" s="173"/>
      <c r="BT22" s="173"/>
      <c r="BU22" s="173"/>
      <c r="BV22" s="173"/>
      <c r="BW22" s="173"/>
      <c r="BX22" s="173"/>
      <c r="BY22" s="173"/>
      <c r="BZ22" s="173"/>
    </row>
    <row r="23" spans="1:78" ht="15" customHeight="1" x14ac:dyDescent="0.2">
      <c r="A23" s="79">
        <v>22</v>
      </c>
      <c r="B23" s="172">
        <v>36623</v>
      </c>
      <c r="C23" s="79">
        <v>15</v>
      </c>
      <c r="D23" s="79">
        <v>21</v>
      </c>
      <c r="E23" s="79" t="s">
        <v>11</v>
      </c>
      <c r="F23" s="173">
        <v>48600</v>
      </c>
      <c r="G23" s="173">
        <v>16900</v>
      </c>
      <c r="H23" s="99">
        <v>10031.24</v>
      </c>
      <c r="I23" s="99">
        <v>39491.271321715198</v>
      </c>
      <c r="J23" s="99">
        <v>1305.1600000000001</v>
      </c>
      <c r="K23" s="99">
        <v>5138.1910589568006</v>
      </c>
      <c r="L23" s="99">
        <f t="shared" si="3"/>
        <v>44629.462380671997</v>
      </c>
      <c r="P23" s="1" t="s">
        <v>70</v>
      </c>
      <c r="Q23" s="174">
        <v>36623.524305555555</v>
      </c>
      <c r="R23" s="174">
        <v>36624.152777777781</v>
      </c>
      <c r="S23" s="4">
        <f t="shared" si="0"/>
        <v>0.62847222222626442</v>
      </c>
      <c r="T23" s="79" t="s">
        <v>11</v>
      </c>
      <c r="U23" s="99">
        <v>10031.24</v>
      </c>
      <c r="V23" s="99">
        <v>39491.271321715198</v>
      </c>
      <c r="W23" s="130">
        <v>13103905.505999999</v>
      </c>
      <c r="X23" s="130">
        <v>2882.8592113199998</v>
      </c>
      <c r="Y23" s="130">
        <v>17035.077157799999</v>
      </c>
      <c r="Z23" s="130">
        <v>19917.936369119998</v>
      </c>
      <c r="AA23" s="130" t="s">
        <v>249</v>
      </c>
      <c r="AB23" s="80"/>
      <c r="AC23" s="5"/>
      <c r="AD23" s="99">
        <v>1305.1600000000001</v>
      </c>
      <c r="AE23" s="99">
        <v>5138.1910589568006</v>
      </c>
      <c r="AF23" s="135">
        <v>124594.14000000001</v>
      </c>
      <c r="AG23" s="135">
        <v>2.2426945200000006</v>
      </c>
      <c r="AH23" s="135">
        <v>161.97238200000004</v>
      </c>
      <c r="AI23" s="135">
        <v>164.21507652000003</v>
      </c>
      <c r="AJ23" s="135" t="s">
        <v>429</v>
      </c>
      <c r="AN23" s="178"/>
      <c r="AO23" s="178"/>
      <c r="AP23" s="178"/>
      <c r="AQ23" s="178"/>
      <c r="AR23" s="169"/>
      <c r="AS23" s="173">
        <v>13103905.505999999</v>
      </c>
      <c r="AT23" s="173">
        <v>2882.8592113199998</v>
      </c>
      <c r="AU23" s="173">
        <v>17035.077157799999</v>
      </c>
      <c r="AV23" s="173">
        <v>19917.936369119998</v>
      </c>
      <c r="AW23" s="173" t="s">
        <v>52</v>
      </c>
      <c r="AX23" s="173" t="s">
        <v>70</v>
      </c>
      <c r="BA23" s="173"/>
      <c r="BB23" s="173"/>
      <c r="BC23" s="173"/>
      <c r="BD23" s="173"/>
      <c r="BE23" s="179">
        <v>124594.14000000001</v>
      </c>
      <c r="BF23" s="179">
        <v>2.2426945200000006</v>
      </c>
      <c r="BG23" s="179">
        <v>161.97238200000004</v>
      </c>
      <c r="BH23" s="179">
        <v>164.21507652000003</v>
      </c>
      <c r="BI23" s="180" t="s">
        <v>154</v>
      </c>
      <c r="BJ23" s="180" t="s">
        <v>70</v>
      </c>
      <c r="BM23" s="180"/>
      <c r="BN23" s="180"/>
      <c r="BO23" s="179">
        <v>13228499.646</v>
      </c>
      <c r="BP23" s="179">
        <v>2885.1019058399997</v>
      </c>
      <c r="BQ23" s="179">
        <v>17197.049539799998</v>
      </c>
      <c r="BR23" s="179">
        <v>20082.151445639996</v>
      </c>
      <c r="BS23" s="173"/>
      <c r="BT23" s="173"/>
      <c r="BU23" s="173"/>
      <c r="BV23" s="173"/>
      <c r="BW23" s="173"/>
      <c r="BX23" s="173"/>
      <c r="BY23" s="173"/>
      <c r="BZ23" s="173"/>
    </row>
    <row r="24" spans="1:78" s="196" customFormat="1" ht="15" customHeight="1" x14ac:dyDescent="0.2">
      <c r="A24" s="184">
        <v>23</v>
      </c>
      <c r="B24" s="185">
        <v>36791</v>
      </c>
      <c r="C24" s="184">
        <v>9</v>
      </c>
      <c r="D24" s="184">
        <v>17.5</v>
      </c>
      <c r="E24" s="184" t="s">
        <v>8</v>
      </c>
      <c r="F24" s="184">
        <v>0</v>
      </c>
      <c r="G24" s="184" t="s">
        <v>9</v>
      </c>
      <c r="H24" s="186">
        <v>0</v>
      </c>
      <c r="I24" s="186">
        <v>0</v>
      </c>
      <c r="J24" s="186">
        <v>0</v>
      </c>
      <c r="K24" s="186">
        <v>0</v>
      </c>
      <c r="L24" s="186">
        <f t="shared" si="3"/>
        <v>0</v>
      </c>
      <c r="M24" s="187"/>
      <c r="N24" s="187"/>
      <c r="O24" s="56"/>
      <c r="P24" s="56" t="s">
        <v>71</v>
      </c>
      <c r="Q24" s="188">
        <v>36791.520833333336</v>
      </c>
      <c r="R24" s="188">
        <v>36791.90625</v>
      </c>
      <c r="S24" s="189">
        <f t="shared" si="0"/>
        <v>0.38541666666424135</v>
      </c>
      <c r="T24" s="184" t="s">
        <v>8</v>
      </c>
      <c r="U24" s="186">
        <v>0</v>
      </c>
      <c r="V24" s="186">
        <v>0</v>
      </c>
      <c r="W24" s="190">
        <v>30243528.473999999</v>
      </c>
      <c r="X24" s="190">
        <v>544.38351253199994</v>
      </c>
      <c r="Y24" s="190">
        <v>544.38351253199994</v>
      </c>
      <c r="Z24" s="190">
        <v>1088.7670250639999</v>
      </c>
      <c r="AA24" s="190" t="s">
        <v>251</v>
      </c>
      <c r="AB24" s="191"/>
      <c r="AC24" s="51"/>
      <c r="AD24" s="186">
        <v>0</v>
      </c>
      <c r="AE24" s="186">
        <v>0</v>
      </c>
      <c r="AF24" s="192">
        <v>1104357.1500000001</v>
      </c>
      <c r="AG24" s="192">
        <v>19.878428700000004</v>
      </c>
      <c r="AH24" s="192">
        <v>19.878428700000004</v>
      </c>
      <c r="AI24" s="192">
        <v>39.756857400000008</v>
      </c>
      <c r="AJ24" s="192" t="s">
        <v>431</v>
      </c>
      <c r="AK24" s="120"/>
      <c r="AL24" s="120"/>
      <c r="AM24" s="120"/>
      <c r="AN24" s="193"/>
      <c r="AO24" s="193"/>
      <c r="AP24" s="193"/>
      <c r="AQ24" s="193"/>
      <c r="AR24" s="194"/>
      <c r="AS24" s="195">
        <v>30243528.473999999</v>
      </c>
      <c r="AT24" s="195">
        <v>544.38351253199994</v>
      </c>
      <c r="AU24" s="195">
        <v>544.38351253199994</v>
      </c>
      <c r="AV24" s="195">
        <v>1088.7670250639999</v>
      </c>
      <c r="AW24" s="195" t="s">
        <v>52</v>
      </c>
      <c r="AX24" s="195" t="s">
        <v>71</v>
      </c>
      <c r="BA24" s="195"/>
      <c r="BB24" s="195"/>
      <c r="BC24" s="195"/>
      <c r="BD24" s="195"/>
      <c r="BE24" s="197">
        <v>1104357.1500000001</v>
      </c>
      <c r="BF24" s="197">
        <v>19.878428700000004</v>
      </c>
      <c r="BG24" s="197">
        <v>19.878428700000004</v>
      </c>
      <c r="BH24" s="197">
        <v>39.756857400000008</v>
      </c>
      <c r="BI24" s="198" t="s">
        <v>154</v>
      </c>
      <c r="BJ24" s="198" t="s">
        <v>71</v>
      </c>
      <c r="BM24" s="198"/>
      <c r="BN24" s="198"/>
      <c r="BO24" s="197">
        <v>31347885.623999998</v>
      </c>
      <c r="BP24" s="197">
        <v>564.26194123199991</v>
      </c>
      <c r="BQ24" s="197">
        <v>564.26194123199991</v>
      </c>
      <c r="BR24" s="197">
        <v>1128.5238824639998</v>
      </c>
      <c r="BS24" s="184"/>
      <c r="BT24" s="184"/>
      <c r="BU24" s="184"/>
      <c r="BV24" s="184"/>
      <c r="BW24" s="184"/>
      <c r="BX24" s="184"/>
      <c r="BY24" s="184"/>
      <c r="BZ24" s="184"/>
    </row>
    <row r="25" spans="1:78" ht="15" customHeight="1" x14ac:dyDescent="0.2">
      <c r="A25" s="79">
        <v>24</v>
      </c>
      <c r="B25" s="172">
        <v>36871</v>
      </c>
      <c r="C25" s="79">
        <v>14</v>
      </c>
      <c r="D25" s="79">
        <v>20</v>
      </c>
      <c r="E25" s="79" t="s">
        <v>7</v>
      </c>
      <c r="F25" s="173">
        <v>39000</v>
      </c>
      <c r="G25" s="202">
        <v>291</v>
      </c>
      <c r="H25" s="99">
        <v>9985.5709999999999</v>
      </c>
      <c r="I25" s="99">
        <v>39311.480301862081</v>
      </c>
      <c r="J25" s="99">
        <v>1275.5</v>
      </c>
      <c r="K25" s="99">
        <v>5021.4247262400004</v>
      </c>
      <c r="L25" s="99">
        <f t="shared" si="3"/>
        <v>44332.905028102083</v>
      </c>
      <c r="P25" s="1" t="s">
        <v>72</v>
      </c>
      <c r="Q25" s="174">
        <v>36871.305555555555</v>
      </c>
      <c r="R25" s="174">
        <v>36871.899305555555</v>
      </c>
      <c r="S25" s="4">
        <f t="shared" si="0"/>
        <v>0.59375</v>
      </c>
      <c r="T25" s="79" t="s">
        <v>7</v>
      </c>
      <c r="U25" s="99">
        <v>9985.5709999999999</v>
      </c>
      <c r="V25" s="99">
        <v>39311.480301862081</v>
      </c>
      <c r="W25" s="130">
        <v>592388.50199999998</v>
      </c>
      <c r="X25" s="130">
        <v>34.950921618000002</v>
      </c>
      <c r="Y25" s="130">
        <v>592.38850200000002</v>
      </c>
      <c r="Z25" s="130">
        <v>627.33942361800007</v>
      </c>
      <c r="AA25" s="130" t="s">
        <v>253</v>
      </c>
      <c r="AB25" s="80"/>
      <c r="AC25" s="5"/>
      <c r="AD25" s="99">
        <v>1275.5</v>
      </c>
      <c r="AE25" s="99">
        <v>5021.4247262400004</v>
      </c>
      <c r="AF25" s="135"/>
      <c r="AG25" s="135"/>
      <c r="AH25" s="135"/>
      <c r="AI25" s="135"/>
      <c r="AJ25" s="135" t="s">
        <v>576</v>
      </c>
      <c r="AN25" s="178"/>
      <c r="AO25" s="178"/>
      <c r="AP25" s="178"/>
      <c r="AQ25" s="178"/>
      <c r="AR25" s="169"/>
      <c r="AS25" s="173">
        <v>592388.50199999998</v>
      </c>
      <c r="AT25" s="173">
        <v>34.950921618000002</v>
      </c>
      <c r="AU25" s="173">
        <v>592.38850200000002</v>
      </c>
      <c r="AV25" s="173">
        <v>627.33942361800007</v>
      </c>
      <c r="AW25" s="173" t="s">
        <v>52</v>
      </c>
      <c r="AX25" s="173" t="s">
        <v>72</v>
      </c>
      <c r="BA25" s="173"/>
      <c r="BB25" s="173"/>
      <c r="BC25" s="173"/>
      <c r="BD25" s="173"/>
      <c r="BE25" s="179"/>
      <c r="BF25" s="179"/>
      <c r="BG25" s="179"/>
      <c r="BH25" s="179"/>
      <c r="BI25" s="180"/>
      <c r="BJ25" s="180"/>
      <c r="BM25" s="180"/>
      <c r="BN25" s="180"/>
      <c r="BO25" s="179">
        <v>592388.50199999998</v>
      </c>
      <c r="BP25" s="179">
        <v>34.950921618000002</v>
      </c>
      <c r="BQ25" s="179">
        <v>592.38850200000002</v>
      </c>
      <c r="BR25" s="179">
        <v>627.33942361800007</v>
      </c>
      <c r="BS25" s="79"/>
      <c r="BT25" s="79"/>
      <c r="BU25" s="79"/>
      <c r="BV25" s="79"/>
      <c r="BW25" s="79"/>
      <c r="BX25" s="79"/>
      <c r="BY25" s="79"/>
      <c r="BZ25" s="79"/>
    </row>
    <row r="26" spans="1:78" ht="15" customHeight="1" x14ac:dyDescent="0.2">
      <c r="A26" s="79">
        <v>25</v>
      </c>
      <c r="B26" s="172">
        <v>36876</v>
      </c>
      <c r="C26" s="79">
        <v>5</v>
      </c>
      <c r="D26" s="79">
        <v>0.25</v>
      </c>
      <c r="E26" s="79" t="s">
        <v>10</v>
      </c>
      <c r="F26" s="79">
        <v>7970</v>
      </c>
      <c r="G26" s="173">
        <v>3620</v>
      </c>
      <c r="H26" s="99">
        <v>1833.8300000000002</v>
      </c>
      <c r="I26" s="99">
        <v>7219.4741714784013</v>
      </c>
      <c r="J26" s="99">
        <v>189.94</v>
      </c>
      <c r="K26" s="99">
        <v>747.76120149120004</v>
      </c>
      <c r="L26" s="99">
        <f t="shared" si="3"/>
        <v>7967.2353729696015</v>
      </c>
      <c r="P26" s="1" t="s">
        <v>73</v>
      </c>
      <c r="Q26" s="174">
        <v>36876.263888888891</v>
      </c>
      <c r="R26" s="174">
        <v>36876.454861111109</v>
      </c>
      <c r="S26" s="4">
        <f t="shared" si="0"/>
        <v>0.19097222221898846</v>
      </c>
      <c r="T26" s="79" t="s">
        <v>10</v>
      </c>
      <c r="U26" s="99">
        <v>1833.8300000000002</v>
      </c>
      <c r="V26" s="99">
        <v>7219.4741714784013</v>
      </c>
      <c r="W26" s="130">
        <v>471758.72099999996</v>
      </c>
      <c r="X26" s="130">
        <v>141.52761629999998</v>
      </c>
      <c r="Y26" s="130">
        <v>3113.6075585999997</v>
      </c>
      <c r="Z26" s="130">
        <v>3255.1351748999996</v>
      </c>
      <c r="AA26" s="130" t="s">
        <v>255</v>
      </c>
      <c r="AB26" s="80"/>
      <c r="AC26" s="5"/>
      <c r="AD26" s="99">
        <v>189.94</v>
      </c>
      <c r="AE26" s="99">
        <v>747.76120149120004</v>
      </c>
      <c r="AF26" s="135">
        <v>92227.980450000003</v>
      </c>
      <c r="AG26" s="135">
        <v>1.6601036481000002</v>
      </c>
      <c r="AH26" s="135">
        <v>1752.33162855</v>
      </c>
      <c r="AI26" s="135">
        <v>1753.9917321981</v>
      </c>
      <c r="AJ26" s="135" t="s">
        <v>433</v>
      </c>
      <c r="AN26" s="178"/>
      <c r="AO26" s="178"/>
      <c r="AP26" s="178"/>
      <c r="AQ26" s="178"/>
      <c r="AR26" s="169"/>
      <c r="AS26" s="173">
        <v>471758.72099999996</v>
      </c>
      <c r="AT26" s="173">
        <v>141.52761629999998</v>
      </c>
      <c r="AU26" s="173">
        <v>3113.6075585999997</v>
      </c>
      <c r="AV26" s="173">
        <v>3255.1351748999996</v>
      </c>
      <c r="AW26" s="173" t="s">
        <v>52</v>
      </c>
      <c r="AX26" s="173" t="s">
        <v>73</v>
      </c>
      <c r="BA26" s="173"/>
      <c r="BB26" s="173"/>
      <c r="BC26" s="173"/>
      <c r="BD26" s="173"/>
      <c r="BE26" s="179">
        <v>92227.980450000003</v>
      </c>
      <c r="BF26" s="179">
        <v>1.6601036481000002</v>
      </c>
      <c r="BG26" s="179">
        <v>1752.33162855</v>
      </c>
      <c r="BH26" s="179">
        <v>1753.9917321981</v>
      </c>
      <c r="BI26" s="180" t="s">
        <v>154</v>
      </c>
      <c r="BJ26" s="180" t="s">
        <v>73</v>
      </c>
      <c r="BM26" s="180"/>
      <c r="BN26" s="180"/>
      <c r="BO26" s="179">
        <v>563986.70144999993</v>
      </c>
      <c r="BP26" s="179">
        <v>143.18771994809998</v>
      </c>
      <c r="BQ26" s="179">
        <v>4865.9391871499993</v>
      </c>
      <c r="BR26" s="179">
        <v>5009.1269070980998</v>
      </c>
      <c r="BS26" s="173"/>
      <c r="BT26" s="173"/>
      <c r="BU26" s="173"/>
      <c r="BV26" s="173"/>
      <c r="BW26" s="173"/>
      <c r="BX26" s="173"/>
      <c r="BY26" s="173"/>
      <c r="BZ26" s="173"/>
    </row>
    <row r="27" spans="1:78" ht="15" customHeight="1" x14ac:dyDescent="0.2">
      <c r="A27" s="79">
        <v>26</v>
      </c>
      <c r="B27" s="172">
        <v>36905</v>
      </c>
      <c r="C27" s="79">
        <v>10</v>
      </c>
      <c r="D27" s="79">
        <v>4.5999999999999996</v>
      </c>
      <c r="E27" s="79" t="s">
        <v>6</v>
      </c>
      <c r="F27" s="79">
        <v>7910</v>
      </c>
      <c r="G27" s="173">
        <v>5890</v>
      </c>
      <c r="H27" s="99">
        <v>1964.3559999999998</v>
      </c>
      <c r="I27" s="99">
        <v>7733.3326456588793</v>
      </c>
      <c r="J27" s="99">
        <v>44</v>
      </c>
      <c r="K27" s="99">
        <v>173.22045312000003</v>
      </c>
      <c r="L27" s="99">
        <f t="shared" si="3"/>
        <v>7906.5530987788798</v>
      </c>
      <c r="P27" s="1" t="s">
        <v>74</v>
      </c>
      <c r="Q27" s="174">
        <v>36905.277777777781</v>
      </c>
      <c r="R27" s="174">
        <v>36905.690972222219</v>
      </c>
      <c r="S27" s="4">
        <f t="shared" si="0"/>
        <v>0.41319444443797693</v>
      </c>
      <c r="T27" s="79" t="s">
        <v>6</v>
      </c>
      <c r="U27" s="99">
        <v>1964.3559999999998</v>
      </c>
      <c r="V27" s="99">
        <v>7733.3326456588793</v>
      </c>
      <c r="W27" s="130">
        <v>3440214.1064999998</v>
      </c>
      <c r="X27" s="130">
        <v>653.64068023499988</v>
      </c>
      <c r="Y27" s="130">
        <v>5504.3425703999992</v>
      </c>
      <c r="Z27" s="130">
        <v>6157.9832506349994</v>
      </c>
      <c r="AA27" s="130" t="s">
        <v>257</v>
      </c>
      <c r="AB27" s="80"/>
      <c r="AC27" s="5"/>
      <c r="AD27" s="99">
        <v>44</v>
      </c>
      <c r="AE27" s="99">
        <v>173.22045312000003</v>
      </c>
      <c r="AF27" s="135">
        <v>249060.85417500001</v>
      </c>
      <c r="AG27" s="135">
        <v>6.4755822085500006</v>
      </c>
      <c r="AH27" s="135">
        <v>171.85198938075001</v>
      </c>
      <c r="AI27" s="135">
        <v>178.32757158930002</v>
      </c>
      <c r="AJ27" s="135" t="s">
        <v>435</v>
      </c>
      <c r="AN27" s="178"/>
      <c r="AO27" s="178"/>
      <c r="AP27" s="178"/>
      <c r="AQ27" s="178"/>
      <c r="AR27" s="169"/>
      <c r="AS27" s="173">
        <v>3440214.1064999998</v>
      </c>
      <c r="AT27" s="173">
        <v>653.64068023499988</v>
      </c>
      <c r="AU27" s="173">
        <v>5504.3425703999992</v>
      </c>
      <c r="AV27" s="173">
        <v>6157.9832506349994</v>
      </c>
      <c r="AW27" s="173" t="s">
        <v>52</v>
      </c>
      <c r="AX27" s="173" t="s">
        <v>74</v>
      </c>
      <c r="BA27" s="173"/>
      <c r="BB27" s="173"/>
      <c r="BC27" s="173"/>
      <c r="BD27" s="173"/>
      <c r="BE27" s="179">
        <v>249060.85417500001</v>
      </c>
      <c r="BF27" s="179">
        <v>6.4755822085500006</v>
      </c>
      <c r="BG27" s="179">
        <v>171.85198938075001</v>
      </c>
      <c r="BH27" s="179">
        <v>178.32757158930002</v>
      </c>
      <c r="BI27" s="180" t="s">
        <v>154</v>
      </c>
      <c r="BJ27" s="180" t="s">
        <v>74</v>
      </c>
      <c r="BM27" s="180"/>
      <c r="BN27" s="180"/>
      <c r="BO27" s="179">
        <v>3689274.9606749997</v>
      </c>
      <c r="BP27" s="179">
        <v>660.11626244354989</v>
      </c>
      <c r="BQ27" s="179">
        <v>5676.1945597807489</v>
      </c>
      <c r="BR27" s="179">
        <v>6336.310822224299</v>
      </c>
      <c r="BS27" s="173"/>
      <c r="BT27" s="173"/>
      <c r="BU27" s="173"/>
      <c r="BV27" s="173"/>
      <c r="BW27" s="173"/>
      <c r="BX27" s="173"/>
      <c r="BY27" s="173"/>
      <c r="BZ27" s="173"/>
    </row>
    <row r="28" spans="1:78" ht="15" customHeight="1" x14ac:dyDescent="0.2">
      <c r="A28" s="79">
        <v>27</v>
      </c>
      <c r="B28" s="172">
        <v>36920</v>
      </c>
      <c r="C28" s="79">
        <v>7</v>
      </c>
      <c r="D28" s="79">
        <v>2.5</v>
      </c>
      <c r="E28" s="79" t="s">
        <v>6</v>
      </c>
      <c r="F28" s="79">
        <v>13300</v>
      </c>
      <c r="G28" s="173">
        <v>4110</v>
      </c>
      <c r="H28" s="99">
        <v>3368.942</v>
      </c>
      <c r="I28" s="99">
        <v>13262.94681306816</v>
      </c>
      <c r="J28" s="99">
        <v>0</v>
      </c>
      <c r="K28" s="99">
        <v>0</v>
      </c>
      <c r="L28" s="99">
        <f t="shared" si="3"/>
        <v>13262.94681306816</v>
      </c>
      <c r="P28" s="1" t="s">
        <v>75</v>
      </c>
      <c r="Q28" s="174">
        <v>36920.274305555555</v>
      </c>
      <c r="R28" s="174">
        <v>36920.572916666664</v>
      </c>
      <c r="S28" s="4">
        <f t="shared" si="0"/>
        <v>0.29861111110949423</v>
      </c>
      <c r="T28" s="79" t="s">
        <v>6</v>
      </c>
      <c r="U28" s="99">
        <v>3368.942</v>
      </c>
      <c r="V28" s="99">
        <v>13262.94681306816</v>
      </c>
      <c r="W28" s="130">
        <v>788907.44099999999</v>
      </c>
      <c r="X28" s="130">
        <v>220.89408347999998</v>
      </c>
      <c r="Y28" s="130">
        <v>3471.1927404000003</v>
      </c>
      <c r="Z28" s="130">
        <v>3692.0868238800003</v>
      </c>
      <c r="AA28" s="130" t="s">
        <v>259</v>
      </c>
      <c r="AB28" s="80"/>
      <c r="AC28" s="5"/>
      <c r="AD28" s="99">
        <v>0</v>
      </c>
      <c r="AE28" s="99">
        <v>0</v>
      </c>
      <c r="AF28" s="135">
        <v>145576.92584999997</v>
      </c>
      <c r="AG28" s="135">
        <v>2.6203846652999996</v>
      </c>
      <c r="AH28" s="135">
        <v>1397.5384881599996</v>
      </c>
      <c r="AI28" s="135">
        <v>1400.1588728252996</v>
      </c>
      <c r="AJ28" s="135" t="s">
        <v>437</v>
      </c>
      <c r="AN28" s="178"/>
      <c r="AO28" s="178"/>
      <c r="AP28" s="178"/>
      <c r="AQ28" s="178"/>
      <c r="AR28" s="169"/>
      <c r="AS28" s="173">
        <v>788907.44099999999</v>
      </c>
      <c r="AT28" s="173">
        <v>220.89408347999998</v>
      </c>
      <c r="AU28" s="173">
        <v>3471.1927404000003</v>
      </c>
      <c r="AV28" s="173">
        <v>3692.0868238800003</v>
      </c>
      <c r="AW28" s="173" t="s">
        <v>52</v>
      </c>
      <c r="AX28" s="173" t="s">
        <v>75</v>
      </c>
      <c r="BA28" s="173"/>
      <c r="BB28" s="173"/>
      <c r="BC28" s="173"/>
      <c r="BD28" s="173"/>
      <c r="BE28" s="179">
        <v>145576.92584999997</v>
      </c>
      <c r="BF28" s="179">
        <v>2.6203846652999996</v>
      </c>
      <c r="BG28" s="179">
        <v>1397.5384881599996</v>
      </c>
      <c r="BH28" s="179">
        <v>1400.1588728252996</v>
      </c>
      <c r="BI28" s="180" t="s">
        <v>154</v>
      </c>
      <c r="BJ28" s="180" t="s">
        <v>75</v>
      </c>
      <c r="BM28" s="180"/>
      <c r="BN28" s="180"/>
      <c r="BO28" s="179">
        <v>934484.36684999999</v>
      </c>
      <c r="BP28" s="179">
        <v>223.51446814529999</v>
      </c>
      <c r="BQ28" s="179">
        <v>4868.7312285600001</v>
      </c>
      <c r="BR28" s="179">
        <v>5092.2456967053004</v>
      </c>
      <c r="BS28" s="173"/>
      <c r="BT28" s="173"/>
      <c r="BU28" s="173"/>
      <c r="BV28" s="173"/>
      <c r="BW28" s="173"/>
      <c r="BX28" s="173"/>
      <c r="BY28" s="173"/>
      <c r="BZ28" s="173"/>
    </row>
    <row r="29" spans="1:78" ht="15" customHeight="1" x14ac:dyDescent="0.2">
      <c r="A29" s="79">
        <v>28</v>
      </c>
      <c r="B29" s="172">
        <v>36946</v>
      </c>
      <c r="C29" s="79">
        <v>6</v>
      </c>
      <c r="D29" s="79">
        <v>5.6</v>
      </c>
      <c r="E29" s="79" t="s">
        <v>6</v>
      </c>
      <c r="F29" s="79">
        <v>24500</v>
      </c>
      <c r="G29" s="173">
        <v>11100</v>
      </c>
      <c r="H29" s="99">
        <v>6121.15</v>
      </c>
      <c r="I29" s="99">
        <v>24097.917650351999</v>
      </c>
      <c r="J29" s="99">
        <v>91.52</v>
      </c>
      <c r="K29" s="99">
        <v>360.29854248960004</v>
      </c>
      <c r="L29" s="99">
        <f t="shared" si="3"/>
        <v>24458.216192841599</v>
      </c>
      <c r="P29" s="1" t="s">
        <v>76</v>
      </c>
      <c r="Q29" s="174">
        <v>36946.260416666664</v>
      </c>
      <c r="R29" s="174">
        <v>36946.527777777781</v>
      </c>
      <c r="S29" s="4">
        <f t="shared" si="0"/>
        <v>0.26736111111677019</v>
      </c>
      <c r="T29" s="79" t="s">
        <v>6</v>
      </c>
      <c r="U29" s="99">
        <v>6121.15</v>
      </c>
      <c r="V29" s="99">
        <v>24097.917650351999</v>
      </c>
      <c r="W29" s="130">
        <v>4478876.1645</v>
      </c>
      <c r="X29" s="130">
        <v>850.98647125499997</v>
      </c>
      <c r="Y29" s="130">
        <v>9405.6399454500006</v>
      </c>
      <c r="Z29" s="130">
        <v>10256.626416705001</v>
      </c>
      <c r="AA29" s="130" t="s">
        <v>261</v>
      </c>
      <c r="AB29" s="80"/>
      <c r="AC29" s="5"/>
      <c r="AD29" s="99">
        <v>91.52</v>
      </c>
      <c r="AE29" s="99">
        <v>360.29854248960004</v>
      </c>
      <c r="AF29" s="135">
        <v>418607.99354999996</v>
      </c>
      <c r="AG29" s="135">
        <v>7.5349438838999987</v>
      </c>
      <c r="AH29" s="135">
        <v>962.79838516499979</v>
      </c>
      <c r="AI29" s="135">
        <v>970.33332904889983</v>
      </c>
      <c r="AJ29" s="135" t="s">
        <v>439</v>
      </c>
      <c r="AN29" s="178"/>
      <c r="AO29" s="178"/>
      <c r="AP29" s="178"/>
      <c r="AQ29" s="178"/>
      <c r="AR29" s="169"/>
      <c r="AS29" s="173">
        <v>4478876.1645</v>
      </c>
      <c r="AT29" s="173">
        <v>850.98647125499997</v>
      </c>
      <c r="AU29" s="173">
        <v>9405.6399454500006</v>
      </c>
      <c r="AV29" s="173">
        <v>10256.626416705001</v>
      </c>
      <c r="AW29" s="173" t="s">
        <v>52</v>
      </c>
      <c r="AX29" s="173" t="s">
        <v>76</v>
      </c>
      <c r="BA29" s="173"/>
      <c r="BB29" s="173"/>
      <c r="BC29" s="173"/>
      <c r="BD29" s="173"/>
      <c r="BE29" s="179">
        <v>418607.99354999996</v>
      </c>
      <c r="BF29" s="179">
        <v>7.5349438838999987</v>
      </c>
      <c r="BG29" s="179">
        <v>962.79838516499979</v>
      </c>
      <c r="BH29" s="179">
        <v>970.33332904889983</v>
      </c>
      <c r="BI29" s="180" t="s">
        <v>154</v>
      </c>
      <c r="BJ29" s="180" t="s">
        <v>76</v>
      </c>
      <c r="BM29" s="180"/>
      <c r="BN29" s="180"/>
      <c r="BO29" s="179">
        <v>4897484.1580499997</v>
      </c>
      <c r="BP29" s="179">
        <v>858.52141513890001</v>
      </c>
      <c r="BQ29" s="179">
        <v>10368.438330615001</v>
      </c>
      <c r="BR29" s="179">
        <v>11226.9597457539</v>
      </c>
      <c r="BS29" s="173"/>
      <c r="BT29" s="173"/>
      <c r="BU29" s="173"/>
      <c r="BV29" s="173"/>
      <c r="BW29" s="173"/>
      <c r="BX29" s="173"/>
      <c r="BY29" s="173"/>
      <c r="BZ29" s="173"/>
    </row>
    <row r="30" spans="1:78" ht="15" customHeight="1" x14ac:dyDescent="0.2">
      <c r="A30" s="79">
        <v>29</v>
      </c>
      <c r="B30" s="172">
        <v>36970</v>
      </c>
      <c r="C30" s="79">
        <v>113</v>
      </c>
      <c r="D30" s="79">
        <v>0</v>
      </c>
      <c r="E30" s="79" t="s">
        <v>15</v>
      </c>
      <c r="F30" s="79">
        <v>0</v>
      </c>
      <c r="G30" s="79">
        <v>835</v>
      </c>
      <c r="H30" s="99">
        <v>482.06399999999996</v>
      </c>
      <c r="I30" s="99">
        <v>1897.8032843827198</v>
      </c>
      <c r="J30" s="99">
        <v>0</v>
      </c>
      <c r="K30" s="99">
        <v>0</v>
      </c>
      <c r="L30" s="99">
        <f t="shared" si="3"/>
        <v>1897.8032843827198</v>
      </c>
      <c r="P30" s="1" t="s">
        <v>77</v>
      </c>
      <c r="Q30" s="174">
        <v>36970.409722222219</v>
      </c>
      <c r="R30" s="174">
        <v>36975.104166666664</v>
      </c>
      <c r="S30" s="4">
        <f t="shared" si="0"/>
        <v>4.6944444444452529</v>
      </c>
      <c r="T30" s="79" t="s">
        <v>15</v>
      </c>
      <c r="U30" s="99">
        <v>482.06399999999996</v>
      </c>
      <c r="V30" s="99">
        <v>1897.8032843827198</v>
      </c>
      <c r="W30" s="130">
        <v>12646305.210000001</v>
      </c>
      <c r="X30" s="130">
        <v>227.63349378000004</v>
      </c>
      <c r="Y30" s="130">
        <v>581.7300396600001</v>
      </c>
      <c r="Z30" s="130">
        <v>809.36353344000008</v>
      </c>
      <c r="AA30" s="130" t="s">
        <v>263</v>
      </c>
      <c r="AB30" s="80"/>
      <c r="AC30" s="5"/>
      <c r="AD30" s="99">
        <v>0</v>
      </c>
      <c r="AE30" s="99">
        <v>0</v>
      </c>
      <c r="AF30" s="135">
        <v>285263.94689999998</v>
      </c>
      <c r="AG30" s="135">
        <v>5.1347510441999997</v>
      </c>
      <c r="AH30" s="135">
        <v>599.05428848999998</v>
      </c>
      <c r="AI30" s="135">
        <v>604.18903953419999</v>
      </c>
      <c r="AJ30" s="135" t="s">
        <v>441</v>
      </c>
      <c r="AN30" s="178"/>
      <c r="AO30" s="178"/>
      <c r="AP30" s="178"/>
      <c r="AQ30" s="178"/>
      <c r="AR30" s="169"/>
      <c r="AS30" s="173">
        <v>12646305.210000001</v>
      </c>
      <c r="AT30" s="173">
        <v>227.63349378000004</v>
      </c>
      <c r="AU30" s="173">
        <v>581.7300396600001</v>
      </c>
      <c r="AV30" s="173">
        <v>809.36353344000008</v>
      </c>
      <c r="AW30" s="173" t="s">
        <v>52</v>
      </c>
      <c r="AX30" s="173" t="s">
        <v>77</v>
      </c>
      <c r="BA30" s="173"/>
      <c r="BB30" s="173"/>
      <c r="BC30" s="173"/>
      <c r="BD30" s="173"/>
      <c r="BE30" s="179">
        <v>285263.94689999998</v>
      </c>
      <c r="BF30" s="179">
        <v>5.1347510441999997</v>
      </c>
      <c r="BG30" s="179">
        <v>599.05428848999998</v>
      </c>
      <c r="BH30" s="179">
        <v>604.18903953419999</v>
      </c>
      <c r="BI30" s="180" t="s">
        <v>154</v>
      </c>
      <c r="BJ30" s="180" t="s">
        <v>77</v>
      </c>
      <c r="BM30" s="180"/>
      <c r="BN30" s="180"/>
      <c r="BO30" s="179">
        <v>12931569.156900002</v>
      </c>
      <c r="BP30" s="179">
        <v>232.76824482420002</v>
      </c>
      <c r="BQ30" s="179">
        <v>1180.78432815</v>
      </c>
      <c r="BR30" s="179">
        <v>1413.5525729742001</v>
      </c>
      <c r="BS30" s="79"/>
      <c r="BT30" s="79"/>
      <c r="BU30" s="79"/>
      <c r="BV30" s="79"/>
      <c r="BW30" s="79"/>
      <c r="BX30" s="79"/>
      <c r="BY30" s="79"/>
      <c r="BZ30" s="79"/>
    </row>
    <row r="31" spans="1:78" s="196" customFormat="1" ht="15" customHeight="1" x14ac:dyDescent="0.2">
      <c r="A31" s="184">
        <v>30</v>
      </c>
      <c r="B31" s="185">
        <v>37188</v>
      </c>
      <c r="C31" s="184">
        <v>2</v>
      </c>
      <c r="D31" s="184">
        <v>6.2</v>
      </c>
      <c r="E31" s="184" t="s">
        <v>8</v>
      </c>
      <c r="F31" s="184">
        <v>0</v>
      </c>
      <c r="G31" s="184" t="s">
        <v>9</v>
      </c>
      <c r="H31" s="186">
        <v>0</v>
      </c>
      <c r="I31" s="186">
        <v>0</v>
      </c>
      <c r="J31" s="186">
        <v>0</v>
      </c>
      <c r="K31" s="186">
        <v>0</v>
      </c>
      <c r="L31" s="186">
        <f t="shared" si="3"/>
        <v>0</v>
      </c>
      <c r="M31" s="187"/>
      <c r="N31" s="187"/>
      <c r="O31" s="56"/>
      <c r="P31" s="56" t="s">
        <v>78</v>
      </c>
      <c r="Q31" s="188">
        <v>37188.032638888886</v>
      </c>
      <c r="R31" s="188">
        <v>37188.097222222219</v>
      </c>
      <c r="S31" s="189">
        <f t="shared" si="0"/>
        <v>6.4583333332848269E-2</v>
      </c>
      <c r="T31" s="184" t="s">
        <v>8</v>
      </c>
      <c r="U31" s="186">
        <v>0</v>
      </c>
      <c r="V31" s="186">
        <v>0</v>
      </c>
      <c r="W31" s="190">
        <v>6951503.5065000001</v>
      </c>
      <c r="X31" s="190">
        <v>125.12706311699999</v>
      </c>
      <c r="Y31" s="190">
        <v>125.12706311699999</v>
      </c>
      <c r="Z31" s="190">
        <v>250.25412623399998</v>
      </c>
      <c r="AA31" s="190" t="s">
        <v>265</v>
      </c>
      <c r="AB31" s="191"/>
      <c r="AC31" s="51"/>
      <c r="AD31" s="186">
        <v>0</v>
      </c>
      <c r="AE31" s="186">
        <v>0</v>
      </c>
      <c r="AF31" s="192">
        <v>311485.34999999998</v>
      </c>
      <c r="AG31" s="192">
        <v>5.6067362999999997</v>
      </c>
      <c r="AH31" s="192">
        <v>5.6067362999999997</v>
      </c>
      <c r="AI31" s="192">
        <v>11.213472599999999</v>
      </c>
      <c r="AJ31" s="192" t="s">
        <v>443</v>
      </c>
      <c r="AK31" s="120"/>
      <c r="AL31" s="120"/>
      <c r="AM31" s="120"/>
      <c r="AN31" s="193"/>
      <c r="AO31" s="193"/>
      <c r="AP31" s="193"/>
      <c r="AQ31" s="193"/>
      <c r="AR31" s="194"/>
      <c r="AS31" s="195">
        <v>6951503.5065000001</v>
      </c>
      <c r="AT31" s="195">
        <v>125.12706311699999</v>
      </c>
      <c r="AU31" s="195">
        <v>125.12706311699999</v>
      </c>
      <c r="AV31" s="195">
        <v>250.25412623399998</v>
      </c>
      <c r="AW31" s="195" t="s">
        <v>52</v>
      </c>
      <c r="AX31" s="195" t="s">
        <v>78</v>
      </c>
      <c r="BA31" s="195"/>
      <c r="BB31" s="195"/>
      <c r="BC31" s="195"/>
      <c r="BD31" s="195"/>
      <c r="BE31" s="197">
        <v>311485.34999999998</v>
      </c>
      <c r="BF31" s="197">
        <v>5.6067362999999997</v>
      </c>
      <c r="BG31" s="197">
        <v>5.6067362999999997</v>
      </c>
      <c r="BH31" s="197">
        <v>11.213472599999999</v>
      </c>
      <c r="BI31" s="198" t="s">
        <v>154</v>
      </c>
      <c r="BJ31" s="198" t="s">
        <v>78</v>
      </c>
      <c r="BM31" s="198"/>
      <c r="BN31" s="198"/>
      <c r="BO31" s="197">
        <v>7262988.8564999998</v>
      </c>
      <c r="BP31" s="197">
        <v>130.733799417</v>
      </c>
      <c r="BQ31" s="197">
        <v>130.733799417</v>
      </c>
      <c r="BR31" s="197">
        <v>261.467598834</v>
      </c>
      <c r="BS31" s="184"/>
      <c r="BT31" s="184"/>
      <c r="BU31" s="184"/>
      <c r="BV31" s="184"/>
      <c r="BW31" s="184"/>
      <c r="BX31" s="184"/>
      <c r="BY31" s="184"/>
      <c r="BZ31" s="184"/>
    </row>
    <row r="32" spans="1:78" ht="15" customHeight="1" x14ac:dyDescent="0.2">
      <c r="A32" s="79">
        <v>31</v>
      </c>
      <c r="B32" s="172">
        <v>37270</v>
      </c>
      <c r="C32" s="79">
        <v>6</v>
      </c>
      <c r="D32" s="79">
        <v>2.4</v>
      </c>
      <c r="E32" s="79" t="s">
        <v>18</v>
      </c>
      <c r="F32" s="173">
        <v>3100</v>
      </c>
      <c r="G32" s="79">
        <v>275</v>
      </c>
      <c r="H32" s="203">
        <v>734.71799999999996</v>
      </c>
      <c r="I32" s="203">
        <v>2892.45874716864</v>
      </c>
      <c r="J32" s="203">
        <v>49.199999999999996</v>
      </c>
      <c r="K32" s="203">
        <v>193.69196121600001</v>
      </c>
      <c r="L32" s="203">
        <f t="shared" si="3"/>
        <v>3086.15070838464</v>
      </c>
      <c r="P32" s="1" t="s">
        <v>79</v>
      </c>
      <c r="Q32" s="81">
        <v>37270.361111111109</v>
      </c>
      <c r="R32" s="81">
        <v>37270.604166666664</v>
      </c>
      <c r="S32" s="4">
        <f t="shared" si="0"/>
        <v>0.24305555555474712</v>
      </c>
      <c r="T32" s="79" t="s">
        <v>18</v>
      </c>
      <c r="U32" s="19">
        <v>569.40660000000003</v>
      </c>
      <c r="V32" s="19">
        <f t="shared" ref="V32:V63" si="4">U32*3.785412*1.04</f>
        <v>2241.6561195799682</v>
      </c>
      <c r="W32" s="130">
        <v>834780.7379999999</v>
      </c>
      <c r="X32" s="130">
        <v>15.026053283999998</v>
      </c>
      <c r="Y32" s="130">
        <v>60.938993873999991</v>
      </c>
      <c r="Z32" s="130">
        <v>75.96504715799999</v>
      </c>
      <c r="AA32" s="130" t="s">
        <v>267</v>
      </c>
      <c r="AB32" s="80"/>
      <c r="AC32" s="19"/>
      <c r="AD32" s="19">
        <v>39.873999999999995</v>
      </c>
      <c r="AE32" s="19">
        <f t="shared" ref="AE32:AE63" si="5">AD32*3.785412*1.04</f>
        <v>156.97709881151997</v>
      </c>
      <c r="AF32" s="135">
        <v>229366.48499999999</v>
      </c>
      <c r="AG32" s="135">
        <v>5.2754291549999994</v>
      </c>
      <c r="AH32" s="135">
        <v>176.61219344999998</v>
      </c>
      <c r="AI32" s="135">
        <v>181.88762260499999</v>
      </c>
      <c r="AJ32" s="135" t="s">
        <v>445</v>
      </c>
      <c r="AK32" s="91"/>
      <c r="AL32" s="143">
        <v>37270.245833333334</v>
      </c>
      <c r="AM32" s="143">
        <v>37270.577777777777</v>
      </c>
      <c r="AN32" s="178"/>
      <c r="AO32" s="178"/>
      <c r="AP32" s="178"/>
      <c r="AQ32" s="178"/>
      <c r="AR32" s="169"/>
      <c r="AS32" s="173">
        <v>834780.7379999999</v>
      </c>
      <c r="AT32" s="173">
        <v>15.026053283999998</v>
      </c>
      <c r="AU32" s="173">
        <v>60.938993873999991</v>
      </c>
      <c r="AV32" s="173">
        <v>75.96504715799999</v>
      </c>
      <c r="AW32" s="173" t="s">
        <v>52</v>
      </c>
      <c r="AX32" s="173" t="s">
        <v>79</v>
      </c>
      <c r="BA32" s="173"/>
      <c r="BB32" s="173"/>
      <c r="BC32" s="173"/>
      <c r="BD32" s="173"/>
      <c r="BE32" s="179">
        <v>229366.48499999999</v>
      </c>
      <c r="BF32" s="179">
        <v>5.2754291549999994</v>
      </c>
      <c r="BG32" s="179">
        <v>176.61219344999998</v>
      </c>
      <c r="BH32" s="179">
        <v>181.88762260499999</v>
      </c>
      <c r="BI32" s="180" t="s">
        <v>154</v>
      </c>
      <c r="BJ32" s="180" t="s">
        <v>79</v>
      </c>
      <c r="BM32" s="180"/>
      <c r="BN32" s="180"/>
      <c r="BO32" s="179">
        <v>1064147.2229999998</v>
      </c>
      <c r="BP32" s="179">
        <v>20.301482438999997</v>
      </c>
      <c r="BQ32" s="179">
        <v>237.55118732399995</v>
      </c>
      <c r="BR32" s="179">
        <v>257.85266976299999</v>
      </c>
      <c r="BS32" s="79"/>
      <c r="BT32" s="79"/>
      <c r="BU32" s="79"/>
      <c r="BV32" s="79"/>
      <c r="BW32" s="79"/>
      <c r="BX32" s="79"/>
      <c r="BY32" s="79"/>
      <c r="BZ32" s="79"/>
    </row>
    <row r="33" spans="1:95" ht="15" customHeight="1" x14ac:dyDescent="0.2">
      <c r="A33" s="79">
        <v>32</v>
      </c>
      <c r="B33" s="172">
        <v>37272</v>
      </c>
      <c r="C33" s="79">
        <v>15</v>
      </c>
      <c r="D33" s="79">
        <v>6.5</v>
      </c>
      <c r="E33" s="79" t="s">
        <v>11</v>
      </c>
      <c r="F33" s="173">
        <v>30600</v>
      </c>
      <c r="G33" s="79">
        <v>104</v>
      </c>
      <c r="H33" s="203">
        <v>7732.58</v>
      </c>
      <c r="I33" s="203">
        <v>30441.8411678784</v>
      </c>
      <c r="J33" s="203">
        <v>1100</v>
      </c>
      <c r="K33" s="203">
        <v>4330.5113280000005</v>
      </c>
      <c r="L33" s="203">
        <f t="shared" si="3"/>
        <v>34772.352495878396</v>
      </c>
      <c r="P33" s="1" t="s">
        <v>80</v>
      </c>
      <c r="Q33" s="81">
        <v>37272.583333333336</v>
      </c>
      <c r="R33" s="81">
        <v>37273.194444444445</v>
      </c>
      <c r="S33" s="4">
        <f t="shared" si="0"/>
        <v>0.61111111110949423</v>
      </c>
      <c r="T33" s="79" t="s">
        <v>11</v>
      </c>
      <c r="U33" s="19">
        <v>5272.7835999999998</v>
      </c>
      <c r="V33" s="19">
        <f t="shared" si="4"/>
        <v>20758.044645356928</v>
      </c>
      <c r="W33" s="130">
        <v>1735822.9049999998</v>
      </c>
      <c r="X33" s="130">
        <v>38.188103909999995</v>
      </c>
      <c r="Y33" s="130">
        <v>52.074687149999988</v>
      </c>
      <c r="Z33" s="130">
        <v>90.262791059999984</v>
      </c>
      <c r="AA33" s="130" t="s">
        <v>269</v>
      </c>
      <c r="AB33" s="80"/>
      <c r="AC33" s="19"/>
      <c r="AD33" s="19">
        <v>1198.7711999999999</v>
      </c>
      <c r="AE33" s="19">
        <f t="shared" si="5"/>
        <v>4719.3566011637758</v>
      </c>
      <c r="AF33" s="135">
        <v>31148.535000000003</v>
      </c>
      <c r="AG33" s="135">
        <v>0.56067363000000014</v>
      </c>
      <c r="AH33" s="135">
        <v>29.902593600000003</v>
      </c>
      <c r="AI33" s="135">
        <v>30.463267230000003</v>
      </c>
      <c r="AJ33" s="135" t="s">
        <v>447</v>
      </c>
      <c r="AK33" s="91"/>
      <c r="AL33" s="143">
        <v>37272.586805555555</v>
      </c>
      <c r="AM33" s="143">
        <v>37273.160416666666</v>
      </c>
      <c r="AN33" s="178"/>
      <c r="AO33" s="178"/>
      <c r="AP33" s="178"/>
      <c r="AQ33" s="178"/>
      <c r="AR33" s="169"/>
      <c r="AS33" s="173">
        <v>1735822.9049999998</v>
      </c>
      <c r="AT33" s="173">
        <v>38.188103909999995</v>
      </c>
      <c r="AU33" s="173">
        <v>52.074687149999988</v>
      </c>
      <c r="AV33" s="173">
        <v>90.262791059999984</v>
      </c>
      <c r="AW33" s="173" t="s">
        <v>52</v>
      </c>
      <c r="AX33" s="173" t="s">
        <v>80</v>
      </c>
      <c r="BA33" s="173"/>
      <c r="BB33" s="173"/>
      <c r="BC33" s="173"/>
      <c r="BD33" s="173"/>
      <c r="BE33" s="179">
        <v>31148.535000000003</v>
      </c>
      <c r="BF33" s="179">
        <v>0.56067363000000014</v>
      </c>
      <c r="BG33" s="179">
        <v>29.902593600000003</v>
      </c>
      <c r="BH33" s="179">
        <v>30.463267230000003</v>
      </c>
      <c r="BI33" s="180" t="s">
        <v>154</v>
      </c>
      <c r="BJ33" s="180" t="s">
        <v>80</v>
      </c>
      <c r="BM33" s="180"/>
      <c r="BN33" s="180"/>
      <c r="BO33" s="179">
        <v>1766971.4399999997</v>
      </c>
      <c r="BP33" s="179">
        <v>38.748777539999992</v>
      </c>
      <c r="BQ33" s="179">
        <v>81.977280749999991</v>
      </c>
      <c r="BR33" s="179">
        <v>120.72605828999998</v>
      </c>
      <c r="BS33" s="79"/>
      <c r="BT33" s="79"/>
      <c r="BU33" s="79"/>
      <c r="BV33" s="79"/>
      <c r="BW33" s="79"/>
      <c r="BX33" s="79"/>
      <c r="BY33" s="79"/>
      <c r="BZ33" s="79"/>
    </row>
    <row r="34" spans="1:95" ht="15" customHeight="1" x14ac:dyDescent="0.2">
      <c r="A34" s="79">
        <v>33</v>
      </c>
      <c r="B34" s="172">
        <v>37287</v>
      </c>
      <c r="C34" s="79">
        <v>31</v>
      </c>
      <c r="D34" s="79">
        <v>23.3</v>
      </c>
      <c r="E34" s="79" t="s">
        <v>19</v>
      </c>
      <c r="F34" s="173">
        <v>73800</v>
      </c>
      <c r="G34" s="173">
        <v>15200</v>
      </c>
      <c r="H34" s="203">
        <v>17241.71</v>
      </c>
      <c r="I34" s="203">
        <v>67877.654971900804</v>
      </c>
      <c r="J34" s="203">
        <v>1793.6200000000001</v>
      </c>
      <c r="K34" s="203">
        <v>7061.1742982976011</v>
      </c>
      <c r="L34" s="203">
        <f t="shared" si="3"/>
        <v>74938.829270198403</v>
      </c>
      <c r="P34" s="1" t="s">
        <v>81</v>
      </c>
      <c r="Q34" s="81">
        <v>37287.229166666664</v>
      </c>
      <c r="R34" s="81">
        <v>37288.534722222219</v>
      </c>
      <c r="S34" s="4">
        <f t="shared" si="0"/>
        <v>1.3055555555547471</v>
      </c>
      <c r="T34" s="79" t="s">
        <v>19</v>
      </c>
      <c r="U34" s="19">
        <v>13358.671399999999</v>
      </c>
      <c r="V34" s="19">
        <f t="shared" si="4"/>
        <v>52590.798022481467</v>
      </c>
      <c r="W34" s="130">
        <v>9146342.5499999989</v>
      </c>
      <c r="X34" s="130">
        <v>1006.0976804999999</v>
      </c>
      <c r="Y34" s="130">
        <v>12804.879569999997</v>
      </c>
      <c r="Z34" s="130">
        <v>13810.977250499996</v>
      </c>
      <c r="AA34" s="130" t="s">
        <v>271</v>
      </c>
      <c r="AB34" s="80"/>
      <c r="AC34" s="19"/>
      <c r="AD34" s="19">
        <v>1357.5748000000001</v>
      </c>
      <c r="AE34" s="19">
        <f t="shared" si="5"/>
        <v>5344.5391363703047</v>
      </c>
      <c r="AF34" s="135">
        <v>566337</v>
      </c>
      <c r="AG34" s="135">
        <v>10.194065999999999</v>
      </c>
      <c r="AH34" s="135">
        <v>2095.4468999999999</v>
      </c>
      <c r="AI34" s="135">
        <v>2105.6409659999999</v>
      </c>
      <c r="AJ34" s="135" t="s">
        <v>449</v>
      </c>
      <c r="AK34" s="91"/>
      <c r="AL34" s="143">
        <v>37287.232638888891</v>
      </c>
      <c r="AM34" s="143">
        <v>37288.520833333336</v>
      </c>
      <c r="AN34" s="178"/>
      <c r="AO34" s="178"/>
      <c r="AP34" s="178"/>
      <c r="AQ34" s="178"/>
      <c r="AR34" s="169"/>
      <c r="AS34" s="173">
        <v>9146342.5499999989</v>
      </c>
      <c r="AT34" s="173">
        <v>1006.0976804999999</v>
      </c>
      <c r="AU34" s="173">
        <v>12804.879569999997</v>
      </c>
      <c r="AV34" s="173">
        <v>13810.977250499996</v>
      </c>
      <c r="AW34" s="173" t="s">
        <v>52</v>
      </c>
      <c r="AX34" s="173" t="s">
        <v>81</v>
      </c>
      <c r="BA34" s="173"/>
      <c r="BB34" s="173"/>
      <c r="BC34" s="173"/>
      <c r="BD34" s="173"/>
      <c r="BE34" s="179">
        <v>566337</v>
      </c>
      <c r="BF34" s="179">
        <v>10.194065999999999</v>
      </c>
      <c r="BG34" s="179">
        <v>2095.4468999999999</v>
      </c>
      <c r="BH34" s="179">
        <v>2105.6409659999999</v>
      </c>
      <c r="BI34" s="180" t="s">
        <v>154</v>
      </c>
      <c r="BJ34" s="180" t="s">
        <v>81</v>
      </c>
      <c r="BM34" s="180"/>
      <c r="BN34" s="180"/>
      <c r="BO34" s="179">
        <v>9712679.5499999989</v>
      </c>
      <c r="BP34" s="179">
        <v>1016.2917464999999</v>
      </c>
      <c r="BQ34" s="179">
        <v>14900.326469999996</v>
      </c>
      <c r="BR34" s="179">
        <v>15916.618216499995</v>
      </c>
      <c r="BS34" s="173"/>
      <c r="BT34" s="173"/>
      <c r="BU34" s="173"/>
      <c r="BV34" s="173"/>
      <c r="BW34" s="173"/>
      <c r="BX34" s="173"/>
      <c r="BY34" s="173"/>
      <c r="BZ34" s="173"/>
    </row>
    <row r="35" spans="1:95" ht="15" customHeight="1" x14ac:dyDescent="0.2">
      <c r="A35" s="79">
        <v>34</v>
      </c>
      <c r="B35" s="172">
        <v>37308</v>
      </c>
      <c r="C35" s="79">
        <v>7</v>
      </c>
      <c r="D35" s="79">
        <v>1.4</v>
      </c>
      <c r="E35" s="79" t="s">
        <v>11</v>
      </c>
      <c r="F35" s="173">
        <v>20300</v>
      </c>
      <c r="G35" s="79">
        <v>853</v>
      </c>
      <c r="H35" s="203">
        <v>4633.9969999999994</v>
      </c>
      <c r="I35" s="203">
        <v>18243.25136583456</v>
      </c>
      <c r="J35" s="203">
        <v>407.8</v>
      </c>
      <c r="K35" s="203">
        <v>1605.4386541440001</v>
      </c>
      <c r="L35" s="203">
        <f t="shared" si="3"/>
        <v>19848.69001997856</v>
      </c>
      <c r="P35" s="1" t="s">
        <v>82</v>
      </c>
      <c r="Q35" s="81">
        <v>37308.222222222219</v>
      </c>
      <c r="R35" s="81">
        <v>37308.534722222219</v>
      </c>
      <c r="S35" s="4">
        <f t="shared" si="0"/>
        <v>0.3125</v>
      </c>
      <c r="T35" s="79" t="s">
        <v>11</v>
      </c>
      <c r="U35" s="19">
        <v>3188.6527999999998</v>
      </c>
      <c r="V35" s="19">
        <f t="shared" si="4"/>
        <v>12553.179155871745</v>
      </c>
      <c r="W35" s="130">
        <v>2657536.3724999996</v>
      </c>
      <c r="X35" s="130">
        <v>47.835654704999989</v>
      </c>
      <c r="Y35" s="130">
        <v>478.35654704999996</v>
      </c>
      <c r="Z35" s="130">
        <v>526.19220175499993</v>
      </c>
      <c r="AA35" s="130" t="s">
        <v>273</v>
      </c>
      <c r="AB35" s="80"/>
      <c r="AC35" s="19"/>
      <c r="AD35" s="19">
        <v>505.65800000000002</v>
      </c>
      <c r="AE35" s="19">
        <f t="shared" si="5"/>
        <v>1990.6888155398403</v>
      </c>
      <c r="AF35" s="135">
        <v>28316.85</v>
      </c>
      <c r="AG35" s="135">
        <v>0.50970329999999997</v>
      </c>
      <c r="AH35" s="135">
        <v>158.57436000000001</v>
      </c>
      <c r="AI35" s="135">
        <v>159.08406330000003</v>
      </c>
      <c r="AJ35" s="135" t="s">
        <v>451</v>
      </c>
      <c r="AK35" s="91"/>
      <c r="AL35" s="143">
        <v>37308.226388888892</v>
      </c>
      <c r="AM35" s="143">
        <v>37308.540972222225</v>
      </c>
      <c r="AN35" s="178"/>
      <c r="AO35" s="178"/>
      <c r="AP35" s="178"/>
      <c r="AQ35" s="178"/>
      <c r="AR35" s="169"/>
      <c r="AS35" s="173">
        <v>2657536.3724999996</v>
      </c>
      <c r="AT35" s="173">
        <v>47.835654704999989</v>
      </c>
      <c r="AU35" s="173">
        <v>478.35654704999996</v>
      </c>
      <c r="AV35" s="173">
        <v>526.19220175499993</v>
      </c>
      <c r="AW35" s="173" t="s">
        <v>52</v>
      </c>
      <c r="AX35" s="173" t="s">
        <v>82</v>
      </c>
      <c r="BA35" s="173"/>
      <c r="BB35" s="173"/>
      <c r="BC35" s="173"/>
      <c r="BD35" s="173"/>
      <c r="BE35" s="179">
        <v>28316.85</v>
      </c>
      <c r="BF35" s="179">
        <v>0.50970329999999997</v>
      </c>
      <c r="BG35" s="179">
        <v>158.57436000000001</v>
      </c>
      <c r="BH35" s="179">
        <v>159.08406330000003</v>
      </c>
      <c r="BI35" s="180" t="s">
        <v>154</v>
      </c>
      <c r="BJ35" s="180" t="s">
        <v>82</v>
      </c>
      <c r="BM35" s="180"/>
      <c r="BN35" s="180"/>
      <c r="BO35" s="179">
        <v>2685853.2224999997</v>
      </c>
      <c r="BP35" s="179">
        <v>48.345358004999987</v>
      </c>
      <c r="BQ35" s="179">
        <v>636.93090704999997</v>
      </c>
      <c r="BR35" s="179">
        <v>685.27626505499995</v>
      </c>
      <c r="BS35" s="79"/>
      <c r="BT35" s="79"/>
      <c r="BU35" s="79"/>
      <c r="BV35" s="79"/>
      <c r="BW35" s="79"/>
      <c r="BX35" s="79"/>
      <c r="BY35" s="79"/>
      <c r="BZ35" s="79"/>
    </row>
    <row r="36" spans="1:95" ht="15" customHeight="1" x14ac:dyDescent="0.2">
      <c r="A36" s="79">
        <v>35</v>
      </c>
      <c r="B36" s="172">
        <v>37316</v>
      </c>
      <c r="C36" s="79">
        <v>26</v>
      </c>
      <c r="D36" s="79">
        <v>23.5</v>
      </c>
      <c r="E36" s="79" t="s">
        <v>20</v>
      </c>
      <c r="F36" s="173">
        <v>48200</v>
      </c>
      <c r="G36" s="173">
        <v>7210</v>
      </c>
      <c r="H36" s="203">
        <v>11545.415999999999</v>
      </c>
      <c r="I36" s="203">
        <v>45452.322522247683</v>
      </c>
      <c r="J36" s="203">
        <v>299.02999999999997</v>
      </c>
      <c r="K36" s="203">
        <v>1177.2298203744001</v>
      </c>
      <c r="L36" s="203">
        <f t="shared" si="3"/>
        <v>46629.552342622083</v>
      </c>
      <c r="P36" s="1" t="s">
        <v>83</v>
      </c>
      <c r="Q36" s="81">
        <v>37316.90625</v>
      </c>
      <c r="R36" s="81">
        <v>37317.975694444445</v>
      </c>
      <c r="S36" s="4">
        <f t="shared" si="0"/>
        <v>1.0694444444452529</v>
      </c>
      <c r="T36" s="79" t="s">
        <v>20</v>
      </c>
      <c r="U36" s="19">
        <v>9380.3233000000018</v>
      </c>
      <c r="V36" s="19">
        <f t="shared" si="4"/>
        <v>36928.723919047596</v>
      </c>
      <c r="W36" s="130">
        <v>4567507.9050000003</v>
      </c>
      <c r="X36" s="130">
        <v>1004.8517391</v>
      </c>
      <c r="Y36" s="130">
        <v>6851.2618574999997</v>
      </c>
      <c r="Z36" s="130">
        <v>7856.1135966000002</v>
      </c>
      <c r="AA36" s="130" t="s">
        <v>275</v>
      </c>
      <c r="AB36" s="80"/>
      <c r="AC36" s="19"/>
      <c r="AD36" s="19">
        <v>373.94159999999999</v>
      </c>
      <c r="AE36" s="19">
        <f t="shared" si="5"/>
        <v>1472.1439407367679</v>
      </c>
      <c r="AF36" s="135">
        <v>133089.19499999998</v>
      </c>
      <c r="AG36" s="135">
        <v>3.992675849999999</v>
      </c>
      <c r="AH36" s="135">
        <v>479.12110199999995</v>
      </c>
      <c r="AI36" s="135">
        <v>483.11377784999996</v>
      </c>
      <c r="AJ36" s="135" t="s">
        <v>453</v>
      </c>
      <c r="AK36" s="91"/>
      <c r="AL36" s="143">
        <v>37316.907638888886</v>
      </c>
      <c r="AM36" s="143">
        <v>37318.215277777781</v>
      </c>
      <c r="AN36" s="178"/>
      <c r="AO36" s="178"/>
      <c r="AP36" s="178"/>
      <c r="AQ36" s="178"/>
      <c r="AR36" s="169"/>
      <c r="AS36" s="173">
        <v>4567507.9050000003</v>
      </c>
      <c r="AT36" s="173">
        <v>1004.8517391</v>
      </c>
      <c r="AU36" s="173">
        <v>6851.2618574999997</v>
      </c>
      <c r="AV36" s="173">
        <v>7856.1135966000002</v>
      </c>
      <c r="AW36" s="173" t="s">
        <v>52</v>
      </c>
      <c r="AX36" s="173" t="s">
        <v>83</v>
      </c>
      <c r="BA36" s="173"/>
      <c r="BB36" s="173"/>
      <c r="BC36" s="173"/>
      <c r="BD36" s="173"/>
      <c r="BE36" s="179">
        <v>133089.19499999998</v>
      </c>
      <c r="BF36" s="179">
        <v>3.992675849999999</v>
      </c>
      <c r="BG36" s="179">
        <v>479.12110199999995</v>
      </c>
      <c r="BH36" s="179">
        <v>483.11377784999996</v>
      </c>
      <c r="BI36" s="180" t="s">
        <v>154</v>
      </c>
      <c r="BJ36" s="180" t="s">
        <v>83</v>
      </c>
      <c r="BM36" s="180"/>
      <c r="BN36" s="180"/>
      <c r="BO36" s="179">
        <v>4700597.1000000006</v>
      </c>
      <c r="BP36" s="179">
        <v>1008.84441495</v>
      </c>
      <c r="BQ36" s="179">
        <v>7330.3829594999997</v>
      </c>
      <c r="BR36" s="179">
        <v>8339.2273744499998</v>
      </c>
      <c r="BS36" s="173"/>
      <c r="BT36" s="173"/>
      <c r="BU36" s="173"/>
      <c r="BV36" s="173"/>
      <c r="BW36" s="173"/>
      <c r="BX36" s="173"/>
      <c r="BY36" s="173"/>
      <c r="BZ36" s="173"/>
    </row>
    <row r="37" spans="1:95" s="196" customFormat="1" ht="15" customHeight="1" x14ac:dyDescent="0.2">
      <c r="A37" s="184">
        <v>36</v>
      </c>
      <c r="B37" s="185">
        <v>37531</v>
      </c>
      <c r="C37" s="184">
        <v>8</v>
      </c>
      <c r="D37" s="184">
        <v>10.4</v>
      </c>
      <c r="E37" s="184" t="s">
        <v>8</v>
      </c>
      <c r="F37" s="184">
        <v>0</v>
      </c>
      <c r="G37" s="184" t="s">
        <v>9</v>
      </c>
      <c r="H37" s="195"/>
      <c r="I37" s="195"/>
      <c r="J37" s="198"/>
      <c r="K37" s="198"/>
      <c r="L37" s="198"/>
      <c r="M37" s="187"/>
      <c r="N37" s="187"/>
      <c r="O37" s="56"/>
      <c r="P37" s="56" t="s">
        <v>84</v>
      </c>
      <c r="Q37" s="188">
        <v>37531.107638888891</v>
      </c>
      <c r="R37" s="188">
        <v>37531.451388888891</v>
      </c>
      <c r="S37" s="189">
        <f t="shared" si="0"/>
        <v>0.34375</v>
      </c>
      <c r="T37" s="184" t="s">
        <v>8</v>
      </c>
      <c r="U37" s="204">
        <v>0</v>
      </c>
      <c r="V37" s="204">
        <f t="shared" si="4"/>
        <v>0</v>
      </c>
      <c r="W37" s="190">
        <v>8628144.1949999984</v>
      </c>
      <c r="X37" s="190">
        <v>155.30659550999997</v>
      </c>
      <c r="Y37" s="190">
        <v>155.30659550999997</v>
      </c>
      <c r="Z37" s="190">
        <v>310.61319101999993</v>
      </c>
      <c r="AA37" s="190" t="s">
        <v>277</v>
      </c>
      <c r="AB37" s="191"/>
      <c r="AC37" s="204"/>
      <c r="AD37" s="204">
        <v>0</v>
      </c>
      <c r="AE37" s="204">
        <f t="shared" si="5"/>
        <v>0</v>
      </c>
      <c r="AF37" s="192">
        <v>578796.41399999999</v>
      </c>
      <c r="AG37" s="192">
        <v>10.418335451999999</v>
      </c>
      <c r="AH37" s="192">
        <v>10.418335451999999</v>
      </c>
      <c r="AI37" s="192">
        <v>20.836670903999998</v>
      </c>
      <c r="AJ37" s="192" t="s">
        <v>455</v>
      </c>
      <c r="AK37" s="121"/>
      <c r="AL37" s="205"/>
      <c r="AM37" s="205"/>
      <c r="AN37" s="198"/>
      <c r="AO37" s="198"/>
      <c r="AP37" s="198"/>
      <c r="AQ37" s="198"/>
      <c r="AR37" s="206"/>
      <c r="AS37" s="195">
        <v>8628144.1949999984</v>
      </c>
      <c r="AT37" s="195">
        <v>155.30659550999997</v>
      </c>
      <c r="AU37" s="195">
        <v>155.30659550999997</v>
      </c>
      <c r="AV37" s="195">
        <v>310.61319101999993</v>
      </c>
      <c r="AW37" s="195" t="s">
        <v>52</v>
      </c>
      <c r="AX37" s="195" t="s">
        <v>84</v>
      </c>
      <c r="BA37" s="195"/>
      <c r="BB37" s="195"/>
      <c r="BC37" s="195"/>
      <c r="BD37" s="195"/>
      <c r="BE37" s="197">
        <v>578796.41399999999</v>
      </c>
      <c r="BF37" s="197">
        <v>10.418335451999999</v>
      </c>
      <c r="BG37" s="197">
        <v>10.418335451999999</v>
      </c>
      <c r="BH37" s="197">
        <v>20.836670903999998</v>
      </c>
      <c r="BI37" s="198" t="s">
        <v>154</v>
      </c>
      <c r="BJ37" s="198" t="s">
        <v>84</v>
      </c>
      <c r="BM37" s="198"/>
      <c r="BN37" s="198"/>
      <c r="BO37" s="197">
        <v>9206940.6089999992</v>
      </c>
      <c r="BP37" s="197">
        <v>165.72493096199997</v>
      </c>
      <c r="BQ37" s="197">
        <v>165.72493096199997</v>
      </c>
      <c r="BR37" s="197">
        <v>331.44986192399995</v>
      </c>
      <c r="BS37" s="184"/>
      <c r="BT37" s="184"/>
      <c r="BU37" s="184"/>
      <c r="BV37" s="184"/>
      <c r="BW37" s="184"/>
      <c r="BX37" s="184"/>
      <c r="BY37" s="184"/>
      <c r="BZ37" s="184"/>
    </row>
    <row r="38" spans="1:95" ht="15" customHeight="1" x14ac:dyDescent="0.2">
      <c r="A38" s="79">
        <v>37</v>
      </c>
      <c r="B38" s="172">
        <v>37652</v>
      </c>
      <c r="C38" s="79">
        <v>10</v>
      </c>
      <c r="D38" s="79">
        <v>2.5</v>
      </c>
      <c r="E38" s="79" t="s">
        <v>10</v>
      </c>
      <c r="F38" s="173">
        <v>10300</v>
      </c>
      <c r="G38" s="207">
        <v>4600</v>
      </c>
      <c r="H38" s="173"/>
      <c r="I38" s="173"/>
      <c r="J38" s="180"/>
      <c r="K38" s="180"/>
      <c r="L38" s="180"/>
      <c r="M38" s="208">
        <v>37652.25</v>
      </c>
      <c r="N38" s="208">
        <v>37652.5</v>
      </c>
      <c r="O38" s="1" t="s">
        <v>173</v>
      </c>
      <c r="P38" s="1" t="s">
        <v>85</v>
      </c>
      <c r="Q38" s="81">
        <v>37652.336805555555</v>
      </c>
      <c r="R38" s="81">
        <v>37652.736111111109</v>
      </c>
      <c r="S38" s="4">
        <f t="shared" si="0"/>
        <v>0.39930555555474712</v>
      </c>
      <c r="T38" s="79" t="s">
        <v>10</v>
      </c>
      <c r="U38" s="19">
        <v>2474.27</v>
      </c>
      <c r="V38" s="19">
        <f t="shared" si="4"/>
        <v>9740.7766032096006</v>
      </c>
      <c r="W38" s="130">
        <v>3162992.145</v>
      </c>
      <c r="X38" s="130">
        <v>56.933858610000001</v>
      </c>
      <c r="Y38" s="130">
        <v>7274.8819334999998</v>
      </c>
      <c r="Z38" s="130">
        <v>7331.8157921100001</v>
      </c>
      <c r="AA38" s="130" t="s">
        <v>279</v>
      </c>
      <c r="AB38" s="80"/>
      <c r="AC38" s="19"/>
      <c r="AD38" s="19">
        <v>112.47200000000001</v>
      </c>
      <c r="AE38" s="19">
        <f t="shared" si="5"/>
        <v>442.78297280256004</v>
      </c>
      <c r="AF38" s="135">
        <v>65978.260500000004</v>
      </c>
      <c r="AG38" s="135">
        <v>1.1876086889999999</v>
      </c>
      <c r="AH38" s="135">
        <v>376.07608485000003</v>
      </c>
      <c r="AI38" s="135">
        <v>377.26369353900003</v>
      </c>
      <c r="AJ38" s="135" t="s">
        <v>457</v>
      </c>
      <c r="AK38" s="91"/>
      <c r="AL38" s="143">
        <v>37652.32916666667</v>
      </c>
      <c r="AM38" s="143">
        <v>37652.731944444444</v>
      </c>
      <c r="AN38" s="180"/>
      <c r="AO38" s="180"/>
      <c r="AP38" s="180"/>
      <c r="AQ38" s="180"/>
      <c r="AR38" s="209"/>
      <c r="AS38" s="173">
        <v>3162992.145</v>
      </c>
      <c r="AT38" s="173">
        <v>56.933858610000001</v>
      </c>
      <c r="AU38" s="173">
        <v>7274.8819334999998</v>
      </c>
      <c r="AV38" s="173">
        <v>7331.8157921100001</v>
      </c>
      <c r="AW38" s="173" t="s">
        <v>52</v>
      </c>
      <c r="AX38" s="173" t="s">
        <v>85</v>
      </c>
      <c r="BA38" s="173"/>
      <c r="BB38" s="173"/>
      <c r="BC38" s="173"/>
      <c r="BD38" s="173"/>
      <c r="BE38" s="179">
        <v>65978.260500000004</v>
      </c>
      <c r="BF38" s="179">
        <v>1.1876086889999999</v>
      </c>
      <c r="BG38" s="179">
        <v>376.07608485000003</v>
      </c>
      <c r="BH38" s="179">
        <v>377.26369353900003</v>
      </c>
      <c r="BI38" s="180" t="s">
        <v>154</v>
      </c>
      <c r="BJ38" s="180" t="s">
        <v>85</v>
      </c>
      <c r="BM38" s="180"/>
      <c r="BN38" s="180"/>
      <c r="BO38" s="179">
        <v>3228970.4054999999</v>
      </c>
      <c r="BP38" s="179">
        <v>58.121467299000003</v>
      </c>
      <c r="BQ38" s="179">
        <v>7650.9580183500002</v>
      </c>
      <c r="BR38" s="179">
        <v>7709.0794856490002</v>
      </c>
      <c r="BS38" s="79"/>
      <c r="BT38" s="79"/>
      <c r="BU38" s="79"/>
      <c r="BV38" s="79"/>
      <c r="BW38" s="79"/>
      <c r="BX38" s="79"/>
      <c r="BY38" s="79"/>
      <c r="BZ38" s="79"/>
    </row>
    <row r="39" spans="1:95" ht="15" customHeight="1" x14ac:dyDescent="0.2">
      <c r="A39" s="79">
        <v>38</v>
      </c>
      <c r="B39" s="172">
        <v>37684</v>
      </c>
      <c r="C39" s="79">
        <v>92</v>
      </c>
      <c r="D39" s="79">
        <v>13.7</v>
      </c>
      <c r="E39" s="79" t="s">
        <v>21</v>
      </c>
      <c r="F39" s="173">
        <v>92200</v>
      </c>
      <c r="G39" s="79">
        <v>4340</v>
      </c>
      <c r="H39" s="173"/>
      <c r="I39" s="173"/>
      <c r="J39" s="180"/>
      <c r="K39" s="180"/>
      <c r="L39" s="180"/>
      <c r="P39" s="3" t="s">
        <v>86</v>
      </c>
      <c r="Q39" s="81">
        <v>37684.680555555555</v>
      </c>
      <c r="R39" s="81">
        <v>37688.496527777781</v>
      </c>
      <c r="S39" s="4">
        <f t="shared" si="0"/>
        <v>3.8159722222262644</v>
      </c>
      <c r="T39" s="79" t="s">
        <v>21</v>
      </c>
      <c r="U39" s="19">
        <v>15660.797999999999</v>
      </c>
      <c r="V39" s="19">
        <f t="shared" si="4"/>
        <v>61653.875585927031</v>
      </c>
      <c r="W39" s="130">
        <v>1775466.4949999999</v>
      </c>
      <c r="X39" s="130">
        <v>85.222391759999994</v>
      </c>
      <c r="Y39" s="130">
        <v>3373.3863405000002</v>
      </c>
      <c r="Z39" s="130">
        <v>3458.6087322600001</v>
      </c>
      <c r="AA39" s="130" t="s">
        <v>281</v>
      </c>
      <c r="AB39" s="80"/>
      <c r="AC39" s="19"/>
      <c r="AD39" s="19">
        <v>1684.2132000000001</v>
      </c>
      <c r="AE39" s="19">
        <f t="shared" si="5"/>
        <v>6630.4584921519372</v>
      </c>
      <c r="AF39" s="135">
        <v>149796.13649999999</v>
      </c>
      <c r="AG39" s="135">
        <v>2.6963304569999997</v>
      </c>
      <c r="AH39" s="135">
        <v>1093.51179645</v>
      </c>
      <c r="AI39" s="135">
        <v>1096.208126907</v>
      </c>
      <c r="AJ39" s="135" t="s">
        <v>459</v>
      </c>
      <c r="AK39" s="91"/>
      <c r="AL39" s="143">
        <v>37684.68472222222</v>
      </c>
      <c r="AM39" s="143">
        <v>37687.779166666667</v>
      </c>
      <c r="AN39" s="180"/>
      <c r="AO39" s="180"/>
      <c r="AP39" s="180"/>
      <c r="AQ39" s="180"/>
      <c r="AR39" s="209"/>
      <c r="AS39" s="173">
        <v>1775466.4949999999</v>
      </c>
      <c r="AT39" s="173">
        <v>85.222391759999994</v>
      </c>
      <c r="AU39" s="173">
        <v>3373.3863405000002</v>
      </c>
      <c r="AV39" s="173">
        <v>3458.6087322600001</v>
      </c>
      <c r="AW39" s="173" t="s">
        <v>52</v>
      </c>
      <c r="AX39" s="173" t="s">
        <v>86</v>
      </c>
      <c r="BA39" s="173"/>
      <c r="BB39" s="173"/>
      <c r="BC39" s="173"/>
      <c r="BD39" s="173"/>
      <c r="BE39" s="179">
        <v>149796.13649999999</v>
      </c>
      <c r="BF39" s="179">
        <v>2.6963304569999997</v>
      </c>
      <c r="BG39" s="179">
        <v>1093.51179645</v>
      </c>
      <c r="BH39" s="179">
        <v>1096.208126907</v>
      </c>
      <c r="BI39" s="180" t="s">
        <v>154</v>
      </c>
      <c r="BJ39" s="180" t="s">
        <v>86</v>
      </c>
      <c r="BM39" s="180"/>
      <c r="BN39" s="180"/>
      <c r="BO39" s="179">
        <v>1925262.6314999999</v>
      </c>
      <c r="BP39" s="179">
        <v>87.918722216999996</v>
      </c>
      <c r="BQ39" s="179">
        <v>4466.8981369499998</v>
      </c>
      <c r="BR39" s="179">
        <v>4554.8168591670001</v>
      </c>
      <c r="BS39" s="79"/>
      <c r="BT39" s="79"/>
      <c r="BU39" s="79"/>
      <c r="BV39" s="79"/>
      <c r="BW39" s="79"/>
      <c r="BX39" s="79"/>
      <c r="BY39" s="79"/>
      <c r="BZ39" s="79"/>
    </row>
    <row r="40" spans="1:95" ht="15" customHeight="1" x14ac:dyDescent="0.2">
      <c r="A40" s="79">
        <v>39</v>
      </c>
      <c r="B40" s="172">
        <v>37694</v>
      </c>
      <c r="C40" s="79">
        <v>54</v>
      </c>
      <c r="D40" s="79">
        <v>0</v>
      </c>
      <c r="E40" s="79" t="s">
        <v>15</v>
      </c>
      <c r="F40" s="173">
        <v>2600</v>
      </c>
      <c r="G40" s="79">
        <v>16200</v>
      </c>
      <c r="H40" s="173"/>
      <c r="I40" s="173"/>
      <c r="J40" s="180"/>
      <c r="K40" s="180"/>
      <c r="L40" s="180"/>
      <c r="P40" s="3" t="s">
        <v>87</v>
      </c>
      <c r="Q40" s="81">
        <v>37694.569444444445</v>
      </c>
      <c r="R40" s="81">
        <v>37696.798611111109</v>
      </c>
      <c r="S40" s="4">
        <f t="shared" si="0"/>
        <v>2.2291666666642413</v>
      </c>
      <c r="T40" s="79" t="s">
        <v>15</v>
      </c>
      <c r="U40" s="19">
        <v>628.76</v>
      </c>
      <c r="V40" s="19">
        <f t="shared" si="4"/>
        <v>2475.3202750848</v>
      </c>
      <c r="W40" s="130">
        <v>33187348.199999999</v>
      </c>
      <c r="X40" s="130">
        <v>1061.9951424000001</v>
      </c>
      <c r="Y40" s="130">
        <v>13606.812762</v>
      </c>
      <c r="Z40" s="130">
        <v>14668.807904400001</v>
      </c>
      <c r="AA40" s="130" t="s">
        <v>283</v>
      </c>
      <c r="AB40" s="80"/>
      <c r="AC40" s="19"/>
      <c r="AD40" s="19">
        <v>26.4</v>
      </c>
      <c r="AE40" s="19">
        <f t="shared" si="5"/>
        <v>103.932271872</v>
      </c>
      <c r="AF40" s="135">
        <v>840444.10799999989</v>
      </c>
      <c r="AG40" s="135">
        <v>15.127993943999998</v>
      </c>
      <c r="AH40" s="135">
        <v>2437.2879131999998</v>
      </c>
      <c r="AI40" s="135">
        <v>2452.4159071439999</v>
      </c>
      <c r="AJ40" s="135" t="s">
        <v>461</v>
      </c>
      <c r="AK40" s="91"/>
      <c r="AL40" s="143">
        <v>37694.555555555555</v>
      </c>
      <c r="AM40" s="143">
        <v>37696.504861111112</v>
      </c>
      <c r="AN40" s="180"/>
      <c r="AO40" s="180"/>
      <c r="AP40" s="180"/>
      <c r="AQ40" s="180"/>
      <c r="AR40" s="209"/>
      <c r="AS40" s="173">
        <v>33187348.199999999</v>
      </c>
      <c r="AT40" s="173">
        <v>1061.9951424000001</v>
      </c>
      <c r="AU40" s="173">
        <v>13606.812762</v>
      </c>
      <c r="AV40" s="173">
        <v>14668.807904400001</v>
      </c>
      <c r="AW40" s="173" t="s">
        <v>52</v>
      </c>
      <c r="AX40" s="173" t="s">
        <v>87</v>
      </c>
      <c r="BA40" s="173"/>
      <c r="BB40" s="173"/>
      <c r="BC40" s="173"/>
      <c r="BD40" s="173"/>
      <c r="BE40" s="179">
        <v>840444.10799999989</v>
      </c>
      <c r="BF40" s="179">
        <v>15.127993943999998</v>
      </c>
      <c r="BG40" s="179">
        <v>2437.2879131999998</v>
      </c>
      <c r="BH40" s="179">
        <v>2452.4159071439999</v>
      </c>
      <c r="BI40" s="180" t="s">
        <v>154</v>
      </c>
      <c r="BJ40" s="180" t="s">
        <v>87</v>
      </c>
      <c r="BM40" s="180"/>
      <c r="BN40" s="180"/>
      <c r="BO40" s="179">
        <v>34027792.307999998</v>
      </c>
      <c r="BP40" s="179">
        <v>1077.1231363440002</v>
      </c>
      <c r="BQ40" s="179">
        <v>16044.100675199999</v>
      </c>
      <c r="BR40" s="179">
        <v>17121.223811544001</v>
      </c>
      <c r="BS40" s="79"/>
      <c r="BT40" s="79"/>
      <c r="BU40" s="79"/>
      <c r="BV40" s="79"/>
      <c r="BW40" s="79"/>
      <c r="BX40" s="79"/>
      <c r="BY40" s="79"/>
      <c r="BZ40" s="79"/>
    </row>
    <row r="41" spans="1:95" ht="15" customHeight="1" x14ac:dyDescent="0.2">
      <c r="A41" s="79">
        <v>40</v>
      </c>
      <c r="B41" s="172">
        <v>37715</v>
      </c>
      <c r="C41" s="79">
        <v>9</v>
      </c>
      <c r="D41" s="79">
        <v>16</v>
      </c>
      <c r="E41" s="79" t="s">
        <v>6</v>
      </c>
      <c r="F41" s="173">
        <v>21800</v>
      </c>
      <c r="G41" s="79">
        <v>1820</v>
      </c>
      <c r="H41" s="173"/>
      <c r="I41" s="173"/>
      <c r="J41" s="180"/>
      <c r="K41" s="180"/>
      <c r="L41" s="180"/>
      <c r="P41" s="3" t="s">
        <v>88</v>
      </c>
      <c r="Q41" s="81">
        <v>37715.690972222219</v>
      </c>
      <c r="R41" s="81">
        <v>37716.079861111109</v>
      </c>
      <c r="S41" s="4">
        <f t="shared" si="0"/>
        <v>0.38888888889050577</v>
      </c>
      <c r="T41" s="79" t="s">
        <v>6</v>
      </c>
      <c r="U41" s="19">
        <v>5127.2975000000006</v>
      </c>
      <c r="V41" s="19">
        <f t="shared" si="4"/>
        <v>20185.290823432802</v>
      </c>
      <c r="W41" s="130">
        <v>17216644.799999997</v>
      </c>
      <c r="X41" s="130">
        <v>309.89960639999998</v>
      </c>
      <c r="Y41" s="130">
        <v>8091.8230559999993</v>
      </c>
      <c r="Z41" s="130">
        <v>8401.7226623999995</v>
      </c>
      <c r="AA41" s="130" t="s">
        <v>285</v>
      </c>
      <c r="AB41" s="80"/>
      <c r="AC41" s="19"/>
      <c r="AD41" s="19">
        <v>627.44000000000005</v>
      </c>
      <c r="AE41" s="19">
        <f t="shared" si="5"/>
        <v>2470.1236614912</v>
      </c>
      <c r="AF41" s="135">
        <v>222287.27249999996</v>
      </c>
      <c r="AG41" s="135">
        <v>4.0011709049999995</v>
      </c>
      <c r="AH41" s="135">
        <v>600.17563574999986</v>
      </c>
      <c r="AI41" s="135">
        <v>604.17680665499984</v>
      </c>
      <c r="AJ41" s="135" t="s">
        <v>463</v>
      </c>
      <c r="AK41" s="91"/>
      <c r="AL41" s="143">
        <v>37715.694444444445</v>
      </c>
      <c r="AM41" s="143">
        <v>37716.064583333333</v>
      </c>
      <c r="AN41" s="180"/>
      <c r="AO41" s="180"/>
      <c r="AP41" s="180"/>
      <c r="AQ41" s="180"/>
      <c r="AR41" s="209"/>
      <c r="AS41" s="173">
        <v>17216644.799999997</v>
      </c>
      <c r="AT41" s="173">
        <v>309.89960639999998</v>
      </c>
      <c r="AU41" s="173">
        <v>8091.8230559999993</v>
      </c>
      <c r="AV41" s="173">
        <v>8401.7226623999995</v>
      </c>
      <c r="AW41" s="173" t="s">
        <v>52</v>
      </c>
      <c r="AX41" s="173" t="s">
        <v>88</v>
      </c>
      <c r="BA41" s="173"/>
      <c r="BB41" s="173"/>
      <c r="BC41" s="173"/>
      <c r="BD41" s="173"/>
      <c r="BE41" s="179">
        <v>222287.27249999996</v>
      </c>
      <c r="BF41" s="179">
        <v>4.0011709049999995</v>
      </c>
      <c r="BG41" s="179">
        <v>600.17563574999986</v>
      </c>
      <c r="BH41" s="179">
        <v>604.17680665499984</v>
      </c>
      <c r="BI41" s="180" t="s">
        <v>154</v>
      </c>
      <c r="BJ41" s="180" t="s">
        <v>88</v>
      </c>
      <c r="BM41" s="180"/>
      <c r="BN41" s="180"/>
      <c r="BO41" s="179">
        <v>17438932.072499998</v>
      </c>
      <c r="BP41" s="179">
        <v>313.90077730499996</v>
      </c>
      <c r="BQ41" s="179">
        <v>8691.9986917499991</v>
      </c>
      <c r="BR41" s="179">
        <v>9005.8994690549989</v>
      </c>
      <c r="BS41" s="79"/>
      <c r="BT41" s="79"/>
      <c r="BU41" s="79"/>
      <c r="BV41" s="79"/>
      <c r="BW41" s="79"/>
      <c r="BX41" s="79"/>
      <c r="BY41" s="79"/>
      <c r="BZ41" s="79"/>
    </row>
    <row r="42" spans="1:95" ht="15" customHeight="1" x14ac:dyDescent="0.2">
      <c r="A42" s="79">
        <v>41</v>
      </c>
      <c r="B42" s="172">
        <v>37990</v>
      </c>
      <c r="C42" s="79">
        <v>12</v>
      </c>
      <c r="D42" s="79">
        <v>11.7</v>
      </c>
      <c r="E42" s="79" t="s">
        <v>7</v>
      </c>
      <c r="F42" s="173">
        <v>29200</v>
      </c>
      <c r="G42" s="79">
        <v>18</v>
      </c>
      <c r="H42" s="173"/>
      <c r="I42" s="173"/>
      <c r="J42" s="180"/>
      <c r="K42" s="180"/>
      <c r="L42" s="180"/>
      <c r="M42" s="210">
        <v>37990.59375</v>
      </c>
      <c r="N42" s="210">
        <v>37991.125</v>
      </c>
      <c r="P42" s="3" t="s">
        <v>89</v>
      </c>
      <c r="Q42" s="81">
        <v>37990.677083333336</v>
      </c>
      <c r="R42" s="81">
        <v>37991.177083333336</v>
      </c>
      <c r="S42" s="4">
        <f t="shared" si="0"/>
        <v>0.5</v>
      </c>
      <c r="T42" s="79" t="s">
        <v>7</v>
      </c>
      <c r="U42" s="19">
        <v>6014.2469999999994</v>
      </c>
      <c r="V42" s="19">
        <f t="shared" si="4"/>
        <v>23677.058875354556</v>
      </c>
      <c r="W42" s="130">
        <v>563505.31499999983</v>
      </c>
      <c r="X42" s="130">
        <v>10.143095669999996</v>
      </c>
      <c r="Y42" s="130">
        <v>29.302276379999991</v>
      </c>
      <c r="Z42" s="130">
        <v>39.445372049999989</v>
      </c>
      <c r="AA42" s="130" t="s">
        <v>287</v>
      </c>
      <c r="AB42" s="80"/>
      <c r="AC42" s="19"/>
      <c r="AD42" s="19">
        <v>0</v>
      </c>
      <c r="AE42" s="19">
        <f t="shared" si="5"/>
        <v>0</v>
      </c>
      <c r="AF42" s="135">
        <v>1982.1795000000002</v>
      </c>
      <c r="AG42" s="135">
        <v>3.5679230999999999E-2</v>
      </c>
      <c r="AH42" s="135">
        <v>1.7839615500000003</v>
      </c>
      <c r="AI42" s="135">
        <v>1.8196407810000004</v>
      </c>
      <c r="AJ42" s="135" t="s">
        <v>465</v>
      </c>
      <c r="AK42" s="91"/>
      <c r="AL42" s="143">
        <v>37990.70208333333</v>
      </c>
      <c r="AM42" s="143">
        <v>37990.964583333334</v>
      </c>
      <c r="AN42" s="180"/>
      <c r="AO42" s="180"/>
      <c r="AP42" s="180"/>
      <c r="AQ42" s="180"/>
      <c r="AR42" s="209"/>
      <c r="AS42" s="173">
        <v>563505.31499999983</v>
      </c>
      <c r="AT42" s="173">
        <v>10.143095669999996</v>
      </c>
      <c r="AU42" s="173">
        <v>29.302276379999991</v>
      </c>
      <c r="AV42" s="173">
        <v>39.445372049999989</v>
      </c>
      <c r="AW42" s="173" t="s">
        <v>52</v>
      </c>
      <c r="AX42" s="173" t="s">
        <v>89</v>
      </c>
      <c r="BA42" s="173"/>
      <c r="BB42" s="173"/>
      <c r="BC42" s="173"/>
      <c r="BD42" s="173"/>
      <c r="BE42" s="179">
        <v>1982.1795000000002</v>
      </c>
      <c r="BF42" s="179">
        <v>3.5679230999999999E-2</v>
      </c>
      <c r="BG42" s="179">
        <v>3.5679230999999999E-2</v>
      </c>
      <c r="BH42" s="179">
        <v>7.1358461999999998E-2</v>
      </c>
      <c r="BI42" s="180" t="s">
        <v>154</v>
      </c>
      <c r="BJ42" s="180" t="s">
        <v>89</v>
      </c>
      <c r="BM42" s="180"/>
      <c r="BN42" s="180"/>
      <c r="BO42" s="179">
        <v>565487.4944999998</v>
      </c>
      <c r="BP42" s="179">
        <v>10.178774900999995</v>
      </c>
      <c r="BQ42" s="179">
        <v>29.337955610999991</v>
      </c>
      <c r="BR42" s="179">
        <v>39.516730511999988</v>
      </c>
      <c r="BS42" s="79"/>
      <c r="BT42" s="79"/>
      <c r="BU42" s="79"/>
      <c r="BV42" s="79"/>
      <c r="BW42" s="79"/>
      <c r="BX42" s="79"/>
      <c r="BY42" s="79"/>
      <c r="BZ42" s="79"/>
    </row>
    <row r="43" spans="1:95" ht="15" customHeight="1" x14ac:dyDescent="0.2">
      <c r="A43" s="79">
        <v>42</v>
      </c>
      <c r="B43" s="172">
        <v>38003</v>
      </c>
      <c r="C43" s="79">
        <v>23</v>
      </c>
      <c r="D43" s="79">
        <v>2.2000000000000002</v>
      </c>
      <c r="E43" s="79" t="s">
        <v>22</v>
      </c>
      <c r="F43" s="173">
        <v>31400</v>
      </c>
      <c r="G43" s="79">
        <v>9720</v>
      </c>
      <c r="H43" s="173"/>
      <c r="I43" s="173"/>
      <c r="J43" s="180"/>
      <c r="K43" s="180"/>
      <c r="L43" s="180"/>
      <c r="M43" s="210">
        <v>38003.010416666664</v>
      </c>
      <c r="N43" s="210">
        <v>38003.458333333336</v>
      </c>
      <c r="P43" s="3" t="s">
        <v>90</v>
      </c>
      <c r="Q43" s="81">
        <v>38003.236111111109</v>
      </c>
      <c r="R43" s="81">
        <v>38004.208333333336</v>
      </c>
      <c r="S43" s="4">
        <f t="shared" si="0"/>
        <v>0.97222222222626442</v>
      </c>
      <c r="T43" s="79" t="s">
        <v>22</v>
      </c>
      <c r="U43" s="19">
        <v>7017.8679999999995</v>
      </c>
      <c r="V43" s="19">
        <f t="shared" si="4"/>
        <v>27628.142611280637</v>
      </c>
      <c r="W43" s="130">
        <v>1271426.5649999999</v>
      </c>
      <c r="X43" s="130">
        <v>22.885678169999998</v>
      </c>
      <c r="Y43" s="130">
        <v>16528.545344999999</v>
      </c>
      <c r="Z43" s="130">
        <v>16551.43102317</v>
      </c>
      <c r="AA43" s="130" t="s">
        <v>289</v>
      </c>
      <c r="AB43" s="80"/>
      <c r="AC43" s="19"/>
      <c r="AD43" s="19">
        <v>911.30000000000007</v>
      </c>
      <c r="AE43" s="19">
        <f t="shared" si="5"/>
        <v>3587.6317938240004</v>
      </c>
      <c r="AF43" s="135">
        <v>112701.06299999999</v>
      </c>
      <c r="AG43" s="135">
        <v>2.0286191339999999</v>
      </c>
      <c r="AH43" s="135">
        <v>1352.4127559999999</v>
      </c>
      <c r="AI43" s="135">
        <v>1354.4413751340001</v>
      </c>
      <c r="AJ43" s="135" t="s">
        <v>467</v>
      </c>
      <c r="AK43" s="91"/>
      <c r="AL43" s="143">
        <v>38003.373611111114</v>
      </c>
      <c r="AM43" s="143">
        <v>38003.834722222222</v>
      </c>
      <c r="AN43" s="180"/>
      <c r="AO43" s="180"/>
      <c r="AP43" s="180"/>
      <c r="AQ43" s="180"/>
      <c r="AR43" s="209"/>
      <c r="AS43" s="173">
        <v>1271426.5649999999</v>
      </c>
      <c r="AT43" s="173">
        <v>22.885678169999998</v>
      </c>
      <c r="AU43" s="173">
        <v>16528.545344999999</v>
      </c>
      <c r="AV43" s="173">
        <v>16551.43102317</v>
      </c>
      <c r="AW43" s="173" t="s">
        <v>52</v>
      </c>
      <c r="AX43" s="173" t="s">
        <v>90</v>
      </c>
      <c r="BA43" s="173"/>
      <c r="BB43" s="173"/>
      <c r="BC43" s="173"/>
      <c r="BD43" s="173"/>
      <c r="BE43" s="179">
        <v>112701.06299999999</v>
      </c>
      <c r="BF43" s="179">
        <v>2.0286191339999999</v>
      </c>
      <c r="BG43" s="179">
        <v>1352.4127559999999</v>
      </c>
      <c r="BH43" s="179">
        <v>1354.4413751340001</v>
      </c>
      <c r="BI43" s="180" t="s">
        <v>154</v>
      </c>
      <c r="BJ43" s="180" t="s">
        <v>90</v>
      </c>
      <c r="BM43" s="180"/>
      <c r="BN43" s="180"/>
      <c r="BO43" s="179">
        <v>1384127.628</v>
      </c>
      <c r="BP43" s="179">
        <v>24.914297303999998</v>
      </c>
      <c r="BQ43" s="179">
        <v>17880.958101</v>
      </c>
      <c r="BR43" s="179">
        <v>17905.872398304</v>
      </c>
      <c r="BS43" s="79"/>
      <c r="BT43" s="79"/>
      <c r="BU43" s="79"/>
      <c r="BV43" s="79"/>
      <c r="BW43" s="79"/>
      <c r="BX43" s="79"/>
      <c r="BY43" s="79"/>
      <c r="BZ43" s="79"/>
      <c r="CK43" s="77" t="s">
        <v>27</v>
      </c>
      <c r="CL43" s="77" t="s">
        <v>27</v>
      </c>
      <c r="CM43" s="77" t="s">
        <v>28</v>
      </c>
      <c r="CN43" s="77" t="s">
        <v>28</v>
      </c>
      <c r="CO43" s="77" t="s">
        <v>29</v>
      </c>
      <c r="CP43" s="77" t="s">
        <v>30</v>
      </c>
      <c r="CQ43" s="77" t="s">
        <v>31</v>
      </c>
    </row>
    <row r="44" spans="1:95" ht="15" customHeight="1" x14ac:dyDescent="0.2">
      <c r="A44" s="79">
        <v>43</v>
      </c>
      <c r="B44" s="172">
        <v>38036</v>
      </c>
      <c r="C44" s="79">
        <v>62</v>
      </c>
      <c r="D44" s="79">
        <v>11.4</v>
      </c>
      <c r="E44" s="79" t="s">
        <v>17</v>
      </c>
      <c r="F44" s="173">
        <v>17400</v>
      </c>
      <c r="G44" s="173">
        <v>31400</v>
      </c>
      <c r="H44" s="173"/>
      <c r="I44" s="173"/>
      <c r="J44" s="180"/>
      <c r="K44" s="180"/>
      <c r="L44" s="180"/>
      <c r="P44" s="3" t="s">
        <v>91</v>
      </c>
      <c r="Q44" s="81">
        <v>38036.753472222219</v>
      </c>
      <c r="R44" s="81">
        <v>38039.340277777781</v>
      </c>
      <c r="S44" s="4">
        <f t="shared" si="0"/>
        <v>2.5868055555620231</v>
      </c>
      <c r="T44" s="79" t="s">
        <v>17</v>
      </c>
      <c r="U44" s="19">
        <v>3994.6255999999998</v>
      </c>
      <c r="V44" s="19">
        <f t="shared" si="4"/>
        <v>15726.155829017089</v>
      </c>
      <c r="W44" s="130">
        <v>12493394.219999999</v>
      </c>
      <c r="X44" s="130">
        <v>224.88109595999998</v>
      </c>
      <c r="Y44" s="130">
        <v>23737.449017999996</v>
      </c>
      <c r="Z44" s="130">
        <v>23962.330113959997</v>
      </c>
      <c r="AA44" s="130" t="s">
        <v>291</v>
      </c>
      <c r="AB44" s="80"/>
      <c r="AC44" s="19"/>
      <c r="AD44" s="19">
        <v>440.13599999999997</v>
      </c>
      <c r="AE44" s="19">
        <f t="shared" si="5"/>
        <v>1732.73993987328</v>
      </c>
      <c r="AF44" s="135">
        <v>812410.42649999994</v>
      </c>
      <c r="AG44" s="135">
        <v>14.623387676999998</v>
      </c>
      <c r="AH44" s="135">
        <v>11373.745971</v>
      </c>
      <c r="AI44" s="135">
        <v>11388.369358677</v>
      </c>
      <c r="AJ44" s="135" t="s">
        <v>469</v>
      </c>
      <c r="AK44" s="91"/>
      <c r="AL44" s="143">
        <v>38037.594444444447</v>
      </c>
      <c r="AM44" s="143">
        <v>38039.195138888892</v>
      </c>
      <c r="AN44" s="180"/>
      <c r="AO44" s="180"/>
      <c r="AP44" s="180"/>
      <c r="AQ44" s="180"/>
      <c r="AR44" s="209"/>
      <c r="AS44" s="173">
        <v>12493394.219999999</v>
      </c>
      <c r="AT44" s="173">
        <v>224.88109595999998</v>
      </c>
      <c r="AU44" s="173">
        <v>23737.449017999996</v>
      </c>
      <c r="AV44" s="173">
        <v>23962.330113959997</v>
      </c>
      <c r="AW44" s="173" t="s">
        <v>52</v>
      </c>
      <c r="AX44" s="173" t="s">
        <v>91</v>
      </c>
      <c r="BA44" s="173"/>
      <c r="BB44" s="173"/>
      <c r="BC44" s="173"/>
      <c r="BD44" s="173"/>
      <c r="BE44" s="179">
        <v>812410.42649999994</v>
      </c>
      <c r="BF44" s="179">
        <v>14.623387676999998</v>
      </c>
      <c r="BG44" s="179">
        <v>11373.745971</v>
      </c>
      <c r="BH44" s="179">
        <v>11388.369358677</v>
      </c>
      <c r="BI44" s="180" t="s">
        <v>154</v>
      </c>
      <c r="BJ44" s="180" t="s">
        <v>91</v>
      </c>
      <c r="BM44" s="180"/>
      <c r="BN44" s="180"/>
      <c r="BO44" s="179">
        <v>13305804.646499999</v>
      </c>
      <c r="BP44" s="179">
        <v>239.50448363699999</v>
      </c>
      <c r="BQ44" s="179">
        <v>35111.194988999996</v>
      </c>
      <c r="BR44" s="179">
        <v>35350.699472636996</v>
      </c>
      <c r="BS44" s="173"/>
      <c r="BT44" s="173"/>
      <c r="BU44" s="173"/>
      <c r="BV44" s="173"/>
      <c r="BW44" s="173"/>
      <c r="BX44" s="173"/>
      <c r="BY44" s="173"/>
      <c r="BZ44" s="173"/>
      <c r="CE44" s="77" t="s">
        <v>32</v>
      </c>
      <c r="CF44" s="77" t="s">
        <v>32</v>
      </c>
      <c r="CG44" s="77" t="s">
        <v>32</v>
      </c>
      <c r="CH44" s="77" t="s">
        <v>33</v>
      </c>
      <c r="CI44" s="77" t="s">
        <v>34</v>
      </c>
      <c r="CK44" s="77" t="s">
        <v>35</v>
      </c>
      <c r="CL44" s="77" t="s">
        <v>30</v>
      </c>
      <c r="CM44" s="77" t="s">
        <v>35</v>
      </c>
      <c r="CN44" s="77" t="s">
        <v>30</v>
      </c>
      <c r="CO44" s="77" t="s">
        <v>36</v>
      </c>
      <c r="CP44" s="77" t="s">
        <v>36</v>
      </c>
      <c r="CQ44" s="77" t="s">
        <v>37</v>
      </c>
    </row>
    <row r="45" spans="1:95" ht="15" customHeight="1" x14ac:dyDescent="0.2">
      <c r="A45" s="79">
        <v>44</v>
      </c>
      <c r="B45" s="172">
        <v>38353</v>
      </c>
      <c r="C45" s="79">
        <v>7</v>
      </c>
      <c r="D45" s="79">
        <v>11.7</v>
      </c>
      <c r="E45" s="79" t="s">
        <v>23</v>
      </c>
      <c r="F45" s="173">
        <v>5390</v>
      </c>
      <c r="G45" s="79">
        <v>27875</v>
      </c>
      <c r="H45" s="173"/>
      <c r="I45" s="173"/>
      <c r="J45" s="180"/>
      <c r="K45" s="180"/>
      <c r="L45" s="180"/>
      <c r="M45" s="210">
        <v>38353.583333333336</v>
      </c>
      <c r="N45" s="210">
        <v>38354.041666666664</v>
      </c>
      <c r="P45" s="3" t="s">
        <v>92</v>
      </c>
      <c r="Q45" s="81">
        <v>38353.704861111109</v>
      </c>
      <c r="R45" s="81">
        <v>38354.003472222219</v>
      </c>
      <c r="S45" s="4">
        <f t="shared" si="0"/>
        <v>0.29861111110949423</v>
      </c>
      <c r="T45" s="79" t="s">
        <v>23</v>
      </c>
      <c r="U45" s="19">
        <v>956.9</v>
      </c>
      <c r="V45" s="19">
        <f t="shared" si="4"/>
        <v>3767.1511725120004</v>
      </c>
      <c r="W45" s="130">
        <v>4472080.1205000002</v>
      </c>
      <c r="X45" s="130">
        <v>80.497442168999996</v>
      </c>
      <c r="Y45" s="130">
        <v>4248.476114475</v>
      </c>
      <c r="Z45" s="130">
        <v>4328.9735566440004</v>
      </c>
      <c r="AA45" s="130" t="s">
        <v>38</v>
      </c>
      <c r="AB45" s="80"/>
      <c r="AC45" s="19"/>
      <c r="AD45" s="19">
        <v>0</v>
      </c>
      <c r="AE45" s="19">
        <v>0</v>
      </c>
      <c r="AF45" s="135">
        <v>724628.19149999996</v>
      </c>
      <c r="AG45" s="135">
        <v>13.043307446999998</v>
      </c>
      <c r="AH45" s="135">
        <v>84.781498405499988</v>
      </c>
      <c r="AI45" s="135">
        <v>97.824805852499992</v>
      </c>
      <c r="AJ45" s="135" t="s">
        <v>471</v>
      </c>
      <c r="AK45" s="91"/>
      <c r="AL45" s="143">
        <v>38353.706944444442</v>
      </c>
      <c r="AM45" s="143">
        <v>38354.01458333333</v>
      </c>
      <c r="AN45" s="180"/>
      <c r="AO45" s="180"/>
      <c r="AP45" s="180"/>
      <c r="AQ45" s="180"/>
      <c r="AR45" s="209"/>
      <c r="AS45" s="173">
        <v>4472080.1205000002</v>
      </c>
      <c r="AT45" s="173">
        <v>0</v>
      </c>
      <c r="AU45" s="173">
        <v>0</v>
      </c>
      <c r="AV45" s="173">
        <v>0</v>
      </c>
      <c r="AW45" s="173" t="s">
        <v>52</v>
      </c>
      <c r="AX45" s="173" t="s">
        <v>92</v>
      </c>
      <c r="BA45" s="173"/>
      <c r="BB45" s="173"/>
      <c r="BC45" s="173"/>
      <c r="BD45" s="173"/>
      <c r="BE45" s="179">
        <v>724628.19149999996</v>
      </c>
      <c r="BF45" s="183">
        <v>0</v>
      </c>
      <c r="BG45" s="179">
        <v>0</v>
      </c>
      <c r="BH45" s="179">
        <v>0</v>
      </c>
      <c r="BI45" s="180" t="s">
        <v>154</v>
      </c>
      <c r="BJ45" s="180" t="s">
        <v>92</v>
      </c>
      <c r="BM45" s="180"/>
      <c r="BN45" s="180"/>
      <c r="BO45" s="179">
        <v>5196708.3119999999</v>
      </c>
      <c r="BP45" s="179">
        <v>0</v>
      </c>
      <c r="BQ45" s="179">
        <v>0</v>
      </c>
      <c r="BR45" s="179">
        <v>0</v>
      </c>
      <c r="BS45" s="79"/>
      <c r="BT45" s="79"/>
      <c r="BU45" s="79"/>
      <c r="BV45" s="79"/>
      <c r="BW45" s="79"/>
      <c r="BX45" s="79"/>
      <c r="BY45" s="79"/>
      <c r="BZ45" s="79"/>
      <c r="CB45" s="211" t="s">
        <v>38</v>
      </c>
      <c r="CC45" s="212">
        <v>38353.704861111109</v>
      </c>
      <c r="CD45" s="212">
        <v>38354</v>
      </c>
      <c r="CE45" s="77">
        <f>(CD45-CC45)*24</f>
        <v>7.0833333333721384</v>
      </c>
      <c r="CF45" s="77">
        <f>ROUND(CE45,0)</f>
        <v>7</v>
      </c>
      <c r="CG45" s="77">
        <v>7</v>
      </c>
      <c r="CH45" s="171">
        <v>0.46</v>
      </c>
      <c r="CI45" s="77">
        <f>CH45*25.4</f>
        <v>11.683999999999999</v>
      </c>
      <c r="CJ45" s="213" t="s">
        <v>23</v>
      </c>
      <c r="CK45" s="77">
        <v>1245</v>
      </c>
      <c r="CL45" s="77">
        <v>460</v>
      </c>
      <c r="CM45" s="77">
        <v>0</v>
      </c>
      <c r="CN45" s="77">
        <v>0</v>
      </c>
      <c r="CO45" s="77">
        <f>(CK45*0.88+CM45*0.88)*3.79*1.04</f>
        <v>4318.4169599999996</v>
      </c>
      <c r="CP45" s="77">
        <f>(CL45*0.59+CN45*0.59)*3.79*1.04</f>
        <v>1069.7502400000001</v>
      </c>
      <c r="CQ45" s="77">
        <f>CP45+CO45</f>
        <v>5388.1671999999999</v>
      </c>
    </row>
    <row r="46" spans="1:95" ht="15" customHeight="1" x14ac:dyDescent="0.2">
      <c r="A46" s="79">
        <v>45</v>
      </c>
      <c r="B46" s="172">
        <v>38355</v>
      </c>
      <c r="C46" s="79">
        <v>11</v>
      </c>
      <c r="D46" s="79">
        <v>2.8</v>
      </c>
      <c r="E46" s="79" t="s">
        <v>24</v>
      </c>
      <c r="F46" s="173">
        <v>33400</v>
      </c>
      <c r="G46" s="173">
        <v>3183</v>
      </c>
      <c r="H46" s="173"/>
      <c r="I46" s="173"/>
      <c r="J46" s="180"/>
      <c r="K46" s="180"/>
      <c r="L46" s="180"/>
      <c r="M46" s="210">
        <v>38355.416666666664</v>
      </c>
      <c r="N46" s="210">
        <v>38355.6875</v>
      </c>
      <c r="P46" s="3" t="s">
        <v>93</v>
      </c>
      <c r="Q46" s="81">
        <v>38355.5625</v>
      </c>
      <c r="R46" s="81">
        <v>38356.003472222219</v>
      </c>
      <c r="S46" s="4">
        <f t="shared" si="0"/>
        <v>0.44097222221898846</v>
      </c>
      <c r="T46" s="79" t="s">
        <v>24</v>
      </c>
      <c r="U46" s="19">
        <v>5132.894400000001</v>
      </c>
      <c r="V46" s="19">
        <f t="shared" si="4"/>
        <v>20207.324858752516</v>
      </c>
      <c r="W46" s="130">
        <v>1473608.8740000001</v>
      </c>
      <c r="X46" s="130">
        <v>26.524959731999999</v>
      </c>
      <c r="Y46" s="130">
        <v>2063.0524236000001</v>
      </c>
      <c r="Z46" s="130">
        <v>2089.577383332</v>
      </c>
      <c r="AA46" s="130" t="s">
        <v>39</v>
      </c>
      <c r="AB46" s="80"/>
      <c r="AC46" s="19"/>
      <c r="AD46" s="19">
        <v>1655.8832</v>
      </c>
      <c r="AE46" s="19">
        <f t="shared" si="5"/>
        <v>6518.9281413135359</v>
      </c>
      <c r="AF46" s="135">
        <v>25485.164999999997</v>
      </c>
      <c r="AG46" s="135">
        <v>0.45873296999999996</v>
      </c>
      <c r="AH46" s="135">
        <v>1783.9615499999998</v>
      </c>
      <c r="AI46" s="135">
        <v>1784.4202829699998</v>
      </c>
      <c r="AJ46" s="135" t="s">
        <v>473</v>
      </c>
      <c r="AK46" s="91"/>
      <c r="AL46" s="143">
        <v>38355.550000000003</v>
      </c>
      <c r="AM46" s="143">
        <v>38355.790277777778</v>
      </c>
      <c r="AN46" s="180"/>
      <c r="AO46" s="180"/>
      <c r="AP46" s="180"/>
      <c r="AQ46" s="180"/>
      <c r="AR46" s="209"/>
      <c r="AS46" s="173">
        <v>1473608.8740000001</v>
      </c>
      <c r="AT46" s="173">
        <v>26.524959731999999</v>
      </c>
      <c r="AU46" s="173">
        <v>2063.0524236000001</v>
      </c>
      <c r="AV46" s="173">
        <v>2089.577383332</v>
      </c>
      <c r="AW46" s="173" t="s">
        <v>52</v>
      </c>
      <c r="AX46" s="173" t="s">
        <v>93</v>
      </c>
      <c r="BA46" s="173"/>
      <c r="BB46" s="173"/>
      <c r="BC46" s="173"/>
      <c r="BD46" s="173"/>
      <c r="BE46" s="179">
        <v>25485.164999999997</v>
      </c>
      <c r="BF46" s="179">
        <v>0.45873296999999996</v>
      </c>
      <c r="BG46" s="179">
        <v>1783.9615499999998</v>
      </c>
      <c r="BH46" s="179">
        <v>1784.4202829699998</v>
      </c>
      <c r="BI46" s="180" t="s">
        <v>154</v>
      </c>
      <c r="BJ46" s="180" t="s">
        <v>93</v>
      </c>
      <c r="BM46" s="180"/>
      <c r="BN46" s="180"/>
      <c r="BO46" s="179">
        <v>1499094.0390000001</v>
      </c>
      <c r="BP46" s="179">
        <v>26.983692701999999</v>
      </c>
      <c r="BQ46" s="179">
        <v>3847.0139736000001</v>
      </c>
      <c r="BR46" s="179">
        <v>3873.9976663019997</v>
      </c>
      <c r="BS46" s="173"/>
      <c r="BT46" s="173"/>
      <c r="BU46" s="173"/>
      <c r="BV46" s="173"/>
      <c r="BW46" s="173"/>
      <c r="BX46" s="173"/>
      <c r="BY46" s="173"/>
      <c r="BZ46" s="173"/>
      <c r="CB46" s="211" t="s">
        <v>39</v>
      </c>
      <c r="CC46" s="212">
        <v>38355.5625</v>
      </c>
      <c r="CD46" s="212">
        <v>38356.003472222219</v>
      </c>
      <c r="CE46" s="77">
        <f t="shared" ref="CE46:CE51" si="6">(CD46-CC46)*24</f>
        <v>10.583333333255723</v>
      </c>
      <c r="CF46" s="77">
        <f t="shared" ref="CF46:CF51" si="7">ROUND(CE46,0)</f>
        <v>11</v>
      </c>
      <c r="CG46" s="77">
        <v>11</v>
      </c>
      <c r="CH46" s="171">
        <v>0.11</v>
      </c>
      <c r="CI46" s="77">
        <f t="shared" ref="CI46:CI51" si="8">CH46*25.4</f>
        <v>2.794</v>
      </c>
      <c r="CJ46" s="213" t="s">
        <v>24</v>
      </c>
      <c r="CK46" s="77">
        <v>6342.35</v>
      </c>
      <c r="CL46" s="77">
        <v>1415</v>
      </c>
      <c r="CM46" s="77">
        <v>2120.8000000000002</v>
      </c>
      <c r="CN46" s="77">
        <v>345</v>
      </c>
      <c r="CO46" s="77">
        <f t="shared" ref="CO46:CO51" si="9">(CK46*0.88+CM46*0.88)*3.79*1.04</f>
        <v>29355.349795200003</v>
      </c>
      <c r="CP46" s="77">
        <f t="shared" ref="CP46:CP51" si="10">(CL46*0.59+CN46*0.59)*3.79*1.04</f>
        <v>4092.9574399999997</v>
      </c>
      <c r="CQ46" s="77">
        <f t="shared" ref="CQ46:CQ51" si="11">CP46+CO46</f>
        <v>33448.307235200002</v>
      </c>
    </row>
    <row r="47" spans="1:95" ht="15" customHeight="1" x14ac:dyDescent="0.2">
      <c r="A47" s="79">
        <v>46</v>
      </c>
      <c r="B47" s="172">
        <v>38356</v>
      </c>
      <c r="C47" s="79">
        <v>35</v>
      </c>
      <c r="D47" s="79">
        <v>11.2</v>
      </c>
      <c r="E47" s="79" t="s">
        <v>7</v>
      </c>
      <c r="F47" s="79">
        <v>82000</v>
      </c>
      <c r="G47" s="79">
        <v>797</v>
      </c>
      <c r="H47" s="173"/>
      <c r="I47" s="173"/>
      <c r="J47" s="180"/>
      <c r="K47" s="180"/>
      <c r="L47" s="180"/>
      <c r="M47" s="210">
        <v>38356.8125</v>
      </c>
      <c r="N47" s="210">
        <v>38358.583333333336</v>
      </c>
      <c r="O47" s="1">
        <v>1</v>
      </c>
      <c r="P47" s="3" t="s">
        <v>94</v>
      </c>
      <c r="Q47" s="81">
        <v>38356.947916666664</v>
      </c>
      <c r="R47" s="81">
        <v>38358.423611111109</v>
      </c>
      <c r="S47" s="4">
        <f t="shared" si="0"/>
        <v>1.4756944444452529</v>
      </c>
      <c r="T47" s="79" t="s">
        <v>7</v>
      </c>
      <c r="U47" s="19">
        <v>14038.317599999998</v>
      </c>
      <c r="V47" s="19">
        <f t="shared" si="4"/>
        <v>55266.448538965247</v>
      </c>
      <c r="W47" s="130">
        <v>2765423.571</v>
      </c>
      <c r="X47" s="130">
        <v>49.777624277999998</v>
      </c>
      <c r="Y47" s="130">
        <v>1686.90837831</v>
      </c>
      <c r="Z47" s="130">
        <v>1736.6860025880001</v>
      </c>
      <c r="AA47" s="130" t="s">
        <v>40</v>
      </c>
      <c r="AB47" s="80"/>
      <c r="AC47" s="19"/>
      <c r="AD47" s="19"/>
      <c r="AE47" s="19"/>
      <c r="AF47" s="135"/>
      <c r="AG47" s="135"/>
      <c r="AH47" s="135"/>
      <c r="AI47" s="135"/>
      <c r="AJ47" s="135" t="s">
        <v>576</v>
      </c>
      <c r="AK47" s="91"/>
      <c r="AL47" s="143"/>
      <c r="AM47" s="143"/>
      <c r="AN47" s="180"/>
      <c r="AO47" s="180"/>
      <c r="AP47" s="180"/>
      <c r="AQ47" s="180"/>
      <c r="AR47" s="209"/>
      <c r="AS47" s="173">
        <v>2765423.571</v>
      </c>
      <c r="AT47" s="173">
        <v>49.777624277999998</v>
      </c>
      <c r="AU47" s="173">
        <v>1686.90837831</v>
      </c>
      <c r="AV47" s="173">
        <v>1736.6860025880001</v>
      </c>
      <c r="AW47" s="173" t="s">
        <v>52</v>
      </c>
      <c r="AX47" s="173" t="s">
        <v>94</v>
      </c>
      <c r="BA47" s="173"/>
      <c r="BB47" s="173"/>
      <c r="BC47" s="173"/>
      <c r="BD47" s="173"/>
      <c r="BE47" s="179"/>
      <c r="BF47" s="179"/>
      <c r="BG47" s="179"/>
      <c r="BH47" s="179"/>
      <c r="BI47" s="180"/>
      <c r="BJ47" s="180"/>
      <c r="BM47" s="180"/>
      <c r="BN47" s="180"/>
      <c r="BO47" s="179">
        <v>2765423.571</v>
      </c>
      <c r="BP47" s="179">
        <v>49.777624277999998</v>
      </c>
      <c r="BQ47" s="179">
        <v>1686.90837831</v>
      </c>
      <c r="BR47" s="179">
        <v>1736.6860025880001</v>
      </c>
      <c r="BS47" s="79"/>
      <c r="BT47" s="79"/>
      <c r="BU47" s="79"/>
      <c r="BV47" s="79"/>
      <c r="BW47" s="79"/>
      <c r="BX47" s="79"/>
      <c r="BY47" s="79"/>
      <c r="BZ47" s="79"/>
      <c r="CB47" s="211" t="s">
        <v>40</v>
      </c>
      <c r="CC47" s="212">
        <v>38356.947916666664</v>
      </c>
      <c r="CD47" s="212">
        <v>38358.423611111109</v>
      </c>
      <c r="CE47" s="77">
        <f t="shared" si="6"/>
        <v>35.416666666686069</v>
      </c>
      <c r="CF47" s="77">
        <f t="shared" si="7"/>
        <v>35</v>
      </c>
      <c r="CG47" s="77">
        <v>35</v>
      </c>
      <c r="CH47" s="171">
        <v>0.44</v>
      </c>
      <c r="CI47" s="77">
        <f t="shared" si="8"/>
        <v>11.176</v>
      </c>
      <c r="CJ47" s="213" t="s">
        <v>41</v>
      </c>
      <c r="CK47" s="77">
        <f>1658.6+6700+9686.3</f>
        <v>18044.900000000001</v>
      </c>
      <c r="CL47" s="77">
        <f>272+2430+1404</f>
        <v>4106</v>
      </c>
      <c r="CM47" s="77">
        <f>580.75+635+1238.9</f>
        <v>2454.65</v>
      </c>
      <c r="CN47" s="77">
        <f>130+345+100</f>
        <v>575</v>
      </c>
      <c r="CO47" s="77">
        <f t="shared" si="9"/>
        <v>71104.903126399993</v>
      </c>
      <c r="CP47" s="77">
        <f t="shared" si="10"/>
        <v>10885.871464000002</v>
      </c>
      <c r="CQ47" s="77">
        <f t="shared" si="11"/>
        <v>81990.774590399989</v>
      </c>
    </row>
    <row r="48" spans="1:95" ht="15" customHeight="1" x14ac:dyDescent="0.2">
      <c r="A48" s="79">
        <v>47</v>
      </c>
      <c r="B48" s="172">
        <v>38363</v>
      </c>
      <c r="C48" s="79">
        <v>33</v>
      </c>
      <c r="D48" s="79">
        <v>20.3</v>
      </c>
      <c r="E48" s="79" t="s">
        <v>17</v>
      </c>
      <c r="F48" s="79">
        <v>6180</v>
      </c>
      <c r="G48" s="173">
        <v>20791</v>
      </c>
      <c r="H48" s="173"/>
      <c r="I48" s="173"/>
      <c r="J48" s="180"/>
      <c r="K48" s="180"/>
      <c r="L48" s="180"/>
      <c r="P48" s="3" t="s">
        <v>95</v>
      </c>
      <c r="Q48" s="81">
        <v>38363.940972222219</v>
      </c>
      <c r="R48" s="81">
        <v>38365.333333333336</v>
      </c>
      <c r="S48" s="4">
        <f t="shared" si="0"/>
        <v>1.3923611111167702</v>
      </c>
      <c r="T48" s="79" t="s">
        <v>17</v>
      </c>
      <c r="U48" s="19">
        <v>1812.9407999999999</v>
      </c>
      <c r="V48" s="19">
        <f t="shared" si="4"/>
        <v>7137.2369739939832</v>
      </c>
      <c r="W48" s="130">
        <v>90413719.870499983</v>
      </c>
      <c r="X48" s="130">
        <v>1627.4469576689996</v>
      </c>
      <c r="Y48" s="130">
        <v>18082.743974099998</v>
      </c>
      <c r="Z48" s="130">
        <v>19710.190931768997</v>
      </c>
      <c r="AA48" s="130" t="s">
        <v>42</v>
      </c>
      <c r="AB48" s="80"/>
      <c r="AC48" s="19"/>
      <c r="AD48" s="19">
        <v>0</v>
      </c>
      <c r="AE48" s="19">
        <f t="shared" si="5"/>
        <v>0</v>
      </c>
      <c r="AF48" s="135">
        <v>2567771.9580000001</v>
      </c>
      <c r="AG48" s="135">
        <v>46.219895244</v>
      </c>
      <c r="AH48" s="135">
        <v>2567.7719579999998</v>
      </c>
      <c r="AI48" s="135">
        <v>2613.9918532439997</v>
      </c>
      <c r="AJ48" s="135" t="s">
        <v>475</v>
      </c>
      <c r="AK48" s="91"/>
      <c r="AL48" s="143">
        <v>38363.564583333333</v>
      </c>
      <c r="AM48" s="143">
        <v>38365.350694444445</v>
      </c>
      <c r="AN48" s="180"/>
      <c r="AO48" s="180"/>
      <c r="AP48" s="180"/>
      <c r="AQ48" s="180"/>
      <c r="AR48" s="209"/>
      <c r="AS48" s="173">
        <v>90413719.870499983</v>
      </c>
      <c r="AT48" s="173">
        <v>1627.4469576689996</v>
      </c>
      <c r="AU48" s="173">
        <v>18082.743974099998</v>
      </c>
      <c r="AV48" s="173">
        <v>19710.190931768997</v>
      </c>
      <c r="AW48" s="173" t="s">
        <v>52</v>
      </c>
      <c r="AX48" s="173" t="s">
        <v>95</v>
      </c>
      <c r="BA48" s="173"/>
      <c r="BB48" s="173"/>
      <c r="BC48" s="173"/>
      <c r="BD48" s="173"/>
      <c r="BE48" s="179">
        <v>2567771.9580000001</v>
      </c>
      <c r="BF48" s="179">
        <v>46.219895244</v>
      </c>
      <c r="BG48" s="179">
        <v>2567.7719579999998</v>
      </c>
      <c r="BH48" s="179">
        <v>2613.9918532439997</v>
      </c>
      <c r="BI48" s="180" t="s">
        <v>154</v>
      </c>
      <c r="BJ48" s="180" t="s">
        <v>95</v>
      </c>
      <c r="BM48" s="180"/>
      <c r="BN48" s="180"/>
      <c r="BO48" s="179">
        <v>92981491.828499988</v>
      </c>
      <c r="BP48" s="179">
        <v>1673.6668529129997</v>
      </c>
      <c r="BQ48" s="179">
        <v>20650.515932099999</v>
      </c>
      <c r="BR48" s="179">
        <v>22324.182785012996</v>
      </c>
      <c r="BS48" s="173"/>
      <c r="BT48" s="173"/>
      <c r="BU48" s="173"/>
      <c r="BV48" s="173"/>
      <c r="BW48" s="173"/>
      <c r="BX48" s="173"/>
      <c r="BY48" s="173"/>
      <c r="BZ48" s="173"/>
      <c r="CB48" s="211" t="s">
        <v>42</v>
      </c>
      <c r="CC48" s="212">
        <v>38363.940972222219</v>
      </c>
      <c r="CD48" s="212">
        <v>38365.333333333336</v>
      </c>
      <c r="CE48" s="77">
        <f t="shared" si="6"/>
        <v>33.416666666802485</v>
      </c>
      <c r="CF48" s="77">
        <f t="shared" si="7"/>
        <v>33</v>
      </c>
      <c r="CG48" s="77">
        <v>33</v>
      </c>
      <c r="CH48" s="171">
        <v>0.8</v>
      </c>
      <c r="CI48" s="77">
        <f t="shared" si="8"/>
        <v>20.32</v>
      </c>
      <c r="CJ48" s="213" t="s">
        <v>15</v>
      </c>
      <c r="CK48" s="77">
        <f>406+668.05+250</f>
        <v>1324.05</v>
      </c>
      <c r="CL48" s="77">
        <f>359+75</f>
        <v>434</v>
      </c>
      <c r="CM48" s="77">
        <v>167.5</v>
      </c>
      <c r="CN48" s="77">
        <v>0</v>
      </c>
      <c r="CO48" s="77">
        <f t="shared" si="9"/>
        <v>5173.6022624000007</v>
      </c>
      <c r="CP48" s="77">
        <f t="shared" si="10"/>
        <v>1009.286096</v>
      </c>
      <c r="CQ48" s="77">
        <f t="shared" si="11"/>
        <v>6182.8883584000005</v>
      </c>
    </row>
    <row r="49" spans="1:95" ht="15" customHeight="1" x14ac:dyDescent="0.2">
      <c r="A49" s="79">
        <v>48</v>
      </c>
      <c r="B49" s="172">
        <v>38402</v>
      </c>
      <c r="C49" s="79">
        <v>25</v>
      </c>
      <c r="D49" s="79">
        <v>12.4</v>
      </c>
      <c r="E49" s="79" t="s">
        <v>25</v>
      </c>
      <c r="F49" s="173">
        <v>61100</v>
      </c>
      <c r="G49" s="173">
        <v>21579</v>
      </c>
      <c r="H49" s="173"/>
      <c r="I49" s="173"/>
      <c r="J49" s="180"/>
      <c r="K49" s="180"/>
      <c r="L49" s="180"/>
      <c r="M49" s="210">
        <v>38402.9375</v>
      </c>
      <c r="N49" s="210">
        <v>38403.708333333336</v>
      </c>
      <c r="O49" s="1">
        <v>1</v>
      </c>
      <c r="P49" s="3" t="s">
        <v>96</v>
      </c>
      <c r="Q49" s="81">
        <v>38402.982638888891</v>
      </c>
      <c r="R49" s="81">
        <v>38404.006944444445</v>
      </c>
      <c r="S49" s="4">
        <f t="shared" si="0"/>
        <v>1.0243055555547471</v>
      </c>
      <c r="T49" s="79" t="s">
        <v>25</v>
      </c>
      <c r="U49" s="19">
        <v>14303.83</v>
      </c>
      <c r="V49" s="19">
        <f t="shared" si="4"/>
        <v>56311.725317078402</v>
      </c>
      <c r="W49" s="130">
        <v>4731745.6349999998</v>
      </c>
      <c r="X49" s="130">
        <v>85.171421429999995</v>
      </c>
      <c r="Y49" s="130">
        <v>24605.077302000002</v>
      </c>
      <c r="Z49" s="130">
        <v>24690.248723430002</v>
      </c>
      <c r="AA49" s="130" t="s">
        <v>43</v>
      </c>
      <c r="AB49" s="80"/>
      <c r="AC49" s="19"/>
      <c r="AD49" s="19">
        <v>543.63749999999993</v>
      </c>
      <c r="AE49" s="19">
        <f t="shared" si="5"/>
        <v>2140.207592796</v>
      </c>
      <c r="AF49" s="135">
        <v>114400.07399999999</v>
      </c>
      <c r="AG49" s="135">
        <v>2.0592013319999998</v>
      </c>
      <c r="AH49" s="135">
        <v>26.312017019999999</v>
      </c>
      <c r="AI49" s="135">
        <v>28.371218352</v>
      </c>
      <c r="AJ49" s="135" t="s">
        <v>477</v>
      </c>
      <c r="AK49" s="91"/>
      <c r="AL49" s="143">
        <v>38403.433333333334</v>
      </c>
      <c r="AM49" s="143">
        <v>38404.020138888889</v>
      </c>
      <c r="AN49" s="180"/>
      <c r="AO49" s="180"/>
      <c r="AP49" s="180"/>
      <c r="AQ49" s="180"/>
      <c r="AR49" s="209"/>
      <c r="AS49" s="173">
        <v>4731745.6349999998</v>
      </c>
      <c r="AT49" s="173">
        <v>85.171421429999995</v>
      </c>
      <c r="AU49" s="173">
        <v>24605.077302000002</v>
      </c>
      <c r="AV49" s="173">
        <v>24690.248723430002</v>
      </c>
      <c r="AW49" s="173" t="s">
        <v>52</v>
      </c>
      <c r="AX49" s="173" t="s">
        <v>96</v>
      </c>
      <c r="BA49" s="173"/>
      <c r="BB49" s="173"/>
      <c r="BC49" s="173"/>
      <c r="BD49" s="173"/>
      <c r="BE49" s="179">
        <v>114400.07399999999</v>
      </c>
      <c r="BF49" s="179">
        <v>2.0592013319999998</v>
      </c>
      <c r="BG49" s="179">
        <v>26.312017019999999</v>
      </c>
      <c r="BH49" s="179">
        <v>28.371218352</v>
      </c>
      <c r="BI49" s="180" t="s">
        <v>154</v>
      </c>
      <c r="BJ49" s="180" t="s">
        <v>96</v>
      </c>
      <c r="BM49" s="180"/>
      <c r="BN49" s="180"/>
      <c r="BO49" s="179">
        <v>4846145.7089999998</v>
      </c>
      <c r="BP49" s="179">
        <v>87.230622761999996</v>
      </c>
      <c r="BQ49" s="179">
        <v>24631.389319020003</v>
      </c>
      <c r="BR49" s="179">
        <v>24718.619941782003</v>
      </c>
      <c r="BS49" s="173"/>
      <c r="BT49" s="173"/>
      <c r="BU49" s="173"/>
      <c r="BV49" s="173"/>
      <c r="BW49" s="173"/>
      <c r="BX49" s="173"/>
      <c r="BY49" s="173"/>
      <c r="BZ49" s="173"/>
      <c r="CB49" s="211" t="s">
        <v>43</v>
      </c>
      <c r="CC49" s="212">
        <v>38402.982638888891</v>
      </c>
      <c r="CD49" s="212">
        <v>38404.006944444445</v>
      </c>
      <c r="CE49" s="77">
        <f t="shared" si="6"/>
        <v>24.583333333313931</v>
      </c>
      <c r="CF49" s="77">
        <f t="shared" si="7"/>
        <v>25</v>
      </c>
      <c r="CG49" s="77">
        <v>25</v>
      </c>
      <c r="CH49" s="171">
        <v>0.49</v>
      </c>
      <c r="CI49" s="77">
        <f t="shared" si="8"/>
        <v>12.446</v>
      </c>
      <c r="CJ49" s="213" t="s">
        <v>25</v>
      </c>
      <c r="CK49" s="77">
        <f>183+13079+528.5</f>
        <v>13790.5</v>
      </c>
      <c r="CL49" s="77">
        <v>4249</v>
      </c>
      <c r="CM49" s="77">
        <f>300+616.25</f>
        <v>916.25</v>
      </c>
      <c r="CN49" s="77">
        <f>75</f>
        <v>75</v>
      </c>
      <c r="CO49" s="77">
        <f t="shared" si="9"/>
        <v>51011.950703999995</v>
      </c>
      <c r="CP49" s="77">
        <f t="shared" si="10"/>
        <v>10055.652255999999</v>
      </c>
      <c r="CQ49" s="77">
        <f t="shared" si="11"/>
        <v>61067.602959999997</v>
      </c>
    </row>
    <row r="50" spans="1:95" ht="15" customHeight="1" x14ac:dyDescent="0.2">
      <c r="A50" s="79">
        <v>49</v>
      </c>
      <c r="B50" s="172">
        <v>38428</v>
      </c>
      <c r="C50" s="79">
        <v>18</v>
      </c>
      <c r="D50" s="79">
        <v>3</v>
      </c>
      <c r="E50" s="79" t="s">
        <v>26</v>
      </c>
      <c r="F50" s="173">
        <v>28600</v>
      </c>
      <c r="G50" s="173">
        <v>4808</v>
      </c>
      <c r="H50" s="173"/>
      <c r="I50" s="173"/>
      <c r="J50" s="180"/>
      <c r="K50" s="180"/>
      <c r="L50" s="180"/>
      <c r="M50" s="210">
        <v>38428.479166666664</v>
      </c>
      <c r="N50" s="210">
        <v>38429.083333333336</v>
      </c>
      <c r="P50" s="3" t="s">
        <v>97</v>
      </c>
      <c r="Q50" s="81">
        <v>38428.680555555555</v>
      </c>
      <c r="R50" s="81">
        <v>38429.447916666664</v>
      </c>
      <c r="S50" s="4">
        <f t="shared" si="0"/>
        <v>0.76736111110949423</v>
      </c>
      <c r="T50" s="79" t="s">
        <v>26</v>
      </c>
      <c r="U50" s="19">
        <v>4876.848</v>
      </c>
      <c r="V50" s="19">
        <f t="shared" si="4"/>
        <v>19199.314099031038</v>
      </c>
      <c r="W50" s="130">
        <v>2214094.5014999998</v>
      </c>
      <c r="X50" s="130">
        <v>39.853701026999993</v>
      </c>
      <c r="Y50" s="130">
        <v>1992.6850513499999</v>
      </c>
      <c r="Z50" s="130">
        <v>2032.5387523769998</v>
      </c>
      <c r="AA50" s="130" t="s">
        <v>44</v>
      </c>
      <c r="AB50" s="80"/>
      <c r="AC50" s="19"/>
      <c r="AD50" s="19">
        <v>1490.0218</v>
      </c>
      <c r="AE50" s="19">
        <f t="shared" si="5"/>
        <v>5865.9602580608644</v>
      </c>
      <c r="AF50" s="135">
        <v>188023.88399999999</v>
      </c>
      <c r="AG50" s="135">
        <v>3.3844299119999999</v>
      </c>
      <c r="AH50" s="135">
        <v>2820.35826</v>
      </c>
      <c r="AI50" s="135">
        <v>2823.7426899120001</v>
      </c>
      <c r="AJ50" s="135" t="s">
        <v>479</v>
      </c>
      <c r="AK50" s="91"/>
      <c r="AL50" s="143">
        <v>38428.825694444444</v>
      </c>
      <c r="AM50" s="143">
        <v>38429.541666666664</v>
      </c>
      <c r="AN50" s="180"/>
      <c r="AO50" s="180"/>
      <c r="AP50" s="180"/>
      <c r="AQ50" s="180"/>
      <c r="AR50" s="209"/>
      <c r="AS50" s="173">
        <v>2214094.5014999998</v>
      </c>
      <c r="AT50" s="173">
        <v>39.853701026999993</v>
      </c>
      <c r="AU50" s="173">
        <v>1992.6850513499999</v>
      </c>
      <c r="AV50" s="173">
        <v>2032.5387523769998</v>
      </c>
      <c r="AW50" s="173" t="s">
        <v>52</v>
      </c>
      <c r="AX50" s="173" t="s">
        <v>97</v>
      </c>
      <c r="BA50" s="173"/>
      <c r="BB50" s="173"/>
      <c r="BC50" s="173"/>
      <c r="BD50" s="173"/>
      <c r="BE50" s="179">
        <v>188023.88399999999</v>
      </c>
      <c r="BF50" s="179">
        <v>3.3844299119999999</v>
      </c>
      <c r="BG50" s="179">
        <v>2820.35826</v>
      </c>
      <c r="BH50" s="179">
        <v>2823.7426899120001</v>
      </c>
      <c r="BI50" s="180" t="s">
        <v>154</v>
      </c>
      <c r="BJ50" s="180" t="s">
        <v>97</v>
      </c>
      <c r="BM50" s="180"/>
      <c r="BN50" s="180"/>
      <c r="BO50" s="179">
        <v>2402118.3854999999</v>
      </c>
      <c r="BP50" s="179">
        <v>43.238130938999994</v>
      </c>
      <c r="BQ50" s="179">
        <v>4813.0433113500003</v>
      </c>
      <c r="BR50" s="179">
        <v>4856.2814422889996</v>
      </c>
      <c r="BS50" s="173"/>
      <c r="BT50" s="173"/>
      <c r="BU50" s="173"/>
      <c r="BV50" s="173"/>
      <c r="BW50" s="173"/>
      <c r="BX50" s="173"/>
      <c r="BY50" s="173"/>
      <c r="BZ50" s="173"/>
      <c r="CB50" s="211" t="s">
        <v>44</v>
      </c>
      <c r="CC50" s="212">
        <v>38428.680555555555</v>
      </c>
      <c r="CD50" s="212">
        <v>38429.447916666664</v>
      </c>
      <c r="CE50" s="77">
        <f t="shared" si="6"/>
        <v>18.416666666627862</v>
      </c>
      <c r="CF50" s="77">
        <f t="shared" si="7"/>
        <v>18</v>
      </c>
      <c r="CG50" s="77">
        <v>18</v>
      </c>
      <c r="CH50" s="171">
        <v>0.12</v>
      </c>
      <c r="CI50" s="77">
        <f t="shared" si="8"/>
        <v>3.0479999999999996</v>
      </c>
      <c r="CJ50" s="213" t="s">
        <v>26</v>
      </c>
      <c r="CK50" s="77">
        <f>2992+2746</f>
        <v>5738</v>
      </c>
      <c r="CL50" s="77">
        <f>750</f>
        <v>750</v>
      </c>
      <c r="CM50" s="77">
        <f>1601.3+234</f>
        <v>1835.3</v>
      </c>
      <c r="CN50" s="77">
        <v>270</v>
      </c>
      <c r="CO50" s="77">
        <f t="shared" si="9"/>
        <v>26268.8089664</v>
      </c>
      <c r="CP50" s="77">
        <f t="shared" si="10"/>
        <v>2372.0548799999997</v>
      </c>
      <c r="CQ50" s="77">
        <f t="shared" si="11"/>
        <v>28640.8638464</v>
      </c>
    </row>
    <row r="51" spans="1:95" ht="15" customHeight="1" x14ac:dyDescent="0.2">
      <c r="A51" s="79">
        <v>50</v>
      </c>
      <c r="B51" s="172">
        <v>38429</v>
      </c>
      <c r="C51" s="79">
        <v>32</v>
      </c>
      <c r="D51" s="79">
        <v>7.1</v>
      </c>
      <c r="E51" s="79" t="s">
        <v>17</v>
      </c>
      <c r="F51" s="79">
        <v>831</v>
      </c>
      <c r="G51" s="173">
        <v>12574</v>
      </c>
      <c r="H51" s="173"/>
      <c r="I51" s="173"/>
      <c r="J51" s="180"/>
      <c r="K51" s="180"/>
      <c r="L51" s="180"/>
      <c r="P51" s="3" t="s">
        <v>98</v>
      </c>
      <c r="Q51" s="81">
        <v>38429.496527777781</v>
      </c>
      <c r="R51" s="81">
        <v>38430.84375</v>
      </c>
      <c r="S51" s="4">
        <f t="shared" si="0"/>
        <v>1.3472222222189885</v>
      </c>
      <c r="T51" s="79" t="s">
        <v>17</v>
      </c>
      <c r="U51" s="19">
        <v>215.76999999999998</v>
      </c>
      <c r="V51" s="19">
        <f t="shared" si="4"/>
        <v>849.44948112959992</v>
      </c>
      <c r="W51" s="130">
        <v>25685081.960999995</v>
      </c>
      <c r="X51" s="130">
        <v>462.33147529799993</v>
      </c>
      <c r="Y51" s="130">
        <v>11301.436062839999</v>
      </c>
      <c r="Z51" s="130">
        <v>11763.767538138</v>
      </c>
      <c r="AA51" s="130" t="s">
        <v>45</v>
      </c>
      <c r="AB51" s="80"/>
      <c r="AC51" s="19"/>
      <c r="AD51" s="19">
        <v>0</v>
      </c>
      <c r="AE51" s="19">
        <f t="shared" si="5"/>
        <v>0</v>
      </c>
      <c r="AF51" s="135">
        <v>794287.64249999996</v>
      </c>
      <c r="AG51" s="135">
        <v>14.297177565</v>
      </c>
      <c r="AH51" s="135">
        <v>706.91600182499997</v>
      </c>
      <c r="AI51" s="135">
        <v>721.21317938999994</v>
      </c>
      <c r="AJ51" s="135" t="s">
        <v>481</v>
      </c>
      <c r="AK51" s="91"/>
      <c r="AL51" s="143">
        <v>38429.686805555553</v>
      </c>
      <c r="AM51" s="143">
        <v>38430.84375</v>
      </c>
      <c r="AN51" s="180"/>
      <c r="AO51" s="180"/>
      <c r="AP51" s="180"/>
      <c r="AQ51" s="180"/>
      <c r="AR51" s="209"/>
      <c r="AS51" s="173">
        <v>25685081.960999995</v>
      </c>
      <c r="AT51" s="173">
        <v>462.33147529799993</v>
      </c>
      <c r="AU51" s="173">
        <v>11301.436062839999</v>
      </c>
      <c r="AV51" s="173">
        <v>11763.767538138</v>
      </c>
      <c r="AW51" s="173" t="s">
        <v>52</v>
      </c>
      <c r="AX51" s="173" t="s">
        <v>98</v>
      </c>
      <c r="BA51" s="173"/>
      <c r="BB51" s="173"/>
      <c r="BC51" s="173"/>
      <c r="BD51" s="173"/>
      <c r="BE51" s="179">
        <v>794287.64249999996</v>
      </c>
      <c r="BF51" s="179">
        <v>14.297177565</v>
      </c>
      <c r="BG51" s="179">
        <v>706.91600182499997</v>
      </c>
      <c r="BH51" s="179">
        <v>721.21317938999994</v>
      </c>
      <c r="BI51" s="180" t="s">
        <v>154</v>
      </c>
      <c r="BJ51" s="180" t="s">
        <v>98</v>
      </c>
      <c r="BM51" s="180"/>
      <c r="BN51" s="180"/>
      <c r="BO51" s="179">
        <v>26479369.603499994</v>
      </c>
      <c r="BP51" s="179">
        <v>476.62865286299996</v>
      </c>
      <c r="BQ51" s="179">
        <v>12008.352064664999</v>
      </c>
      <c r="BR51" s="179">
        <v>12484.980717528</v>
      </c>
      <c r="BS51" s="173"/>
      <c r="BT51" s="173"/>
      <c r="BU51" s="173"/>
      <c r="BV51" s="173"/>
      <c r="BW51" s="173"/>
      <c r="BX51" s="173"/>
      <c r="BY51" s="173"/>
      <c r="BZ51" s="173"/>
      <c r="CB51" s="211" t="s">
        <v>45</v>
      </c>
      <c r="CC51" s="212">
        <v>38429.496527777781</v>
      </c>
      <c r="CD51" s="212">
        <v>38430.84375</v>
      </c>
      <c r="CE51" s="77">
        <f t="shared" si="6"/>
        <v>32.333333333255723</v>
      </c>
      <c r="CF51" s="77">
        <f t="shared" si="7"/>
        <v>32</v>
      </c>
      <c r="CG51" s="77">
        <v>32</v>
      </c>
      <c r="CH51" s="171">
        <v>0.28000000000000003</v>
      </c>
      <c r="CI51" s="77">
        <f t="shared" si="8"/>
        <v>7.1120000000000001</v>
      </c>
      <c r="CJ51" s="213" t="s">
        <v>17</v>
      </c>
      <c r="CK51" s="77">
        <v>205.5</v>
      </c>
      <c r="CL51" s="77">
        <v>51</v>
      </c>
      <c r="CM51" s="77">
        <v>0</v>
      </c>
      <c r="CN51" s="77">
        <v>0</v>
      </c>
      <c r="CO51" s="77">
        <f t="shared" si="9"/>
        <v>712.79894400000001</v>
      </c>
      <c r="CP51" s="77">
        <f t="shared" si="10"/>
        <v>118.602744</v>
      </c>
      <c r="CQ51" s="77">
        <f t="shared" si="11"/>
        <v>831.40168800000004</v>
      </c>
    </row>
    <row r="52" spans="1:95" ht="15" customHeight="1" x14ac:dyDescent="0.2">
      <c r="A52" s="214" t="s">
        <v>833</v>
      </c>
      <c r="B52" s="215"/>
      <c r="C52" s="215"/>
      <c r="D52" s="215"/>
      <c r="E52" s="215"/>
      <c r="F52" s="215"/>
      <c r="G52" s="215"/>
      <c r="H52" s="179"/>
      <c r="I52" s="179"/>
      <c r="J52" s="180"/>
      <c r="K52" s="180"/>
      <c r="L52" s="180"/>
      <c r="M52" s="208">
        <v>38737.625</v>
      </c>
      <c r="N52" s="208">
        <v>38738.0625</v>
      </c>
      <c r="O52" s="166">
        <v>5</v>
      </c>
      <c r="P52" s="3" t="s">
        <v>99</v>
      </c>
      <c r="Q52" s="81">
        <v>38737.684027777781</v>
      </c>
      <c r="R52" s="81">
        <v>38738.236111111109</v>
      </c>
      <c r="S52" s="4">
        <f t="shared" si="0"/>
        <v>0.55208333332848269</v>
      </c>
      <c r="T52" s="79" t="s">
        <v>7</v>
      </c>
      <c r="U52" s="19">
        <v>7072.0349999999999</v>
      </c>
      <c r="V52" s="19">
        <f t="shared" si="4"/>
        <v>27841.3887995568</v>
      </c>
      <c r="W52" s="135">
        <v>1034131.3620000001</v>
      </c>
      <c r="X52" s="135">
        <v>18.614364516000002</v>
      </c>
      <c r="Y52" s="135">
        <v>558.43093548000002</v>
      </c>
      <c r="Z52" s="135">
        <v>577.04529999600004</v>
      </c>
      <c r="AA52" s="135" t="s">
        <v>300</v>
      </c>
      <c r="AB52" s="84"/>
      <c r="AC52" s="19"/>
      <c r="AD52" s="19">
        <v>1426.2442000000001</v>
      </c>
      <c r="AE52" s="19">
        <f t="shared" si="5"/>
        <v>5614.878785994817</v>
      </c>
      <c r="AF52" s="135">
        <v>13592.087999999998</v>
      </c>
      <c r="AG52" s="135">
        <v>0.24465758399999998</v>
      </c>
      <c r="AH52" s="135">
        <v>9.5144615999999971</v>
      </c>
      <c r="AI52" s="135">
        <v>9.7591191839999976</v>
      </c>
      <c r="AJ52" s="135" t="s">
        <v>483</v>
      </c>
      <c r="AK52" s="216"/>
      <c r="AL52" s="143">
        <v>38738.056250000001</v>
      </c>
      <c r="AM52" s="143">
        <v>38738.161111111112</v>
      </c>
      <c r="AN52" s="180"/>
      <c r="AO52" s="180"/>
      <c r="AP52" s="180"/>
      <c r="AQ52" s="180"/>
      <c r="AR52" s="209"/>
      <c r="AS52" s="179">
        <v>1034131.3620000001</v>
      </c>
      <c r="AT52" s="179">
        <v>18.614364516000002</v>
      </c>
      <c r="AU52" s="179">
        <v>558.43093548000002</v>
      </c>
      <c r="AV52" s="179">
        <v>577.04529999600004</v>
      </c>
      <c r="AW52" s="179" t="s">
        <v>52</v>
      </c>
      <c r="AX52" s="179" t="s">
        <v>99</v>
      </c>
      <c r="BA52" s="179"/>
      <c r="BB52" s="179"/>
      <c r="BC52" s="179"/>
      <c r="BD52" s="179"/>
      <c r="BE52" s="179">
        <v>13592.087999999998</v>
      </c>
      <c r="BF52" s="179">
        <v>0.24465758399999998</v>
      </c>
      <c r="BG52" s="179">
        <v>0.27184175999999993</v>
      </c>
      <c r="BH52" s="179">
        <v>0.51649934399999986</v>
      </c>
      <c r="BI52" s="180" t="s">
        <v>154</v>
      </c>
      <c r="BJ52" s="180" t="s">
        <v>99</v>
      </c>
      <c r="BM52" s="180"/>
      <c r="BN52" s="180"/>
      <c r="BO52" s="179">
        <v>1047723.4500000001</v>
      </c>
      <c r="BP52" s="179">
        <v>18.859022100000001</v>
      </c>
      <c r="BQ52" s="179">
        <v>558.70277724000005</v>
      </c>
      <c r="BR52" s="179">
        <v>577.56179933999999</v>
      </c>
    </row>
    <row r="53" spans="1:95" ht="15" customHeight="1" x14ac:dyDescent="0.2">
      <c r="A53" s="214" t="s">
        <v>834</v>
      </c>
      <c r="B53" s="215"/>
      <c r="C53" s="215"/>
      <c r="D53" s="215"/>
      <c r="E53" s="215"/>
      <c r="F53" s="215"/>
      <c r="G53" s="215"/>
      <c r="H53" s="179"/>
      <c r="I53" s="179"/>
      <c r="J53" s="180"/>
      <c r="K53" s="180"/>
      <c r="L53" s="180"/>
      <c r="M53" s="165" t="s">
        <v>177</v>
      </c>
      <c r="N53" s="208">
        <v>38759.895833333336</v>
      </c>
      <c r="O53" s="166">
        <v>7</v>
      </c>
      <c r="P53" s="3" t="s">
        <v>100</v>
      </c>
      <c r="Q53" s="81">
        <v>38759.711805555555</v>
      </c>
      <c r="R53" s="81">
        <v>38759.958333333336</v>
      </c>
      <c r="S53" s="4">
        <f t="shared" si="0"/>
        <v>0.24652777778101154</v>
      </c>
      <c r="T53" s="79" t="s">
        <v>7</v>
      </c>
      <c r="U53" s="19">
        <v>1823.6970000000001</v>
      </c>
      <c r="V53" s="19">
        <f t="shared" si="4"/>
        <v>7179.582288490561</v>
      </c>
      <c r="W53" s="135">
        <v>650438.04449999996</v>
      </c>
      <c r="X53" s="135">
        <v>11.707884800999999</v>
      </c>
      <c r="Y53" s="135">
        <v>975.6570667499999</v>
      </c>
      <c r="Z53" s="135">
        <v>987.36495155099988</v>
      </c>
      <c r="AA53" s="135" t="s">
        <v>302</v>
      </c>
      <c r="AB53" s="84"/>
      <c r="AC53" s="19"/>
      <c r="AD53" s="19"/>
      <c r="AE53" s="19"/>
      <c r="AF53" s="135"/>
      <c r="AG53" s="135"/>
      <c r="AH53" s="135"/>
      <c r="AI53" s="135"/>
      <c r="AJ53" s="135" t="s">
        <v>576</v>
      </c>
      <c r="AK53" s="91"/>
      <c r="AL53" s="1"/>
      <c r="AM53" s="1"/>
      <c r="AN53" s="180"/>
      <c r="AO53" s="180"/>
      <c r="AP53" s="180"/>
      <c r="AQ53" s="180"/>
      <c r="AR53" s="209"/>
      <c r="AS53" s="179">
        <v>650438.04449999996</v>
      </c>
      <c r="AT53" s="179">
        <v>11.707884800999999</v>
      </c>
      <c r="AU53" s="179">
        <v>975.6570667499999</v>
      </c>
      <c r="AV53" s="179">
        <v>987.36495155099988</v>
      </c>
      <c r="AW53" s="179" t="s">
        <v>52</v>
      </c>
      <c r="AX53" s="179" t="s">
        <v>100</v>
      </c>
      <c r="BA53" s="179"/>
      <c r="BB53" s="179"/>
      <c r="BC53" s="179"/>
      <c r="BD53" s="179"/>
      <c r="BE53" s="179"/>
      <c r="BF53" s="179"/>
      <c r="BG53" s="179"/>
      <c r="BH53" s="179"/>
      <c r="BI53" s="180"/>
      <c r="BJ53" s="180"/>
      <c r="BM53" s="180"/>
      <c r="BN53" s="180"/>
      <c r="BO53" s="179">
        <v>650438.04449999996</v>
      </c>
      <c r="BP53" s="179">
        <v>11.707884800999999</v>
      </c>
      <c r="BQ53" s="179">
        <v>975.6570667499999</v>
      </c>
      <c r="BR53" s="179">
        <v>987.36495155099988</v>
      </c>
    </row>
    <row r="54" spans="1:95" ht="15" customHeight="1" x14ac:dyDescent="0.2">
      <c r="A54" s="217" t="s">
        <v>835</v>
      </c>
      <c r="B54" s="116"/>
      <c r="C54" s="116"/>
      <c r="D54" s="116"/>
      <c r="H54" s="179"/>
      <c r="I54" s="179"/>
      <c r="J54" s="180"/>
      <c r="K54" s="180"/>
      <c r="L54" s="180"/>
      <c r="M54" s="210">
        <v>38764.291666666664</v>
      </c>
      <c r="N54" s="210">
        <v>38764.770833333336</v>
      </c>
      <c r="O54" s="1">
        <v>2</v>
      </c>
      <c r="P54" s="3" t="s">
        <v>155</v>
      </c>
      <c r="Q54" s="218">
        <v>38764.228472222225</v>
      </c>
      <c r="R54" s="218">
        <v>38764.740277777775</v>
      </c>
      <c r="S54" s="4">
        <f t="shared" si="0"/>
        <v>0.51180555555038154</v>
      </c>
      <c r="T54" s="1" t="s">
        <v>178</v>
      </c>
      <c r="U54" s="19"/>
      <c r="V54" s="19"/>
      <c r="W54" s="135"/>
      <c r="X54" s="135"/>
      <c r="Y54" s="135"/>
      <c r="Z54" s="135"/>
      <c r="AA54" s="135"/>
      <c r="AB54" s="84"/>
      <c r="AC54" s="19"/>
      <c r="AD54" s="19">
        <v>2597.4164000000005</v>
      </c>
      <c r="AE54" s="19">
        <f t="shared" si="5"/>
        <v>10225.582857939075</v>
      </c>
      <c r="AF54" s="135">
        <v>322245.75300000003</v>
      </c>
      <c r="AG54" s="135">
        <v>5.8004235540000009</v>
      </c>
      <c r="AH54" s="135">
        <v>644.49150599999996</v>
      </c>
      <c r="AI54" s="135">
        <v>650.29192955399992</v>
      </c>
      <c r="AJ54" s="135" t="s">
        <v>485</v>
      </c>
      <c r="AK54" s="91"/>
      <c r="AL54" s="143">
        <v>38764.228472222225</v>
      </c>
      <c r="AM54" s="143">
        <v>38764.740277777775</v>
      </c>
      <c r="AN54" s="180"/>
      <c r="AO54" s="180"/>
      <c r="AP54" s="180"/>
      <c r="AQ54" s="180"/>
      <c r="AR54" s="209"/>
      <c r="AS54" s="179"/>
      <c r="AT54" s="179"/>
      <c r="AU54" s="179"/>
      <c r="AV54" s="179"/>
      <c r="AW54" s="179"/>
      <c r="AX54" s="179"/>
      <c r="BA54" s="179"/>
      <c r="BB54" s="179"/>
      <c r="BC54" s="179"/>
      <c r="BD54" s="179"/>
      <c r="BE54" s="179">
        <v>322245.75300000003</v>
      </c>
      <c r="BF54" s="179">
        <v>5.8004235540000009</v>
      </c>
      <c r="BG54" s="179">
        <v>644.49150599999996</v>
      </c>
      <c r="BH54" s="179">
        <v>650.29192955399992</v>
      </c>
      <c r="BI54" s="180" t="s">
        <v>154</v>
      </c>
      <c r="BJ54" s="180" t="s">
        <v>155</v>
      </c>
      <c r="BM54" s="180"/>
      <c r="BN54" s="180"/>
      <c r="BO54" s="179">
        <v>322245.75300000003</v>
      </c>
      <c r="BP54" s="179">
        <v>5.8004235540000009</v>
      </c>
      <c r="BQ54" s="179">
        <v>644.49150599999996</v>
      </c>
      <c r="BR54" s="179">
        <v>650.29192955399992</v>
      </c>
    </row>
    <row r="55" spans="1:95" ht="15" customHeight="1" x14ac:dyDescent="0.2">
      <c r="A55" s="219" t="s">
        <v>836</v>
      </c>
      <c r="B55" s="220"/>
      <c r="C55" s="220"/>
      <c r="D55" s="220"/>
      <c r="H55" s="179"/>
      <c r="I55" s="179"/>
      <c r="J55" s="180"/>
      <c r="K55" s="180"/>
      <c r="L55" s="180"/>
      <c r="M55" s="208">
        <v>38781.583333333336</v>
      </c>
      <c r="N55" s="208">
        <v>38782.052083333336</v>
      </c>
      <c r="O55" s="1">
        <v>4</v>
      </c>
      <c r="P55" s="3" t="s">
        <v>101</v>
      </c>
      <c r="Q55" s="81">
        <v>38781.663194444445</v>
      </c>
      <c r="R55" s="81">
        <v>38782.545138888891</v>
      </c>
      <c r="S55" s="4">
        <f t="shared" si="0"/>
        <v>0.88194444444525288</v>
      </c>
      <c r="T55" s="79" t="s">
        <v>7</v>
      </c>
      <c r="U55" s="19">
        <v>9356.5439999999981</v>
      </c>
      <c r="V55" s="19">
        <f t="shared" si="4"/>
        <v>36835.108893573117</v>
      </c>
      <c r="W55" s="135">
        <v>3245960.5154999997</v>
      </c>
      <c r="X55" s="135">
        <v>58.427289279</v>
      </c>
      <c r="Y55" s="135">
        <v>21098.743350749999</v>
      </c>
      <c r="Z55" s="135">
        <v>21157.170640028999</v>
      </c>
      <c r="AA55" s="135" t="s">
        <v>304</v>
      </c>
      <c r="AB55" s="84"/>
      <c r="AC55" s="19"/>
      <c r="AD55" s="19">
        <v>1838.04</v>
      </c>
      <c r="AE55" s="19">
        <f t="shared" si="5"/>
        <v>7236.0482193792004</v>
      </c>
      <c r="AF55" s="135">
        <v>407196.30300000001</v>
      </c>
      <c r="AG55" s="135">
        <v>7.3295334539999999</v>
      </c>
      <c r="AH55" s="135">
        <v>692.23371510000004</v>
      </c>
      <c r="AI55" s="135">
        <v>699.56324855399998</v>
      </c>
      <c r="AJ55" s="135" t="s">
        <v>487</v>
      </c>
      <c r="AK55" s="91"/>
      <c r="AL55" s="143">
        <v>38782.041666666664</v>
      </c>
      <c r="AM55" s="143">
        <v>38782.59375</v>
      </c>
      <c r="AN55" s="180"/>
      <c r="AO55" s="180"/>
      <c r="AP55" s="180"/>
      <c r="AQ55" s="180"/>
      <c r="AR55" s="209"/>
      <c r="AS55" s="179">
        <v>3245960.5154999997</v>
      </c>
      <c r="AT55" s="179">
        <v>58.427289279</v>
      </c>
      <c r="AU55" s="179">
        <v>21098.743350749999</v>
      </c>
      <c r="AV55" s="179">
        <v>21157.170640028999</v>
      </c>
      <c r="AW55" s="179" t="s">
        <v>52</v>
      </c>
      <c r="AX55" s="179" t="s">
        <v>101</v>
      </c>
      <c r="BA55" s="179"/>
      <c r="BB55" s="179"/>
      <c r="BC55" s="179"/>
      <c r="BD55" s="179"/>
      <c r="BE55" s="179">
        <v>407196.30300000001</v>
      </c>
      <c r="BF55" s="179">
        <v>7.3295334539999999</v>
      </c>
      <c r="BG55" s="179">
        <v>692.23371510000004</v>
      </c>
      <c r="BH55" s="179">
        <v>699.56324855399998</v>
      </c>
      <c r="BI55" s="180" t="s">
        <v>154</v>
      </c>
      <c r="BJ55" s="180" t="s">
        <v>101</v>
      </c>
      <c r="BM55" s="180"/>
      <c r="BN55" s="180"/>
      <c r="BO55" s="179">
        <v>3653156.8184999996</v>
      </c>
      <c r="BP55" s="179">
        <v>65.756822733000007</v>
      </c>
      <c r="BQ55" s="179">
        <v>21790.977065849998</v>
      </c>
      <c r="BR55" s="179">
        <v>21856.733888582999</v>
      </c>
    </row>
    <row r="56" spans="1:95" ht="15" customHeight="1" x14ac:dyDescent="0.2">
      <c r="A56" s="221" t="s">
        <v>837</v>
      </c>
      <c r="B56" s="222"/>
      <c r="C56" s="222"/>
      <c r="D56" s="222"/>
      <c r="H56" s="179"/>
      <c r="I56" s="179"/>
      <c r="J56" s="180"/>
      <c r="K56" s="180"/>
      <c r="L56" s="180"/>
      <c r="O56" s="1">
        <v>0.79</v>
      </c>
      <c r="P56" s="3" t="s">
        <v>102</v>
      </c>
      <c r="Q56" s="81">
        <v>38783.559027777781</v>
      </c>
      <c r="R56" s="81">
        <v>38785.392361111109</v>
      </c>
      <c r="S56" s="4">
        <f t="shared" si="0"/>
        <v>1.8333333333284827</v>
      </c>
      <c r="T56" s="1" t="s">
        <v>179</v>
      </c>
      <c r="U56" s="19">
        <v>418.22</v>
      </c>
      <c r="V56" s="19">
        <f t="shared" si="4"/>
        <v>1646.4604069056002</v>
      </c>
      <c r="W56" s="135">
        <v>84394973.402999997</v>
      </c>
      <c r="X56" s="135">
        <v>1519.1095212539999</v>
      </c>
      <c r="Y56" s="135">
        <v>4979.3034307769994</v>
      </c>
      <c r="Z56" s="135">
        <v>6498.4129520309998</v>
      </c>
      <c r="AA56" s="135" t="s">
        <v>306</v>
      </c>
      <c r="AB56" s="84"/>
      <c r="AC56" s="19"/>
      <c r="AD56" s="19">
        <v>90.56</v>
      </c>
      <c r="AE56" s="19">
        <f t="shared" si="5"/>
        <v>356.51918714880003</v>
      </c>
      <c r="AF56" s="135">
        <v>2066563.713</v>
      </c>
      <c r="AG56" s="135">
        <v>37.198146833999999</v>
      </c>
      <c r="AH56" s="135">
        <v>1756.5791560499999</v>
      </c>
      <c r="AI56" s="135">
        <v>1793.7773028839999</v>
      </c>
      <c r="AJ56" s="135" t="s">
        <v>489</v>
      </c>
      <c r="AK56" s="91"/>
      <c r="AL56" s="143">
        <v>38783.561111111114</v>
      </c>
      <c r="AM56" s="143">
        <v>38785.097916666666</v>
      </c>
      <c r="AN56" s="180"/>
      <c r="AO56" s="180"/>
      <c r="AP56" s="180"/>
      <c r="AQ56" s="180"/>
      <c r="AR56" s="209"/>
      <c r="AS56" s="179">
        <v>84394973.402999997</v>
      </c>
      <c r="AT56" s="179">
        <v>1519.1095212539999</v>
      </c>
      <c r="AU56" s="179">
        <v>4979.3034307769994</v>
      </c>
      <c r="AV56" s="179">
        <v>6498.4129520309998</v>
      </c>
      <c r="AW56" s="179" t="s">
        <v>52</v>
      </c>
      <c r="AX56" s="179" t="s">
        <v>102</v>
      </c>
      <c r="BA56" s="179"/>
      <c r="BB56" s="179"/>
      <c r="BC56" s="179"/>
      <c r="BD56" s="179"/>
      <c r="BE56" s="179">
        <v>2066563.713</v>
      </c>
      <c r="BF56" s="179">
        <v>37.198146833999999</v>
      </c>
      <c r="BG56" s="179">
        <v>1756.5791560499999</v>
      </c>
      <c r="BH56" s="179">
        <v>1793.7773028839999</v>
      </c>
      <c r="BI56" s="180" t="s">
        <v>154</v>
      </c>
      <c r="BJ56" s="180" t="s">
        <v>102</v>
      </c>
      <c r="BM56" s="180"/>
      <c r="BN56" s="180"/>
      <c r="BO56" s="179">
        <v>86461537.115999997</v>
      </c>
      <c r="BP56" s="179">
        <v>1556.3076680879999</v>
      </c>
      <c r="BQ56" s="179">
        <v>6735.8825868269996</v>
      </c>
      <c r="BR56" s="179">
        <v>8292.190254915</v>
      </c>
    </row>
    <row r="57" spans="1:95" ht="15" customHeight="1" x14ac:dyDescent="0.2">
      <c r="H57" s="179"/>
      <c r="I57" s="179"/>
      <c r="J57" s="180"/>
      <c r="K57" s="180"/>
      <c r="L57" s="180"/>
      <c r="M57" s="210">
        <v>39052.104166666664</v>
      </c>
      <c r="N57" s="210">
        <v>39052.583333333336</v>
      </c>
      <c r="O57" s="1">
        <v>10</v>
      </c>
      <c r="P57" s="3" t="s">
        <v>103</v>
      </c>
      <c r="Q57" s="81">
        <v>39052.145833333336</v>
      </c>
      <c r="R57" s="81">
        <v>39052.902777777781</v>
      </c>
      <c r="S57" s="4">
        <f t="shared" si="0"/>
        <v>0.75694444444525288</v>
      </c>
      <c r="T57" s="79" t="s">
        <v>7</v>
      </c>
      <c r="U57" s="19">
        <v>8178.4834999999985</v>
      </c>
      <c r="V57" s="19">
        <f t="shared" si="4"/>
        <v>32197.286766010078</v>
      </c>
      <c r="W57" s="135">
        <v>4360794.8999999994</v>
      </c>
      <c r="X57" s="135">
        <v>100.29828269999999</v>
      </c>
      <c r="Y57" s="135">
        <v>1002.9828269999999</v>
      </c>
      <c r="Z57" s="135">
        <v>1103.2811096999999</v>
      </c>
      <c r="AA57" s="135" t="s">
        <v>308</v>
      </c>
      <c r="AB57" s="84"/>
      <c r="AC57" s="19"/>
      <c r="AD57" s="19">
        <v>925.1</v>
      </c>
      <c r="AE57" s="19">
        <f t="shared" si="5"/>
        <v>3641.9600268480003</v>
      </c>
      <c r="AF57" s="135">
        <v>18689.120999999999</v>
      </c>
      <c r="AG57" s="135">
        <v>0.33640417799999994</v>
      </c>
      <c r="AH57" s="135">
        <v>0.33640417799999994</v>
      </c>
      <c r="AI57" s="135">
        <v>0.67280835599999989</v>
      </c>
      <c r="AJ57" s="135" t="s">
        <v>491</v>
      </c>
      <c r="AK57" s="91"/>
      <c r="AL57" s="143">
        <v>39052.147916666669</v>
      </c>
      <c r="AM57" s="143">
        <v>39052.924305555556</v>
      </c>
      <c r="AN57" s="180"/>
      <c r="AO57" s="180"/>
      <c r="AP57" s="180"/>
      <c r="AQ57" s="180"/>
      <c r="AR57" s="209"/>
      <c r="AS57" s="179">
        <v>4360794.8999999994</v>
      </c>
      <c r="AT57" s="179">
        <v>100.29828269999999</v>
      </c>
      <c r="AU57" s="179">
        <v>1002.9828269999999</v>
      </c>
      <c r="AV57" s="179">
        <v>1103.2811096999999</v>
      </c>
      <c r="AW57" s="179" t="s">
        <v>52</v>
      </c>
      <c r="AX57" s="179" t="s">
        <v>103</v>
      </c>
      <c r="BA57" s="179"/>
      <c r="BB57" s="179"/>
      <c r="BC57" s="179"/>
      <c r="BD57" s="179"/>
      <c r="BE57" s="179">
        <v>18689.120999999999</v>
      </c>
      <c r="BF57" s="179">
        <v>0.33640417799999994</v>
      </c>
      <c r="BG57" s="179">
        <v>0.33640417799999994</v>
      </c>
      <c r="BH57" s="179">
        <v>0.67280835599999989</v>
      </c>
      <c r="BI57" s="180" t="s">
        <v>154</v>
      </c>
      <c r="BJ57" s="180" t="s">
        <v>103</v>
      </c>
      <c r="BM57" s="180"/>
      <c r="BN57" s="180"/>
      <c r="BO57" s="179">
        <v>4379484.0209999997</v>
      </c>
      <c r="BP57" s="179">
        <v>100.63468687799998</v>
      </c>
      <c r="BQ57" s="179">
        <v>1003.3192311779999</v>
      </c>
      <c r="BR57" s="179">
        <v>1103.9539180559998</v>
      </c>
    </row>
    <row r="58" spans="1:95" ht="15" customHeight="1" x14ac:dyDescent="0.2">
      <c r="H58" s="179"/>
      <c r="I58" s="179"/>
      <c r="J58" s="180"/>
      <c r="K58" s="180"/>
      <c r="L58" s="180"/>
      <c r="M58" s="210">
        <v>39096.791666666664</v>
      </c>
      <c r="N58" s="210">
        <v>39097.583333333336</v>
      </c>
      <c r="O58" s="1">
        <v>3</v>
      </c>
      <c r="P58" s="3" t="s">
        <v>104</v>
      </c>
      <c r="Q58" s="81">
        <v>39096.881944444445</v>
      </c>
      <c r="R58" s="81">
        <v>39097.517361111109</v>
      </c>
      <c r="S58" s="4">
        <f t="shared" si="0"/>
        <v>0.63541666666424135</v>
      </c>
      <c r="T58" s="1" t="s">
        <v>180</v>
      </c>
      <c r="U58" s="19">
        <v>7753.7609999999995</v>
      </c>
      <c r="V58" s="19">
        <f t="shared" si="4"/>
        <v>30525.227131913281</v>
      </c>
      <c r="W58" s="135">
        <v>1500509.8814999999</v>
      </c>
      <c r="X58" s="135">
        <v>27.009177866999998</v>
      </c>
      <c r="Y58" s="135">
        <v>300.10197629999993</v>
      </c>
      <c r="Z58" s="135">
        <v>327.11115416699994</v>
      </c>
      <c r="AA58" s="135" t="s">
        <v>310</v>
      </c>
      <c r="AB58" s="84"/>
      <c r="AC58" s="19"/>
      <c r="AD58" s="19">
        <v>629.50799999999992</v>
      </c>
      <c r="AE58" s="19">
        <f t="shared" si="5"/>
        <v>2478.2650227878398</v>
      </c>
      <c r="AF58" s="135">
        <v>7362.3810000000003</v>
      </c>
      <c r="AG58" s="135">
        <v>0.13252285800000002</v>
      </c>
      <c r="AH58" s="135">
        <v>2.4295857299999999</v>
      </c>
      <c r="AI58" s="135">
        <v>2.5621085880000001</v>
      </c>
      <c r="AJ58" s="135" t="s">
        <v>493</v>
      </c>
      <c r="AK58" s="91"/>
      <c r="AL58" s="143">
        <v>39096.885416666664</v>
      </c>
      <c r="AM58" s="143">
        <v>39097.425694444442</v>
      </c>
      <c r="AN58" s="180"/>
      <c r="AO58" s="180"/>
      <c r="AP58" s="180"/>
      <c r="AQ58" s="180"/>
      <c r="AR58" s="209"/>
      <c r="AS58" s="179">
        <v>1500509.8814999999</v>
      </c>
      <c r="AT58" s="179">
        <v>27.009177866999998</v>
      </c>
      <c r="AU58" s="179">
        <v>300.10197629999993</v>
      </c>
      <c r="AV58" s="179">
        <v>327.11115416699994</v>
      </c>
      <c r="AW58" s="179" t="s">
        <v>52</v>
      </c>
      <c r="AX58" s="179" t="s">
        <v>104</v>
      </c>
      <c r="BA58" s="179"/>
      <c r="BB58" s="179"/>
      <c r="BC58" s="179"/>
      <c r="BD58" s="179"/>
      <c r="BE58" s="179">
        <v>7362.3810000000003</v>
      </c>
      <c r="BF58" s="179">
        <v>0.13252285800000002</v>
      </c>
      <c r="BG58" s="179">
        <v>2.4295857299999999</v>
      </c>
      <c r="BH58" s="179">
        <v>2.5621085880000001</v>
      </c>
      <c r="BI58" s="180" t="s">
        <v>154</v>
      </c>
      <c r="BJ58" s="180" t="s">
        <v>104</v>
      </c>
      <c r="BM58" s="180"/>
      <c r="BN58" s="180"/>
      <c r="BO58" s="179">
        <v>1507872.2625</v>
      </c>
      <c r="BP58" s="179">
        <v>27.141700725</v>
      </c>
      <c r="BQ58" s="179">
        <v>302.53156202999992</v>
      </c>
      <c r="BR58" s="179">
        <v>329.67326275499994</v>
      </c>
    </row>
    <row r="59" spans="1:95" ht="15" customHeight="1" x14ac:dyDescent="0.2">
      <c r="H59" s="179"/>
      <c r="I59" s="179"/>
      <c r="J59" s="180"/>
      <c r="K59" s="180"/>
      <c r="L59" s="180"/>
      <c r="M59" s="210">
        <v>39103.208333333336</v>
      </c>
      <c r="N59" s="210">
        <v>75607.833333333328</v>
      </c>
      <c r="O59" s="1">
        <v>3</v>
      </c>
      <c r="P59" s="3" t="s">
        <v>105</v>
      </c>
      <c r="Q59" s="81">
        <v>39103.347222222219</v>
      </c>
      <c r="R59" s="81">
        <v>39104.274305555555</v>
      </c>
      <c r="S59" s="4">
        <f t="shared" si="0"/>
        <v>0.92708333333575865</v>
      </c>
      <c r="T59" s="1" t="s">
        <v>181</v>
      </c>
      <c r="U59" s="19">
        <v>9391.99</v>
      </c>
      <c r="V59" s="19">
        <f t="shared" si="4"/>
        <v>36974.653715875203</v>
      </c>
      <c r="W59" s="135">
        <v>1696179.3149999999</v>
      </c>
      <c r="X59" s="135">
        <v>30.53122767</v>
      </c>
      <c r="Y59" s="135">
        <v>763.28069174999996</v>
      </c>
      <c r="Z59" s="135">
        <v>793.81191941999998</v>
      </c>
      <c r="AA59" s="135" t="s">
        <v>312</v>
      </c>
      <c r="AB59" s="84"/>
      <c r="AC59" s="19"/>
      <c r="AD59" s="19">
        <v>261.49199999999996</v>
      </c>
      <c r="AE59" s="19">
        <f t="shared" si="5"/>
        <v>1029.4491528921599</v>
      </c>
      <c r="AF59" s="135">
        <v>18122.784</v>
      </c>
      <c r="AG59" s="135">
        <v>0.32621011199999994</v>
      </c>
      <c r="AH59" s="135">
        <v>0.63429743999999999</v>
      </c>
      <c r="AI59" s="135">
        <v>0.96050755199999993</v>
      </c>
      <c r="AJ59" s="135" t="s">
        <v>495</v>
      </c>
      <c r="AK59" s="91"/>
      <c r="AL59" s="143">
        <v>39103.751388888886</v>
      </c>
      <c r="AM59" s="143">
        <v>39104.263194444444</v>
      </c>
      <c r="AN59" s="180"/>
      <c r="AO59" s="180"/>
      <c r="AP59" s="180"/>
      <c r="AQ59" s="180"/>
      <c r="AR59" s="209"/>
      <c r="AS59" s="179">
        <v>1696179.3149999999</v>
      </c>
      <c r="AT59" s="179">
        <v>30.53122767</v>
      </c>
      <c r="AU59" s="179">
        <v>763.28069174999996</v>
      </c>
      <c r="AV59" s="179">
        <v>793.81191941999998</v>
      </c>
      <c r="AW59" s="179" t="s">
        <v>52</v>
      </c>
      <c r="AX59" s="179" t="s">
        <v>105</v>
      </c>
      <c r="BA59" s="179"/>
      <c r="BB59" s="179"/>
      <c r="BC59" s="179"/>
      <c r="BD59" s="179"/>
      <c r="BE59" s="179">
        <v>18122.784</v>
      </c>
      <c r="BF59" s="179">
        <v>0.32621011199999994</v>
      </c>
      <c r="BG59" s="179">
        <v>0.63429743999999999</v>
      </c>
      <c r="BH59" s="179">
        <v>0.96050755199999993</v>
      </c>
      <c r="BI59" s="180" t="s">
        <v>154</v>
      </c>
      <c r="BJ59" s="180" t="s">
        <v>105</v>
      </c>
      <c r="BM59" s="180"/>
      <c r="BN59" s="180"/>
      <c r="BO59" s="179">
        <v>1714302.0989999999</v>
      </c>
      <c r="BP59" s="179">
        <v>30.857437781999998</v>
      </c>
      <c r="BQ59" s="179">
        <v>763.91498918999991</v>
      </c>
      <c r="BR59" s="179">
        <v>794.77242697199995</v>
      </c>
    </row>
    <row r="60" spans="1:95" ht="15" customHeight="1" x14ac:dyDescent="0.2">
      <c r="H60" s="179"/>
      <c r="I60" s="179"/>
      <c r="J60" s="180"/>
      <c r="K60" s="180"/>
      <c r="L60" s="180"/>
      <c r="M60" s="210">
        <v>39136.9375</v>
      </c>
      <c r="N60" s="210">
        <v>39139.208333333336</v>
      </c>
      <c r="P60" s="3" t="s">
        <v>106</v>
      </c>
      <c r="Q60" s="81">
        <v>39136.986111111109</v>
      </c>
      <c r="R60" s="81">
        <v>39139.423611111109</v>
      </c>
      <c r="S60" s="4">
        <f t="shared" si="0"/>
        <v>2.4375</v>
      </c>
      <c r="T60" s="1" t="s">
        <v>182</v>
      </c>
      <c r="U60" s="19">
        <v>11814.152</v>
      </c>
      <c r="V60" s="19">
        <f t="shared" si="4"/>
        <v>46510.290060648964</v>
      </c>
      <c r="W60" s="135">
        <v>11071888.35</v>
      </c>
      <c r="X60" s="135">
        <v>199.29399029999999</v>
      </c>
      <c r="Y60" s="135">
        <v>7750.3218450000004</v>
      </c>
      <c r="Z60" s="135">
        <v>7949.6158353000001</v>
      </c>
      <c r="AA60" s="135" t="s">
        <v>314</v>
      </c>
      <c r="AB60" s="84"/>
      <c r="AC60" s="19"/>
      <c r="AD60" s="19">
        <v>38.35</v>
      </c>
      <c r="AE60" s="19">
        <f t="shared" si="5"/>
        <v>150.97737220800002</v>
      </c>
      <c r="AF60" s="135">
        <v>206996.17349999998</v>
      </c>
      <c r="AG60" s="135">
        <v>3.7259311229999996</v>
      </c>
      <c r="AH60" s="135">
        <v>72.448660724999996</v>
      </c>
      <c r="AI60" s="135">
        <v>76.174591847999992</v>
      </c>
      <c r="AJ60" s="135" t="s">
        <v>497</v>
      </c>
      <c r="AK60" s="91"/>
      <c r="AL60" s="143">
        <v>39136.991666666669</v>
      </c>
      <c r="AM60" s="143">
        <v>39138.845833333333</v>
      </c>
      <c r="AN60" s="180"/>
      <c r="AO60" s="180"/>
      <c r="AP60" s="180"/>
      <c r="AQ60" s="180"/>
      <c r="AR60" s="209"/>
      <c r="AS60" s="179">
        <v>11071888.35</v>
      </c>
      <c r="AT60" s="179">
        <v>199.29399029999999</v>
      </c>
      <c r="AU60" s="179">
        <v>7750.3218450000004</v>
      </c>
      <c r="AV60" s="179">
        <v>7949.6158353000001</v>
      </c>
      <c r="AW60" s="179" t="s">
        <v>52</v>
      </c>
      <c r="AX60" s="179" t="s">
        <v>106</v>
      </c>
      <c r="BA60" s="179"/>
      <c r="BB60" s="179"/>
      <c r="BC60" s="179"/>
      <c r="BD60" s="179"/>
      <c r="BE60" s="179">
        <v>206996.17349999998</v>
      </c>
      <c r="BF60" s="179">
        <v>3.7259311229999996</v>
      </c>
      <c r="BG60" s="179">
        <v>72.448660724999996</v>
      </c>
      <c r="BH60" s="179">
        <v>76.174591847999992</v>
      </c>
      <c r="BI60" s="180" t="s">
        <v>154</v>
      </c>
      <c r="BJ60" s="180" t="s">
        <v>106</v>
      </c>
      <c r="BM60" s="180"/>
      <c r="BN60" s="180"/>
      <c r="BO60" s="179">
        <v>11278884.523499999</v>
      </c>
      <c r="BP60" s="179">
        <v>203.019921423</v>
      </c>
      <c r="BQ60" s="179">
        <v>7822.7705057250005</v>
      </c>
      <c r="BR60" s="179">
        <v>8025.7904271480002</v>
      </c>
    </row>
    <row r="61" spans="1:95" ht="15" customHeight="1" x14ac:dyDescent="0.2">
      <c r="H61" s="179"/>
      <c r="I61" s="179"/>
      <c r="J61" s="180"/>
      <c r="K61" s="180"/>
      <c r="L61" s="180"/>
      <c r="M61" s="210">
        <v>39142.1875</v>
      </c>
      <c r="N61" s="210">
        <v>39142.6875</v>
      </c>
      <c r="O61" s="1">
        <v>2</v>
      </c>
      <c r="P61" s="3" t="s">
        <v>107</v>
      </c>
      <c r="Q61" s="81">
        <v>39142.298611111109</v>
      </c>
      <c r="R61" s="81">
        <v>39143.361111111109</v>
      </c>
      <c r="S61" s="4">
        <f t="shared" si="0"/>
        <v>1.0625</v>
      </c>
      <c r="T61" s="1" t="s">
        <v>183</v>
      </c>
      <c r="U61" s="19">
        <v>8185.9420000000009</v>
      </c>
      <c r="V61" s="19">
        <f t="shared" si="4"/>
        <v>32226.649601228164</v>
      </c>
      <c r="W61" s="135">
        <v>43438047.899999999</v>
      </c>
      <c r="X61" s="135">
        <v>781.88486219999993</v>
      </c>
      <c r="Y61" s="135">
        <v>26062.828740000001</v>
      </c>
      <c r="Z61" s="135">
        <v>26844.713602200001</v>
      </c>
      <c r="AA61" s="135" t="s">
        <v>316</v>
      </c>
      <c r="AB61" s="84"/>
      <c r="AC61" s="19"/>
      <c r="AD61" s="19">
        <v>789.62600000000009</v>
      </c>
      <c r="AE61" s="19">
        <f t="shared" si="5"/>
        <v>3108.6221253484805</v>
      </c>
      <c r="AF61" s="135">
        <v>406913.13449999993</v>
      </c>
      <c r="AG61" s="135">
        <v>7.3244364209999979</v>
      </c>
      <c r="AH61" s="135">
        <v>1912.4917321499995</v>
      </c>
      <c r="AI61" s="135">
        <v>1919.8161685709995</v>
      </c>
      <c r="AJ61" s="135" t="s">
        <v>499</v>
      </c>
      <c r="AK61" s="91"/>
      <c r="AL61" s="143">
        <v>39142.303472222222</v>
      </c>
      <c r="AM61" s="143">
        <v>39142.65</v>
      </c>
      <c r="AN61" s="180"/>
      <c r="AO61" s="180"/>
      <c r="AP61" s="180"/>
      <c r="AQ61" s="180"/>
      <c r="AR61" s="209"/>
      <c r="AS61" s="179">
        <v>43438047.899999999</v>
      </c>
      <c r="AT61" s="179">
        <v>781.88486219999993</v>
      </c>
      <c r="AU61" s="179">
        <v>26062.828740000001</v>
      </c>
      <c r="AV61" s="179">
        <v>26844.713602200001</v>
      </c>
      <c r="AW61" s="179" t="s">
        <v>52</v>
      </c>
      <c r="AX61" s="179" t="s">
        <v>107</v>
      </c>
      <c r="BA61" s="179"/>
      <c r="BB61" s="179"/>
      <c r="BC61" s="179"/>
      <c r="BD61" s="179"/>
      <c r="BE61" s="179">
        <v>406913.13449999993</v>
      </c>
      <c r="BF61" s="179">
        <v>7.3244364209999979</v>
      </c>
      <c r="BG61" s="179">
        <v>1912.4917321499995</v>
      </c>
      <c r="BH61" s="179">
        <v>1919.8161685709995</v>
      </c>
      <c r="BI61" s="180" t="s">
        <v>154</v>
      </c>
      <c r="BJ61" s="180" t="s">
        <v>107</v>
      </c>
      <c r="BM61" s="180"/>
      <c r="BN61" s="180"/>
      <c r="BO61" s="179">
        <v>43844961.034499995</v>
      </c>
      <c r="BP61" s="179">
        <v>789.2092986209999</v>
      </c>
      <c r="BQ61" s="179">
        <v>27975.320472150001</v>
      </c>
      <c r="BR61" s="179">
        <v>28764.529770771001</v>
      </c>
    </row>
    <row r="62" spans="1:95" ht="15" customHeight="1" x14ac:dyDescent="0.2">
      <c r="H62" s="179"/>
      <c r="I62" s="179"/>
      <c r="J62" s="180"/>
      <c r="K62" s="180"/>
      <c r="L62" s="180"/>
      <c r="M62" s="208">
        <v>39183.270833333336</v>
      </c>
      <c r="N62" s="208">
        <v>39184.1875</v>
      </c>
      <c r="O62" s="1">
        <v>7</v>
      </c>
      <c r="P62" s="3" t="s">
        <v>108</v>
      </c>
      <c r="Q62" s="81">
        <v>39183.520833333336</v>
      </c>
      <c r="R62" s="81">
        <v>39184.260416666664</v>
      </c>
      <c r="S62" s="4">
        <f t="shared" si="0"/>
        <v>0.73958333332848269</v>
      </c>
      <c r="T62" s="1" t="s">
        <v>184</v>
      </c>
      <c r="U62" s="19">
        <v>5504.2000000000007</v>
      </c>
      <c r="V62" s="19">
        <f t="shared" si="4"/>
        <v>21669.091319616004</v>
      </c>
      <c r="W62" s="135">
        <v>16636998.8805</v>
      </c>
      <c r="X62" s="135">
        <v>299.46597984899995</v>
      </c>
      <c r="Y62" s="135">
        <v>3660.1397537100002</v>
      </c>
      <c r="Z62" s="135">
        <v>3959.6057335590003</v>
      </c>
      <c r="AA62" s="135" t="s">
        <v>318</v>
      </c>
      <c r="AB62" s="84"/>
      <c r="AC62" s="19"/>
      <c r="AD62" s="19">
        <v>556.05200000000002</v>
      </c>
      <c r="AE62" s="19">
        <f t="shared" si="5"/>
        <v>2189.0813499609603</v>
      </c>
      <c r="AF62" s="135">
        <v>707071.74449999991</v>
      </c>
      <c r="AG62" s="135">
        <v>12.727291400999999</v>
      </c>
      <c r="AH62" s="135">
        <v>1343.4363145499999</v>
      </c>
      <c r="AI62" s="135">
        <v>1356.1636059509999</v>
      </c>
      <c r="AJ62" s="135" t="s">
        <v>501</v>
      </c>
      <c r="AK62" s="91"/>
      <c r="AL62" s="143">
        <v>39183.515972222223</v>
      </c>
      <c r="AM62" s="143">
        <v>39184.109027777777</v>
      </c>
      <c r="AN62" s="180"/>
      <c r="AO62" s="180"/>
      <c r="AP62" s="180"/>
      <c r="AQ62" s="180"/>
      <c r="AR62" s="209"/>
      <c r="AS62" s="179">
        <v>16636998.8805</v>
      </c>
      <c r="AT62" s="179">
        <v>299.46597984899995</v>
      </c>
      <c r="AU62" s="179">
        <v>3660.1397537100002</v>
      </c>
      <c r="AV62" s="179">
        <v>3959.6057335590003</v>
      </c>
      <c r="AW62" s="179" t="s">
        <v>52</v>
      </c>
      <c r="AX62" s="179" t="s">
        <v>108</v>
      </c>
      <c r="BA62" s="179"/>
      <c r="BB62" s="179"/>
      <c r="BC62" s="179"/>
      <c r="BD62" s="179"/>
      <c r="BE62" s="179">
        <v>707071.74449999991</v>
      </c>
      <c r="BF62" s="179">
        <v>12.727291400999999</v>
      </c>
      <c r="BG62" s="179">
        <v>1343.4363145499999</v>
      </c>
      <c r="BH62" s="179">
        <v>1356.1636059509999</v>
      </c>
      <c r="BI62" s="180" t="s">
        <v>154</v>
      </c>
      <c r="BJ62" s="180" t="s">
        <v>108</v>
      </c>
      <c r="BM62" s="180"/>
      <c r="BN62" s="180"/>
      <c r="BO62" s="179">
        <v>17344070.625</v>
      </c>
      <c r="BP62" s="179">
        <v>312.19327124999995</v>
      </c>
      <c r="BQ62" s="179">
        <v>5003.5760682600003</v>
      </c>
      <c r="BR62" s="179">
        <v>5315.7693395100005</v>
      </c>
    </row>
    <row r="63" spans="1:95" s="196" customFormat="1" ht="15" customHeight="1" x14ac:dyDescent="0.2">
      <c r="A63" s="188">
        <v>35774.274305555555</v>
      </c>
      <c r="B63" s="188">
        <v>35774.871527777781</v>
      </c>
      <c r="C63" s="223" t="s">
        <v>214</v>
      </c>
      <c r="D63" s="196" t="s">
        <v>215</v>
      </c>
      <c r="H63" s="197"/>
      <c r="I63" s="197"/>
      <c r="J63" s="198"/>
      <c r="K63" s="198"/>
      <c r="L63" s="198"/>
      <c r="M63" s="224"/>
      <c r="N63" s="224"/>
      <c r="O63" s="56"/>
      <c r="P63" s="55" t="s">
        <v>109</v>
      </c>
      <c r="Q63" s="188">
        <v>39350.697916666664</v>
      </c>
      <c r="R63" s="188">
        <v>39351.184027777781</v>
      </c>
      <c r="S63" s="189">
        <f t="shared" si="0"/>
        <v>0.48611111111677019</v>
      </c>
      <c r="T63" s="56" t="s">
        <v>401</v>
      </c>
      <c r="U63" s="204">
        <v>0</v>
      </c>
      <c r="V63" s="204">
        <f t="shared" si="4"/>
        <v>0</v>
      </c>
      <c r="W63" s="192">
        <v>3511289.3999999994</v>
      </c>
      <c r="X63" s="192">
        <v>63.203209199999989</v>
      </c>
      <c r="Y63" s="192">
        <v>63.203209199999989</v>
      </c>
      <c r="Z63" s="192">
        <v>126.40641839999998</v>
      </c>
      <c r="AA63" s="192" t="s">
        <v>320</v>
      </c>
      <c r="AB63" s="225"/>
      <c r="AC63" s="204"/>
      <c r="AD63" s="204">
        <v>0</v>
      </c>
      <c r="AE63" s="204">
        <f t="shared" si="5"/>
        <v>0</v>
      </c>
      <c r="AF63" s="192">
        <v>217756.57649999997</v>
      </c>
      <c r="AG63" s="192">
        <v>3.9196183769999995</v>
      </c>
      <c r="AH63" s="192">
        <v>3.9196183769999995</v>
      </c>
      <c r="AI63" s="192">
        <v>7.839236753999999</v>
      </c>
      <c r="AJ63" s="192" t="s">
        <v>503</v>
      </c>
      <c r="AK63" s="121"/>
      <c r="AL63" s="205"/>
      <c r="AM63" s="205"/>
      <c r="AN63" s="198"/>
      <c r="AO63" s="198"/>
      <c r="AP63" s="198"/>
      <c r="AQ63" s="198"/>
      <c r="AR63" s="206"/>
      <c r="AS63" s="197">
        <v>3511289.3999999994</v>
      </c>
      <c r="AT63" s="197">
        <v>63.203209199999989</v>
      </c>
      <c r="AU63" s="197">
        <v>63.203209199999989</v>
      </c>
      <c r="AV63" s="197">
        <v>126.40641839999998</v>
      </c>
      <c r="AW63" s="197" t="s">
        <v>52</v>
      </c>
      <c r="AX63" s="197" t="s">
        <v>109</v>
      </c>
      <c r="BA63" s="197"/>
      <c r="BB63" s="197"/>
      <c r="BC63" s="197"/>
      <c r="BD63" s="197"/>
      <c r="BE63" s="197">
        <v>217756.57649999997</v>
      </c>
      <c r="BF63" s="197">
        <v>3.9196183769999995</v>
      </c>
      <c r="BG63" s="197">
        <v>3.9196183769999995</v>
      </c>
      <c r="BH63" s="197">
        <v>7.839236753999999</v>
      </c>
      <c r="BI63" s="198" t="s">
        <v>154</v>
      </c>
      <c r="BJ63" s="198" t="s">
        <v>109</v>
      </c>
      <c r="BM63" s="198"/>
      <c r="BN63" s="198"/>
      <c r="BO63" s="197">
        <v>3729045.9764999994</v>
      </c>
      <c r="BP63" s="197">
        <v>67.122827576999995</v>
      </c>
      <c r="BQ63" s="197">
        <v>67.122827576999995</v>
      </c>
      <c r="BR63" s="197">
        <v>134.24565515399999</v>
      </c>
    </row>
    <row r="64" spans="1:95" ht="15" customHeight="1" x14ac:dyDescent="0.2">
      <c r="A64" s="174">
        <v>35799.253472222219</v>
      </c>
      <c r="B64" s="174">
        <v>35799.520833333336</v>
      </c>
      <c r="C64" s="171" t="s">
        <v>216</v>
      </c>
      <c r="D64" s="77" t="s">
        <v>217</v>
      </c>
      <c r="H64" s="179"/>
      <c r="I64" s="179"/>
      <c r="J64" s="180"/>
      <c r="K64" s="180"/>
      <c r="L64" s="180"/>
      <c r="M64" s="208">
        <v>39417.458333333336</v>
      </c>
      <c r="N64" s="208">
        <v>39417.958333333336</v>
      </c>
      <c r="O64" s="1">
        <v>3</v>
      </c>
      <c r="P64" s="1" t="s">
        <v>110</v>
      </c>
      <c r="Q64" s="81">
        <v>39417.545138888891</v>
      </c>
      <c r="R64" s="81">
        <v>39419.232638888891</v>
      </c>
      <c r="S64" s="4">
        <f t="shared" si="0"/>
        <v>1.6875</v>
      </c>
      <c r="T64" s="1" t="s">
        <v>174</v>
      </c>
      <c r="U64" s="19">
        <v>2399.5964400000003</v>
      </c>
      <c r="V64" s="19">
        <f t="shared" ref="V64:V84" si="12">U64*3.785412*1.04</f>
        <v>9446.7996054986124</v>
      </c>
      <c r="W64" s="135">
        <v>19227141.149999999</v>
      </c>
      <c r="X64" s="135">
        <v>653.72279909999986</v>
      </c>
      <c r="Y64" s="135">
        <v>6344.956579499999</v>
      </c>
      <c r="Z64" s="135">
        <v>6998.6793785999989</v>
      </c>
      <c r="AA64" s="135" t="s">
        <v>322</v>
      </c>
      <c r="AB64" s="84"/>
      <c r="AC64" s="19"/>
      <c r="AD64" s="19">
        <v>13.86</v>
      </c>
      <c r="AE64" s="19">
        <f t="shared" ref="AE64:AE84" si="13">AD64*3.785412*1.04</f>
        <v>54.564442732799996</v>
      </c>
      <c r="AF64" s="135">
        <v>481386.44999999995</v>
      </c>
      <c r="AG64" s="135">
        <v>8.6649560999999995</v>
      </c>
      <c r="AH64" s="135">
        <v>245.50708949999998</v>
      </c>
      <c r="AI64" s="135">
        <v>254.17204559999999</v>
      </c>
      <c r="AJ64" s="135" t="s">
        <v>505</v>
      </c>
      <c r="AK64" s="91"/>
      <c r="AL64" s="143">
        <v>39417.838888888888</v>
      </c>
      <c r="AM64" s="143">
        <v>39419.236805555556</v>
      </c>
      <c r="AN64" s="180"/>
      <c r="AO64" s="180"/>
      <c r="AP64" s="180"/>
      <c r="AQ64" s="180"/>
      <c r="AR64" s="209"/>
      <c r="AS64" s="179">
        <v>19227141.149999999</v>
      </c>
      <c r="AT64" s="179">
        <v>653.72279909999986</v>
      </c>
      <c r="AU64" s="179">
        <v>6344.956579499999</v>
      </c>
      <c r="AV64" s="179">
        <v>6998.6793785999989</v>
      </c>
      <c r="AW64" s="179" t="s">
        <v>52</v>
      </c>
      <c r="AX64" s="179" t="s">
        <v>110</v>
      </c>
      <c r="BA64" s="179"/>
      <c r="BB64" s="179"/>
      <c r="BC64" s="179"/>
      <c r="BD64" s="179"/>
      <c r="BE64" s="179">
        <v>481386.44999999995</v>
      </c>
      <c r="BF64" s="179">
        <v>8.6649560999999995</v>
      </c>
      <c r="BG64" s="179">
        <v>245.50708949999998</v>
      </c>
      <c r="BH64" s="179">
        <v>254.17204559999999</v>
      </c>
      <c r="BI64" s="180" t="s">
        <v>154</v>
      </c>
      <c r="BJ64" s="180" t="s">
        <v>110</v>
      </c>
      <c r="BM64" s="180"/>
      <c r="BN64" s="180"/>
      <c r="BO64" s="179">
        <v>19708527.599999998</v>
      </c>
      <c r="BP64" s="179">
        <v>662.3877551999999</v>
      </c>
      <c r="BQ64" s="179">
        <v>6590.4636689999988</v>
      </c>
      <c r="BR64" s="179">
        <v>7252.8514241999992</v>
      </c>
    </row>
    <row r="65" spans="1:70" ht="15" customHeight="1" x14ac:dyDescent="0.2">
      <c r="A65" s="174">
        <v>35803.350694444445</v>
      </c>
      <c r="B65" s="174">
        <v>35803.819444444445</v>
      </c>
      <c r="C65" s="171" t="s">
        <v>218</v>
      </c>
      <c r="D65" s="77" t="s">
        <v>219</v>
      </c>
      <c r="H65" s="179"/>
      <c r="I65" s="179"/>
      <c r="J65" s="180"/>
      <c r="K65" s="180"/>
      <c r="L65" s="180"/>
      <c r="M65" s="208">
        <v>39427.1875</v>
      </c>
      <c r="N65" s="208">
        <v>39427.729166666664</v>
      </c>
      <c r="O65" s="1">
        <v>3</v>
      </c>
      <c r="P65" s="1" t="s">
        <v>111</v>
      </c>
      <c r="Q65" s="81">
        <v>39427.263888888891</v>
      </c>
      <c r="R65" s="81">
        <v>39428.1875</v>
      </c>
      <c r="S65" s="4">
        <f t="shared" si="0"/>
        <v>0.92361111110949423</v>
      </c>
      <c r="T65" s="1" t="s">
        <v>185</v>
      </c>
      <c r="U65" s="19">
        <v>10972.996319999998</v>
      </c>
      <c r="V65" s="19">
        <f t="shared" si="12"/>
        <v>43198.804423511188</v>
      </c>
      <c r="W65" s="135">
        <v>2860001.8499999996</v>
      </c>
      <c r="X65" s="135">
        <v>7150.0046249999987</v>
      </c>
      <c r="Y65" s="135">
        <v>18018.011654999995</v>
      </c>
      <c r="Z65" s="135">
        <v>25168.016279999993</v>
      </c>
      <c r="AA65" s="135" t="s">
        <v>324</v>
      </c>
      <c r="AB65" s="84"/>
      <c r="AC65" s="19"/>
      <c r="AD65" s="19">
        <v>3949.634</v>
      </c>
      <c r="AE65" s="19">
        <f t="shared" si="13"/>
        <v>15549.031616776319</v>
      </c>
      <c r="AF65" s="135">
        <v>27184.175999999996</v>
      </c>
      <c r="AG65" s="135">
        <v>0</v>
      </c>
      <c r="AH65" s="135">
        <v>652.42022399999985</v>
      </c>
      <c r="AI65" s="135">
        <v>652.42022399999985</v>
      </c>
      <c r="AJ65" s="135" t="s">
        <v>507</v>
      </c>
      <c r="AK65" s="91"/>
      <c r="AL65" s="143">
        <v>39427.42083333333</v>
      </c>
      <c r="AM65" s="143">
        <v>39428.188888888886</v>
      </c>
      <c r="AN65" s="180"/>
      <c r="AO65" s="180"/>
      <c r="AP65" s="180"/>
      <c r="AQ65" s="180"/>
      <c r="AR65" s="209"/>
      <c r="AS65" s="179">
        <v>2860001.8499999996</v>
      </c>
      <c r="AT65" s="179">
        <v>7150.0046249999987</v>
      </c>
      <c r="AU65" s="179">
        <v>18018.011654999995</v>
      </c>
      <c r="AV65" s="179">
        <v>25168.016279999993</v>
      </c>
      <c r="AW65" s="179" t="s">
        <v>52</v>
      </c>
      <c r="AX65" s="179" t="s">
        <v>111</v>
      </c>
      <c r="BA65" s="179"/>
      <c r="BB65" s="179"/>
      <c r="BC65" s="179"/>
      <c r="BD65" s="179"/>
      <c r="BE65" s="179">
        <v>27184.175999999996</v>
      </c>
      <c r="BF65" s="179">
        <v>0</v>
      </c>
      <c r="BG65" s="179">
        <v>652.42022399999985</v>
      </c>
      <c r="BH65" s="179">
        <v>652.42022399999985</v>
      </c>
      <c r="BI65" s="180" t="s">
        <v>154</v>
      </c>
      <c r="BJ65" s="180" t="s">
        <v>111</v>
      </c>
      <c r="BM65" s="180"/>
      <c r="BN65" s="180"/>
      <c r="BO65" s="179">
        <v>2887186.0259999996</v>
      </c>
      <c r="BP65" s="179">
        <v>7150.0046249999987</v>
      </c>
      <c r="BQ65" s="179">
        <v>18670.431878999996</v>
      </c>
      <c r="BR65" s="179">
        <v>25820.436503999994</v>
      </c>
    </row>
    <row r="66" spans="1:70" ht="15" customHeight="1" x14ac:dyDescent="0.2">
      <c r="A66" s="174">
        <v>35857.256944444445</v>
      </c>
      <c r="B66" s="174">
        <v>35857.413194444445</v>
      </c>
      <c r="C66" s="171" t="s">
        <v>220</v>
      </c>
      <c r="D66" s="77" t="s">
        <v>221</v>
      </c>
      <c r="H66" s="179"/>
      <c r="I66" s="179"/>
      <c r="J66" s="180"/>
      <c r="K66" s="180"/>
      <c r="L66" s="180"/>
      <c r="P66" s="1" t="s">
        <v>112</v>
      </c>
      <c r="Q66" s="81">
        <v>39452.739583333336</v>
      </c>
      <c r="R66" s="81">
        <v>39456.163194444445</v>
      </c>
      <c r="S66" s="4">
        <f t="shared" si="0"/>
        <v>3.4236111111094942</v>
      </c>
      <c r="T66" s="1" t="s">
        <v>176</v>
      </c>
      <c r="U66" s="19">
        <v>153.49047999999999</v>
      </c>
      <c r="V66" s="19">
        <f t="shared" si="12"/>
        <v>604.26569307287036</v>
      </c>
      <c r="W66" s="135">
        <v>155402872.79999998</v>
      </c>
      <c r="X66" s="135">
        <v>2797.2517103999994</v>
      </c>
      <c r="Y66" s="135">
        <v>11344.409714399999</v>
      </c>
      <c r="Z66" s="135">
        <v>14141.661424799999</v>
      </c>
      <c r="AA66" s="135" t="s">
        <v>326</v>
      </c>
      <c r="AB66" s="84"/>
      <c r="AC66" s="19"/>
      <c r="AD66" s="19">
        <v>296.60000000000002</v>
      </c>
      <c r="AE66" s="19">
        <f t="shared" si="13"/>
        <v>1167.6633271680003</v>
      </c>
      <c r="AF66" s="135">
        <v>2721249.2849999997</v>
      </c>
      <c r="AG66" s="135">
        <v>48.982487129999996</v>
      </c>
      <c r="AH66" s="135">
        <v>2122.5744422999996</v>
      </c>
      <c r="AI66" s="135">
        <v>2171.5569294299999</v>
      </c>
      <c r="AJ66" s="135" t="s">
        <v>509</v>
      </c>
      <c r="AK66" s="91"/>
      <c r="AL66" s="143">
        <v>39452.743055555555</v>
      </c>
      <c r="AM66" s="143">
        <v>39456.253472222219</v>
      </c>
      <c r="AN66" s="180"/>
      <c r="AO66" s="180"/>
      <c r="AP66" s="180"/>
      <c r="AQ66" s="180"/>
      <c r="AR66" s="209"/>
      <c r="AS66" s="179">
        <v>155402872.79999998</v>
      </c>
      <c r="AT66" s="179">
        <v>2797.2517103999994</v>
      </c>
      <c r="AU66" s="179">
        <v>11344.409714399999</v>
      </c>
      <c r="AV66" s="179">
        <v>14141.661424799999</v>
      </c>
      <c r="AW66" s="179" t="s">
        <v>52</v>
      </c>
      <c r="AX66" s="179" t="s">
        <v>112</v>
      </c>
      <c r="BA66" s="179"/>
      <c r="BB66" s="179"/>
      <c r="BC66" s="179"/>
      <c r="BD66" s="179"/>
      <c r="BE66" s="179">
        <v>2721249.2849999997</v>
      </c>
      <c r="BF66" s="179">
        <v>48.982487129999996</v>
      </c>
      <c r="BG66" s="179">
        <v>2122.5744422999996</v>
      </c>
      <c r="BH66" s="179">
        <v>2171.5569294299999</v>
      </c>
      <c r="BI66" s="180" t="s">
        <v>154</v>
      </c>
      <c r="BJ66" s="180" t="s">
        <v>112</v>
      </c>
      <c r="BM66" s="180"/>
      <c r="BN66" s="180"/>
      <c r="BO66" s="179">
        <v>158124122.08499998</v>
      </c>
      <c r="BP66" s="179">
        <v>2846.2341975299996</v>
      </c>
      <c r="BQ66" s="179">
        <v>13466.984156699998</v>
      </c>
      <c r="BR66" s="179">
        <v>16313.218354229999</v>
      </c>
    </row>
    <row r="67" spans="1:70" ht="15" customHeight="1" x14ac:dyDescent="0.2">
      <c r="A67" s="174">
        <v>35996.826388888891</v>
      </c>
      <c r="B67" s="174">
        <v>35997.15625</v>
      </c>
      <c r="C67" s="171" t="s">
        <v>222</v>
      </c>
      <c r="D67" s="77" t="s">
        <v>223</v>
      </c>
      <c r="H67" s="179"/>
      <c r="I67" s="179"/>
      <c r="J67" s="180"/>
      <c r="K67" s="180"/>
      <c r="L67" s="180"/>
      <c r="M67" s="210">
        <v>39495.0625</v>
      </c>
      <c r="N67" s="210">
        <v>39495.541666666664</v>
      </c>
      <c r="O67" s="1" t="s">
        <v>173</v>
      </c>
      <c r="P67" s="1" t="s">
        <v>113</v>
      </c>
      <c r="Q67" s="81">
        <v>39495.142361111109</v>
      </c>
      <c r="R67" s="81">
        <v>39495.649305555555</v>
      </c>
      <c r="S67" s="4">
        <f t="shared" ref="S67:S103" si="14">R67-Q67</f>
        <v>0.50694444444525288</v>
      </c>
      <c r="T67" s="1" t="s">
        <v>186</v>
      </c>
      <c r="U67" s="19">
        <v>2095.2368000000001</v>
      </c>
      <c r="V67" s="19">
        <f t="shared" si="12"/>
        <v>8248.5879065840654</v>
      </c>
      <c r="W67" s="135">
        <v>35849132.099999994</v>
      </c>
      <c r="X67" s="135">
        <v>645.2843777999999</v>
      </c>
      <c r="Y67" s="135">
        <v>21867.970580999998</v>
      </c>
      <c r="Z67" s="135">
        <v>22513.254958799997</v>
      </c>
      <c r="AA67" s="135" t="s">
        <v>328</v>
      </c>
      <c r="AB67" s="84"/>
      <c r="AC67" s="19"/>
      <c r="AD67" s="19">
        <v>132.369</v>
      </c>
      <c r="AE67" s="19">
        <f t="shared" si="13"/>
        <v>521.11404906912003</v>
      </c>
      <c r="AF67" s="135">
        <v>2067130.0499999998</v>
      </c>
      <c r="AG67" s="135">
        <v>37.208340899999996</v>
      </c>
      <c r="AH67" s="135">
        <v>1922.4309464999997</v>
      </c>
      <c r="AI67" s="135">
        <v>1959.6392873999996</v>
      </c>
      <c r="AJ67" s="135" t="s">
        <v>511</v>
      </c>
      <c r="AK67" s="91"/>
      <c r="AL67" s="143">
        <v>39495.143055555556</v>
      </c>
      <c r="AM67" s="143">
        <v>39496.242361111108</v>
      </c>
      <c r="AN67" s="180"/>
      <c r="AO67" s="180"/>
      <c r="AP67" s="180"/>
      <c r="AQ67" s="180"/>
      <c r="AR67" s="209"/>
      <c r="AS67" s="179">
        <v>35849132.099999994</v>
      </c>
      <c r="AT67" s="179">
        <v>645.2843777999999</v>
      </c>
      <c r="AU67" s="179">
        <v>21867.970580999998</v>
      </c>
      <c r="AV67" s="179">
        <v>22513.254958799997</v>
      </c>
      <c r="AW67" s="179" t="s">
        <v>52</v>
      </c>
      <c r="AX67" s="179" t="s">
        <v>113</v>
      </c>
      <c r="BA67" s="179"/>
      <c r="BB67" s="179"/>
      <c r="BC67" s="179"/>
      <c r="BD67" s="179"/>
      <c r="BE67" s="179">
        <v>2067130.0499999998</v>
      </c>
      <c r="BF67" s="179">
        <v>37.208340899999996</v>
      </c>
      <c r="BG67" s="179">
        <v>1922.4309464999997</v>
      </c>
      <c r="BH67" s="179">
        <v>1959.6392873999996</v>
      </c>
      <c r="BI67" s="180" t="s">
        <v>154</v>
      </c>
      <c r="BJ67" s="180" t="s">
        <v>113</v>
      </c>
      <c r="BM67" s="180"/>
      <c r="BN67" s="180"/>
      <c r="BO67" s="179">
        <v>37916262.149999991</v>
      </c>
      <c r="BP67" s="179">
        <v>682.49271869999984</v>
      </c>
      <c r="BQ67" s="179">
        <v>23790.401527499998</v>
      </c>
      <c r="BR67" s="179">
        <v>24472.894246199998</v>
      </c>
    </row>
    <row r="68" spans="1:70" ht="15" customHeight="1" x14ac:dyDescent="0.2">
      <c r="A68" s="174">
        <v>36149.868055555555</v>
      </c>
      <c r="B68" s="174">
        <v>36149.958333333336</v>
      </c>
      <c r="C68" s="171" t="s">
        <v>224</v>
      </c>
      <c r="D68" s="77" t="s">
        <v>225</v>
      </c>
      <c r="H68" s="179"/>
      <c r="I68" s="179"/>
      <c r="J68" s="180"/>
      <c r="K68" s="180"/>
      <c r="L68" s="180"/>
      <c r="M68" s="210"/>
      <c r="N68" s="210"/>
      <c r="O68" s="1">
        <v>12</v>
      </c>
      <c r="P68" s="1" t="s">
        <v>156</v>
      </c>
      <c r="Q68" s="218">
        <v>39528.248611111114</v>
      </c>
      <c r="R68" s="218">
        <v>39529.431944444441</v>
      </c>
      <c r="S68" s="4">
        <f t="shared" si="14"/>
        <v>1.1833333333270275</v>
      </c>
      <c r="T68" s="79" t="s">
        <v>7</v>
      </c>
      <c r="U68" s="19"/>
      <c r="V68" s="19"/>
      <c r="W68" s="135"/>
      <c r="X68" s="135"/>
      <c r="Y68" s="135"/>
      <c r="Z68" s="135"/>
      <c r="AA68" s="135"/>
      <c r="AB68" s="84"/>
      <c r="AC68" s="19"/>
      <c r="AD68" s="19">
        <v>308</v>
      </c>
      <c r="AE68" s="19">
        <f t="shared" si="13"/>
        <v>1212.54317184</v>
      </c>
      <c r="AF68" s="135">
        <v>63996.080999999991</v>
      </c>
      <c r="AG68" s="135">
        <v>1.1519294579999999</v>
      </c>
      <c r="AH68" s="135">
        <v>70.395689099999998</v>
      </c>
      <c r="AI68" s="135">
        <v>71.547618557999996</v>
      </c>
      <c r="AJ68" s="135" t="s">
        <v>513</v>
      </c>
      <c r="AK68" s="91"/>
      <c r="AL68" s="143">
        <v>39528.248611111114</v>
      </c>
      <c r="AM68" s="143">
        <v>39529.431944444441</v>
      </c>
      <c r="AN68" s="180"/>
      <c r="AO68" s="180"/>
      <c r="AP68" s="180"/>
      <c r="AQ68" s="180"/>
      <c r="AR68" s="209"/>
      <c r="AS68" s="179"/>
      <c r="AT68" s="179"/>
      <c r="AU68" s="179"/>
      <c r="AV68" s="179"/>
      <c r="AW68" s="179"/>
      <c r="AX68" s="179"/>
      <c r="BA68" s="179"/>
      <c r="BB68" s="179"/>
      <c r="BC68" s="179"/>
      <c r="BD68" s="179"/>
      <c r="BE68" s="179">
        <v>63996.080999999991</v>
      </c>
      <c r="BF68" s="179">
        <v>1.1519294579999999</v>
      </c>
      <c r="BG68" s="179">
        <v>70.395689099999998</v>
      </c>
      <c r="BH68" s="179">
        <v>71.547618557999996</v>
      </c>
      <c r="BI68" s="180" t="s">
        <v>154</v>
      </c>
      <c r="BJ68" s="180" t="s">
        <v>156</v>
      </c>
      <c r="BM68" s="180"/>
      <c r="BN68" s="180"/>
      <c r="BO68" s="179">
        <v>63996.080999999991</v>
      </c>
      <c r="BP68" s="179">
        <v>1.1519294579999999</v>
      </c>
      <c r="BQ68" s="179">
        <v>70.395689099999998</v>
      </c>
      <c r="BR68" s="179">
        <v>71.547618557999996</v>
      </c>
    </row>
    <row r="69" spans="1:70" ht="15" customHeight="1" x14ac:dyDescent="0.2">
      <c r="A69" s="174">
        <v>36158.251388888886</v>
      </c>
      <c r="B69" s="174">
        <v>36158.492361111108</v>
      </c>
      <c r="C69" s="171" t="s">
        <v>226</v>
      </c>
      <c r="D69" s="77" t="s">
        <v>227</v>
      </c>
      <c r="H69" s="179"/>
      <c r="I69" s="179"/>
      <c r="J69" s="180"/>
      <c r="K69" s="180"/>
      <c r="L69" s="180"/>
      <c r="P69" s="1" t="s">
        <v>114</v>
      </c>
      <c r="Q69" s="81">
        <v>39532.28125</v>
      </c>
      <c r="R69" s="81">
        <v>39532.9375</v>
      </c>
      <c r="S69" s="4">
        <f t="shared" si="14"/>
        <v>0.65625</v>
      </c>
      <c r="T69" s="1" t="s">
        <v>175</v>
      </c>
      <c r="U69" s="19">
        <v>650</v>
      </c>
      <c r="V69" s="19">
        <f t="shared" si="12"/>
        <v>2558.9385120000002</v>
      </c>
      <c r="W69" s="135">
        <v>81196225.005168006</v>
      </c>
      <c r="X69" s="135">
        <v>1461.5320500930238</v>
      </c>
      <c r="Y69" s="135">
        <v>3242.6845232660639</v>
      </c>
      <c r="Z69" s="135">
        <v>4704.2165733590882</v>
      </c>
      <c r="AA69" s="135" t="s">
        <v>574</v>
      </c>
      <c r="AB69" s="84"/>
      <c r="AC69" s="19"/>
      <c r="AD69" s="19">
        <v>10.56</v>
      </c>
      <c r="AE69" s="19">
        <f t="shared" si="13"/>
        <v>41.572908748800003</v>
      </c>
      <c r="AF69" s="135">
        <v>996753.12000000011</v>
      </c>
      <c r="AG69" s="135">
        <v>17.941556160000005</v>
      </c>
      <c r="AH69" s="135">
        <v>169.44803039999999</v>
      </c>
      <c r="AI69" s="135">
        <v>187.38958656</v>
      </c>
      <c r="AJ69" s="135" t="s">
        <v>515</v>
      </c>
      <c r="AK69" s="91"/>
      <c r="AL69" s="143">
        <v>39532.285416666666</v>
      </c>
      <c r="AM69" s="143">
        <v>39534.253472222219</v>
      </c>
      <c r="AN69" s="180"/>
      <c r="AO69" s="180"/>
      <c r="AP69" s="180"/>
      <c r="AQ69" s="180"/>
      <c r="AR69" s="209"/>
      <c r="AS69" s="179">
        <v>30837049.649999999</v>
      </c>
      <c r="AT69" s="179">
        <v>555.06689369999992</v>
      </c>
      <c r="AU69" s="179">
        <v>2251.1046244499998</v>
      </c>
      <c r="AV69" s="179">
        <v>2806.1715181499999</v>
      </c>
      <c r="AW69" s="179" t="s">
        <v>52</v>
      </c>
      <c r="AX69" s="179" t="s">
        <v>114</v>
      </c>
      <c r="BA69" s="179"/>
      <c r="BB69" s="179"/>
      <c r="BC69" s="179"/>
      <c r="BD69" s="179"/>
      <c r="BE69" s="179">
        <v>996753.12000000011</v>
      </c>
      <c r="BF69" s="179">
        <v>17.941556160000005</v>
      </c>
      <c r="BG69" s="179">
        <v>169.44803039999999</v>
      </c>
      <c r="BH69" s="179">
        <v>187.38958656</v>
      </c>
      <c r="BI69" s="180" t="s">
        <v>154</v>
      </c>
      <c r="BJ69" s="180" t="s">
        <v>114</v>
      </c>
      <c r="BM69" s="180"/>
      <c r="BN69" s="180"/>
      <c r="BO69" s="179">
        <v>31833802.77</v>
      </c>
      <c r="BP69" s="179">
        <v>573.00844985999993</v>
      </c>
      <c r="BQ69" s="179">
        <v>2420.5526548499997</v>
      </c>
      <c r="BR69" s="179">
        <v>2993.5611047100001</v>
      </c>
    </row>
    <row r="70" spans="1:70" s="196" customFormat="1" ht="15" customHeight="1" x14ac:dyDescent="0.2">
      <c r="A70" s="188">
        <v>36171.284722222219</v>
      </c>
      <c r="B70" s="188">
        <v>36171.954861111109</v>
      </c>
      <c r="C70" s="223" t="s">
        <v>228</v>
      </c>
      <c r="D70" s="196" t="s">
        <v>229</v>
      </c>
      <c r="H70" s="226"/>
      <c r="I70" s="226"/>
      <c r="J70" s="198"/>
      <c r="K70" s="198"/>
      <c r="L70" s="198"/>
      <c r="M70" s="187"/>
      <c r="N70" s="187"/>
      <c r="O70" s="56"/>
      <c r="P70" s="56" t="s">
        <v>157</v>
      </c>
      <c r="Q70" s="227">
        <v>39628.071527777778</v>
      </c>
      <c r="R70" s="227">
        <v>39628.335416666669</v>
      </c>
      <c r="S70" s="189">
        <f t="shared" si="14"/>
        <v>0.26388888889050577</v>
      </c>
      <c r="T70" s="56" t="s">
        <v>401</v>
      </c>
      <c r="U70" s="204"/>
      <c r="V70" s="204"/>
      <c r="W70" s="192"/>
      <c r="X70" s="192"/>
      <c r="Y70" s="192"/>
      <c r="Z70" s="192"/>
      <c r="AA70" s="192"/>
      <c r="AB70" s="225"/>
      <c r="AC70" s="204"/>
      <c r="AD70" s="204">
        <v>0</v>
      </c>
      <c r="AE70" s="204">
        <f t="shared" si="13"/>
        <v>0</v>
      </c>
      <c r="AF70" s="192">
        <v>368119.04999999993</v>
      </c>
      <c r="AG70" s="192">
        <v>6.6261428999999987</v>
      </c>
      <c r="AH70" s="192">
        <v>6.6261428999999987</v>
      </c>
      <c r="AI70" s="192">
        <v>13.252285799999997</v>
      </c>
      <c r="AJ70" s="192" t="s">
        <v>517</v>
      </c>
      <c r="AK70" s="121"/>
      <c r="AL70" s="205"/>
      <c r="AM70" s="205"/>
      <c r="AN70" s="198"/>
      <c r="AO70" s="198"/>
      <c r="AP70" s="198"/>
      <c r="AQ70" s="198"/>
      <c r="AR70" s="206"/>
      <c r="AS70" s="197">
        <v>29305108.065000001</v>
      </c>
      <c r="AT70" s="197">
        <v>527.49194517000001</v>
      </c>
      <c r="AU70" s="197">
        <v>527.49194517000001</v>
      </c>
      <c r="AV70" s="197">
        <v>1054.98389034</v>
      </c>
      <c r="AW70" s="197" t="s">
        <v>52</v>
      </c>
      <c r="AX70" s="228" t="s">
        <v>115</v>
      </c>
      <c r="BA70" s="228"/>
      <c r="BB70" s="228"/>
      <c r="BC70" s="228"/>
      <c r="BD70" s="228"/>
      <c r="BE70" s="197"/>
      <c r="BF70" s="197"/>
      <c r="BG70" s="197"/>
      <c r="BH70" s="197"/>
      <c r="BI70" s="198"/>
      <c r="BJ70" s="198"/>
      <c r="BM70" s="198"/>
      <c r="BN70" s="198"/>
      <c r="BO70" s="197">
        <v>29305108.065000001</v>
      </c>
      <c r="BP70" s="197">
        <v>527.49194517000001</v>
      </c>
      <c r="BQ70" s="197">
        <v>527.49194517000001</v>
      </c>
      <c r="BR70" s="197">
        <v>1054.98389034</v>
      </c>
    </row>
    <row r="71" spans="1:70" s="196" customFormat="1" ht="15" customHeight="1" x14ac:dyDescent="0.2">
      <c r="A71" s="188">
        <v>36177.548611111109</v>
      </c>
      <c r="B71" s="188">
        <v>36177.899305555555</v>
      </c>
      <c r="C71" s="223" t="s">
        <v>230</v>
      </c>
      <c r="D71" s="196" t="s">
        <v>231</v>
      </c>
      <c r="H71" s="226"/>
      <c r="I71" s="226"/>
      <c r="J71" s="198"/>
      <c r="K71" s="198"/>
      <c r="L71" s="198"/>
      <c r="M71" s="187"/>
      <c r="N71" s="187"/>
      <c r="O71" s="56"/>
      <c r="P71" s="56" t="s">
        <v>158</v>
      </c>
      <c r="Q71" s="227">
        <v>39726.627083333333</v>
      </c>
      <c r="R71" s="227">
        <v>39726.750694444447</v>
      </c>
      <c r="S71" s="189">
        <f t="shared" si="14"/>
        <v>0.12361111111385981</v>
      </c>
      <c r="T71" s="56" t="s">
        <v>401</v>
      </c>
      <c r="U71" s="204"/>
      <c r="V71" s="204"/>
      <c r="W71" s="192"/>
      <c r="X71" s="192"/>
      <c r="Y71" s="192"/>
      <c r="Z71" s="192"/>
      <c r="AA71" s="192"/>
      <c r="AB71" s="225"/>
      <c r="AC71" s="204"/>
      <c r="AD71" s="204">
        <v>0</v>
      </c>
      <c r="AE71" s="204">
        <f t="shared" si="13"/>
        <v>0</v>
      </c>
      <c r="AF71" s="192">
        <v>164237.73000000001</v>
      </c>
      <c r="AG71" s="192">
        <v>2.9562791399999999</v>
      </c>
      <c r="AH71" s="192">
        <v>2.9562791399999999</v>
      </c>
      <c r="AI71" s="192">
        <v>5.9125582799999998</v>
      </c>
      <c r="AJ71" s="192" t="s">
        <v>519</v>
      </c>
      <c r="AK71" s="121"/>
      <c r="AL71" s="205"/>
      <c r="AM71" s="205"/>
      <c r="AN71" s="198"/>
      <c r="AO71" s="198"/>
      <c r="AP71" s="198"/>
      <c r="AQ71" s="198"/>
      <c r="AR71" s="206"/>
      <c r="AS71" s="197">
        <v>13157424.352499999</v>
      </c>
      <c r="AT71" s="197">
        <v>236.83363834499997</v>
      </c>
      <c r="AU71" s="197">
        <v>236.83363834499997</v>
      </c>
      <c r="AV71" s="197">
        <v>473.66727668999994</v>
      </c>
      <c r="AW71" s="197" t="s">
        <v>52</v>
      </c>
      <c r="AX71" s="228" t="s">
        <v>116</v>
      </c>
      <c r="BA71" s="228"/>
      <c r="BB71" s="228"/>
      <c r="BC71" s="228"/>
      <c r="BD71" s="228"/>
      <c r="BE71" s="197"/>
      <c r="BF71" s="197"/>
      <c r="BG71" s="197"/>
      <c r="BH71" s="197"/>
      <c r="BI71" s="198"/>
      <c r="BJ71" s="198"/>
      <c r="BM71" s="198"/>
      <c r="BN71" s="198"/>
      <c r="BO71" s="197">
        <v>13157424.352499999</v>
      </c>
      <c r="BP71" s="197">
        <v>236.83363834499997</v>
      </c>
      <c r="BQ71" s="197">
        <v>236.83363834499997</v>
      </c>
      <c r="BR71" s="197">
        <v>473.66727668999994</v>
      </c>
    </row>
    <row r="72" spans="1:70" ht="15" customHeight="1" x14ac:dyDescent="0.2">
      <c r="A72" s="174">
        <v>36232.628472222219</v>
      </c>
      <c r="B72" s="174">
        <v>36232.850694444445</v>
      </c>
      <c r="C72" s="171" t="s">
        <v>232</v>
      </c>
      <c r="D72" s="77" t="s">
        <v>233</v>
      </c>
      <c r="H72" s="229"/>
      <c r="I72" s="229"/>
      <c r="J72" s="180"/>
      <c r="K72" s="180"/>
      <c r="L72" s="180"/>
      <c r="M72" s="210">
        <v>39782.520833333336</v>
      </c>
      <c r="N72" s="210">
        <v>39783.583333333336</v>
      </c>
      <c r="O72" s="1">
        <v>4</v>
      </c>
      <c r="P72" s="1" t="s">
        <v>117</v>
      </c>
      <c r="Q72" s="81">
        <v>39782.642361111109</v>
      </c>
      <c r="R72" s="81">
        <v>39783.506944444445</v>
      </c>
      <c r="S72" s="4">
        <f t="shared" si="14"/>
        <v>0.86458333333575865</v>
      </c>
      <c r="T72" s="79" t="s">
        <v>7</v>
      </c>
      <c r="U72" s="19">
        <v>9396.3063000000002</v>
      </c>
      <c r="V72" s="19">
        <f t="shared" si="12"/>
        <v>36991.646248643425</v>
      </c>
      <c r="W72" s="135">
        <v>8817867.0899999999</v>
      </c>
      <c r="X72" s="135">
        <v>158.72160762000001</v>
      </c>
      <c r="Y72" s="135">
        <v>6701.5789883999996</v>
      </c>
      <c r="Z72" s="135">
        <v>6860.3005960199998</v>
      </c>
      <c r="AA72" s="135" t="s">
        <v>336</v>
      </c>
      <c r="AB72" s="84"/>
      <c r="AC72" s="19"/>
      <c r="AD72" s="19">
        <v>1088.865</v>
      </c>
      <c r="AE72" s="19">
        <f t="shared" si="13"/>
        <v>4286.6747428752005</v>
      </c>
      <c r="AF72" s="135">
        <v>644208.33750000002</v>
      </c>
      <c r="AG72" s="135">
        <v>11.595750075000002</v>
      </c>
      <c r="AH72" s="135">
        <v>773.05000500000006</v>
      </c>
      <c r="AI72" s="135">
        <v>784.64575507500001</v>
      </c>
      <c r="AJ72" s="135" t="s">
        <v>521</v>
      </c>
      <c r="AK72" s="91"/>
      <c r="AL72" s="143">
        <v>39782.647222222222</v>
      </c>
      <c r="AM72" s="143">
        <v>39783.513194444444</v>
      </c>
      <c r="AN72" s="180"/>
      <c r="AO72" s="180"/>
      <c r="AP72" s="180"/>
      <c r="AQ72" s="180"/>
      <c r="AR72" s="209"/>
      <c r="AS72" s="179"/>
      <c r="AT72" s="179"/>
      <c r="AU72" s="179"/>
      <c r="AV72" s="179"/>
      <c r="AW72" s="179"/>
      <c r="AX72" s="179"/>
      <c r="BA72" s="179"/>
      <c r="BB72" s="179"/>
      <c r="BC72" s="179"/>
      <c r="BD72" s="179"/>
      <c r="BE72" s="179">
        <v>368119.04999999993</v>
      </c>
      <c r="BF72" s="179">
        <v>6.6261428999999987</v>
      </c>
      <c r="BG72" s="179">
        <v>6.6261428999999987</v>
      </c>
      <c r="BH72" s="179">
        <v>13.252285799999997</v>
      </c>
      <c r="BI72" s="180" t="s">
        <v>154</v>
      </c>
      <c r="BJ72" s="180" t="s">
        <v>157</v>
      </c>
      <c r="BM72" s="180"/>
      <c r="BN72" s="180"/>
      <c r="BO72" s="179">
        <v>368119.04999999993</v>
      </c>
      <c r="BP72" s="179">
        <v>6.6261428999999987</v>
      </c>
      <c r="BQ72" s="179">
        <v>6.6261428999999987</v>
      </c>
      <c r="BR72" s="179">
        <v>13.252285799999997</v>
      </c>
    </row>
    <row r="73" spans="1:70" ht="15" customHeight="1" x14ac:dyDescent="0.2">
      <c r="A73" s="174">
        <v>36234.611111111109</v>
      </c>
      <c r="B73" s="174">
        <v>36235.864583333336</v>
      </c>
      <c r="C73" s="171" t="s">
        <v>234</v>
      </c>
      <c r="D73" s="77" t="s">
        <v>235</v>
      </c>
      <c r="H73" s="229"/>
      <c r="I73" s="229"/>
      <c r="J73" s="180"/>
      <c r="K73" s="180"/>
      <c r="L73" s="180"/>
      <c r="M73" s="210">
        <v>39790.5625</v>
      </c>
      <c r="N73" s="210">
        <v>39791.958333333336</v>
      </c>
      <c r="O73" s="1">
        <v>4</v>
      </c>
      <c r="P73" s="3" t="s">
        <v>159</v>
      </c>
      <c r="Q73" s="81">
        <v>39790.65625</v>
      </c>
      <c r="R73" s="81">
        <v>39791.767361111109</v>
      </c>
      <c r="S73" s="4">
        <f t="shared" si="14"/>
        <v>1.1111111111094942</v>
      </c>
      <c r="T73" s="1" t="s">
        <v>187</v>
      </c>
      <c r="U73" s="19">
        <v>11216</v>
      </c>
      <c r="V73" s="19">
        <f t="shared" si="12"/>
        <v>44155.468231680003</v>
      </c>
      <c r="W73" s="230">
        <v>6132587.0005439995</v>
      </c>
      <c r="X73" s="230">
        <v>122.65174001087999</v>
      </c>
      <c r="Y73" s="230">
        <v>4788.5727957191993</v>
      </c>
      <c r="Z73" s="230">
        <v>4911.2245357300799</v>
      </c>
      <c r="AA73" s="230" t="s">
        <v>575</v>
      </c>
      <c r="AB73" s="84"/>
      <c r="AC73" s="19"/>
      <c r="AD73" s="19">
        <v>3900.7642000000001</v>
      </c>
      <c r="AE73" s="19">
        <f t="shared" si="13"/>
        <v>15356.639596324418</v>
      </c>
      <c r="AF73" s="135">
        <v>157441.68600000002</v>
      </c>
      <c r="AG73" s="135">
        <v>3.1488337200000003</v>
      </c>
      <c r="AH73" s="135">
        <v>393.60421500000007</v>
      </c>
      <c r="AI73" s="135">
        <v>396.75304872000009</v>
      </c>
      <c r="AJ73" s="135" t="s">
        <v>523</v>
      </c>
      <c r="AK73" s="91"/>
      <c r="AL73" s="143">
        <v>39790.65625</v>
      </c>
      <c r="AM73" s="143">
        <v>39791.926388888889</v>
      </c>
      <c r="AN73" s="180"/>
      <c r="AO73" s="180"/>
      <c r="AP73" s="180"/>
      <c r="AQ73" s="180"/>
      <c r="AR73" s="209"/>
      <c r="AS73" s="179"/>
      <c r="AT73" s="179"/>
      <c r="AU73" s="179"/>
      <c r="AV73" s="179"/>
      <c r="AW73" s="179"/>
      <c r="AX73" s="179"/>
      <c r="BA73" s="179"/>
      <c r="BB73" s="179"/>
      <c r="BC73" s="179"/>
      <c r="BD73" s="179"/>
      <c r="BE73" s="179">
        <v>164237.73000000001</v>
      </c>
      <c r="BF73" s="179">
        <v>2.9562791399999999</v>
      </c>
      <c r="BG73" s="179">
        <v>2.9562791399999999</v>
      </c>
      <c r="BH73" s="179">
        <v>5.9125582799999998</v>
      </c>
      <c r="BI73" s="180" t="s">
        <v>154</v>
      </c>
      <c r="BJ73" s="180" t="s">
        <v>158</v>
      </c>
      <c r="BM73" s="180"/>
      <c r="BN73" s="180"/>
      <c r="BO73" s="179">
        <v>164237.73000000001</v>
      </c>
      <c r="BP73" s="179">
        <v>2.9562791399999999</v>
      </c>
      <c r="BQ73" s="179">
        <v>2.9562791399999999</v>
      </c>
      <c r="BR73" s="179">
        <v>5.9125582799999998</v>
      </c>
    </row>
    <row r="74" spans="1:70" ht="15" customHeight="1" x14ac:dyDescent="0.2">
      <c r="A74" s="174">
        <v>36430.21875</v>
      </c>
      <c r="B74" s="174">
        <v>36430.420138888891</v>
      </c>
      <c r="C74" s="171" t="s">
        <v>236</v>
      </c>
      <c r="D74" s="77" t="s">
        <v>237</v>
      </c>
      <c r="H74" s="229"/>
      <c r="I74" s="229" t="s">
        <v>52</v>
      </c>
      <c r="K74" s="180"/>
      <c r="L74" s="180"/>
      <c r="M74" s="210">
        <v>39822.208333333336</v>
      </c>
      <c r="N74" s="210">
        <v>39822.75</v>
      </c>
      <c r="O74" s="1">
        <v>3</v>
      </c>
      <c r="P74" s="3" t="s">
        <v>120</v>
      </c>
      <c r="Q74" s="81">
        <v>39822.256944444445</v>
      </c>
      <c r="R74" s="81">
        <v>39822.684027777781</v>
      </c>
      <c r="S74" s="4">
        <f t="shared" si="14"/>
        <v>0.42708333333575865</v>
      </c>
      <c r="T74" s="79" t="s">
        <v>7</v>
      </c>
      <c r="U74" s="19">
        <v>8124.472499999998</v>
      </c>
      <c r="V74" s="19">
        <f t="shared" si="12"/>
        <v>31984.654722976793</v>
      </c>
      <c r="W74" s="135">
        <v>1154194.8059999999</v>
      </c>
      <c r="X74" s="135">
        <v>23.083896119999999</v>
      </c>
      <c r="Y74" s="135">
        <v>207.75506507999998</v>
      </c>
      <c r="Z74" s="135">
        <v>230.83896119999997</v>
      </c>
      <c r="AA74" s="135" t="s">
        <v>342</v>
      </c>
      <c r="AB74" s="84"/>
      <c r="AC74" s="19"/>
      <c r="AD74" s="19">
        <v>1254.3200000000002</v>
      </c>
      <c r="AE74" s="19">
        <f t="shared" si="13"/>
        <v>4938.0426990336009</v>
      </c>
      <c r="AF74" s="135">
        <v>11326.740000000002</v>
      </c>
      <c r="AG74" s="135">
        <v>0.22653480000000004</v>
      </c>
      <c r="AH74" s="135">
        <v>16.990110000000005</v>
      </c>
      <c r="AI74" s="135">
        <v>17.216644800000005</v>
      </c>
      <c r="AJ74" s="135" t="s">
        <v>525</v>
      </c>
      <c r="AK74" s="91"/>
      <c r="AL74" s="143">
        <v>39822.249305555553</v>
      </c>
      <c r="AM74" s="143">
        <v>39822.706944444442</v>
      </c>
      <c r="AN74" s="180"/>
      <c r="AO74" s="180"/>
      <c r="AP74" s="180"/>
      <c r="AQ74" s="180"/>
      <c r="AR74" s="209"/>
      <c r="AS74" s="179">
        <v>8817867.0899999999</v>
      </c>
      <c r="AT74" s="179">
        <v>158.72160762000001</v>
      </c>
      <c r="AU74" s="179">
        <v>6701.5789883999996</v>
      </c>
      <c r="AV74" s="179">
        <v>6860.3005960199998</v>
      </c>
      <c r="AW74" s="179" t="s">
        <v>52</v>
      </c>
      <c r="AX74" s="179" t="s">
        <v>117</v>
      </c>
      <c r="BA74" s="179"/>
      <c r="BB74" s="179"/>
      <c r="BC74" s="179"/>
      <c r="BD74" s="179"/>
      <c r="BE74" s="179">
        <v>644208.33750000002</v>
      </c>
      <c r="BF74" s="179">
        <v>11.595750075000002</v>
      </c>
      <c r="BG74" s="179">
        <v>773.05000500000006</v>
      </c>
      <c r="BH74" s="179">
        <v>784.64575507500001</v>
      </c>
      <c r="BI74" s="180" t="s">
        <v>154</v>
      </c>
      <c r="BJ74" s="180" t="s">
        <v>117</v>
      </c>
      <c r="BM74" s="180"/>
      <c r="BN74" s="180"/>
      <c r="BO74" s="179">
        <v>9462075.4275000002</v>
      </c>
      <c r="BP74" s="179">
        <v>170.31735769500003</v>
      </c>
      <c r="BQ74" s="179">
        <v>7474.6289933999997</v>
      </c>
      <c r="BR74" s="179">
        <v>7644.946351095</v>
      </c>
    </row>
    <row r="75" spans="1:70" ht="15" customHeight="1" x14ac:dyDescent="0.2">
      <c r="A75" s="174">
        <v>36528.65625</v>
      </c>
      <c r="B75" s="174">
        <v>36529.465277777781</v>
      </c>
      <c r="C75" s="171" t="s">
        <v>238</v>
      </c>
      <c r="D75" s="77" t="s">
        <v>239</v>
      </c>
      <c r="H75" s="229"/>
      <c r="I75" s="229" t="s">
        <v>52</v>
      </c>
      <c r="K75" s="180"/>
      <c r="L75" s="180"/>
      <c r="M75" s="210">
        <v>39871</v>
      </c>
      <c r="N75" s="210">
        <v>39871.25</v>
      </c>
      <c r="O75" s="1" t="s">
        <v>173</v>
      </c>
      <c r="P75" s="3" t="s">
        <v>121</v>
      </c>
      <c r="Q75" s="81">
        <v>39871.263888888891</v>
      </c>
      <c r="R75" s="81">
        <v>39871.614583333336</v>
      </c>
      <c r="S75" s="4">
        <f t="shared" si="14"/>
        <v>0.35069444444525288</v>
      </c>
      <c r="T75" s="1" t="s">
        <v>188</v>
      </c>
      <c r="U75" s="19">
        <v>4609.0160000000005</v>
      </c>
      <c r="V75" s="19">
        <f t="shared" si="12"/>
        <v>18144.905453575684</v>
      </c>
      <c r="W75" s="135">
        <v>7050329.3129999992</v>
      </c>
      <c r="X75" s="135">
        <v>141.00658625999998</v>
      </c>
      <c r="Y75" s="135">
        <v>5710.76674353</v>
      </c>
      <c r="Z75" s="135">
        <v>5851.7733297900004</v>
      </c>
      <c r="AA75" s="135" t="s">
        <v>344</v>
      </c>
      <c r="AB75" s="84"/>
      <c r="AC75" s="19"/>
      <c r="AD75" s="19">
        <v>328.20479999999998</v>
      </c>
      <c r="AE75" s="19">
        <f t="shared" si="13"/>
        <v>1292.086003912704</v>
      </c>
      <c r="AF75" s="135">
        <v>87782.235000000001</v>
      </c>
      <c r="AG75" s="135">
        <v>1.7556446999999999</v>
      </c>
      <c r="AH75" s="135">
        <v>42.135472799999995</v>
      </c>
      <c r="AI75" s="135">
        <v>43.891117499999993</v>
      </c>
      <c r="AJ75" s="135" t="s">
        <v>527</v>
      </c>
      <c r="AK75" s="91"/>
      <c r="AL75" s="143">
        <v>39871.270138888889</v>
      </c>
      <c r="AM75" s="143">
        <v>39871.534722222219</v>
      </c>
      <c r="AN75" s="180"/>
      <c r="AO75" s="180"/>
      <c r="AP75" s="180"/>
      <c r="AQ75" s="180"/>
      <c r="AR75" s="209"/>
      <c r="AS75" s="179">
        <v>4008250.1175000002</v>
      </c>
      <c r="AT75" s="179">
        <v>80.165002350000009</v>
      </c>
      <c r="AU75" s="179">
        <v>3407.012599875</v>
      </c>
      <c r="AV75" s="179">
        <v>3487.1776022250001</v>
      </c>
      <c r="AW75" s="179" t="s">
        <v>52</v>
      </c>
      <c r="AX75" s="183" t="s">
        <v>118</v>
      </c>
      <c r="BA75" s="183"/>
      <c r="BB75" s="183"/>
      <c r="BC75" s="183"/>
      <c r="BD75" s="183"/>
      <c r="BE75" s="179">
        <v>157441.68600000002</v>
      </c>
      <c r="BF75" s="179">
        <v>3.1488337200000003</v>
      </c>
      <c r="BG75" s="179">
        <v>393.60421500000007</v>
      </c>
      <c r="BH75" s="179">
        <v>396.75304872000009</v>
      </c>
      <c r="BI75" s="180" t="s">
        <v>154</v>
      </c>
      <c r="BJ75" s="180" t="s">
        <v>159</v>
      </c>
      <c r="BM75" s="180"/>
      <c r="BN75" s="180"/>
      <c r="BO75" s="179">
        <v>4165691.8035000004</v>
      </c>
      <c r="BP75" s="179">
        <v>83.313836070000008</v>
      </c>
      <c r="BQ75" s="179">
        <v>3800.6168148750003</v>
      </c>
      <c r="BR75" s="179">
        <v>3883.9306509450003</v>
      </c>
    </row>
    <row r="76" spans="1:70" ht="15" customHeight="1" x14ac:dyDescent="0.2">
      <c r="A76" s="174">
        <v>36544.666666666664</v>
      </c>
      <c r="B76" s="174">
        <v>36544.993055555555</v>
      </c>
      <c r="C76" s="171" t="s">
        <v>240</v>
      </c>
      <c r="D76" s="77" t="s">
        <v>241</v>
      </c>
      <c r="H76" s="229"/>
      <c r="I76" s="229" t="s">
        <v>52</v>
      </c>
      <c r="K76" s="180"/>
      <c r="L76" s="180"/>
      <c r="M76" s="210">
        <v>39900.729166666664</v>
      </c>
      <c r="N76" s="210">
        <v>39901.520833333336</v>
      </c>
      <c r="O76" s="1">
        <v>5</v>
      </c>
      <c r="P76" s="3" t="s">
        <v>122</v>
      </c>
      <c r="Q76" s="81">
        <v>39900.791666666664</v>
      </c>
      <c r="R76" s="81">
        <v>39901.725694444445</v>
      </c>
      <c r="S76" s="4">
        <f t="shared" si="14"/>
        <v>0.93402777778101154</v>
      </c>
      <c r="T76" s="1" t="s">
        <v>189</v>
      </c>
      <c r="U76" s="19">
        <v>8185.9098800000011</v>
      </c>
      <c r="V76" s="19">
        <f t="shared" si="12"/>
        <v>32226.523150297387</v>
      </c>
      <c r="W76" s="135">
        <v>8623330.3304999992</v>
      </c>
      <c r="X76" s="135">
        <v>172.46660660999999</v>
      </c>
      <c r="Y76" s="135">
        <v>25869.990991499995</v>
      </c>
      <c r="Z76" s="135">
        <v>26042.457598109995</v>
      </c>
      <c r="AA76" s="135" t="s">
        <v>346</v>
      </c>
      <c r="AB76" s="84"/>
      <c r="AC76" s="19"/>
      <c r="AD76" s="150" t="s">
        <v>590</v>
      </c>
      <c r="AE76" s="150" t="s">
        <v>590</v>
      </c>
      <c r="AF76" s="135">
        <v>144415.935</v>
      </c>
      <c r="AG76" s="135">
        <v>2.8883187000000001</v>
      </c>
      <c r="AH76" s="135">
        <v>375.48143099999999</v>
      </c>
      <c r="AI76" s="135">
        <v>378.3697497</v>
      </c>
      <c r="AJ76" s="135" t="s">
        <v>529</v>
      </c>
      <c r="AK76" s="91"/>
      <c r="AL76" s="143">
        <v>39900.79583333333</v>
      </c>
      <c r="AM76" s="143">
        <v>39901.661111111112</v>
      </c>
      <c r="AN76" s="180"/>
      <c r="AO76" s="180"/>
      <c r="AP76" s="180"/>
      <c r="AQ76" s="180"/>
      <c r="AR76" s="209"/>
      <c r="AS76" s="179">
        <v>1916201.2394999999</v>
      </c>
      <c r="AT76" s="179">
        <v>38.324024789999996</v>
      </c>
      <c r="AU76" s="179">
        <v>1226.3687932799999</v>
      </c>
      <c r="AV76" s="179">
        <v>1264.6928180699999</v>
      </c>
      <c r="AW76" s="179" t="s">
        <v>52</v>
      </c>
      <c r="AX76" s="183" t="s">
        <v>119</v>
      </c>
      <c r="BA76" s="183"/>
      <c r="BB76" s="183"/>
      <c r="BC76" s="183"/>
      <c r="BD76" s="183"/>
      <c r="BE76" s="179"/>
      <c r="BF76" s="179"/>
      <c r="BG76" s="179"/>
      <c r="BH76" s="179"/>
      <c r="BI76" s="180"/>
      <c r="BJ76" s="180"/>
      <c r="BM76" s="180"/>
      <c r="BN76" s="180"/>
      <c r="BO76" s="179">
        <v>1916201.2394999999</v>
      </c>
      <c r="BP76" s="179">
        <v>38.324024789999996</v>
      </c>
      <c r="BQ76" s="179">
        <v>1226.3687932799999</v>
      </c>
      <c r="BR76" s="179">
        <v>1264.6928180699999</v>
      </c>
    </row>
    <row r="77" spans="1:70" ht="15" customHeight="1" x14ac:dyDescent="0.2">
      <c r="A77" s="174">
        <v>36569.267361111109</v>
      </c>
      <c r="B77" s="174">
        <v>36569.881944444445</v>
      </c>
      <c r="C77" s="171" t="s">
        <v>242</v>
      </c>
      <c r="D77" s="77" t="s">
        <v>243</v>
      </c>
      <c r="H77" s="179"/>
      <c r="I77" s="179" t="s">
        <v>52</v>
      </c>
      <c r="K77" s="180"/>
      <c r="L77" s="180"/>
      <c r="P77" s="3" t="s">
        <v>123</v>
      </c>
      <c r="Q77" s="81">
        <v>39924.305555555555</v>
      </c>
      <c r="R77" s="81">
        <v>39924.538194444445</v>
      </c>
      <c r="S77" s="4">
        <f t="shared" si="14"/>
        <v>0.23263888889050577</v>
      </c>
      <c r="T77" s="1" t="s">
        <v>190</v>
      </c>
      <c r="U77" s="150" t="s">
        <v>590</v>
      </c>
      <c r="V77" s="150" t="s">
        <v>590</v>
      </c>
      <c r="W77" s="135">
        <v>5104395.3809999991</v>
      </c>
      <c r="X77" s="135">
        <v>102.08790761999998</v>
      </c>
      <c r="Y77" s="135">
        <v>204.17581523999996</v>
      </c>
      <c r="Z77" s="135">
        <v>306.26372285999992</v>
      </c>
      <c r="AA77" s="135" t="s">
        <v>348</v>
      </c>
      <c r="AB77" s="84"/>
      <c r="AC77" s="19"/>
      <c r="AD77" s="150" t="s">
        <v>590</v>
      </c>
      <c r="AE77" s="150" t="s">
        <v>590</v>
      </c>
      <c r="AF77" s="135">
        <v>95144.615999999995</v>
      </c>
      <c r="AG77" s="135">
        <v>1.9028923199999999</v>
      </c>
      <c r="AH77" s="135">
        <v>1.9028923199999999</v>
      </c>
      <c r="AI77" s="135">
        <v>3.8057846399999997</v>
      </c>
      <c r="AJ77" s="135" t="s">
        <v>531</v>
      </c>
      <c r="AK77" s="91"/>
      <c r="AL77" s="143">
        <v>39924.306944444441</v>
      </c>
      <c r="AM77" s="143">
        <v>39924.525694444441</v>
      </c>
      <c r="AN77" s="180"/>
      <c r="AO77" s="180"/>
      <c r="AP77" s="180"/>
      <c r="AQ77" s="180"/>
      <c r="AR77" s="209"/>
      <c r="AS77" s="179">
        <v>1154194.8059999999</v>
      </c>
      <c r="AT77" s="179">
        <v>23.083896119999999</v>
      </c>
      <c r="AU77" s="179">
        <v>207.75506507999998</v>
      </c>
      <c r="AV77" s="179">
        <v>230.83896119999997</v>
      </c>
      <c r="AW77" s="179" t="s">
        <v>52</v>
      </c>
      <c r="AX77" s="179" t="s">
        <v>120</v>
      </c>
      <c r="BA77" s="179"/>
      <c r="BB77" s="179"/>
      <c r="BC77" s="179"/>
      <c r="BD77" s="179"/>
      <c r="BE77" s="179">
        <v>11326.740000000002</v>
      </c>
      <c r="BF77" s="179">
        <v>0.22653480000000004</v>
      </c>
      <c r="BG77" s="179">
        <v>16.990110000000005</v>
      </c>
      <c r="BH77" s="179">
        <v>17.216644800000005</v>
      </c>
      <c r="BI77" s="180" t="s">
        <v>154</v>
      </c>
      <c r="BJ77" s="180" t="s">
        <v>120</v>
      </c>
      <c r="BM77" s="180"/>
      <c r="BN77" s="180"/>
      <c r="BO77" s="179">
        <v>1165521.5459999999</v>
      </c>
      <c r="BP77" s="179">
        <v>23.310430919999998</v>
      </c>
      <c r="BQ77" s="179">
        <v>224.74517508</v>
      </c>
      <c r="BR77" s="179">
        <v>248.05560599999998</v>
      </c>
    </row>
    <row r="78" spans="1:70" s="196" customFormat="1" ht="15" customHeight="1" x14ac:dyDescent="0.2">
      <c r="A78" s="188">
        <v>36578.475694444445</v>
      </c>
      <c r="B78" s="188">
        <v>36580.583333333336</v>
      </c>
      <c r="C78" s="223" t="s">
        <v>244</v>
      </c>
      <c r="D78" s="196" t="s">
        <v>245</v>
      </c>
      <c r="H78" s="197"/>
      <c r="I78" s="197" t="s">
        <v>52</v>
      </c>
      <c r="K78" s="198"/>
      <c r="L78" s="198"/>
      <c r="M78" s="187"/>
      <c r="N78" s="187"/>
      <c r="O78" s="56"/>
      <c r="P78" s="55" t="s">
        <v>124</v>
      </c>
      <c r="Q78" s="188">
        <v>40009.194444444445</v>
      </c>
      <c r="R78" s="188">
        <v>40009.520833333336</v>
      </c>
      <c r="S78" s="189">
        <f t="shared" si="14"/>
        <v>0.32638888889050577</v>
      </c>
      <c r="T78" s="56" t="s">
        <v>401</v>
      </c>
      <c r="U78" s="204">
        <v>0</v>
      </c>
      <c r="V78" s="204">
        <v>0</v>
      </c>
      <c r="W78" s="192">
        <v>8961716.688000001</v>
      </c>
      <c r="X78" s="192">
        <v>179.23433376000003</v>
      </c>
      <c r="Y78" s="192">
        <v>179.23433376000003</v>
      </c>
      <c r="Z78" s="192">
        <v>358.46866752000005</v>
      </c>
      <c r="AA78" s="192" t="s">
        <v>350</v>
      </c>
      <c r="AB78" s="225"/>
      <c r="AC78" s="204"/>
      <c r="AD78" s="204">
        <v>0</v>
      </c>
      <c r="AE78" s="204">
        <f t="shared" si="13"/>
        <v>0</v>
      </c>
      <c r="AF78" s="192">
        <v>338103.18900000001</v>
      </c>
      <c r="AG78" s="192">
        <v>6.7620637800000001</v>
      </c>
      <c r="AH78" s="192">
        <v>6.7620637800000001</v>
      </c>
      <c r="AI78" s="192">
        <v>13.52412756</v>
      </c>
      <c r="AJ78" s="192" t="s">
        <v>533</v>
      </c>
      <c r="AK78" s="121"/>
      <c r="AL78" s="205"/>
      <c r="AM78" s="205"/>
      <c r="AN78" s="198"/>
      <c r="AO78" s="198"/>
      <c r="AP78" s="198"/>
      <c r="AQ78" s="198"/>
      <c r="AR78" s="206"/>
      <c r="AS78" s="197">
        <v>7050329.3129999992</v>
      </c>
      <c r="AT78" s="197">
        <v>141.00658625999998</v>
      </c>
      <c r="AU78" s="197">
        <v>5710.76674353</v>
      </c>
      <c r="AV78" s="197">
        <v>5851.7733297900004</v>
      </c>
      <c r="AW78" s="197" t="s">
        <v>52</v>
      </c>
      <c r="AX78" s="197" t="s">
        <v>121</v>
      </c>
      <c r="BA78" s="197"/>
      <c r="BB78" s="197"/>
      <c r="BC78" s="197"/>
      <c r="BD78" s="197"/>
      <c r="BE78" s="197">
        <v>87782.235000000001</v>
      </c>
      <c r="BF78" s="197">
        <v>1.7556446999999999</v>
      </c>
      <c r="BG78" s="197">
        <v>42.135472799999995</v>
      </c>
      <c r="BH78" s="197">
        <v>43.891117499999993</v>
      </c>
      <c r="BI78" s="198" t="s">
        <v>154</v>
      </c>
      <c r="BJ78" s="198" t="s">
        <v>121</v>
      </c>
      <c r="BM78" s="198"/>
      <c r="BN78" s="198"/>
      <c r="BO78" s="197">
        <v>7138111.5479999995</v>
      </c>
      <c r="BP78" s="197">
        <v>142.76223095999998</v>
      </c>
      <c r="BQ78" s="197">
        <v>5752.9022163299996</v>
      </c>
      <c r="BR78" s="197">
        <v>5895.6644472900007</v>
      </c>
    </row>
    <row r="79" spans="1:70" ht="15" customHeight="1" x14ac:dyDescent="0.2">
      <c r="A79" s="174">
        <v>36580.809027777781</v>
      </c>
      <c r="B79" s="174">
        <v>36583.583333333336</v>
      </c>
      <c r="C79" s="171" t="s">
        <v>246</v>
      </c>
      <c r="D79" s="77" t="s">
        <v>247</v>
      </c>
      <c r="H79" s="179"/>
      <c r="I79" s="179" t="s">
        <v>52</v>
      </c>
      <c r="K79" s="180"/>
      <c r="L79" s="180"/>
      <c r="M79" s="210">
        <v>40155.1875</v>
      </c>
      <c r="N79" s="210">
        <v>40156.708333333336</v>
      </c>
      <c r="O79" s="1">
        <v>3</v>
      </c>
      <c r="P79" s="3" t="s">
        <v>125</v>
      </c>
      <c r="Q79" s="81">
        <v>40155.375</v>
      </c>
      <c r="R79" s="81">
        <v>40156.224305555559</v>
      </c>
      <c r="S79" s="4">
        <f t="shared" si="14"/>
        <v>0.84930555555911269</v>
      </c>
      <c r="T79" s="1" t="s">
        <v>184</v>
      </c>
      <c r="U79" s="150" t="s">
        <v>590</v>
      </c>
      <c r="V79" s="150" t="s">
        <v>590</v>
      </c>
      <c r="W79" s="135">
        <v>21917241.899999999</v>
      </c>
      <c r="X79" s="135">
        <v>438.34483799999998</v>
      </c>
      <c r="Y79" s="135">
        <v>21259.724643000001</v>
      </c>
      <c r="Z79" s="135">
        <v>21698.069481000002</v>
      </c>
      <c r="AA79" s="135" t="s">
        <v>352</v>
      </c>
      <c r="AB79" s="84"/>
      <c r="AC79" s="19"/>
      <c r="AD79" s="19">
        <v>2122.91</v>
      </c>
      <c r="AE79" s="19">
        <f t="shared" si="13"/>
        <v>8357.5325484768</v>
      </c>
      <c r="AF79" s="135">
        <v>240693.22499999998</v>
      </c>
      <c r="AG79" s="135">
        <v>4.8138645000000002</v>
      </c>
      <c r="AH79" s="135">
        <v>649.87170749999984</v>
      </c>
      <c r="AI79" s="135">
        <v>654.68557199999987</v>
      </c>
      <c r="AJ79" s="135" t="s">
        <v>535</v>
      </c>
      <c r="AK79" s="91"/>
      <c r="AL79" s="143">
        <v>40155.400694444441</v>
      </c>
      <c r="AM79" s="143">
        <v>40156.071527777778</v>
      </c>
      <c r="AN79" s="180"/>
      <c r="AO79" s="180"/>
      <c r="AP79" s="180"/>
      <c r="AQ79" s="180"/>
      <c r="AR79" s="209"/>
      <c r="AS79" s="179">
        <v>8623330.3304999992</v>
      </c>
      <c r="AT79" s="179">
        <v>172.46660660999999</v>
      </c>
      <c r="AU79" s="179">
        <v>25869.990991499995</v>
      </c>
      <c r="AV79" s="179">
        <v>26042.457598109995</v>
      </c>
      <c r="AW79" s="179" t="s">
        <v>52</v>
      </c>
      <c r="AX79" s="179" t="s">
        <v>122</v>
      </c>
      <c r="BA79" s="179"/>
      <c r="BB79" s="179"/>
      <c r="BC79" s="179"/>
      <c r="BD79" s="179"/>
      <c r="BE79" s="179">
        <v>144415.935</v>
      </c>
      <c r="BF79" s="179">
        <v>2.8883187000000001</v>
      </c>
      <c r="BG79" s="179">
        <v>375.48143099999999</v>
      </c>
      <c r="BH79" s="179">
        <v>378.3697497</v>
      </c>
      <c r="BI79" s="180" t="s">
        <v>154</v>
      </c>
      <c r="BJ79" s="180" t="s">
        <v>122</v>
      </c>
      <c r="BM79" s="180"/>
      <c r="BN79" s="180"/>
      <c r="BO79" s="179">
        <v>8767746.2654999997</v>
      </c>
      <c r="BP79" s="179">
        <v>175.35492531</v>
      </c>
      <c r="BQ79" s="179">
        <v>26245.472422499995</v>
      </c>
      <c r="BR79" s="179">
        <v>26420.827347809995</v>
      </c>
    </row>
    <row r="80" spans="1:70" ht="15" customHeight="1" x14ac:dyDescent="0.2">
      <c r="A80" s="174">
        <v>36623.524305555555</v>
      </c>
      <c r="B80" s="174">
        <v>36624.152777777781</v>
      </c>
      <c r="C80" s="171" t="s">
        <v>248</v>
      </c>
      <c r="D80" s="77" t="s">
        <v>249</v>
      </c>
      <c r="H80" s="179"/>
      <c r="I80" s="179" t="s">
        <v>52</v>
      </c>
      <c r="K80" s="180"/>
      <c r="L80" s="180"/>
      <c r="P80" s="3" t="s">
        <v>126</v>
      </c>
      <c r="Q80" s="81">
        <v>40201.611111111109</v>
      </c>
      <c r="R80" s="81">
        <v>40203.086805555555</v>
      </c>
      <c r="S80" s="4">
        <f t="shared" si="14"/>
        <v>1.4756944444452529</v>
      </c>
      <c r="T80" s="1" t="s">
        <v>191</v>
      </c>
      <c r="U80" s="19">
        <v>55.281600000000005</v>
      </c>
      <c r="V80" s="19">
        <f t="shared" si="12"/>
        <v>217.63417729996803</v>
      </c>
      <c r="W80" s="135">
        <v>61136079.149999999</v>
      </c>
      <c r="X80" s="135">
        <v>1222.721583</v>
      </c>
      <c r="Y80" s="135">
        <v>7947.6902895000003</v>
      </c>
      <c r="Z80" s="135">
        <v>9170.4118725000008</v>
      </c>
      <c r="AA80" s="135" t="s">
        <v>354</v>
      </c>
      <c r="AB80" s="84"/>
      <c r="AC80" s="19"/>
      <c r="AD80" s="19">
        <v>55.44</v>
      </c>
      <c r="AE80" s="19">
        <f t="shared" si="13"/>
        <v>218.25777093119999</v>
      </c>
      <c r="AF80" s="135">
        <v>2520199.65</v>
      </c>
      <c r="AG80" s="135">
        <v>50.403993</v>
      </c>
      <c r="AH80" s="135">
        <v>3528.2795099999998</v>
      </c>
      <c r="AI80" s="135">
        <v>3578.6835029999997</v>
      </c>
      <c r="AJ80" s="135" t="s">
        <v>537</v>
      </c>
      <c r="AK80" s="91"/>
      <c r="AL80" s="143">
        <v>40201.603472222225</v>
      </c>
      <c r="AM80" s="143">
        <v>40203.293749999997</v>
      </c>
      <c r="AN80" s="180"/>
      <c r="AO80" s="180"/>
      <c r="AP80" s="180"/>
      <c r="AQ80" s="180"/>
      <c r="AR80" s="209"/>
      <c r="AS80" s="179">
        <v>5104395.3809999991</v>
      </c>
      <c r="AT80" s="179">
        <v>102.08790761999998</v>
      </c>
      <c r="AU80" s="179">
        <v>204.17581523999996</v>
      </c>
      <c r="AV80" s="179">
        <v>306.26372285999992</v>
      </c>
      <c r="AW80" s="179" t="s">
        <v>52</v>
      </c>
      <c r="AX80" s="179" t="s">
        <v>123</v>
      </c>
      <c r="BA80" s="179"/>
      <c r="BB80" s="179"/>
      <c r="BC80" s="179"/>
      <c r="BD80" s="179"/>
      <c r="BE80" s="179">
        <v>95144.615999999995</v>
      </c>
      <c r="BF80" s="179">
        <v>1.9028923199999999</v>
      </c>
      <c r="BG80" s="179">
        <v>1.9028923199999999</v>
      </c>
      <c r="BH80" s="179">
        <v>3.8057846399999997</v>
      </c>
      <c r="BI80" s="180" t="s">
        <v>154</v>
      </c>
      <c r="BJ80" s="180" t="s">
        <v>123</v>
      </c>
      <c r="BM80" s="180"/>
      <c r="BN80" s="180"/>
      <c r="BO80" s="179">
        <v>5199539.9969999995</v>
      </c>
      <c r="BP80" s="179">
        <v>103.99079993999999</v>
      </c>
      <c r="BQ80" s="179">
        <v>206.07870755999997</v>
      </c>
      <c r="BR80" s="179">
        <v>310.06950749999993</v>
      </c>
    </row>
    <row r="81" spans="1:70" ht="15" customHeight="1" x14ac:dyDescent="0.2">
      <c r="A81" s="174">
        <v>36791.520833333336</v>
      </c>
      <c r="B81" s="174">
        <v>36791.90625</v>
      </c>
      <c r="C81" s="171" t="s">
        <v>250</v>
      </c>
      <c r="D81" s="77" t="s">
        <v>251</v>
      </c>
      <c r="H81" s="179"/>
      <c r="I81" s="179" t="s">
        <v>52</v>
      </c>
      <c r="K81" s="180"/>
      <c r="L81" s="180"/>
      <c r="M81" s="210">
        <v>40217.791666666664</v>
      </c>
      <c r="N81" s="210">
        <v>40218.1875</v>
      </c>
      <c r="O81" s="1">
        <v>8</v>
      </c>
      <c r="P81" s="3" t="s">
        <v>127</v>
      </c>
      <c r="Q81" s="81">
        <v>40218.170138888891</v>
      </c>
      <c r="R81" s="81">
        <v>40219.461805555555</v>
      </c>
      <c r="S81" s="4">
        <f t="shared" si="14"/>
        <v>1.2916666666642413</v>
      </c>
      <c r="T81" s="79" t="s">
        <v>7</v>
      </c>
      <c r="U81" s="19">
        <v>12922.3488</v>
      </c>
      <c r="V81" s="19">
        <f t="shared" si="12"/>
        <v>50873.070784333824</v>
      </c>
      <c r="W81" s="135">
        <v>2548516.4999999995</v>
      </c>
      <c r="X81" s="135">
        <v>50.97032999999999</v>
      </c>
      <c r="Y81" s="135">
        <v>1452.6544049999998</v>
      </c>
      <c r="Z81" s="135">
        <v>1503.6247349999999</v>
      </c>
      <c r="AA81" s="135" t="s">
        <v>356</v>
      </c>
      <c r="AB81" s="84"/>
      <c r="AC81" s="19"/>
      <c r="AD81" s="150" t="s">
        <v>590</v>
      </c>
      <c r="AE81" s="150" t="s">
        <v>590</v>
      </c>
      <c r="AF81" s="135">
        <v>39643.589999999997</v>
      </c>
      <c r="AG81" s="135">
        <v>0.7928717999999999</v>
      </c>
      <c r="AH81" s="135">
        <v>55.501025999999996</v>
      </c>
      <c r="AI81" s="135">
        <v>56.293897799999996</v>
      </c>
      <c r="AJ81" s="135" t="s">
        <v>539</v>
      </c>
      <c r="AK81" s="91"/>
      <c r="AL81" s="143">
        <v>40218.115277777775</v>
      </c>
      <c r="AM81" s="143">
        <v>40219.390972222223</v>
      </c>
      <c r="AN81" s="180"/>
      <c r="AO81" s="180"/>
      <c r="AP81" s="180"/>
      <c r="AQ81" s="180"/>
      <c r="AR81" s="209"/>
      <c r="AS81" s="179">
        <v>8961716.688000001</v>
      </c>
      <c r="AT81" s="179">
        <v>179.23433376000003</v>
      </c>
      <c r="AU81" s="179">
        <v>179.23433376000003</v>
      </c>
      <c r="AV81" s="179">
        <v>358.46866752000005</v>
      </c>
      <c r="AW81" s="179" t="s">
        <v>52</v>
      </c>
      <c r="AX81" s="179" t="s">
        <v>124</v>
      </c>
      <c r="BA81" s="179"/>
      <c r="BB81" s="179"/>
      <c r="BC81" s="179"/>
      <c r="BD81" s="179"/>
      <c r="BE81" s="179">
        <v>338103.18900000001</v>
      </c>
      <c r="BF81" s="179">
        <v>6.7620637800000001</v>
      </c>
      <c r="BG81" s="179">
        <v>6.7620637800000001</v>
      </c>
      <c r="BH81" s="179">
        <v>13.52412756</v>
      </c>
      <c r="BI81" s="180" t="s">
        <v>154</v>
      </c>
      <c r="BJ81" s="180" t="s">
        <v>124</v>
      </c>
      <c r="BM81" s="180"/>
      <c r="BN81" s="180"/>
      <c r="BO81" s="179">
        <v>9299819.8770000003</v>
      </c>
      <c r="BP81" s="179">
        <v>185.99639754000003</v>
      </c>
      <c r="BQ81" s="179">
        <v>185.99639754000003</v>
      </c>
      <c r="BR81" s="179">
        <v>371.99279508000006</v>
      </c>
    </row>
    <row r="82" spans="1:70" ht="15" customHeight="1" x14ac:dyDescent="0.2">
      <c r="A82" s="174">
        <v>36871.305555555555</v>
      </c>
      <c r="B82" s="174">
        <v>36871.899305555555</v>
      </c>
      <c r="C82" s="171" t="s">
        <v>252</v>
      </c>
      <c r="D82" s="77" t="s">
        <v>253</v>
      </c>
      <c r="H82" s="179"/>
      <c r="I82" s="179" t="s">
        <v>52</v>
      </c>
      <c r="K82" s="180"/>
      <c r="L82" s="180"/>
      <c r="P82" s="3" t="s">
        <v>128</v>
      </c>
      <c r="Q82" s="81">
        <v>40246.680555555555</v>
      </c>
      <c r="R82" s="81">
        <v>40248.1875</v>
      </c>
      <c r="S82" s="4">
        <f t="shared" si="14"/>
        <v>1.5069444444452529</v>
      </c>
      <c r="T82" s="1" t="s">
        <v>176</v>
      </c>
      <c r="U82" s="19">
        <v>52.8</v>
      </c>
      <c r="V82" s="19">
        <f t="shared" si="12"/>
        <v>207.864543744</v>
      </c>
      <c r="W82" s="135">
        <v>27835463.550000001</v>
      </c>
      <c r="X82" s="135">
        <v>556.70927099999994</v>
      </c>
      <c r="Y82" s="135">
        <v>2783.5463549999999</v>
      </c>
      <c r="Z82" s="135">
        <v>3340.2556260000001</v>
      </c>
      <c r="AA82" s="135" t="s">
        <v>358</v>
      </c>
      <c r="AB82" s="84"/>
      <c r="AC82" s="19"/>
      <c r="AD82" s="19">
        <v>4.4000000000000004</v>
      </c>
      <c r="AE82" s="19">
        <f t="shared" si="13"/>
        <v>17.322045312</v>
      </c>
      <c r="AF82" s="135">
        <v>651287.55000000005</v>
      </c>
      <c r="AG82" s="135">
        <v>13.025751</v>
      </c>
      <c r="AH82" s="135">
        <v>267.02789550000006</v>
      </c>
      <c r="AI82" s="135">
        <v>280.05364650000007</v>
      </c>
      <c r="AJ82" s="135" t="s">
        <v>541</v>
      </c>
      <c r="AK82" s="91"/>
      <c r="AL82" s="143">
        <v>40246.647222222222</v>
      </c>
      <c r="AM82" s="143">
        <v>40248.262499999997</v>
      </c>
      <c r="AN82" s="180"/>
      <c r="AO82" s="180"/>
      <c r="AP82" s="180"/>
      <c r="AQ82" s="180"/>
      <c r="AR82" s="209"/>
      <c r="AS82" s="179">
        <v>21917241.899999999</v>
      </c>
      <c r="AT82" s="179">
        <v>438.34483799999998</v>
      </c>
      <c r="AU82" s="179">
        <v>21259.724643000001</v>
      </c>
      <c r="AV82" s="179">
        <v>21698.069481000002</v>
      </c>
      <c r="AW82" s="179" t="s">
        <v>52</v>
      </c>
      <c r="AX82" s="179" t="s">
        <v>125</v>
      </c>
      <c r="BA82" s="179"/>
      <c r="BB82" s="179"/>
      <c r="BC82" s="179"/>
      <c r="BD82" s="179"/>
      <c r="BE82" s="179">
        <v>240693.22499999998</v>
      </c>
      <c r="BF82" s="179">
        <v>4.8138645000000002</v>
      </c>
      <c r="BG82" s="179">
        <v>649.87170749999984</v>
      </c>
      <c r="BH82" s="179">
        <v>654.68557199999987</v>
      </c>
      <c r="BI82" s="180" t="s">
        <v>154</v>
      </c>
      <c r="BJ82" s="180" t="s">
        <v>125</v>
      </c>
      <c r="BM82" s="180"/>
      <c r="BN82" s="180"/>
      <c r="BO82" s="179">
        <v>22157935.125</v>
      </c>
      <c r="BP82" s="179">
        <v>443.1587025</v>
      </c>
      <c r="BQ82" s="179">
        <v>21909.5963505</v>
      </c>
      <c r="BR82" s="179">
        <v>22352.755053000001</v>
      </c>
    </row>
    <row r="83" spans="1:70" ht="15" customHeight="1" x14ac:dyDescent="0.2">
      <c r="A83" s="174">
        <v>36876.263888888891</v>
      </c>
      <c r="B83" s="174">
        <v>36876.454861111109</v>
      </c>
      <c r="C83" s="171" t="s">
        <v>254</v>
      </c>
      <c r="D83" s="77" t="s">
        <v>255</v>
      </c>
      <c r="H83" s="179"/>
      <c r="I83" s="179" t="s">
        <v>52</v>
      </c>
      <c r="K83" s="180"/>
      <c r="L83" s="180"/>
      <c r="M83" s="210">
        <v>40275.541666666664</v>
      </c>
      <c r="N83" s="210">
        <v>40276.291666666664</v>
      </c>
      <c r="P83" s="3" t="s">
        <v>129</v>
      </c>
      <c r="Q83" s="81">
        <v>40276.222222222219</v>
      </c>
      <c r="R83" s="81">
        <v>40276.53125</v>
      </c>
      <c r="S83" s="4">
        <f t="shared" si="14"/>
        <v>0.30902777778101154</v>
      </c>
      <c r="T83" s="1" t="s">
        <v>192</v>
      </c>
      <c r="U83" s="150" t="s">
        <v>590</v>
      </c>
      <c r="V83" s="150" t="s">
        <v>590</v>
      </c>
      <c r="W83" s="135">
        <v>6286340.7000000002</v>
      </c>
      <c r="X83" s="135">
        <v>125.726814</v>
      </c>
      <c r="Y83" s="135">
        <v>364.60776060000001</v>
      </c>
      <c r="Z83" s="135">
        <v>490.3345746</v>
      </c>
      <c r="AA83" s="135" t="s">
        <v>360</v>
      </c>
      <c r="AB83" s="84"/>
      <c r="AC83" s="19"/>
      <c r="AD83" s="150" t="s">
        <v>590</v>
      </c>
      <c r="AE83" s="150" t="s">
        <v>590</v>
      </c>
      <c r="AF83" s="135">
        <v>31148.535000000003</v>
      </c>
      <c r="AG83" s="135">
        <v>0.6229707000000001</v>
      </c>
      <c r="AH83" s="135">
        <v>5.2952509499999998</v>
      </c>
      <c r="AI83" s="135">
        <v>5.9182216499999996</v>
      </c>
      <c r="AJ83" s="135" t="s">
        <v>543</v>
      </c>
      <c r="AK83" s="91"/>
      <c r="AL83" s="143">
        <v>40276.224999999999</v>
      </c>
      <c r="AM83" s="143">
        <v>40276.53402777778</v>
      </c>
      <c r="AN83" s="180"/>
      <c r="AO83" s="180"/>
      <c r="AP83" s="180"/>
      <c r="AQ83" s="180"/>
      <c r="AR83" s="209"/>
      <c r="AS83" s="179">
        <v>61136079.149999999</v>
      </c>
      <c r="AT83" s="179">
        <v>1222.721583</v>
      </c>
      <c r="AU83" s="179">
        <v>7947.6902895000003</v>
      </c>
      <c r="AV83" s="179">
        <v>9170.4118725000008</v>
      </c>
      <c r="AW83" s="179" t="s">
        <v>52</v>
      </c>
      <c r="AX83" s="179" t="s">
        <v>126</v>
      </c>
      <c r="BA83" s="179"/>
      <c r="BB83" s="179"/>
      <c r="BC83" s="179"/>
      <c r="BD83" s="179"/>
      <c r="BE83" s="179">
        <v>2520199.65</v>
      </c>
      <c r="BF83" s="179">
        <v>50.403993</v>
      </c>
      <c r="BG83" s="179">
        <v>3528.2795099999998</v>
      </c>
      <c r="BH83" s="179">
        <v>3578.6835029999997</v>
      </c>
      <c r="BI83" s="180" t="s">
        <v>154</v>
      </c>
      <c r="BJ83" s="180" t="s">
        <v>126</v>
      </c>
      <c r="BM83" s="180"/>
      <c r="BN83" s="180"/>
      <c r="BO83" s="179">
        <v>63656278.799999997</v>
      </c>
      <c r="BP83" s="179">
        <v>1273.1255759999999</v>
      </c>
      <c r="BQ83" s="179">
        <v>11475.969799500001</v>
      </c>
      <c r="BR83" s="179">
        <v>12749.095375500001</v>
      </c>
    </row>
    <row r="84" spans="1:70" s="196" customFormat="1" ht="15" customHeight="1" x14ac:dyDescent="0.2">
      <c r="A84" s="188">
        <v>36905.277777777781</v>
      </c>
      <c r="B84" s="188">
        <v>36905.690972222219</v>
      </c>
      <c r="C84" s="223" t="s">
        <v>256</v>
      </c>
      <c r="D84" s="196" t="s">
        <v>257</v>
      </c>
      <c r="H84" s="197"/>
      <c r="I84" s="197" t="s">
        <v>52</v>
      </c>
      <c r="K84" s="198"/>
      <c r="L84" s="198"/>
      <c r="M84" s="231"/>
      <c r="N84" s="231"/>
      <c r="O84" s="56"/>
      <c r="P84" s="55" t="s">
        <v>130</v>
      </c>
      <c r="Q84" s="232">
        <v>40422.145833333336</v>
      </c>
      <c r="R84" s="232">
        <v>40422.190972222219</v>
      </c>
      <c r="S84" s="189">
        <f t="shared" si="14"/>
        <v>4.5138888883229811E-2</v>
      </c>
      <c r="T84" s="56"/>
      <c r="U84" s="187">
        <v>0</v>
      </c>
      <c r="V84" s="204">
        <f t="shared" si="12"/>
        <v>0</v>
      </c>
      <c r="W84" s="192">
        <v>6711093.4499999993</v>
      </c>
      <c r="X84" s="192">
        <v>134.221869</v>
      </c>
      <c r="Y84" s="192">
        <v>134.221869</v>
      </c>
      <c r="Z84" s="192">
        <v>268.443738</v>
      </c>
      <c r="AA84" s="192" t="s">
        <v>362</v>
      </c>
      <c r="AB84" s="225"/>
      <c r="AC84" s="204"/>
      <c r="AD84" s="204">
        <v>0</v>
      </c>
      <c r="AE84" s="204">
        <f t="shared" si="13"/>
        <v>0</v>
      </c>
      <c r="AF84" s="192">
        <v>424752.75</v>
      </c>
      <c r="AG84" s="192">
        <v>8.4950550000000007</v>
      </c>
      <c r="AH84" s="192">
        <v>8.4950550000000007</v>
      </c>
      <c r="AI84" s="192">
        <v>16.990110000000001</v>
      </c>
      <c r="AJ84" s="192" t="s">
        <v>545</v>
      </c>
      <c r="AK84" s="121"/>
      <c r="AL84" s="120"/>
      <c r="AM84" s="120"/>
      <c r="AN84" s="198"/>
      <c r="AO84" s="198"/>
      <c r="AP84" s="198"/>
      <c r="AQ84" s="198"/>
      <c r="AR84" s="206"/>
      <c r="AS84" s="197">
        <v>2548516.4999999995</v>
      </c>
      <c r="AT84" s="197">
        <v>50.97032999999999</v>
      </c>
      <c r="AU84" s="197">
        <v>1452.6544049999998</v>
      </c>
      <c r="AV84" s="197">
        <v>1503.6247349999999</v>
      </c>
      <c r="AW84" s="197" t="s">
        <v>52</v>
      </c>
      <c r="AX84" s="197" t="s">
        <v>127</v>
      </c>
      <c r="BA84" s="197"/>
      <c r="BB84" s="197"/>
      <c r="BC84" s="197"/>
      <c r="BD84" s="197"/>
      <c r="BE84" s="197">
        <v>39643.589999999997</v>
      </c>
      <c r="BF84" s="197">
        <v>0.7928717999999999</v>
      </c>
      <c r="BG84" s="197">
        <v>55.501025999999996</v>
      </c>
      <c r="BH84" s="197">
        <v>56.293897799999996</v>
      </c>
      <c r="BI84" s="198" t="s">
        <v>154</v>
      </c>
      <c r="BJ84" s="198" t="s">
        <v>127</v>
      </c>
      <c r="BM84" s="198"/>
      <c r="BN84" s="198"/>
      <c r="BO84" s="197">
        <v>2588160.0899999994</v>
      </c>
      <c r="BP84" s="197">
        <v>51.76320179999999</v>
      </c>
      <c r="BQ84" s="197">
        <v>1508.1554309999997</v>
      </c>
      <c r="BR84" s="197">
        <v>1559.9186327999998</v>
      </c>
    </row>
    <row r="85" spans="1:70" s="196" customFormat="1" ht="15" customHeight="1" x14ac:dyDescent="0.2">
      <c r="A85" s="188">
        <v>36920.274305555555</v>
      </c>
      <c r="B85" s="188">
        <v>36920.572916666664</v>
      </c>
      <c r="C85" s="223" t="s">
        <v>258</v>
      </c>
      <c r="D85" s="196" t="s">
        <v>259</v>
      </c>
      <c r="H85" s="197"/>
      <c r="I85" s="197" t="s">
        <v>52</v>
      </c>
      <c r="K85" s="198"/>
      <c r="L85" s="198"/>
      <c r="M85" s="187"/>
      <c r="N85" s="187"/>
      <c r="O85" s="56"/>
      <c r="P85" s="55" t="s">
        <v>131</v>
      </c>
      <c r="Q85" s="188">
        <v>40477.291666666664</v>
      </c>
      <c r="R85" s="188">
        <v>40477.520833333336</v>
      </c>
      <c r="S85" s="189">
        <f t="shared" si="14"/>
        <v>0.22916666667151731</v>
      </c>
      <c r="U85" s="187">
        <v>0</v>
      </c>
      <c r="V85" s="187">
        <v>0</v>
      </c>
      <c r="W85" s="192">
        <v>26617839</v>
      </c>
      <c r="X85" s="192">
        <v>532.35677999999996</v>
      </c>
      <c r="Y85" s="192">
        <v>532.35677999999996</v>
      </c>
      <c r="Z85" s="192">
        <v>1064.7135599999999</v>
      </c>
      <c r="AA85" s="192" t="s">
        <v>364</v>
      </c>
      <c r="AB85" s="225"/>
      <c r="AC85" s="187"/>
      <c r="AD85" s="187">
        <v>0</v>
      </c>
      <c r="AE85" s="187">
        <v>0</v>
      </c>
      <c r="AF85" s="192">
        <v>79287.179999999993</v>
      </c>
      <c r="AG85" s="192">
        <v>1.5857435999999998</v>
      </c>
      <c r="AH85" s="192">
        <v>1.5857435999999998</v>
      </c>
      <c r="AI85" s="192">
        <v>3.1714871999999996</v>
      </c>
      <c r="AJ85" s="192" t="s">
        <v>547</v>
      </c>
      <c r="AK85" s="120"/>
      <c r="AL85" s="205">
        <v>40590.593055555553</v>
      </c>
      <c r="AM85" s="205">
        <v>40592.204861111109</v>
      </c>
      <c r="AN85" s="198"/>
      <c r="AO85" s="198"/>
      <c r="AP85" s="198"/>
      <c r="AQ85" s="198"/>
      <c r="AR85" s="206"/>
      <c r="AS85" s="197">
        <v>27835463.550000001</v>
      </c>
      <c r="AT85" s="197">
        <v>556.70927099999994</v>
      </c>
      <c r="AU85" s="197">
        <v>2783.5463549999999</v>
      </c>
      <c r="AV85" s="197">
        <v>3340.2556260000001</v>
      </c>
      <c r="AW85" s="197" t="s">
        <v>52</v>
      </c>
      <c r="AX85" s="197" t="s">
        <v>128</v>
      </c>
      <c r="BA85" s="197"/>
      <c r="BB85" s="197"/>
      <c r="BC85" s="197"/>
      <c r="BD85" s="197"/>
      <c r="BE85" s="197">
        <v>651287.55000000005</v>
      </c>
      <c r="BF85" s="197">
        <v>13.025751</v>
      </c>
      <c r="BG85" s="197">
        <v>267.02789550000006</v>
      </c>
      <c r="BH85" s="197">
        <v>280.05364650000007</v>
      </c>
      <c r="BI85" s="198" t="s">
        <v>154</v>
      </c>
      <c r="BJ85" s="198" t="s">
        <v>128</v>
      </c>
      <c r="BM85" s="198"/>
      <c r="BN85" s="198"/>
      <c r="BO85" s="197">
        <v>28486751.100000001</v>
      </c>
      <c r="BP85" s="197">
        <v>569.73502199999996</v>
      </c>
      <c r="BQ85" s="197">
        <v>3050.5742504999998</v>
      </c>
      <c r="BR85" s="197">
        <v>3620.3092725000001</v>
      </c>
    </row>
    <row r="86" spans="1:70" ht="15" customHeight="1" x14ac:dyDescent="0.2">
      <c r="A86" s="174">
        <v>36946.260416666664</v>
      </c>
      <c r="B86" s="174">
        <v>36946.527777777781</v>
      </c>
      <c r="C86" s="171" t="s">
        <v>260</v>
      </c>
      <c r="D86" s="77" t="s">
        <v>261</v>
      </c>
      <c r="H86" s="179"/>
      <c r="I86" s="179" t="s">
        <v>52</v>
      </c>
      <c r="K86" s="180"/>
      <c r="L86" s="180"/>
      <c r="P86" s="3" t="s">
        <v>132</v>
      </c>
      <c r="Q86" s="174">
        <v>40532.743055555555</v>
      </c>
      <c r="R86" s="174">
        <v>40533.538194444445</v>
      </c>
      <c r="S86" s="4">
        <f t="shared" si="14"/>
        <v>0.79513888889050577</v>
      </c>
      <c r="T86" s="77"/>
      <c r="U86" s="152"/>
      <c r="V86" s="153"/>
      <c r="W86" s="233">
        <v>991089.75</v>
      </c>
      <c r="X86" s="233">
        <v>19.821795000000002</v>
      </c>
      <c r="Y86" s="233">
        <v>118.93077</v>
      </c>
      <c r="Z86" s="233">
        <v>138.752565</v>
      </c>
      <c r="AA86" s="233" t="s">
        <v>366</v>
      </c>
      <c r="AB86" s="84"/>
      <c r="AF86" s="135"/>
      <c r="AG86" s="135"/>
      <c r="AH86" s="135"/>
      <c r="AI86" s="135"/>
      <c r="AJ86" s="135" t="s">
        <v>576</v>
      </c>
      <c r="AN86" s="180"/>
      <c r="AO86" s="180"/>
      <c r="AP86" s="180"/>
      <c r="AQ86" s="180"/>
      <c r="AR86" s="209"/>
      <c r="AS86" s="179">
        <v>6286340.7000000002</v>
      </c>
      <c r="AT86" s="179">
        <v>125.726814</v>
      </c>
      <c r="AU86" s="179">
        <v>364.60776060000001</v>
      </c>
      <c r="AV86" s="179">
        <v>490.3345746</v>
      </c>
      <c r="AW86" s="179" t="s">
        <v>52</v>
      </c>
      <c r="AX86" s="179" t="s">
        <v>129</v>
      </c>
      <c r="BA86" s="179"/>
      <c r="BB86" s="179"/>
      <c r="BC86" s="179"/>
      <c r="BD86" s="179"/>
      <c r="BE86" s="179">
        <v>31148.535000000003</v>
      </c>
      <c r="BF86" s="179">
        <v>0.6229707000000001</v>
      </c>
      <c r="BG86" s="179">
        <v>5.2952509499999998</v>
      </c>
      <c r="BH86" s="179">
        <v>5.9182216499999996</v>
      </c>
      <c r="BI86" s="180" t="s">
        <v>154</v>
      </c>
      <c r="BJ86" s="180" t="s">
        <v>129</v>
      </c>
      <c r="BM86" s="180"/>
      <c r="BN86" s="180"/>
      <c r="BO86" s="179">
        <v>6317489.2350000003</v>
      </c>
      <c r="BP86" s="179">
        <v>126.3497847</v>
      </c>
      <c r="BQ86" s="179">
        <v>369.90301155000003</v>
      </c>
      <c r="BR86" s="179">
        <v>496.25279625000002</v>
      </c>
    </row>
    <row r="87" spans="1:70" ht="15" customHeight="1" x14ac:dyDescent="0.2">
      <c r="A87" s="174">
        <v>36970.409722222219</v>
      </c>
      <c r="B87" s="174">
        <v>36975.104166666664</v>
      </c>
      <c r="C87" s="171" t="s">
        <v>262</v>
      </c>
      <c r="D87" s="77" t="s">
        <v>263</v>
      </c>
      <c r="H87" s="179"/>
      <c r="I87" s="179" t="s">
        <v>52</v>
      </c>
      <c r="K87" s="180"/>
      <c r="L87" s="180"/>
      <c r="P87" s="3" t="s">
        <v>133</v>
      </c>
      <c r="Q87" s="174">
        <v>40574.399305555555</v>
      </c>
      <c r="R87" s="174">
        <v>40576.555555555555</v>
      </c>
      <c r="S87" s="4">
        <f t="shared" si="14"/>
        <v>2.15625</v>
      </c>
      <c r="T87" s="77"/>
      <c r="U87" s="152"/>
      <c r="V87" s="153"/>
      <c r="W87" s="233">
        <v>2010496.3499999999</v>
      </c>
      <c r="X87" s="233">
        <v>40.209927</v>
      </c>
      <c r="Y87" s="233">
        <v>5629.3897800000004</v>
      </c>
      <c r="Z87" s="233">
        <v>5669.5997070000003</v>
      </c>
      <c r="AA87" s="233" t="s">
        <v>368</v>
      </c>
      <c r="AB87" s="84"/>
      <c r="AF87" s="135"/>
      <c r="AG87" s="135"/>
      <c r="AH87" s="135"/>
      <c r="AI87" s="135"/>
      <c r="AJ87" s="135" t="s">
        <v>576</v>
      </c>
      <c r="AN87" s="180"/>
      <c r="AO87" s="180"/>
      <c r="AP87" s="180"/>
      <c r="AQ87" s="180"/>
      <c r="AR87" s="209"/>
      <c r="AS87" s="179">
        <v>6711093.4499999993</v>
      </c>
      <c r="AT87" s="179">
        <v>134.221869</v>
      </c>
      <c r="AU87" s="179">
        <v>134.221869</v>
      </c>
      <c r="AV87" s="179">
        <v>268.443738</v>
      </c>
      <c r="AW87" s="179" t="s">
        <v>52</v>
      </c>
      <c r="AX87" s="179" t="s">
        <v>130</v>
      </c>
      <c r="BA87" s="179"/>
      <c r="BB87" s="179"/>
      <c r="BC87" s="179"/>
      <c r="BD87" s="179"/>
      <c r="BE87" s="179">
        <v>424752.75</v>
      </c>
      <c r="BF87" s="179">
        <v>8.4950550000000007</v>
      </c>
      <c r="BG87" s="179">
        <v>8.4950550000000007</v>
      </c>
      <c r="BH87" s="179">
        <v>16.990110000000001</v>
      </c>
      <c r="BI87" s="180" t="s">
        <v>154</v>
      </c>
      <c r="BJ87" s="180" t="s">
        <v>130</v>
      </c>
      <c r="BM87" s="180"/>
      <c r="BN87" s="180"/>
      <c r="BO87" s="179">
        <v>7135846.1999999993</v>
      </c>
      <c r="BP87" s="179">
        <v>142.71692400000001</v>
      </c>
      <c r="BQ87" s="179">
        <v>142.71692400000001</v>
      </c>
      <c r="BR87" s="179">
        <v>285.43384800000001</v>
      </c>
    </row>
    <row r="88" spans="1:70" ht="15" customHeight="1" x14ac:dyDescent="0.2">
      <c r="A88" s="174">
        <v>37188.032638888886</v>
      </c>
      <c r="B88" s="174">
        <v>37188.097222222219</v>
      </c>
      <c r="C88" s="171" t="s">
        <v>264</v>
      </c>
      <c r="D88" s="77" t="s">
        <v>265</v>
      </c>
      <c r="H88" s="179"/>
      <c r="I88" s="179" t="s">
        <v>52</v>
      </c>
      <c r="K88" s="180"/>
      <c r="L88" s="180"/>
      <c r="P88" s="3" t="s">
        <v>134</v>
      </c>
      <c r="Q88" s="174">
        <v>40594.40625</v>
      </c>
      <c r="R88" s="174">
        <v>40596.381944444445</v>
      </c>
      <c r="S88" s="4">
        <f t="shared" si="14"/>
        <v>1.9756944444452529</v>
      </c>
      <c r="T88" s="77"/>
      <c r="U88" s="152"/>
      <c r="V88" s="153"/>
      <c r="W88" s="233">
        <v>12600998.249999998</v>
      </c>
      <c r="X88" s="233">
        <v>252.01996499999996</v>
      </c>
      <c r="Y88" s="233">
        <v>37802.994749999991</v>
      </c>
      <c r="Z88" s="233">
        <v>38055.01471499999</v>
      </c>
      <c r="AA88" s="233" t="s">
        <v>370</v>
      </c>
      <c r="AB88" s="84"/>
      <c r="AC88" s="152"/>
      <c r="AF88" s="135"/>
      <c r="AG88" s="135"/>
      <c r="AH88" s="135"/>
      <c r="AI88" s="135"/>
      <c r="AJ88" s="135" t="s">
        <v>576</v>
      </c>
      <c r="AN88" s="180"/>
      <c r="AO88" s="180"/>
      <c r="AP88" s="180"/>
      <c r="AQ88" s="180"/>
      <c r="AR88" s="209"/>
      <c r="AS88" s="179">
        <v>26617839</v>
      </c>
      <c r="AT88" s="179">
        <v>532.35677999999996</v>
      </c>
      <c r="AU88" s="179">
        <v>532.35677999999996</v>
      </c>
      <c r="AV88" s="179">
        <v>1064.7135599999999</v>
      </c>
      <c r="AW88" s="179" t="s">
        <v>52</v>
      </c>
      <c r="AX88" s="179" t="s">
        <v>131</v>
      </c>
      <c r="BA88" s="179"/>
      <c r="BB88" s="179"/>
      <c r="BC88" s="179"/>
      <c r="BD88" s="179"/>
      <c r="BE88" s="179">
        <v>79287.179999999993</v>
      </c>
      <c r="BF88" s="179">
        <v>1.5857435999999998</v>
      </c>
      <c r="BG88" s="179">
        <v>1.5857435999999998</v>
      </c>
      <c r="BH88" s="179">
        <v>3.1714871999999996</v>
      </c>
      <c r="BI88" s="180" t="s">
        <v>154</v>
      </c>
      <c r="BJ88" s="180" t="s">
        <v>131</v>
      </c>
      <c r="BM88" s="180"/>
      <c r="BN88" s="180"/>
      <c r="BO88" s="179">
        <v>26697126.18</v>
      </c>
      <c r="BP88" s="179">
        <v>533.94252359999996</v>
      </c>
      <c r="BQ88" s="179">
        <v>533.94252359999996</v>
      </c>
      <c r="BR88" s="179">
        <v>1067.8850471999999</v>
      </c>
    </row>
    <row r="89" spans="1:70" ht="15" customHeight="1" x14ac:dyDescent="0.2">
      <c r="A89" s="174">
        <v>37270.361111111109</v>
      </c>
      <c r="B89" s="174">
        <v>37270.604166666664</v>
      </c>
      <c r="C89" s="171" t="s">
        <v>266</v>
      </c>
      <c r="D89" s="77" t="s">
        <v>267</v>
      </c>
      <c r="H89" s="179"/>
      <c r="I89" s="179" t="s">
        <v>52</v>
      </c>
      <c r="K89" s="179"/>
      <c r="L89" s="179"/>
      <c r="P89" s="3" t="s">
        <v>135</v>
      </c>
      <c r="Q89" s="174">
        <v>40652.78125</v>
      </c>
      <c r="R89" s="174">
        <v>40653.368055555555</v>
      </c>
      <c r="S89" s="4">
        <f t="shared" si="14"/>
        <v>0.58680555555474712</v>
      </c>
      <c r="T89" s="77"/>
      <c r="V89" s="153"/>
      <c r="W89" s="233">
        <v>50630527.799999997</v>
      </c>
      <c r="X89" s="233">
        <v>1012.610556</v>
      </c>
      <c r="Y89" s="233">
        <v>2126.4821675999997</v>
      </c>
      <c r="Z89" s="233">
        <v>3139.0927235999998</v>
      </c>
      <c r="AA89" s="233" t="s">
        <v>372</v>
      </c>
      <c r="AB89" s="84"/>
      <c r="AC89" s="152"/>
      <c r="AF89" s="135">
        <v>269010.07499999995</v>
      </c>
      <c r="AG89" s="135">
        <v>5.3802014999999992</v>
      </c>
      <c r="AH89" s="135">
        <v>5.3802014999999992</v>
      </c>
      <c r="AI89" s="135">
        <v>10.760402999999998</v>
      </c>
      <c r="AJ89" s="135" t="s">
        <v>551</v>
      </c>
      <c r="AN89" s="179"/>
      <c r="AO89" s="179"/>
      <c r="AP89" s="179"/>
      <c r="AQ89" s="179"/>
      <c r="AR89" s="229"/>
      <c r="AS89" s="179">
        <v>991089.75</v>
      </c>
      <c r="AT89" s="179">
        <v>19.821795000000002</v>
      </c>
      <c r="AU89" s="179">
        <v>118.93077</v>
      </c>
      <c r="AV89" s="179">
        <v>138.752565</v>
      </c>
      <c r="AW89" s="179" t="s">
        <v>52</v>
      </c>
      <c r="AX89" s="179" t="s">
        <v>132</v>
      </c>
      <c r="BA89" s="179"/>
      <c r="BB89" s="179"/>
      <c r="BC89" s="179"/>
      <c r="BD89" s="179"/>
      <c r="BE89" s="179"/>
      <c r="BF89" s="179"/>
      <c r="BG89" s="179"/>
      <c r="BH89" s="179"/>
      <c r="BI89" s="179"/>
      <c r="BJ89" s="179"/>
      <c r="BM89" s="179"/>
      <c r="BN89" s="179"/>
      <c r="BO89" s="179">
        <v>991089.75</v>
      </c>
      <c r="BP89" s="179">
        <v>19.821795000000002</v>
      </c>
      <c r="BQ89" s="179">
        <v>118.93077</v>
      </c>
      <c r="BR89" s="179">
        <v>138.752565</v>
      </c>
    </row>
    <row r="90" spans="1:70" ht="15" customHeight="1" x14ac:dyDescent="0.2">
      <c r="A90" s="174">
        <v>37272.583333333336</v>
      </c>
      <c r="B90" s="174">
        <v>37273.194444444445</v>
      </c>
      <c r="C90" s="171" t="s">
        <v>268</v>
      </c>
      <c r="D90" s="77" t="s">
        <v>269</v>
      </c>
      <c r="H90" s="179"/>
      <c r="I90" s="179" t="s">
        <v>52</v>
      </c>
      <c r="K90" s="179"/>
      <c r="L90" s="179"/>
      <c r="P90" s="3" t="s">
        <v>136</v>
      </c>
      <c r="Q90" s="174">
        <v>40785.986111111109</v>
      </c>
      <c r="R90" s="174">
        <v>40786.427083333336</v>
      </c>
      <c r="S90" s="4">
        <f t="shared" si="14"/>
        <v>0.44097222222626442</v>
      </c>
      <c r="T90" s="77"/>
      <c r="V90" s="153"/>
      <c r="W90" s="233">
        <v>679604.39999999991</v>
      </c>
      <c r="X90" s="233">
        <v>13.592087999999999</v>
      </c>
      <c r="Y90" s="233">
        <v>13.592087999999999</v>
      </c>
      <c r="Z90" s="233">
        <v>27.184175999999997</v>
      </c>
      <c r="AA90" s="233" t="s">
        <v>374</v>
      </c>
      <c r="AB90" s="84"/>
      <c r="AC90" s="152"/>
      <c r="AF90" s="135">
        <v>566.33699999999999</v>
      </c>
      <c r="AG90" s="135">
        <v>5.2103004000000001E-2</v>
      </c>
      <c r="AH90" s="135">
        <v>1.132674E-2</v>
      </c>
      <c r="AI90" s="135">
        <v>6.3429743999999996E-2</v>
      </c>
      <c r="AJ90" s="135" t="s">
        <v>553</v>
      </c>
      <c r="AN90" s="179"/>
      <c r="AO90" s="179"/>
      <c r="AP90" s="179"/>
      <c r="AQ90" s="179"/>
      <c r="AR90" s="229"/>
      <c r="AS90" s="179">
        <v>2010496.3499999999</v>
      </c>
      <c r="AT90" s="179">
        <v>40.209927</v>
      </c>
      <c r="AU90" s="179">
        <v>5629.3897800000004</v>
      </c>
      <c r="AV90" s="179">
        <v>5669.5997070000003</v>
      </c>
      <c r="AW90" s="179" t="s">
        <v>52</v>
      </c>
      <c r="AX90" s="179" t="s">
        <v>133</v>
      </c>
      <c r="BA90" s="179"/>
      <c r="BB90" s="179"/>
      <c r="BC90" s="179"/>
      <c r="BD90" s="179"/>
      <c r="BE90" s="179"/>
      <c r="BF90" s="179"/>
      <c r="BG90" s="179"/>
      <c r="BH90" s="179"/>
      <c r="BI90" s="179"/>
      <c r="BJ90" s="179"/>
      <c r="BM90" s="179"/>
      <c r="BN90" s="179"/>
      <c r="BO90" s="179">
        <v>2010496.3499999999</v>
      </c>
      <c r="BP90" s="179">
        <v>40.209927</v>
      </c>
      <c r="BQ90" s="179">
        <v>5629.3897800000004</v>
      </c>
      <c r="BR90" s="179">
        <v>5669.5997070000003</v>
      </c>
    </row>
    <row r="91" spans="1:70" ht="15" customHeight="1" x14ac:dyDescent="0.2">
      <c r="A91" s="174">
        <v>37287.229166666664</v>
      </c>
      <c r="B91" s="174">
        <v>37288.534722222219</v>
      </c>
      <c r="C91" s="171" t="s">
        <v>270</v>
      </c>
      <c r="D91" s="77" t="s">
        <v>271</v>
      </c>
      <c r="H91" s="179"/>
      <c r="I91" s="179" t="s">
        <v>52</v>
      </c>
      <c r="K91" s="179"/>
      <c r="L91" s="179"/>
      <c r="P91" s="3" t="s">
        <v>137</v>
      </c>
      <c r="Q91" s="174">
        <v>40897.736111111109</v>
      </c>
      <c r="R91" s="174">
        <v>40898.315972222219</v>
      </c>
      <c r="S91" s="4">
        <f t="shared" si="14"/>
        <v>0.57986111110949423</v>
      </c>
      <c r="T91" s="77"/>
      <c r="V91" s="153"/>
      <c r="W91" s="233">
        <v>971267.95499999996</v>
      </c>
      <c r="X91" s="233">
        <v>19.425359099999998</v>
      </c>
      <c r="Y91" s="233">
        <v>103.925671185</v>
      </c>
      <c r="Z91" s="233">
        <v>123.35103028499999</v>
      </c>
      <c r="AA91" s="233" t="s">
        <v>376</v>
      </c>
      <c r="AB91" s="84"/>
      <c r="AC91" s="152"/>
      <c r="AF91" s="135">
        <v>42815.0772</v>
      </c>
      <c r="AG91" s="135">
        <v>0.85630154400000003</v>
      </c>
      <c r="AH91" s="135">
        <v>9.4193169839999999</v>
      </c>
      <c r="AI91" s="135">
        <v>10.275618528000001</v>
      </c>
      <c r="AJ91" s="135" t="s">
        <v>555</v>
      </c>
      <c r="AN91" s="179"/>
      <c r="AO91" s="179"/>
      <c r="AP91" s="179"/>
      <c r="AQ91" s="179"/>
      <c r="AR91" s="229"/>
      <c r="AS91" s="179">
        <v>12600998.249999998</v>
      </c>
      <c r="AT91" s="179">
        <v>252.01996499999996</v>
      </c>
      <c r="AU91" s="179">
        <v>37802.994749999991</v>
      </c>
      <c r="AV91" s="179">
        <v>38055.01471499999</v>
      </c>
      <c r="AW91" s="179" t="s">
        <v>52</v>
      </c>
      <c r="AX91" s="179" t="s">
        <v>134</v>
      </c>
      <c r="BA91" s="179"/>
      <c r="BB91" s="179"/>
      <c r="BC91" s="179"/>
      <c r="BD91" s="179"/>
      <c r="BE91" s="179"/>
      <c r="BF91" s="179"/>
      <c r="BG91" s="179"/>
      <c r="BH91" s="179"/>
      <c r="BI91" s="179"/>
      <c r="BJ91" s="179"/>
      <c r="BM91" s="179"/>
      <c r="BN91" s="179"/>
      <c r="BO91" s="179">
        <v>12600998.249999998</v>
      </c>
      <c r="BP91" s="179">
        <v>252.01996499999996</v>
      </c>
      <c r="BQ91" s="179">
        <v>37802.994749999991</v>
      </c>
      <c r="BR91" s="179">
        <v>38055.01471499999</v>
      </c>
    </row>
    <row r="92" spans="1:70" ht="15" customHeight="1" x14ac:dyDescent="0.2">
      <c r="A92" s="174">
        <v>37308.222222222219</v>
      </c>
      <c r="B92" s="174">
        <v>37308.534722222219</v>
      </c>
      <c r="C92" s="171" t="s">
        <v>272</v>
      </c>
      <c r="D92" s="77" t="s">
        <v>273</v>
      </c>
      <c r="H92" s="179"/>
      <c r="I92" s="179" t="s">
        <v>52</v>
      </c>
      <c r="K92" s="180"/>
      <c r="L92" s="180"/>
      <c r="N92" s="210"/>
      <c r="P92" s="3" t="s">
        <v>138</v>
      </c>
      <c r="Q92" s="174">
        <v>40920.475694444445</v>
      </c>
      <c r="R92" s="174">
        <v>40921.40625</v>
      </c>
      <c r="S92" s="4">
        <f t="shared" si="14"/>
        <v>0.93055555555474712</v>
      </c>
      <c r="T92" s="77"/>
      <c r="V92" s="153"/>
      <c r="W92" s="233">
        <v>1732991.2200000002</v>
      </c>
      <c r="X92" s="233">
        <v>34.659824400000005</v>
      </c>
      <c r="Y92" s="233">
        <v>398.58798060000004</v>
      </c>
      <c r="Z92" s="233">
        <v>433.24780500000003</v>
      </c>
      <c r="AA92" s="233" t="s">
        <v>378</v>
      </c>
      <c r="AB92" s="84"/>
      <c r="AC92" s="152"/>
      <c r="AF92" s="135"/>
      <c r="AG92" s="135"/>
      <c r="AH92" s="135"/>
      <c r="AI92" s="135"/>
      <c r="AJ92" s="135" t="s">
        <v>576</v>
      </c>
      <c r="AN92" s="180"/>
      <c r="AO92" s="180"/>
      <c r="AP92" s="180"/>
      <c r="AQ92" s="180"/>
      <c r="AR92" s="209"/>
      <c r="AS92" s="179">
        <v>50630527.799999997</v>
      </c>
      <c r="AT92" s="179">
        <v>1012.610556</v>
      </c>
      <c r="AU92" s="179">
        <v>2126.4821675999997</v>
      </c>
      <c r="AV92" s="179">
        <v>3139.0927235999998</v>
      </c>
      <c r="AW92" s="179" t="s">
        <v>52</v>
      </c>
      <c r="AX92" s="179" t="s">
        <v>135</v>
      </c>
      <c r="BA92" s="179"/>
      <c r="BB92" s="179"/>
      <c r="BC92" s="179"/>
      <c r="BD92" s="179"/>
      <c r="BE92" s="179">
        <v>269010.07499999995</v>
      </c>
      <c r="BF92" s="179">
        <v>5.3802014999999992</v>
      </c>
      <c r="BG92" s="179">
        <v>5.3802014999999992</v>
      </c>
      <c r="BH92" s="179">
        <v>10.760402999999998</v>
      </c>
      <c r="BI92" s="209" t="s">
        <v>154</v>
      </c>
      <c r="BJ92" s="180" t="s">
        <v>135</v>
      </c>
      <c r="BM92" s="180"/>
      <c r="BN92" s="180"/>
      <c r="BO92" s="179">
        <v>50899537.875</v>
      </c>
      <c r="BP92" s="179">
        <v>1017.9907575</v>
      </c>
      <c r="BQ92" s="179">
        <v>2131.8623690999998</v>
      </c>
      <c r="BR92" s="179">
        <v>3149.8531266</v>
      </c>
    </row>
    <row r="93" spans="1:70" ht="15" customHeight="1" x14ac:dyDescent="0.2">
      <c r="A93" s="174">
        <v>37316.90625</v>
      </c>
      <c r="B93" s="174">
        <v>37317.975694444445</v>
      </c>
      <c r="C93" s="171" t="s">
        <v>274</v>
      </c>
      <c r="D93" s="77" t="s">
        <v>275</v>
      </c>
      <c r="H93" s="179"/>
      <c r="I93" s="179" t="s">
        <v>52</v>
      </c>
      <c r="K93" s="180"/>
      <c r="L93" s="180"/>
      <c r="M93" s="208"/>
      <c r="N93" s="208"/>
      <c r="O93" s="166"/>
      <c r="P93" s="3" t="s">
        <v>139</v>
      </c>
      <c r="Q93" s="174">
        <v>40925.270833333336</v>
      </c>
      <c r="R93" s="174">
        <v>40925.673611111109</v>
      </c>
      <c r="S93" s="4">
        <f t="shared" si="14"/>
        <v>0.40277777777373558</v>
      </c>
      <c r="T93" s="77"/>
      <c r="V93" s="153"/>
      <c r="W93" s="233">
        <v>1540436.64</v>
      </c>
      <c r="X93" s="233">
        <v>30.808732799999998</v>
      </c>
      <c r="Y93" s="233">
        <v>862.64451839999992</v>
      </c>
      <c r="Z93" s="233">
        <v>893.45325119999995</v>
      </c>
      <c r="AA93" s="233" t="s">
        <v>380</v>
      </c>
      <c r="AB93" s="84"/>
      <c r="AC93" s="152"/>
      <c r="AF93" s="135"/>
      <c r="AG93" s="135"/>
      <c r="AH93" s="135"/>
      <c r="AI93" s="135"/>
      <c r="AJ93" s="135" t="s">
        <v>576</v>
      </c>
      <c r="AN93" s="180"/>
      <c r="AO93" s="180"/>
      <c r="AP93" s="180"/>
      <c r="AQ93" s="180"/>
      <c r="AR93" s="209"/>
      <c r="AS93" s="179">
        <v>679604.39999999991</v>
      </c>
      <c r="AT93" s="179">
        <v>13.592087999999999</v>
      </c>
      <c r="AU93" s="179">
        <v>13.592087999999999</v>
      </c>
      <c r="AV93" s="179">
        <v>27.184175999999997</v>
      </c>
      <c r="AW93" s="179" t="s">
        <v>52</v>
      </c>
      <c r="AX93" s="179" t="s">
        <v>136</v>
      </c>
      <c r="BA93" s="179"/>
      <c r="BB93" s="179"/>
      <c r="BC93" s="179"/>
      <c r="BD93" s="179"/>
      <c r="BE93" s="179">
        <v>566.33699999999999</v>
      </c>
      <c r="BF93" s="179">
        <v>5.2103004000000001E-2</v>
      </c>
      <c r="BG93" s="179">
        <v>1.132674E-2</v>
      </c>
      <c r="BH93" s="179">
        <v>6.3429743999999996E-2</v>
      </c>
      <c r="BI93" s="209" t="s">
        <v>154</v>
      </c>
      <c r="BJ93" s="180" t="s">
        <v>136</v>
      </c>
      <c r="BM93" s="180"/>
      <c r="BN93" s="180"/>
      <c r="BO93" s="179">
        <v>680170.73699999996</v>
      </c>
      <c r="BP93" s="179">
        <v>13.644191003999998</v>
      </c>
      <c r="BQ93" s="179">
        <v>13.603414739999998</v>
      </c>
      <c r="BR93" s="179">
        <v>27.247605743999998</v>
      </c>
    </row>
    <row r="94" spans="1:70" ht="15" customHeight="1" x14ac:dyDescent="0.2">
      <c r="A94" s="174">
        <v>37531.107638888891</v>
      </c>
      <c r="B94" s="174">
        <v>37531.451388888891</v>
      </c>
      <c r="C94" s="171" t="s">
        <v>276</v>
      </c>
      <c r="D94" s="77" t="s">
        <v>277</v>
      </c>
      <c r="H94" s="179"/>
      <c r="I94" s="179" t="s">
        <v>52</v>
      </c>
      <c r="K94" s="180"/>
      <c r="L94" s="180"/>
      <c r="P94" s="3" t="s">
        <v>140</v>
      </c>
      <c r="Q94" s="174">
        <v>40930.684027777781</v>
      </c>
      <c r="R94" s="174">
        <v>40932.413194444445</v>
      </c>
      <c r="S94" s="4">
        <f t="shared" si="14"/>
        <v>1.7291666666642413</v>
      </c>
      <c r="T94" s="77"/>
      <c r="V94" s="153"/>
      <c r="W94" s="233">
        <v>31460020.349999998</v>
      </c>
      <c r="X94" s="233">
        <v>629.20040700000004</v>
      </c>
      <c r="Y94" s="233">
        <v>12584.00814</v>
      </c>
      <c r="Z94" s="233">
        <v>13213.208547</v>
      </c>
      <c r="AA94" s="233" t="s">
        <v>382</v>
      </c>
      <c r="AB94" s="84"/>
      <c r="AC94" s="152"/>
      <c r="AF94" s="135">
        <v>247092.83309999996</v>
      </c>
      <c r="AG94" s="135">
        <v>4.9418566619999993</v>
      </c>
      <c r="AH94" s="135">
        <v>153.19755652199999</v>
      </c>
      <c r="AI94" s="135">
        <v>158.13941318399998</v>
      </c>
      <c r="AJ94" s="135" t="s">
        <v>557</v>
      </c>
      <c r="AN94" s="180"/>
      <c r="AO94" s="180"/>
      <c r="AP94" s="180"/>
      <c r="AQ94" s="180"/>
      <c r="AR94" s="209"/>
      <c r="AS94" s="179">
        <v>971267.95499999996</v>
      </c>
      <c r="AT94" s="179">
        <v>19.425359099999998</v>
      </c>
      <c r="AU94" s="179">
        <v>19.425359099999998</v>
      </c>
      <c r="AV94" s="179">
        <v>38.850718199999996</v>
      </c>
      <c r="AW94" s="179" t="s">
        <v>52</v>
      </c>
      <c r="AX94" s="179" t="s">
        <v>137</v>
      </c>
      <c r="BA94" s="179"/>
      <c r="BB94" s="179"/>
      <c r="BC94" s="179"/>
      <c r="BD94" s="179"/>
      <c r="BE94" s="179">
        <v>42815.0772</v>
      </c>
      <c r="BF94" s="179">
        <v>0.85630154400000003</v>
      </c>
      <c r="BG94" s="179">
        <v>9.4193169839999999</v>
      </c>
      <c r="BH94" s="179">
        <v>10.275618528000001</v>
      </c>
      <c r="BI94" s="209" t="s">
        <v>154</v>
      </c>
      <c r="BJ94" s="180" t="s">
        <v>137</v>
      </c>
      <c r="BM94" s="180"/>
      <c r="BN94" s="180"/>
      <c r="BO94" s="179">
        <v>1014083.0322</v>
      </c>
      <c r="BP94" s="179">
        <v>20.281660643999999</v>
      </c>
      <c r="BQ94" s="179">
        <v>28.844676084</v>
      </c>
      <c r="BR94" s="179">
        <v>49.126336727999998</v>
      </c>
    </row>
    <row r="95" spans="1:70" ht="15" customHeight="1" x14ac:dyDescent="0.2">
      <c r="A95" s="174">
        <v>37652.336805555555</v>
      </c>
      <c r="B95" s="174">
        <v>37652.736111111109</v>
      </c>
      <c r="C95" s="171" t="s">
        <v>278</v>
      </c>
      <c r="D95" s="77" t="s">
        <v>279</v>
      </c>
      <c r="H95" s="179"/>
      <c r="I95" s="179" t="s">
        <v>52</v>
      </c>
      <c r="K95" s="180"/>
      <c r="L95" s="180"/>
      <c r="P95" s="3" t="s">
        <v>141</v>
      </c>
      <c r="Q95" s="81">
        <v>40970.631944444445</v>
      </c>
      <c r="R95" s="81">
        <v>40972.277777777781</v>
      </c>
      <c r="S95" s="4">
        <f t="shared" si="14"/>
        <v>1.6458333333357587</v>
      </c>
      <c r="T95" s="90"/>
      <c r="V95" s="153"/>
      <c r="W95" s="135">
        <v>19793478.149999999</v>
      </c>
      <c r="X95" s="135">
        <v>395.86956300000003</v>
      </c>
      <c r="Y95" s="135">
        <v>1444.9239049499997</v>
      </c>
      <c r="Z95" s="135">
        <v>1840.7934679499997</v>
      </c>
      <c r="AA95" s="135" t="s">
        <v>384</v>
      </c>
      <c r="AB95" s="84"/>
      <c r="AC95" s="152"/>
      <c r="AF95" s="135">
        <v>59691.919800000003</v>
      </c>
      <c r="AG95" s="135">
        <v>1.1938383960000001</v>
      </c>
      <c r="AH95" s="135">
        <v>16.116818346000002</v>
      </c>
      <c r="AI95" s="135">
        <v>17.310656742000003</v>
      </c>
      <c r="AJ95" s="135" t="s">
        <v>559</v>
      </c>
      <c r="AN95" s="180"/>
      <c r="AO95" s="180"/>
      <c r="AP95" s="180"/>
      <c r="AQ95" s="180"/>
      <c r="AR95" s="209"/>
      <c r="AS95" s="179">
        <v>1732991.2200000002</v>
      </c>
      <c r="AT95" s="179">
        <v>34.659824400000005</v>
      </c>
      <c r="AU95" s="179">
        <v>398.58798060000004</v>
      </c>
      <c r="AV95" s="179">
        <v>433.24780500000003</v>
      </c>
      <c r="AW95" s="179" t="s">
        <v>52</v>
      </c>
      <c r="AX95" s="179" t="s">
        <v>138</v>
      </c>
      <c r="BA95" s="179"/>
      <c r="BB95" s="179"/>
      <c r="BC95" s="179"/>
      <c r="BD95" s="179"/>
      <c r="BE95" s="179"/>
      <c r="BF95" s="179"/>
      <c r="BG95" s="179"/>
      <c r="BH95" s="179"/>
      <c r="BI95" s="209"/>
      <c r="BJ95" s="180"/>
      <c r="BM95" s="180"/>
      <c r="BN95" s="180"/>
      <c r="BO95" s="179">
        <v>1732991.2200000002</v>
      </c>
      <c r="BP95" s="179">
        <v>34.659824400000005</v>
      </c>
      <c r="BQ95" s="179">
        <v>398.58798060000004</v>
      </c>
      <c r="BR95" s="179">
        <v>433.24780500000003</v>
      </c>
    </row>
    <row r="96" spans="1:70" ht="15" customHeight="1" x14ac:dyDescent="0.2">
      <c r="A96" s="174">
        <v>37684.680555555555</v>
      </c>
      <c r="B96" s="174">
        <v>37688.496527777781</v>
      </c>
      <c r="C96" s="171" t="s">
        <v>280</v>
      </c>
      <c r="D96" s="77" t="s">
        <v>281</v>
      </c>
      <c r="H96" s="179"/>
      <c r="I96" s="179" t="s">
        <v>52</v>
      </c>
      <c r="K96" s="180"/>
      <c r="L96" s="180"/>
      <c r="P96" s="3" t="s">
        <v>142</v>
      </c>
      <c r="Q96" s="81">
        <v>41108.868055555555</v>
      </c>
      <c r="R96" s="81">
        <v>41109.128472222219</v>
      </c>
      <c r="S96" s="4">
        <f t="shared" si="14"/>
        <v>0.26041666666424135</v>
      </c>
      <c r="T96" s="90"/>
      <c r="V96" s="153"/>
      <c r="W96" s="135">
        <v>12062978.1</v>
      </c>
      <c r="X96" s="135">
        <v>241.25956199999999</v>
      </c>
      <c r="Y96" s="135">
        <v>241.25956199999999</v>
      </c>
      <c r="Z96" s="135">
        <v>482.51912399999998</v>
      </c>
      <c r="AA96" s="135" t="s">
        <v>386</v>
      </c>
      <c r="AB96" s="84"/>
      <c r="AC96" s="152"/>
      <c r="AF96" s="135">
        <v>200370.03059999997</v>
      </c>
      <c r="AG96" s="135">
        <v>4.0074006119999996</v>
      </c>
      <c r="AH96" s="135">
        <v>4.0074006119999996</v>
      </c>
      <c r="AI96" s="135">
        <v>8.0148012239999993</v>
      </c>
      <c r="AJ96" s="135" t="s">
        <v>561</v>
      </c>
      <c r="AN96" s="180"/>
      <c r="AO96" s="180"/>
      <c r="AP96" s="180"/>
      <c r="AQ96" s="180"/>
      <c r="AR96" s="209"/>
      <c r="AS96" s="179">
        <v>1540436.64</v>
      </c>
      <c r="AT96" s="179">
        <v>30.808732799999998</v>
      </c>
      <c r="AU96" s="179">
        <v>862.64451839999992</v>
      </c>
      <c r="AV96" s="179">
        <v>893.45325119999995</v>
      </c>
      <c r="AW96" s="179" t="s">
        <v>52</v>
      </c>
      <c r="AX96" s="179" t="s">
        <v>139</v>
      </c>
      <c r="BA96" s="179"/>
      <c r="BB96" s="179"/>
      <c r="BC96" s="179"/>
      <c r="BD96" s="179"/>
      <c r="BE96" s="179"/>
      <c r="BF96" s="179"/>
      <c r="BG96" s="179"/>
      <c r="BH96" s="179"/>
      <c r="BI96" s="209"/>
      <c r="BJ96" s="180"/>
      <c r="BM96" s="180"/>
      <c r="BN96" s="180"/>
      <c r="BO96" s="179">
        <v>1540436.64</v>
      </c>
      <c r="BP96" s="179">
        <v>30.808732799999998</v>
      </c>
      <c r="BQ96" s="179">
        <v>862.64451839999992</v>
      </c>
      <c r="BR96" s="179">
        <v>893.45325119999995</v>
      </c>
    </row>
    <row r="97" spans="1:70" ht="15" customHeight="1" x14ac:dyDescent="0.2">
      <c r="A97" s="174">
        <v>37694.569444444445</v>
      </c>
      <c r="B97" s="174">
        <v>37696.798611111109</v>
      </c>
      <c r="C97" s="171" t="s">
        <v>282</v>
      </c>
      <c r="D97" s="77" t="s">
        <v>283</v>
      </c>
      <c r="H97" s="179"/>
      <c r="I97" s="179"/>
      <c r="J97" s="180"/>
      <c r="K97" s="180"/>
      <c r="L97" s="180"/>
      <c r="P97" s="3" t="s">
        <v>143</v>
      </c>
      <c r="Q97" s="81">
        <v>41263.701388888891</v>
      </c>
      <c r="R97" s="81">
        <v>41264.465277777781</v>
      </c>
      <c r="S97" s="4">
        <f t="shared" si="14"/>
        <v>0.76388888889050577</v>
      </c>
      <c r="T97" s="90"/>
      <c r="V97" s="153"/>
      <c r="W97" s="135"/>
      <c r="X97" s="135"/>
      <c r="Y97" s="135"/>
      <c r="Z97" s="135">
        <v>0</v>
      </c>
      <c r="AA97" s="135" t="s">
        <v>388</v>
      </c>
      <c r="AB97" s="84"/>
      <c r="AC97" s="152"/>
      <c r="AF97" s="135">
        <v>0</v>
      </c>
      <c r="AG97" s="135"/>
      <c r="AH97" s="135"/>
      <c r="AI97" s="135"/>
      <c r="AJ97" s="135" t="s">
        <v>563</v>
      </c>
      <c r="AN97" s="180"/>
      <c r="AO97" s="180"/>
      <c r="AP97" s="180"/>
      <c r="AQ97" s="180"/>
      <c r="AR97" s="209"/>
      <c r="AS97" s="179">
        <v>31460020.349999998</v>
      </c>
      <c r="AT97" s="179">
        <v>629.20040700000004</v>
      </c>
      <c r="AU97" s="179">
        <v>12584.00814</v>
      </c>
      <c r="AV97" s="179">
        <v>13213.208547</v>
      </c>
      <c r="AW97" s="179" t="s">
        <v>52</v>
      </c>
      <c r="AX97" s="179" t="s">
        <v>140</v>
      </c>
      <c r="BA97" s="179"/>
      <c r="BB97" s="179"/>
      <c r="BC97" s="179"/>
      <c r="BD97" s="179"/>
      <c r="BE97" s="179">
        <v>247092.83309999996</v>
      </c>
      <c r="BF97" s="179">
        <v>4.9418566619999993</v>
      </c>
      <c r="BG97" s="179">
        <v>153.19755652199999</v>
      </c>
      <c r="BH97" s="179">
        <v>158.13941318399998</v>
      </c>
      <c r="BI97" s="209" t="s">
        <v>154</v>
      </c>
      <c r="BJ97" s="180" t="s">
        <v>140</v>
      </c>
      <c r="BM97" s="180"/>
      <c r="BN97" s="180"/>
      <c r="BO97" s="179">
        <v>31707113.183099996</v>
      </c>
      <c r="BP97" s="179">
        <v>634.142263662</v>
      </c>
      <c r="BQ97" s="179">
        <v>12737.205696522</v>
      </c>
      <c r="BR97" s="179">
        <v>13371.347960184001</v>
      </c>
    </row>
    <row r="98" spans="1:70" ht="15" customHeight="1" x14ac:dyDescent="0.2">
      <c r="A98" s="174">
        <v>37715.690972222219</v>
      </c>
      <c r="B98" s="174">
        <v>37716.079861111109</v>
      </c>
      <c r="C98" s="171" t="s">
        <v>284</v>
      </c>
      <c r="D98" s="77" t="s">
        <v>285</v>
      </c>
      <c r="H98" s="179"/>
      <c r="I98" s="179"/>
      <c r="J98" s="180"/>
      <c r="K98" s="180"/>
      <c r="L98" s="180"/>
      <c r="P98" s="3" t="s">
        <v>144</v>
      </c>
      <c r="Q98" s="81">
        <v>41286.947916666664</v>
      </c>
      <c r="R98" s="81">
        <v>41287.451388888891</v>
      </c>
      <c r="S98" s="4">
        <f t="shared" si="14"/>
        <v>0.50347222222626442</v>
      </c>
      <c r="T98" s="90"/>
      <c r="V98" s="153"/>
      <c r="W98" s="135"/>
      <c r="X98" s="135"/>
      <c r="Y98" s="135"/>
      <c r="Z98" s="135">
        <v>0</v>
      </c>
      <c r="AA98" s="135" t="s">
        <v>390</v>
      </c>
      <c r="AB98" s="84"/>
      <c r="AC98" s="152"/>
      <c r="AF98" s="135"/>
      <c r="AG98" s="135"/>
      <c r="AH98" s="135"/>
      <c r="AI98" s="135"/>
      <c r="AJ98" s="135" t="s">
        <v>576</v>
      </c>
      <c r="AN98" s="180"/>
      <c r="AO98" s="180"/>
      <c r="AP98" s="180"/>
      <c r="AQ98" s="180"/>
      <c r="AR98" s="209"/>
      <c r="AS98" s="179">
        <v>19793478.149999999</v>
      </c>
      <c r="AT98" s="179">
        <v>395.86956300000003</v>
      </c>
      <c r="AU98" s="179">
        <v>1444.9239049499997</v>
      </c>
      <c r="AV98" s="179">
        <v>1840.7934679499997</v>
      </c>
      <c r="AW98" s="179" t="s">
        <v>52</v>
      </c>
      <c r="AX98" s="179" t="s">
        <v>141</v>
      </c>
      <c r="BA98" s="179"/>
      <c r="BB98" s="179"/>
      <c r="BC98" s="179"/>
      <c r="BD98" s="179"/>
      <c r="BE98" s="179">
        <v>59691.919800000003</v>
      </c>
      <c r="BF98" s="179">
        <v>1.1938383960000001</v>
      </c>
      <c r="BG98" s="179">
        <v>16.116818346000002</v>
      </c>
      <c r="BH98" s="179">
        <v>17.310656742000003</v>
      </c>
      <c r="BI98" s="209" t="s">
        <v>154</v>
      </c>
      <c r="BJ98" s="180" t="s">
        <v>141</v>
      </c>
      <c r="BM98" s="180"/>
      <c r="BN98" s="180"/>
      <c r="BO98" s="179">
        <v>19853170.069799997</v>
      </c>
      <c r="BP98" s="179">
        <v>397.06340139600002</v>
      </c>
      <c r="BQ98" s="179">
        <v>1461.0407232959997</v>
      </c>
      <c r="BR98" s="179">
        <v>1858.1041246919997</v>
      </c>
    </row>
    <row r="99" spans="1:70" ht="15" customHeight="1" x14ac:dyDescent="0.2">
      <c r="A99" s="174">
        <v>37990.677083333336</v>
      </c>
      <c r="B99" s="174">
        <v>37991.177083333336</v>
      </c>
      <c r="C99" s="171" t="s">
        <v>286</v>
      </c>
      <c r="D99" s="77" t="s">
        <v>287</v>
      </c>
      <c r="H99" s="179"/>
      <c r="I99" s="179"/>
      <c r="J99" s="180"/>
      <c r="K99" s="180"/>
      <c r="L99" s="180"/>
      <c r="P99" s="3" t="s">
        <v>145</v>
      </c>
      <c r="Q99" s="81">
        <v>41301.520833333336</v>
      </c>
      <c r="R99" s="81">
        <v>41302.236111111109</v>
      </c>
      <c r="S99" s="4">
        <f t="shared" si="14"/>
        <v>0.71527777777373558</v>
      </c>
      <c r="T99" s="90"/>
      <c r="V99" s="153"/>
      <c r="W99" s="230"/>
      <c r="X99" s="230"/>
      <c r="Y99" s="230"/>
      <c r="Z99" s="230">
        <v>0</v>
      </c>
      <c r="AA99" s="230" t="s">
        <v>392</v>
      </c>
      <c r="AB99" s="84"/>
      <c r="AC99" s="152"/>
      <c r="AF99" s="135">
        <v>0</v>
      </c>
      <c r="AG99" s="135"/>
      <c r="AH99" s="135"/>
      <c r="AI99" s="135"/>
      <c r="AJ99" s="135" t="s">
        <v>565</v>
      </c>
      <c r="AN99" s="180"/>
      <c r="AO99" s="180"/>
      <c r="AP99" s="180"/>
      <c r="AQ99" s="180"/>
      <c r="AR99" s="209"/>
      <c r="AS99" s="179">
        <v>12062978.1</v>
      </c>
      <c r="AT99" s="179">
        <v>241.25956199999999</v>
      </c>
      <c r="AU99" s="179">
        <v>241.25956199999999</v>
      </c>
      <c r="AV99" s="179">
        <v>482.51912399999998</v>
      </c>
      <c r="AW99" s="179" t="s">
        <v>52</v>
      </c>
      <c r="AX99" s="179" t="s">
        <v>142</v>
      </c>
      <c r="BA99" s="179"/>
      <c r="BB99" s="179"/>
      <c r="BC99" s="179"/>
      <c r="BD99" s="179"/>
      <c r="BE99" s="179">
        <v>200370.03059999997</v>
      </c>
      <c r="BF99" s="179">
        <v>4.0074006119999996</v>
      </c>
      <c r="BG99" s="179">
        <v>4.0074006119999996</v>
      </c>
      <c r="BH99" s="179">
        <v>8.0148012239999993</v>
      </c>
      <c r="BI99" s="209" t="s">
        <v>154</v>
      </c>
      <c r="BJ99" s="180" t="s">
        <v>142</v>
      </c>
      <c r="BM99" s="180"/>
      <c r="BN99" s="180"/>
      <c r="BO99" s="179">
        <v>12263348.1306</v>
      </c>
      <c r="BP99" s="179">
        <v>245.26696261199999</v>
      </c>
      <c r="BQ99" s="179">
        <v>245.26696261199999</v>
      </c>
      <c r="BR99" s="179">
        <v>490.53392522399997</v>
      </c>
    </row>
    <row r="100" spans="1:70" ht="15" customHeight="1" x14ac:dyDescent="0.2">
      <c r="A100" s="174">
        <v>38003.236111111109</v>
      </c>
      <c r="B100" s="174">
        <v>38004.208333333336</v>
      </c>
      <c r="C100" s="171" t="s">
        <v>288</v>
      </c>
      <c r="D100" s="77" t="s">
        <v>289</v>
      </c>
      <c r="H100" s="179"/>
      <c r="I100" s="179"/>
      <c r="J100" s="180"/>
      <c r="K100" s="180"/>
      <c r="L100" s="180"/>
      <c r="P100" s="3" t="s">
        <v>146</v>
      </c>
      <c r="Q100" s="81">
        <v>41304.472222222219</v>
      </c>
      <c r="R100" s="81">
        <v>41304.885416666664</v>
      </c>
      <c r="S100" s="4">
        <f t="shared" si="14"/>
        <v>0.41319444444525288</v>
      </c>
      <c r="T100" s="90"/>
      <c r="V100" s="153"/>
      <c r="W100" s="230"/>
      <c r="X100" s="230"/>
      <c r="Y100" s="230"/>
      <c r="Z100" s="230">
        <v>0</v>
      </c>
      <c r="AA100" s="230" t="s">
        <v>394</v>
      </c>
      <c r="AB100" s="84"/>
      <c r="AF100" s="135">
        <v>0</v>
      </c>
      <c r="AG100" s="135"/>
      <c r="AH100" s="135"/>
      <c r="AI100" s="135"/>
      <c r="AJ100" s="135" t="s">
        <v>567</v>
      </c>
      <c r="AN100" s="180"/>
      <c r="AO100" s="180"/>
      <c r="AP100" s="180"/>
      <c r="AQ100" s="180"/>
      <c r="AR100" s="209"/>
      <c r="AS100" s="179"/>
      <c r="AT100" s="179"/>
      <c r="AU100" s="179"/>
      <c r="AV100" s="179"/>
      <c r="AW100" s="179" t="s">
        <v>52</v>
      </c>
      <c r="AX100" s="179" t="s">
        <v>143</v>
      </c>
      <c r="BA100" s="179"/>
      <c r="BB100" s="179"/>
      <c r="BC100" s="179"/>
      <c r="BD100" s="179"/>
      <c r="BE100" s="179">
        <v>0</v>
      </c>
      <c r="BF100" s="179"/>
      <c r="BG100" s="179"/>
      <c r="BH100" s="179"/>
      <c r="BI100" s="209" t="s">
        <v>154</v>
      </c>
      <c r="BJ100" s="180" t="s">
        <v>143</v>
      </c>
      <c r="BM100" s="180"/>
      <c r="BN100" s="180"/>
      <c r="BO100" s="179">
        <v>0</v>
      </c>
      <c r="BP100" s="179">
        <v>0</v>
      </c>
      <c r="BQ100" s="179">
        <v>0</v>
      </c>
      <c r="BR100" s="179">
        <v>0</v>
      </c>
    </row>
    <row r="101" spans="1:70" ht="15" customHeight="1" x14ac:dyDescent="0.2">
      <c r="A101" s="174">
        <v>38036.753472222219</v>
      </c>
      <c r="B101" s="174">
        <v>38039.340277777781</v>
      </c>
      <c r="C101" s="171" t="s">
        <v>290</v>
      </c>
      <c r="D101" s="77" t="s">
        <v>291</v>
      </c>
      <c r="H101" s="179"/>
      <c r="I101" s="179"/>
      <c r="J101" s="180"/>
      <c r="K101" s="180"/>
      <c r="L101" s="180"/>
      <c r="P101" s="3" t="s">
        <v>147</v>
      </c>
      <c r="Q101" s="81">
        <v>41312.315972222219</v>
      </c>
      <c r="R101" s="81">
        <v>41313.364583333336</v>
      </c>
      <c r="S101" s="4">
        <f t="shared" si="14"/>
        <v>1.0486111111167702</v>
      </c>
      <c r="T101" s="90"/>
      <c r="V101" s="153"/>
      <c r="W101" s="230"/>
      <c r="X101" s="230"/>
      <c r="Y101" s="230"/>
      <c r="Z101" s="230">
        <v>0</v>
      </c>
      <c r="AA101" s="230" t="s">
        <v>396</v>
      </c>
      <c r="AB101" s="84"/>
      <c r="AF101" s="135">
        <v>0</v>
      </c>
      <c r="AG101" s="135"/>
      <c r="AH101" s="135"/>
      <c r="AI101" s="135"/>
      <c r="AJ101" s="135" t="s">
        <v>569</v>
      </c>
      <c r="AN101" s="180"/>
      <c r="AO101" s="180"/>
      <c r="AP101" s="180"/>
      <c r="AQ101" s="180"/>
      <c r="AR101" s="209"/>
      <c r="AS101" s="179"/>
      <c r="AT101" s="179"/>
      <c r="AU101" s="179"/>
      <c r="AV101" s="179"/>
      <c r="AW101" s="179" t="s">
        <v>52</v>
      </c>
      <c r="AX101" s="179" t="s">
        <v>144</v>
      </c>
      <c r="BA101" s="179"/>
      <c r="BB101" s="179"/>
      <c r="BC101" s="179"/>
      <c r="BD101" s="179"/>
      <c r="BE101" s="179"/>
      <c r="BF101" s="179"/>
      <c r="BG101" s="179"/>
      <c r="BH101" s="179"/>
      <c r="BI101" s="209"/>
      <c r="BJ101" s="180"/>
      <c r="BM101" s="180"/>
      <c r="BN101" s="180"/>
      <c r="BO101" s="179">
        <v>0</v>
      </c>
      <c r="BP101" s="179">
        <v>0</v>
      </c>
      <c r="BQ101" s="179">
        <v>0</v>
      </c>
      <c r="BR101" s="179">
        <v>0</v>
      </c>
    </row>
    <row r="102" spans="1:70" ht="15" customHeight="1" x14ac:dyDescent="0.2">
      <c r="A102" s="174">
        <v>38353.704861111109</v>
      </c>
      <c r="B102" s="174">
        <v>38354.003472222219</v>
      </c>
      <c r="C102" s="171" t="s">
        <v>292</v>
      </c>
      <c r="D102" s="77" t="s">
        <v>38</v>
      </c>
      <c r="H102" s="179"/>
      <c r="I102" s="179"/>
      <c r="J102" s="180"/>
      <c r="K102" s="180"/>
      <c r="L102" s="180"/>
      <c r="P102" s="3" t="s">
        <v>148</v>
      </c>
      <c r="Q102" s="81">
        <v>41342.402777777781</v>
      </c>
      <c r="R102" s="81">
        <v>41344.260416666664</v>
      </c>
      <c r="S102" s="4">
        <f t="shared" si="14"/>
        <v>1.8576388888832298</v>
      </c>
      <c r="T102" s="90"/>
      <c r="V102" s="153"/>
      <c r="W102" s="230"/>
      <c r="X102" s="230"/>
      <c r="Y102" s="230"/>
      <c r="Z102" s="230">
        <v>0</v>
      </c>
      <c r="AA102" s="230" t="s">
        <v>398</v>
      </c>
      <c r="AB102" s="84"/>
      <c r="AF102" s="135">
        <v>0</v>
      </c>
      <c r="AG102" s="135"/>
      <c r="AH102" s="135"/>
      <c r="AI102" s="135"/>
      <c r="AJ102" s="135" t="s">
        <v>571</v>
      </c>
      <c r="AN102" s="180"/>
      <c r="AO102" s="180"/>
      <c r="AP102" s="180"/>
      <c r="AQ102" s="180"/>
      <c r="AR102" s="209"/>
      <c r="AS102" s="179"/>
      <c r="AT102" s="179"/>
      <c r="AU102" s="179"/>
      <c r="AV102" s="179"/>
      <c r="AW102" s="179" t="s">
        <v>52</v>
      </c>
      <c r="AX102" s="179" t="s">
        <v>145</v>
      </c>
      <c r="BA102" s="179"/>
      <c r="BB102" s="179"/>
      <c r="BC102" s="179"/>
      <c r="BD102" s="179"/>
      <c r="BE102" s="179">
        <v>0</v>
      </c>
      <c r="BF102" s="179"/>
      <c r="BG102" s="179"/>
      <c r="BH102" s="179"/>
      <c r="BI102" s="209" t="s">
        <v>154</v>
      </c>
      <c r="BJ102" s="180" t="s">
        <v>145</v>
      </c>
      <c r="BM102" s="180"/>
      <c r="BN102" s="180"/>
      <c r="BO102" s="179">
        <v>0</v>
      </c>
      <c r="BP102" s="179">
        <v>0</v>
      </c>
      <c r="BQ102" s="179">
        <v>0</v>
      </c>
      <c r="BR102" s="179">
        <v>0</v>
      </c>
    </row>
    <row r="103" spans="1:70" ht="15" customHeight="1" x14ac:dyDescent="0.2">
      <c r="A103" s="174">
        <v>38355.5625</v>
      </c>
      <c r="B103" s="174">
        <v>38356.003472222219</v>
      </c>
      <c r="C103" s="171" t="s">
        <v>293</v>
      </c>
      <c r="D103" s="77" t="s">
        <v>39</v>
      </c>
      <c r="H103" s="179"/>
      <c r="I103" s="179"/>
      <c r="J103" s="180"/>
      <c r="K103" s="180"/>
      <c r="L103" s="180"/>
      <c r="M103" s="210"/>
      <c r="N103" s="210"/>
      <c r="P103" s="3" t="s">
        <v>149</v>
      </c>
      <c r="Q103" s="81">
        <v>41378.28125</v>
      </c>
      <c r="R103" s="81">
        <v>41378.506944444445</v>
      </c>
      <c r="S103" s="4">
        <f t="shared" si="14"/>
        <v>0.22569444444525288</v>
      </c>
      <c r="T103" s="90"/>
      <c r="V103" s="153"/>
      <c r="W103" s="230"/>
      <c r="X103" s="230"/>
      <c r="Y103" s="230"/>
      <c r="Z103" s="230">
        <v>0</v>
      </c>
      <c r="AA103" s="230" t="s">
        <v>400</v>
      </c>
      <c r="AB103" s="84"/>
      <c r="AF103" s="135">
        <v>0</v>
      </c>
      <c r="AG103" s="135"/>
      <c r="AH103" s="135"/>
      <c r="AI103" s="135"/>
      <c r="AJ103" s="135" t="s">
        <v>573</v>
      </c>
      <c r="AN103" s="180"/>
      <c r="AO103" s="180"/>
      <c r="AP103" s="180"/>
      <c r="AQ103" s="180"/>
      <c r="AR103" s="209"/>
      <c r="AS103" s="179"/>
      <c r="AT103" s="179"/>
      <c r="AU103" s="179"/>
      <c r="AV103" s="179"/>
      <c r="AW103" s="179" t="s">
        <v>52</v>
      </c>
      <c r="AX103" s="179" t="s">
        <v>146</v>
      </c>
      <c r="BA103" s="179"/>
      <c r="BB103" s="179"/>
      <c r="BC103" s="179"/>
      <c r="BD103" s="179"/>
      <c r="BE103" s="179">
        <v>0</v>
      </c>
      <c r="BF103" s="179"/>
      <c r="BG103" s="179"/>
      <c r="BH103" s="179"/>
      <c r="BI103" s="209" t="s">
        <v>154</v>
      </c>
      <c r="BJ103" s="180" t="s">
        <v>146</v>
      </c>
      <c r="BM103" s="180"/>
      <c r="BN103" s="180"/>
      <c r="BO103" s="179">
        <v>0</v>
      </c>
      <c r="BP103" s="179">
        <v>0</v>
      </c>
      <c r="BQ103" s="179">
        <v>0</v>
      </c>
      <c r="BR103" s="179">
        <v>0</v>
      </c>
    </row>
    <row r="104" spans="1:70" ht="15" customHeight="1" x14ac:dyDescent="0.2">
      <c r="A104" s="174">
        <v>38356.947916666664</v>
      </c>
      <c r="B104" s="174">
        <v>38358.423611111109</v>
      </c>
      <c r="C104" s="171" t="s">
        <v>294</v>
      </c>
      <c r="D104" s="77" t="s">
        <v>40</v>
      </c>
      <c r="H104" s="179"/>
      <c r="I104" s="179"/>
      <c r="J104" s="180"/>
      <c r="K104" s="180"/>
      <c r="L104" s="180"/>
      <c r="P104" s="3"/>
      <c r="V104" s="153"/>
      <c r="W104" s="230"/>
      <c r="X104" s="230"/>
      <c r="Y104" s="230"/>
      <c r="Z104" s="230">
        <v>0</v>
      </c>
      <c r="AA104" s="230"/>
      <c r="AB104" s="84"/>
      <c r="AN104" s="180"/>
      <c r="AO104" s="180"/>
      <c r="AP104" s="180"/>
      <c r="AQ104" s="180"/>
      <c r="AR104" s="209"/>
      <c r="AS104" s="179"/>
      <c r="AT104" s="179"/>
      <c r="AU104" s="179"/>
      <c r="AV104" s="179"/>
      <c r="AW104" s="179" t="s">
        <v>52</v>
      </c>
      <c r="AX104" s="179" t="s">
        <v>147</v>
      </c>
      <c r="BA104" s="179"/>
      <c r="BB104" s="179"/>
      <c r="BC104" s="179"/>
      <c r="BD104" s="179"/>
      <c r="BE104" s="179">
        <v>0</v>
      </c>
      <c r="BF104" s="179"/>
      <c r="BG104" s="179"/>
      <c r="BH104" s="179"/>
      <c r="BI104" s="209" t="s">
        <v>154</v>
      </c>
      <c r="BJ104" s="180" t="s">
        <v>147</v>
      </c>
      <c r="BM104" s="180"/>
      <c r="BN104" s="180"/>
      <c r="BO104" s="179">
        <v>0</v>
      </c>
      <c r="BP104" s="179">
        <v>0</v>
      </c>
      <c r="BQ104" s="179">
        <v>0</v>
      </c>
      <c r="BR104" s="179">
        <v>0</v>
      </c>
    </row>
    <row r="105" spans="1:70" ht="15" customHeight="1" x14ac:dyDescent="0.2">
      <c r="A105" s="174">
        <v>38363.940972222219</v>
      </c>
      <c r="B105" s="174">
        <v>38365.333333333336</v>
      </c>
      <c r="C105" s="171" t="s">
        <v>295</v>
      </c>
      <c r="D105" s="77" t="s">
        <v>42</v>
      </c>
      <c r="H105" s="179"/>
      <c r="I105" s="179"/>
      <c r="J105" s="180"/>
      <c r="K105" s="180"/>
      <c r="L105" s="180"/>
      <c r="V105" s="153"/>
      <c r="W105" s="230"/>
      <c r="X105" s="230"/>
      <c r="Y105" s="230"/>
      <c r="Z105" s="230">
        <v>0</v>
      </c>
      <c r="AA105" s="230"/>
      <c r="AB105" s="84"/>
      <c r="AN105" s="180"/>
      <c r="AO105" s="180"/>
      <c r="AP105" s="180"/>
      <c r="AQ105" s="180"/>
      <c r="AR105" s="209"/>
      <c r="AS105" s="179"/>
      <c r="AT105" s="179"/>
      <c r="AU105" s="179"/>
      <c r="AV105" s="179"/>
      <c r="AW105" s="179" t="s">
        <v>52</v>
      </c>
      <c r="AX105" s="179" t="s">
        <v>148</v>
      </c>
      <c r="BA105" s="179"/>
      <c r="BB105" s="179"/>
      <c r="BC105" s="179"/>
      <c r="BD105" s="179"/>
      <c r="BE105" s="179">
        <v>0</v>
      </c>
      <c r="BF105" s="179"/>
      <c r="BG105" s="179"/>
      <c r="BH105" s="179"/>
      <c r="BI105" s="209" t="s">
        <v>154</v>
      </c>
      <c r="BJ105" s="180" t="s">
        <v>148</v>
      </c>
      <c r="BM105" s="180"/>
      <c r="BN105" s="180"/>
      <c r="BO105" s="179">
        <v>0</v>
      </c>
      <c r="BP105" s="179">
        <v>0</v>
      </c>
      <c r="BQ105" s="179">
        <v>0</v>
      </c>
      <c r="BR105" s="179">
        <v>0</v>
      </c>
    </row>
    <row r="106" spans="1:70" ht="15" customHeight="1" x14ac:dyDescent="0.2">
      <c r="A106" s="174">
        <v>38402.982638888891</v>
      </c>
      <c r="B106" s="174">
        <v>38404.006944444445</v>
      </c>
      <c r="C106" s="171" t="s">
        <v>296</v>
      </c>
      <c r="D106" s="77" t="s">
        <v>43</v>
      </c>
      <c r="H106" s="179"/>
      <c r="I106" s="179"/>
      <c r="J106" s="180"/>
      <c r="K106" s="180"/>
      <c r="L106" s="180"/>
      <c r="V106" s="153"/>
      <c r="W106" s="230">
        <v>30837049.649999999</v>
      </c>
      <c r="X106" s="230">
        <v>555.06689369999992</v>
      </c>
      <c r="Y106" s="230">
        <v>2251.1046244499998</v>
      </c>
      <c r="Z106" s="230">
        <v>2806.1715181499999</v>
      </c>
      <c r="AA106" s="230" t="s">
        <v>330</v>
      </c>
      <c r="AB106" s="84"/>
      <c r="AN106" s="180"/>
      <c r="AO106" s="180"/>
      <c r="AP106" s="180"/>
      <c r="AQ106" s="180"/>
      <c r="AR106" s="209"/>
      <c r="AS106" s="179"/>
      <c r="AT106" s="179"/>
      <c r="AU106" s="179"/>
      <c r="AV106" s="179"/>
      <c r="AW106" s="179" t="s">
        <v>52</v>
      </c>
      <c r="AX106" s="179" t="s">
        <v>149</v>
      </c>
      <c r="BA106" s="179"/>
      <c r="BB106" s="179"/>
      <c r="BC106" s="179"/>
      <c r="BD106" s="179"/>
      <c r="BE106" s="179">
        <v>0</v>
      </c>
      <c r="BF106" s="179"/>
      <c r="BG106" s="179"/>
      <c r="BH106" s="179"/>
      <c r="BI106" s="209" t="s">
        <v>154</v>
      </c>
      <c r="BJ106" s="180" t="s">
        <v>149</v>
      </c>
      <c r="BM106" s="180"/>
      <c r="BN106" s="180"/>
      <c r="BO106" s="179">
        <v>0</v>
      </c>
      <c r="BP106" s="179">
        <v>0</v>
      </c>
      <c r="BQ106" s="179">
        <v>0</v>
      </c>
      <c r="BR106" s="179">
        <v>0</v>
      </c>
    </row>
    <row r="107" spans="1:70" ht="15" customHeight="1" x14ac:dyDescent="0.2">
      <c r="A107" s="174">
        <v>38428.680555555555</v>
      </c>
      <c r="B107" s="174">
        <v>38429.447916666664</v>
      </c>
      <c r="C107" s="171" t="s">
        <v>297</v>
      </c>
      <c r="D107" s="77" t="s">
        <v>44</v>
      </c>
      <c r="V107" s="153"/>
      <c r="W107" s="230">
        <v>29305108.065000001</v>
      </c>
      <c r="X107" s="230">
        <v>527.49194517000001</v>
      </c>
      <c r="Y107" s="230">
        <v>527.49194517000001</v>
      </c>
      <c r="Z107" s="230">
        <v>1054.98389034</v>
      </c>
      <c r="AA107" s="230" t="s">
        <v>332</v>
      </c>
    </row>
    <row r="108" spans="1:70" ht="15" customHeight="1" x14ac:dyDescent="0.2">
      <c r="A108" s="174">
        <v>38429.496527777781</v>
      </c>
      <c r="B108" s="174">
        <v>38430.84375</v>
      </c>
      <c r="C108" s="171" t="s">
        <v>298</v>
      </c>
      <c r="D108" s="77" t="s">
        <v>45</v>
      </c>
      <c r="V108" s="153"/>
      <c r="W108" s="230">
        <v>13157424.352499999</v>
      </c>
      <c r="X108" s="230">
        <v>236.83363834499997</v>
      </c>
      <c r="Y108" s="230">
        <v>236.83363834499997</v>
      </c>
      <c r="Z108" s="230">
        <v>473.66727668999994</v>
      </c>
      <c r="AA108" s="230" t="s">
        <v>334</v>
      </c>
    </row>
    <row r="109" spans="1:70" ht="15" customHeight="1" x14ac:dyDescent="0.2">
      <c r="A109" s="174">
        <v>38737.684027777781</v>
      </c>
      <c r="B109" s="174">
        <v>38738.236111111109</v>
      </c>
      <c r="C109" s="171" t="s">
        <v>299</v>
      </c>
      <c r="D109" s="77" t="s">
        <v>300</v>
      </c>
      <c r="W109" s="230"/>
      <c r="X109" s="230">
        <v>1319.3924772149999</v>
      </c>
      <c r="Y109" s="230">
        <v>3015.4302079650001</v>
      </c>
      <c r="Z109" s="230">
        <v>4334.82268518</v>
      </c>
      <c r="AA109" s="230"/>
    </row>
    <row r="110" spans="1:70" ht="15" customHeight="1" x14ac:dyDescent="0.2">
      <c r="A110" s="174">
        <v>38759.711805555555</v>
      </c>
      <c r="B110" s="174">
        <v>38759.958333333336</v>
      </c>
      <c r="C110" s="171" t="s">
        <v>301</v>
      </c>
      <c r="D110" s="77" t="s">
        <v>302</v>
      </c>
      <c r="W110" s="230">
        <v>32384590.421328001</v>
      </c>
      <c r="X110" s="230">
        <v>582.92262758390405</v>
      </c>
      <c r="Y110" s="230">
        <v>2364.0751007569443</v>
      </c>
      <c r="Z110" s="230">
        <v>2946.9977283408484</v>
      </c>
      <c r="AA110" s="230"/>
    </row>
    <row r="111" spans="1:70" ht="15" customHeight="1" x14ac:dyDescent="0.2">
      <c r="A111" s="174">
        <v>38781.663194444445</v>
      </c>
      <c r="B111" s="174">
        <v>38782.545138888891</v>
      </c>
      <c r="C111" s="171" t="s">
        <v>303</v>
      </c>
      <c r="D111" s="77" t="s">
        <v>304</v>
      </c>
      <c r="W111" s="230">
        <v>33384505.967136007</v>
      </c>
      <c r="X111" s="230">
        <v>600.92110740844805</v>
      </c>
      <c r="Y111" s="230">
        <v>600.92110740844805</v>
      </c>
      <c r="Z111" s="230">
        <v>1201.8422148168961</v>
      </c>
      <c r="AA111" s="230"/>
    </row>
    <row r="112" spans="1:70" ht="15" customHeight="1" x14ac:dyDescent="0.2">
      <c r="A112" s="174">
        <v>38783.559027777781</v>
      </c>
      <c r="B112" s="174">
        <v>38785.392361111109</v>
      </c>
      <c r="C112" s="171" t="s">
        <v>305</v>
      </c>
      <c r="D112" s="77" t="s">
        <v>306</v>
      </c>
      <c r="W112" s="230">
        <v>15427128.616703998</v>
      </c>
      <c r="X112" s="230">
        <v>277.68831510067196</v>
      </c>
      <c r="Y112" s="230">
        <v>277.68831510067196</v>
      </c>
      <c r="Z112" s="230">
        <v>555.37663020134391</v>
      </c>
      <c r="AA112" s="230"/>
    </row>
    <row r="113" spans="1:27" ht="15" customHeight="1" x14ac:dyDescent="0.2">
      <c r="A113" s="174">
        <v>39052.145833333336</v>
      </c>
      <c r="B113" s="174">
        <v>39052.902777777781</v>
      </c>
      <c r="C113" s="171" t="s">
        <v>307</v>
      </c>
      <c r="D113" s="77" t="s">
        <v>308</v>
      </c>
      <c r="M113" s="235"/>
      <c r="P113" s="3"/>
      <c r="W113" s="230">
        <v>81196225.005168006</v>
      </c>
      <c r="X113" s="230">
        <v>1461.5320500930238</v>
      </c>
      <c r="Y113" s="230">
        <v>3242.6845232660639</v>
      </c>
      <c r="Z113" s="230">
        <v>4704.2165733590882</v>
      </c>
      <c r="AA113" s="230" t="s">
        <v>574</v>
      </c>
    </row>
    <row r="114" spans="1:27" ht="15" customHeight="1" x14ac:dyDescent="0.2">
      <c r="A114" s="174">
        <v>39096.881944444445</v>
      </c>
      <c r="B114" s="174">
        <v>39097.517361111109</v>
      </c>
      <c r="C114" s="171" t="s">
        <v>309</v>
      </c>
      <c r="D114" s="77" t="s">
        <v>310</v>
      </c>
      <c r="M114" s="210"/>
      <c r="P114" s="3"/>
      <c r="W114" s="230"/>
      <c r="X114" s="230"/>
      <c r="Y114" s="230"/>
      <c r="Z114" s="230"/>
      <c r="AA114" s="230"/>
    </row>
    <row r="115" spans="1:27" ht="15" customHeight="1" x14ac:dyDescent="0.2">
      <c r="A115" s="174">
        <v>39103.347222222219</v>
      </c>
      <c r="B115" s="174">
        <v>39104.274305555555</v>
      </c>
      <c r="C115" s="171" t="s">
        <v>311</v>
      </c>
      <c r="D115" s="77" t="s">
        <v>312</v>
      </c>
      <c r="P115" s="3"/>
      <c r="W115" s="230"/>
      <c r="X115" s="230"/>
      <c r="Y115" s="230"/>
      <c r="Z115" s="230"/>
      <c r="AA115" s="230"/>
    </row>
    <row r="116" spans="1:27" ht="15" customHeight="1" x14ac:dyDescent="0.2">
      <c r="A116" s="174">
        <v>39136.986111111109</v>
      </c>
      <c r="B116" s="174">
        <v>39139.423611111109</v>
      </c>
      <c r="C116" s="171" t="s">
        <v>313</v>
      </c>
      <c r="D116" s="77" t="s">
        <v>314</v>
      </c>
      <c r="P116" s="3"/>
      <c r="W116" s="230">
        <v>4008250.1175000002</v>
      </c>
      <c r="X116" s="230">
        <v>80.165002350000009</v>
      </c>
      <c r="Y116" s="230">
        <v>3407.012599875</v>
      </c>
      <c r="Z116" s="230">
        <v>3487.1776022250001</v>
      </c>
      <c r="AA116" s="230" t="s">
        <v>338</v>
      </c>
    </row>
    <row r="117" spans="1:27" ht="15" customHeight="1" x14ac:dyDescent="0.2">
      <c r="A117" s="174">
        <v>39142.298611111109</v>
      </c>
      <c r="B117" s="174">
        <v>39143.361111111109</v>
      </c>
      <c r="C117" s="171" t="s">
        <v>315</v>
      </c>
      <c r="D117" s="77" t="s">
        <v>316</v>
      </c>
      <c r="P117" s="3"/>
      <c r="W117" s="230">
        <v>1916201.2394999999</v>
      </c>
      <c r="X117" s="230">
        <v>38.324024789999996</v>
      </c>
      <c r="Y117" s="230">
        <v>1226.3687932799999</v>
      </c>
      <c r="Z117" s="230">
        <v>1264.6928180699999</v>
      </c>
      <c r="AA117" s="230" t="s">
        <v>340</v>
      </c>
    </row>
    <row r="118" spans="1:27" ht="15" customHeight="1" x14ac:dyDescent="0.2">
      <c r="A118" s="174">
        <v>39183.520833333336</v>
      </c>
      <c r="B118" s="174">
        <v>39184.260416666664</v>
      </c>
      <c r="C118" s="171" t="s">
        <v>317</v>
      </c>
      <c r="D118" s="77" t="s">
        <v>318</v>
      </c>
      <c r="P118" s="3"/>
      <c r="W118" s="230"/>
      <c r="X118" s="230">
        <v>118.48902714</v>
      </c>
      <c r="Y118" s="230">
        <v>4633.3813931549994</v>
      </c>
      <c r="Z118" s="230">
        <v>4751.8704202950003</v>
      </c>
      <c r="AA118" s="230"/>
    </row>
    <row r="119" spans="1:27" ht="15" customHeight="1" x14ac:dyDescent="0.2">
      <c r="A119" s="174">
        <v>39350.697916666664</v>
      </c>
      <c r="B119" s="174">
        <v>39351.184027777781</v>
      </c>
      <c r="C119" s="171" t="s">
        <v>319</v>
      </c>
      <c r="D119" s="77" t="s">
        <v>320</v>
      </c>
      <c r="P119" s="3"/>
      <c r="W119" s="230">
        <v>4112938.6446239995</v>
      </c>
      <c r="X119" s="230">
        <v>82.258772892479982</v>
      </c>
      <c r="Y119" s="230">
        <v>3495.9978479303995</v>
      </c>
      <c r="Z119" s="230">
        <v>3578.2566208228795</v>
      </c>
      <c r="AA119" s="230"/>
    </row>
    <row r="120" spans="1:27" ht="15" customHeight="1" x14ac:dyDescent="0.2">
      <c r="A120" s="174">
        <v>39417.545138888891</v>
      </c>
      <c r="B120" s="174">
        <v>39419.232638888891</v>
      </c>
      <c r="C120" s="171" t="s">
        <v>321</v>
      </c>
      <c r="D120" s="77" t="s">
        <v>322</v>
      </c>
      <c r="P120" s="3"/>
      <c r="W120" s="230">
        <v>2019648.3559200002</v>
      </c>
      <c r="X120" s="230">
        <v>40.392967118400009</v>
      </c>
      <c r="Y120" s="230">
        <v>1292.5749477888003</v>
      </c>
      <c r="Z120" s="230">
        <v>1332.9679149072003</v>
      </c>
      <c r="AA120" s="230"/>
    </row>
    <row r="121" spans="1:27" ht="15" customHeight="1" x14ac:dyDescent="0.2">
      <c r="A121" s="174">
        <v>39427.263888888891</v>
      </c>
      <c r="B121" s="174">
        <v>39428.1875</v>
      </c>
      <c r="C121" s="171" t="s">
        <v>323</v>
      </c>
      <c r="D121" s="77" t="s">
        <v>324</v>
      </c>
      <c r="W121" s="230">
        <v>6132587.0005439995</v>
      </c>
      <c r="X121" s="230">
        <v>122.65174001087999</v>
      </c>
      <c r="Y121" s="230">
        <v>4788.5727957191993</v>
      </c>
      <c r="Z121" s="230">
        <v>4911.2245357300799</v>
      </c>
      <c r="AA121" s="230" t="s">
        <v>575</v>
      </c>
    </row>
    <row r="122" spans="1:27" ht="15" customHeight="1" x14ac:dyDescent="0.2">
      <c r="A122" s="174">
        <v>39452.739583333336</v>
      </c>
      <c r="B122" s="174">
        <v>39456.163194444445</v>
      </c>
      <c r="C122" s="171" t="s">
        <v>325</v>
      </c>
      <c r="D122" s="77" t="s">
        <v>326</v>
      </c>
    </row>
    <row r="123" spans="1:27" ht="15" customHeight="1" x14ac:dyDescent="0.2">
      <c r="A123" s="174">
        <v>39495.142361111109</v>
      </c>
      <c r="B123" s="174">
        <v>39495.649305555555</v>
      </c>
      <c r="C123" s="171" t="s">
        <v>327</v>
      </c>
      <c r="D123" s="77" t="s">
        <v>328</v>
      </c>
    </row>
    <row r="124" spans="1:27" ht="15" customHeight="1" x14ac:dyDescent="0.2">
      <c r="A124" s="174">
        <v>39532.28125</v>
      </c>
      <c r="B124" s="174">
        <v>39532.9375</v>
      </c>
      <c r="C124" s="171" t="s">
        <v>329</v>
      </c>
      <c r="D124" s="77" t="s">
        <v>330</v>
      </c>
    </row>
    <row r="125" spans="1:27" ht="15" customHeight="1" x14ac:dyDescent="0.2">
      <c r="A125" s="174">
        <v>39532.989583333336</v>
      </c>
      <c r="B125" s="174">
        <v>39533.732638888891</v>
      </c>
      <c r="C125" s="171" t="s">
        <v>331</v>
      </c>
      <c r="D125" s="77" t="s">
        <v>332</v>
      </c>
    </row>
    <row r="126" spans="1:27" ht="15" customHeight="1" x14ac:dyDescent="0.2">
      <c r="A126" s="174">
        <v>39533.829861111109</v>
      </c>
      <c r="B126" s="174">
        <v>39534.232638888891</v>
      </c>
      <c r="C126" s="171" t="s">
        <v>333</v>
      </c>
      <c r="D126" s="77" t="s">
        <v>334</v>
      </c>
    </row>
    <row r="127" spans="1:27" ht="15" customHeight="1" x14ac:dyDescent="0.2">
      <c r="A127" s="174">
        <v>39782.642361111109</v>
      </c>
      <c r="B127" s="174">
        <v>39783.506944444445</v>
      </c>
      <c r="C127" s="171" t="s">
        <v>335</v>
      </c>
      <c r="D127" s="77" t="s">
        <v>336</v>
      </c>
    </row>
    <row r="128" spans="1:27" ht="15" customHeight="1" x14ac:dyDescent="0.2">
      <c r="A128" s="174">
        <v>39790.65625</v>
      </c>
      <c r="B128" s="174">
        <v>39791.767361111109</v>
      </c>
      <c r="C128" s="171" t="s">
        <v>337</v>
      </c>
      <c r="D128" s="77" t="s">
        <v>338</v>
      </c>
    </row>
    <row r="129" spans="1:4" ht="15" customHeight="1" x14ac:dyDescent="0.2">
      <c r="A129" s="174">
        <v>39791.815972222219</v>
      </c>
      <c r="B129" s="174">
        <v>39792.333333333336</v>
      </c>
      <c r="C129" s="171" t="s">
        <v>339</v>
      </c>
      <c r="D129" s="77" t="s">
        <v>340</v>
      </c>
    </row>
    <row r="130" spans="1:4" ht="15" customHeight="1" x14ac:dyDescent="0.2">
      <c r="A130" s="174">
        <v>39822.256944444445</v>
      </c>
      <c r="B130" s="174">
        <v>39822.684027777781</v>
      </c>
      <c r="C130" s="171" t="s">
        <v>341</v>
      </c>
      <c r="D130" s="77" t="s">
        <v>342</v>
      </c>
    </row>
    <row r="131" spans="1:4" ht="15" customHeight="1" x14ac:dyDescent="0.2">
      <c r="A131" s="174">
        <v>39871.263888888891</v>
      </c>
      <c r="B131" s="174">
        <v>39871.614583333336</v>
      </c>
      <c r="C131" s="171" t="s">
        <v>343</v>
      </c>
      <c r="D131" s="77" t="s">
        <v>344</v>
      </c>
    </row>
    <row r="132" spans="1:4" ht="15" customHeight="1" x14ac:dyDescent="0.2">
      <c r="A132" s="174">
        <v>39900.791666666664</v>
      </c>
      <c r="B132" s="174">
        <v>39901.725694444445</v>
      </c>
      <c r="C132" s="171" t="s">
        <v>345</v>
      </c>
      <c r="D132" s="77" t="s">
        <v>346</v>
      </c>
    </row>
    <row r="133" spans="1:4" ht="15" customHeight="1" x14ac:dyDescent="0.2">
      <c r="A133" s="174">
        <v>39924.305555555555</v>
      </c>
      <c r="B133" s="174">
        <v>39924.538194444445</v>
      </c>
      <c r="C133" s="171" t="s">
        <v>347</v>
      </c>
      <c r="D133" s="77" t="s">
        <v>348</v>
      </c>
    </row>
    <row r="134" spans="1:4" ht="15" customHeight="1" x14ac:dyDescent="0.2">
      <c r="A134" s="174">
        <v>40009.194444444445</v>
      </c>
      <c r="B134" s="174">
        <v>40009.520833333336</v>
      </c>
      <c r="C134" s="171" t="s">
        <v>349</v>
      </c>
      <c r="D134" s="77" t="s">
        <v>350</v>
      </c>
    </row>
    <row r="135" spans="1:4" ht="15" customHeight="1" x14ac:dyDescent="0.2">
      <c r="A135" s="174">
        <v>40155.375</v>
      </c>
      <c r="B135" s="174">
        <v>40156.224305555559</v>
      </c>
      <c r="C135" s="171" t="s">
        <v>351</v>
      </c>
      <c r="D135" s="77" t="s">
        <v>352</v>
      </c>
    </row>
    <row r="136" spans="1:4" ht="15" customHeight="1" x14ac:dyDescent="0.2">
      <c r="A136" s="174">
        <v>40201.611111111109</v>
      </c>
      <c r="B136" s="174">
        <v>40203.086805555555</v>
      </c>
      <c r="C136" s="171" t="s">
        <v>353</v>
      </c>
      <c r="D136" s="77" t="s">
        <v>354</v>
      </c>
    </row>
    <row r="137" spans="1:4" ht="15" customHeight="1" x14ac:dyDescent="0.2">
      <c r="A137" s="174">
        <v>40218.170138888891</v>
      </c>
      <c r="B137" s="174">
        <v>40219.461805555555</v>
      </c>
      <c r="C137" s="171" t="s">
        <v>355</v>
      </c>
      <c r="D137" s="77" t="s">
        <v>356</v>
      </c>
    </row>
    <row r="138" spans="1:4" ht="15" customHeight="1" x14ac:dyDescent="0.2">
      <c r="A138" s="174">
        <v>40246.680555555555</v>
      </c>
      <c r="B138" s="174">
        <v>40248.1875</v>
      </c>
      <c r="C138" s="171" t="s">
        <v>357</v>
      </c>
      <c r="D138" s="77" t="s">
        <v>358</v>
      </c>
    </row>
    <row r="139" spans="1:4" ht="15" customHeight="1" x14ac:dyDescent="0.2">
      <c r="A139" s="174">
        <v>40276.222222222219</v>
      </c>
      <c r="B139" s="174">
        <v>40276.53125</v>
      </c>
      <c r="C139" s="171" t="s">
        <v>359</v>
      </c>
      <c r="D139" s="77" t="s">
        <v>360</v>
      </c>
    </row>
    <row r="140" spans="1:4" ht="15" customHeight="1" x14ac:dyDescent="0.2">
      <c r="A140" s="174">
        <v>40422.145833333336</v>
      </c>
      <c r="B140" s="174">
        <v>40422.190972222219</v>
      </c>
      <c r="C140" s="171" t="s">
        <v>361</v>
      </c>
      <c r="D140" s="77" t="s">
        <v>362</v>
      </c>
    </row>
    <row r="141" spans="1:4" ht="15" customHeight="1" x14ac:dyDescent="0.2">
      <c r="A141" s="174">
        <v>40477.291666666664</v>
      </c>
      <c r="B141" s="174">
        <v>40477.520833333336</v>
      </c>
      <c r="C141" s="171" t="s">
        <v>363</v>
      </c>
      <c r="D141" s="77" t="s">
        <v>364</v>
      </c>
    </row>
    <row r="142" spans="1:4" ht="15" customHeight="1" x14ac:dyDescent="0.2">
      <c r="A142" s="174">
        <v>40532.743055555555</v>
      </c>
      <c r="B142" s="174">
        <v>40533.538194444445</v>
      </c>
      <c r="C142" s="171" t="s">
        <v>365</v>
      </c>
      <c r="D142" s="77" t="s">
        <v>366</v>
      </c>
    </row>
    <row r="143" spans="1:4" ht="15" customHeight="1" x14ac:dyDescent="0.2">
      <c r="A143" s="174">
        <v>40574.399305555555</v>
      </c>
      <c r="B143" s="174">
        <v>40576.555555555555</v>
      </c>
      <c r="C143" s="171" t="s">
        <v>367</v>
      </c>
      <c r="D143" s="77" t="s">
        <v>368</v>
      </c>
    </row>
    <row r="144" spans="1:4" ht="15" customHeight="1" x14ac:dyDescent="0.2">
      <c r="A144" s="174">
        <v>40594.40625</v>
      </c>
      <c r="B144" s="174">
        <v>40596.381944444445</v>
      </c>
      <c r="C144" s="171" t="s">
        <v>369</v>
      </c>
      <c r="D144" s="77" t="s">
        <v>370</v>
      </c>
    </row>
    <row r="145" spans="1:4" ht="15" customHeight="1" x14ac:dyDescent="0.2">
      <c r="A145" s="174">
        <v>40652.78125</v>
      </c>
      <c r="B145" s="174">
        <v>40653.368055555555</v>
      </c>
      <c r="C145" s="171" t="s">
        <v>371</v>
      </c>
      <c r="D145" s="77" t="s">
        <v>372</v>
      </c>
    </row>
    <row r="146" spans="1:4" ht="15" customHeight="1" x14ac:dyDescent="0.2">
      <c r="A146" s="174">
        <v>40785.986111111109</v>
      </c>
      <c r="B146" s="174">
        <v>40786.427083333336</v>
      </c>
      <c r="C146" s="171" t="s">
        <v>373</v>
      </c>
      <c r="D146" s="77" t="s">
        <v>374</v>
      </c>
    </row>
    <row r="147" spans="1:4" ht="15" customHeight="1" x14ac:dyDescent="0.2">
      <c r="A147" s="174">
        <v>40897.736111111109</v>
      </c>
      <c r="B147" s="174">
        <v>40898.315972222219</v>
      </c>
      <c r="C147" s="171" t="s">
        <v>375</v>
      </c>
      <c r="D147" s="77" t="s">
        <v>376</v>
      </c>
    </row>
    <row r="148" spans="1:4" ht="15" customHeight="1" x14ac:dyDescent="0.2">
      <c r="A148" s="174">
        <v>40920.475694444445</v>
      </c>
      <c r="B148" s="174">
        <v>40921.40625</v>
      </c>
      <c r="C148" s="171" t="s">
        <v>377</v>
      </c>
      <c r="D148" s="77" t="s">
        <v>378</v>
      </c>
    </row>
    <row r="149" spans="1:4" ht="15" customHeight="1" x14ac:dyDescent="0.2">
      <c r="A149" s="174">
        <v>40925.270833333336</v>
      </c>
      <c r="B149" s="174">
        <v>40925.673611111109</v>
      </c>
      <c r="C149" s="171" t="s">
        <v>379</v>
      </c>
      <c r="D149" s="77" t="s">
        <v>380</v>
      </c>
    </row>
    <row r="150" spans="1:4" ht="15" customHeight="1" x14ac:dyDescent="0.2">
      <c r="A150" s="174">
        <v>40930.684027777781</v>
      </c>
      <c r="B150" s="174">
        <v>40932.413194444445</v>
      </c>
      <c r="C150" s="171" t="s">
        <v>381</v>
      </c>
      <c r="D150" s="77" t="s">
        <v>382</v>
      </c>
    </row>
    <row r="151" spans="1:4" ht="15" customHeight="1" x14ac:dyDescent="0.2">
      <c r="A151" s="81"/>
      <c r="B151" s="81"/>
      <c r="C151" s="1"/>
      <c r="D151" s="90"/>
    </row>
    <row r="152" spans="1:4" ht="15" customHeight="1" x14ac:dyDescent="0.2">
      <c r="A152" s="81"/>
      <c r="B152" s="81"/>
      <c r="C152" s="1"/>
      <c r="D152" s="90"/>
    </row>
    <row r="153" spans="1:4" ht="15" customHeight="1" x14ac:dyDescent="0.2">
      <c r="A153" s="81"/>
      <c r="B153" s="81"/>
      <c r="C153" s="1"/>
      <c r="D153" s="90"/>
    </row>
    <row r="154" spans="1:4" ht="15" customHeight="1" x14ac:dyDescent="0.2">
      <c r="A154" s="81"/>
      <c r="B154" s="81"/>
      <c r="C154" s="1"/>
      <c r="D154" s="90"/>
    </row>
    <row r="155" spans="1:4" ht="15" customHeight="1" x14ac:dyDescent="0.2">
      <c r="A155" s="81"/>
      <c r="B155" s="81"/>
      <c r="C155" s="1"/>
      <c r="D155" s="90"/>
    </row>
    <row r="156" spans="1:4" ht="15" customHeight="1" x14ac:dyDescent="0.2">
      <c r="A156" s="81"/>
      <c r="B156" s="81"/>
      <c r="C156" s="1"/>
      <c r="D156" s="90"/>
    </row>
    <row r="157" spans="1:4" ht="15" customHeight="1" x14ac:dyDescent="0.2">
      <c r="A157" s="81"/>
      <c r="B157" s="81"/>
      <c r="C157" s="1"/>
      <c r="D157" s="90"/>
    </row>
    <row r="158" spans="1:4" x14ac:dyDescent="0.2">
      <c r="A158" s="81"/>
      <c r="B158" s="81"/>
      <c r="C158" s="1"/>
      <c r="D158" s="90"/>
    </row>
    <row r="159" spans="1:4" x14ac:dyDescent="0.2">
      <c r="A159" s="81"/>
      <c r="B159" s="81"/>
      <c r="C159" s="1"/>
      <c r="D159" s="90"/>
    </row>
    <row r="160" spans="1:4" x14ac:dyDescent="0.2">
      <c r="A160" s="81">
        <v>40970.631944444445</v>
      </c>
      <c r="B160" s="81">
        <v>40972.277777777781</v>
      </c>
      <c r="C160" s="1" t="s">
        <v>383</v>
      </c>
      <c r="D160" s="90" t="s">
        <v>384</v>
      </c>
    </row>
    <row r="161" spans="1:4" x14ac:dyDescent="0.2">
      <c r="A161" s="81">
        <v>41108.868055555555</v>
      </c>
      <c r="B161" s="81">
        <v>41109.128472222219</v>
      </c>
      <c r="C161" s="1" t="s">
        <v>385</v>
      </c>
      <c r="D161" s="90" t="s">
        <v>386</v>
      </c>
    </row>
    <row r="162" spans="1:4" x14ac:dyDescent="0.2">
      <c r="A162" s="81">
        <v>41263.701388888891</v>
      </c>
      <c r="B162" s="81">
        <v>41264.465277777781</v>
      </c>
      <c r="C162" s="1" t="s">
        <v>387</v>
      </c>
      <c r="D162" s="90" t="s">
        <v>388</v>
      </c>
    </row>
    <row r="163" spans="1:4" x14ac:dyDescent="0.2">
      <c r="A163" s="81">
        <v>41286.947916666664</v>
      </c>
      <c r="B163" s="81">
        <v>41287.451388888891</v>
      </c>
      <c r="C163" s="1" t="s">
        <v>389</v>
      </c>
      <c r="D163" s="90" t="s">
        <v>390</v>
      </c>
    </row>
    <row r="164" spans="1:4" x14ac:dyDescent="0.2">
      <c r="A164" s="81">
        <v>41301.520833333336</v>
      </c>
      <c r="B164" s="81">
        <v>41302.236111111109</v>
      </c>
      <c r="C164" s="1" t="s">
        <v>391</v>
      </c>
      <c r="D164" s="90" t="s">
        <v>392</v>
      </c>
    </row>
    <row r="165" spans="1:4" x14ac:dyDescent="0.2">
      <c r="A165" s="81">
        <v>41304.472222222219</v>
      </c>
      <c r="B165" s="81">
        <v>41304.885416666664</v>
      </c>
      <c r="C165" s="1" t="s">
        <v>393</v>
      </c>
      <c r="D165" s="90" t="s">
        <v>394</v>
      </c>
    </row>
    <row r="166" spans="1:4" x14ac:dyDescent="0.2">
      <c r="A166" s="81">
        <v>41312.315972222219</v>
      </c>
      <c r="B166" s="81">
        <v>41313.364583333336</v>
      </c>
      <c r="C166" s="1" t="s">
        <v>395</v>
      </c>
      <c r="D166" s="90" t="s">
        <v>396</v>
      </c>
    </row>
    <row r="167" spans="1:4" x14ac:dyDescent="0.2">
      <c r="A167" s="81">
        <v>41342.402777777781</v>
      </c>
      <c r="B167" s="81">
        <v>41344.260416666664</v>
      </c>
      <c r="C167" s="1" t="s">
        <v>397</v>
      </c>
      <c r="D167" s="90" t="s">
        <v>398</v>
      </c>
    </row>
    <row r="168" spans="1:4" x14ac:dyDescent="0.2">
      <c r="A168" s="81">
        <v>41378.28125</v>
      </c>
      <c r="B168" s="81">
        <v>41378.506944444445</v>
      </c>
      <c r="C168" s="1" t="s">
        <v>399</v>
      </c>
      <c r="D168" s="90" t="s">
        <v>400</v>
      </c>
    </row>
    <row r="170" spans="1:4" x14ac:dyDescent="0.2">
      <c r="A170" s="236">
        <v>35774.309027777781</v>
      </c>
      <c r="B170" s="236">
        <v>35774.864583333336</v>
      </c>
      <c r="C170" s="171" t="s">
        <v>402</v>
      </c>
      <c r="D170" s="77" t="s">
        <v>403</v>
      </c>
    </row>
    <row r="171" spans="1:4" x14ac:dyDescent="0.2">
      <c r="A171" s="236">
        <v>35799.256944444445</v>
      </c>
      <c r="B171" s="236">
        <v>35799.5</v>
      </c>
      <c r="C171" s="171" t="s">
        <v>404</v>
      </c>
      <c r="D171" s="77" t="s">
        <v>405</v>
      </c>
    </row>
    <row r="172" spans="1:4" x14ac:dyDescent="0.2">
      <c r="A172" s="236">
        <v>35803.40625</v>
      </c>
      <c r="B172" s="236"/>
      <c r="C172" s="171" t="s">
        <v>406</v>
      </c>
      <c r="D172" s="77" t="s">
        <v>407</v>
      </c>
    </row>
    <row r="173" spans="1:4" x14ac:dyDescent="0.2">
      <c r="A173" s="236">
        <v>35857.371527777781</v>
      </c>
      <c r="B173" s="236">
        <v>35857.427083333336</v>
      </c>
      <c r="C173" s="171" t="s">
        <v>408</v>
      </c>
      <c r="D173" s="77" t="s">
        <v>409</v>
      </c>
    </row>
    <row r="174" spans="1:4" x14ac:dyDescent="0.2">
      <c r="A174" s="236">
        <v>35996.79583333333</v>
      </c>
      <c r="B174" s="236">
        <v>35996.836111111108</v>
      </c>
      <c r="C174" s="171" t="s">
        <v>410</v>
      </c>
      <c r="D174" s="77" t="s">
        <v>411</v>
      </c>
    </row>
    <row r="175" spans="1:4" x14ac:dyDescent="0.2">
      <c r="A175" s="236">
        <v>36149.9375</v>
      </c>
      <c r="B175" s="236"/>
      <c r="C175" s="171" t="s">
        <v>412</v>
      </c>
      <c r="D175" s="77" t="s">
        <v>413</v>
      </c>
    </row>
    <row r="176" spans="1:4" x14ac:dyDescent="0.2">
      <c r="A176" s="236">
        <v>36158.256944444445</v>
      </c>
      <c r="B176" s="236">
        <v>36158.513194444444</v>
      </c>
      <c r="C176" s="171" t="s">
        <v>414</v>
      </c>
      <c r="D176" s="77" t="s">
        <v>415</v>
      </c>
    </row>
    <row r="177" spans="1:4" x14ac:dyDescent="0.2">
      <c r="A177" s="236">
        <v>36171.297222222223</v>
      </c>
      <c r="B177" s="236">
        <v>36171.951388888891</v>
      </c>
      <c r="C177" s="171" t="s">
        <v>416</v>
      </c>
      <c r="D177" s="77" t="s">
        <v>417</v>
      </c>
    </row>
    <row r="178" spans="1:4" x14ac:dyDescent="0.2">
      <c r="A178" s="236">
        <v>36177.5625</v>
      </c>
      <c r="B178" s="236">
        <v>36177.78125</v>
      </c>
      <c r="C178" s="171" t="s">
        <v>418</v>
      </c>
      <c r="D178" s="77" t="s">
        <v>419</v>
      </c>
    </row>
    <row r="179" spans="1:4" x14ac:dyDescent="0.2">
      <c r="A179" s="236">
        <v>36232.627083333333</v>
      </c>
      <c r="B179" s="236">
        <v>36232.677777777775</v>
      </c>
      <c r="C179" s="171" t="s">
        <v>420</v>
      </c>
      <c r="D179" s="77" t="s">
        <v>421</v>
      </c>
    </row>
    <row r="180" spans="1:4" x14ac:dyDescent="0.2">
      <c r="A180" s="236">
        <v>36234.615972222222</v>
      </c>
      <c r="B180" s="236">
        <v>36236.338888888888</v>
      </c>
      <c r="C180" s="171" t="s">
        <v>422</v>
      </c>
      <c r="D180" s="77" t="s">
        <v>423</v>
      </c>
    </row>
    <row r="181" spans="1:4" x14ac:dyDescent="0.2">
      <c r="A181" s="236">
        <v>36528.651388888888</v>
      </c>
      <c r="B181" s="236">
        <v>36529.438888888886</v>
      </c>
      <c r="C181" s="171" t="s">
        <v>424</v>
      </c>
      <c r="D181" s="77" t="s">
        <v>425</v>
      </c>
    </row>
    <row r="182" spans="1:4" x14ac:dyDescent="0.2">
      <c r="A182" s="236">
        <v>36578.477083333331</v>
      </c>
      <c r="B182" s="236">
        <v>36580.434027777781</v>
      </c>
      <c r="C182" s="171" t="s">
        <v>426</v>
      </c>
      <c r="D182" s="77" t="s">
        <v>427</v>
      </c>
    </row>
    <row r="183" spans="1:4" x14ac:dyDescent="0.2">
      <c r="A183" s="236">
        <v>36623.525694444441</v>
      </c>
      <c r="B183" s="236">
        <v>36624.025000000001</v>
      </c>
      <c r="C183" s="171" t="s">
        <v>428</v>
      </c>
      <c r="D183" s="77" t="s">
        <v>429</v>
      </c>
    </row>
    <row r="184" spans="1:4" x14ac:dyDescent="0.2">
      <c r="A184" s="236">
        <v>36791.525000000001</v>
      </c>
      <c r="B184" s="236">
        <v>36791.879166666666</v>
      </c>
      <c r="C184" s="171" t="s">
        <v>430</v>
      </c>
      <c r="D184" s="77" t="s">
        <v>431</v>
      </c>
    </row>
    <row r="185" spans="1:4" x14ac:dyDescent="0.2">
      <c r="A185" s="236">
        <v>36876.262499999997</v>
      </c>
      <c r="B185" s="236">
        <v>36876.697222222225</v>
      </c>
      <c r="C185" s="171" t="s">
        <v>432</v>
      </c>
      <c r="D185" s="77" t="s">
        <v>433</v>
      </c>
    </row>
    <row r="186" spans="1:4" x14ac:dyDescent="0.2">
      <c r="A186" s="236">
        <v>36905.28125</v>
      </c>
      <c r="B186" s="236">
        <v>36905.525694444441</v>
      </c>
      <c r="C186" s="171" t="s">
        <v>434</v>
      </c>
      <c r="D186" s="77" t="s">
        <v>435</v>
      </c>
    </row>
    <row r="187" spans="1:4" x14ac:dyDescent="0.2">
      <c r="A187" s="236">
        <v>36920.28125</v>
      </c>
      <c r="B187" s="236">
        <v>36920.579861111109</v>
      </c>
      <c r="C187" s="171" t="s">
        <v>436</v>
      </c>
      <c r="D187" s="77" t="s">
        <v>437</v>
      </c>
    </row>
    <row r="188" spans="1:4" x14ac:dyDescent="0.2">
      <c r="A188" s="236">
        <v>36946.263194444444</v>
      </c>
      <c r="B188" s="236">
        <v>36946.560416666667</v>
      </c>
      <c r="C188" s="171" t="s">
        <v>438</v>
      </c>
      <c r="D188" s="77" t="s">
        <v>439</v>
      </c>
    </row>
    <row r="189" spans="1:4" x14ac:dyDescent="0.2">
      <c r="A189" s="236">
        <v>36970.474305555559</v>
      </c>
      <c r="B189" s="236">
        <v>36976.552777777775</v>
      </c>
      <c r="C189" s="171" t="s">
        <v>440</v>
      </c>
      <c r="D189" s="77" t="s">
        <v>441</v>
      </c>
    </row>
    <row r="190" spans="1:4" x14ac:dyDescent="0.2">
      <c r="A190" s="236">
        <v>37188.025000000001</v>
      </c>
      <c r="B190" s="236">
        <v>37188.074305555558</v>
      </c>
      <c r="C190" s="171" t="s">
        <v>442</v>
      </c>
      <c r="D190" s="77" t="s">
        <v>443</v>
      </c>
    </row>
    <row r="191" spans="1:4" x14ac:dyDescent="0.2">
      <c r="A191" s="236">
        <v>37270.245833333334</v>
      </c>
      <c r="B191" s="236">
        <v>37270.577777777777</v>
      </c>
      <c r="C191" s="171" t="s">
        <v>444</v>
      </c>
      <c r="D191" s="77" t="s">
        <v>445</v>
      </c>
    </row>
    <row r="192" spans="1:4" x14ac:dyDescent="0.2">
      <c r="A192" s="236">
        <v>37272.586805555555</v>
      </c>
      <c r="B192" s="236">
        <v>37273.160416666666</v>
      </c>
      <c r="C192" s="171" t="s">
        <v>446</v>
      </c>
      <c r="D192" s="77" t="s">
        <v>447</v>
      </c>
    </row>
    <row r="193" spans="1:4" x14ac:dyDescent="0.2">
      <c r="A193" s="236">
        <v>37287.232638888891</v>
      </c>
      <c r="B193" s="236">
        <v>37288.520833333336</v>
      </c>
      <c r="C193" s="171" t="s">
        <v>448</v>
      </c>
      <c r="D193" s="77" t="s">
        <v>449</v>
      </c>
    </row>
    <row r="194" spans="1:4" x14ac:dyDescent="0.2">
      <c r="A194" s="236">
        <v>37308.226388888892</v>
      </c>
      <c r="B194" s="236">
        <v>37308.540972222225</v>
      </c>
      <c r="C194" s="171" t="s">
        <v>450</v>
      </c>
      <c r="D194" s="77" t="s">
        <v>451</v>
      </c>
    </row>
    <row r="195" spans="1:4" x14ac:dyDescent="0.2">
      <c r="A195" s="236">
        <v>37316.907638888886</v>
      </c>
      <c r="B195" s="236">
        <v>37318.215277777781</v>
      </c>
      <c r="C195" s="171" t="s">
        <v>452</v>
      </c>
      <c r="D195" s="77" t="s">
        <v>453</v>
      </c>
    </row>
    <row r="196" spans="1:4" x14ac:dyDescent="0.2">
      <c r="A196" s="236">
        <v>37531.061111111114</v>
      </c>
      <c r="B196" s="236">
        <v>37531.288888888892</v>
      </c>
      <c r="C196" s="171" t="s">
        <v>454</v>
      </c>
      <c r="D196" s="77" t="s">
        <v>455</v>
      </c>
    </row>
    <row r="197" spans="1:4" x14ac:dyDescent="0.2">
      <c r="A197" s="236">
        <v>37652.32916666667</v>
      </c>
      <c r="B197" s="236">
        <v>37652.731944444444</v>
      </c>
      <c r="C197" s="171" t="s">
        <v>456</v>
      </c>
      <c r="D197" s="77" t="s">
        <v>457</v>
      </c>
    </row>
    <row r="198" spans="1:4" x14ac:dyDescent="0.2">
      <c r="A198" s="236">
        <v>37684.68472222222</v>
      </c>
      <c r="B198" s="236">
        <v>37687.779166666667</v>
      </c>
      <c r="C198" s="171" t="s">
        <v>458</v>
      </c>
      <c r="D198" s="77" t="s">
        <v>459</v>
      </c>
    </row>
    <row r="199" spans="1:4" x14ac:dyDescent="0.2">
      <c r="A199" s="236">
        <v>37694.555555555555</v>
      </c>
      <c r="B199" s="236">
        <v>37696.504861111112</v>
      </c>
      <c r="C199" s="171" t="s">
        <v>460</v>
      </c>
      <c r="D199" s="77" t="s">
        <v>461</v>
      </c>
    </row>
    <row r="200" spans="1:4" x14ac:dyDescent="0.2">
      <c r="A200" s="236">
        <v>37715.694444444445</v>
      </c>
      <c r="B200" s="236">
        <v>37716.064583333333</v>
      </c>
      <c r="C200" s="171" t="s">
        <v>462</v>
      </c>
      <c r="D200" s="77" t="s">
        <v>463</v>
      </c>
    </row>
    <row r="201" spans="1:4" x14ac:dyDescent="0.2">
      <c r="A201" s="236">
        <v>37990.70208333333</v>
      </c>
      <c r="B201" s="236">
        <v>37990.964583333334</v>
      </c>
      <c r="C201" s="171" t="s">
        <v>464</v>
      </c>
      <c r="D201" s="77" t="s">
        <v>465</v>
      </c>
    </row>
    <row r="202" spans="1:4" x14ac:dyDescent="0.2">
      <c r="A202" s="236">
        <v>38003.373611111114</v>
      </c>
      <c r="B202" s="236">
        <v>38003.834722222222</v>
      </c>
      <c r="C202" s="171" t="s">
        <v>466</v>
      </c>
      <c r="D202" s="77" t="s">
        <v>467</v>
      </c>
    </row>
    <row r="203" spans="1:4" x14ac:dyDescent="0.2">
      <c r="A203" s="236">
        <v>38037.594444444447</v>
      </c>
      <c r="B203" s="236">
        <v>38039.195138888892</v>
      </c>
      <c r="C203" s="171" t="s">
        <v>468</v>
      </c>
      <c r="D203" s="77" t="s">
        <v>469</v>
      </c>
    </row>
    <row r="204" spans="1:4" x14ac:dyDescent="0.2">
      <c r="A204" s="236">
        <v>38353.706944444442</v>
      </c>
      <c r="B204" s="236">
        <v>38354.01458333333</v>
      </c>
      <c r="C204" s="171" t="s">
        <v>470</v>
      </c>
      <c r="D204" s="77" t="s">
        <v>471</v>
      </c>
    </row>
    <row r="205" spans="1:4" x14ac:dyDescent="0.2">
      <c r="A205" s="236">
        <v>38355.550000000003</v>
      </c>
      <c r="B205" s="236">
        <v>38355.790277777778</v>
      </c>
      <c r="C205" s="171" t="s">
        <v>472</v>
      </c>
      <c r="D205" s="77" t="s">
        <v>473</v>
      </c>
    </row>
    <row r="206" spans="1:4" x14ac:dyDescent="0.2">
      <c r="A206" s="236">
        <v>38363.564583333333</v>
      </c>
      <c r="B206" s="236">
        <v>38365.350694444445</v>
      </c>
      <c r="C206" s="171" t="s">
        <v>474</v>
      </c>
      <c r="D206" s="77" t="s">
        <v>475</v>
      </c>
    </row>
    <row r="207" spans="1:4" x14ac:dyDescent="0.2">
      <c r="A207" s="236">
        <v>38403.433333333334</v>
      </c>
      <c r="B207" s="236">
        <v>38404.020138888889</v>
      </c>
      <c r="C207" s="171" t="s">
        <v>476</v>
      </c>
      <c r="D207" s="77" t="s">
        <v>477</v>
      </c>
    </row>
    <row r="208" spans="1:4" x14ac:dyDescent="0.2">
      <c r="A208" s="236">
        <v>38428.825694444444</v>
      </c>
      <c r="B208" s="236">
        <v>38429.541666666664</v>
      </c>
      <c r="C208" s="171" t="s">
        <v>478</v>
      </c>
      <c r="D208" s="77" t="s">
        <v>479</v>
      </c>
    </row>
    <row r="209" spans="1:4" x14ac:dyDescent="0.2">
      <c r="A209" s="236">
        <v>38429.686805555553</v>
      </c>
      <c r="B209" s="236">
        <v>38430.84375</v>
      </c>
      <c r="C209" s="171" t="s">
        <v>480</v>
      </c>
      <c r="D209" s="77" t="s">
        <v>481</v>
      </c>
    </row>
    <row r="210" spans="1:4" x14ac:dyDescent="0.2">
      <c r="A210" s="236">
        <v>38738.056250000001</v>
      </c>
      <c r="B210" s="236">
        <v>38738.161111111112</v>
      </c>
      <c r="C210" s="171" t="s">
        <v>482</v>
      </c>
      <c r="D210" s="77" t="s">
        <v>483</v>
      </c>
    </row>
    <row r="211" spans="1:4" x14ac:dyDescent="0.2">
      <c r="A211" s="236">
        <v>38764.228472222225</v>
      </c>
      <c r="B211" s="236">
        <v>38764.740277777775</v>
      </c>
      <c r="C211" s="171" t="s">
        <v>484</v>
      </c>
      <c r="D211" s="77" t="s">
        <v>485</v>
      </c>
    </row>
    <row r="212" spans="1:4" x14ac:dyDescent="0.2">
      <c r="A212" s="236">
        <v>38782.041666666664</v>
      </c>
      <c r="B212" s="236">
        <v>38782.59375</v>
      </c>
      <c r="C212" s="171" t="s">
        <v>486</v>
      </c>
      <c r="D212" s="77" t="s">
        <v>487</v>
      </c>
    </row>
    <row r="213" spans="1:4" x14ac:dyDescent="0.2">
      <c r="A213" s="236">
        <v>38783.561111111114</v>
      </c>
      <c r="B213" s="236">
        <v>38785.097916666666</v>
      </c>
      <c r="C213" s="171" t="s">
        <v>488</v>
      </c>
      <c r="D213" s="77" t="s">
        <v>489</v>
      </c>
    </row>
    <row r="214" spans="1:4" x14ac:dyDescent="0.2">
      <c r="A214" s="236">
        <v>39052.147916666669</v>
      </c>
      <c r="B214" s="236">
        <v>39052.924305555556</v>
      </c>
      <c r="C214" s="171" t="s">
        <v>490</v>
      </c>
      <c r="D214" s="77" t="s">
        <v>491</v>
      </c>
    </row>
    <row r="215" spans="1:4" x14ac:dyDescent="0.2">
      <c r="A215" s="236">
        <v>39096.885416666664</v>
      </c>
      <c r="B215" s="236">
        <v>39097.425694444442</v>
      </c>
      <c r="C215" s="171" t="s">
        <v>492</v>
      </c>
      <c r="D215" s="77" t="s">
        <v>493</v>
      </c>
    </row>
    <row r="216" spans="1:4" x14ac:dyDescent="0.2">
      <c r="A216" s="236">
        <v>39103.751388888886</v>
      </c>
      <c r="B216" s="236">
        <v>39104.263194444444</v>
      </c>
      <c r="C216" s="171" t="s">
        <v>494</v>
      </c>
      <c r="D216" s="77" t="s">
        <v>495</v>
      </c>
    </row>
    <row r="217" spans="1:4" x14ac:dyDescent="0.2">
      <c r="A217" s="236">
        <v>39136.991666666669</v>
      </c>
      <c r="B217" s="236">
        <v>39138.845833333333</v>
      </c>
      <c r="C217" s="171" t="s">
        <v>496</v>
      </c>
      <c r="D217" s="77" t="s">
        <v>497</v>
      </c>
    </row>
    <row r="218" spans="1:4" x14ac:dyDescent="0.2">
      <c r="A218" s="236">
        <v>39142.303472222222</v>
      </c>
      <c r="B218" s="236">
        <v>39142.65</v>
      </c>
      <c r="C218" s="171" t="s">
        <v>498</v>
      </c>
      <c r="D218" s="77" t="s">
        <v>499</v>
      </c>
    </row>
    <row r="219" spans="1:4" x14ac:dyDescent="0.2">
      <c r="A219" s="236">
        <v>39183.515972222223</v>
      </c>
      <c r="B219" s="236">
        <v>39184.109027777777</v>
      </c>
      <c r="C219" s="171" t="s">
        <v>500</v>
      </c>
      <c r="D219" s="77" t="s">
        <v>501</v>
      </c>
    </row>
    <row r="220" spans="1:4" x14ac:dyDescent="0.2">
      <c r="A220" s="236">
        <v>39350.659722222219</v>
      </c>
      <c r="B220" s="236">
        <v>39350.970138888886</v>
      </c>
      <c r="C220" s="171" t="s">
        <v>502</v>
      </c>
      <c r="D220" s="77" t="s">
        <v>503</v>
      </c>
    </row>
    <row r="221" spans="1:4" x14ac:dyDescent="0.2">
      <c r="A221" s="236">
        <v>39417.838888888888</v>
      </c>
      <c r="B221" s="236">
        <v>39419.236805555556</v>
      </c>
      <c r="C221" s="171" t="s">
        <v>504</v>
      </c>
      <c r="D221" s="77" t="s">
        <v>505</v>
      </c>
    </row>
    <row r="222" spans="1:4" x14ac:dyDescent="0.2">
      <c r="A222" s="236">
        <v>39427.42083333333</v>
      </c>
      <c r="B222" s="236">
        <v>39428.188888888886</v>
      </c>
      <c r="C222" s="171" t="s">
        <v>506</v>
      </c>
      <c r="D222" s="77" t="s">
        <v>507</v>
      </c>
    </row>
    <row r="223" spans="1:4" x14ac:dyDescent="0.2">
      <c r="A223" s="236">
        <v>39452.743055555555</v>
      </c>
      <c r="B223" s="236">
        <v>39456.253472222219</v>
      </c>
      <c r="C223" s="171" t="s">
        <v>508</v>
      </c>
      <c r="D223" s="77" t="s">
        <v>509</v>
      </c>
    </row>
    <row r="224" spans="1:4" x14ac:dyDescent="0.2">
      <c r="A224" s="236">
        <v>39495.143055555556</v>
      </c>
      <c r="B224" s="236">
        <v>39496.242361111108</v>
      </c>
      <c r="C224" s="171" t="s">
        <v>510</v>
      </c>
      <c r="D224" s="77" t="s">
        <v>511</v>
      </c>
    </row>
    <row r="225" spans="1:4" x14ac:dyDescent="0.2">
      <c r="A225" s="236">
        <v>39528.248611111114</v>
      </c>
      <c r="B225" s="236">
        <v>39529.431944444441</v>
      </c>
      <c r="C225" s="171" t="s">
        <v>512</v>
      </c>
      <c r="D225" s="77" t="s">
        <v>513</v>
      </c>
    </row>
    <row r="226" spans="1:4" x14ac:dyDescent="0.2">
      <c r="A226" s="236">
        <v>39532.285416666666</v>
      </c>
      <c r="B226" s="236">
        <v>39534.253472222219</v>
      </c>
      <c r="C226" s="171" t="s">
        <v>514</v>
      </c>
      <c r="D226" s="77" t="s">
        <v>515</v>
      </c>
    </row>
    <row r="227" spans="1:4" x14ac:dyDescent="0.2">
      <c r="A227" s="236">
        <v>39628.071527777778</v>
      </c>
      <c r="B227" s="236">
        <v>39628.335416666669</v>
      </c>
      <c r="C227" s="171" t="s">
        <v>516</v>
      </c>
      <c r="D227" s="77" t="s">
        <v>517</v>
      </c>
    </row>
    <row r="228" spans="1:4" x14ac:dyDescent="0.2">
      <c r="A228" s="236">
        <v>39726.627083333333</v>
      </c>
      <c r="B228" s="236">
        <v>39726.750694444447</v>
      </c>
      <c r="C228" s="171" t="s">
        <v>518</v>
      </c>
      <c r="D228" s="77" t="s">
        <v>519</v>
      </c>
    </row>
    <row r="229" spans="1:4" x14ac:dyDescent="0.2">
      <c r="A229" s="236">
        <v>39782.647222222222</v>
      </c>
      <c r="B229" s="236">
        <v>39783.513194444444</v>
      </c>
      <c r="C229" s="171" t="s">
        <v>520</v>
      </c>
      <c r="D229" s="77" t="s">
        <v>521</v>
      </c>
    </row>
    <row r="230" spans="1:4" x14ac:dyDescent="0.2">
      <c r="A230" s="236">
        <v>39790.65625</v>
      </c>
      <c r="B230" s="236">
        <v>39791.926388888889</v>
      </c>
      <c r="C230" s="171" t="s">
        <v>522</v>
      </c>
      <c r="D230" s="77" t="s">
        <v>523</v>
      </c>
    </row>
    <row r="231" spans="1:4" x14ac:dyDescent="0.2">
      <c r="A231" s="236">
        <v>39822.249305555553</v>
      </c>
      <c r="B231" s="236">
        <v>39822.706944444442</v>
      </c>
      <c r="C231" s="171" t="s">
        <v>524</v>
      </c>
      <c r="D231" s="77" t="s">
        <v>525</v>
      </c>
    </row>
    <row r="232" spans="1:4" x14ac:dyDescent="0.2">
      <c r="A232" s="236">
        <v>39871.270138888889</v>
      </c>
      <c r="B232" s="236">
        <v>39871.534722222219</v>
      </c>
      <c r="C232" s="171" t="s">
        <v>526</v>
      </c>
      <c r="D232" s="77" t="s">
        <v>527</v>
      </c>
    </row>
    <row r="233" spans="1:4" x14ac:dyDescent="0.2">
      <c r="A233" s="236">
        <v>39900.79583333333</v>
      </c>
      <c r="B233" s="236">
        <v>39901.661111111112</v>
      </c>
      <c r="C233" s="171" t="s">
        <v>528</v>
      </c>
      <c r="D233" s="77" t="s">
        <v>529</v>
      </c>
    </row>
    <row r="234" spans="1:4" x14ac:dyDescent="0.2">
      <c r="A234" s="236">
        <v>39924.306944444441</v>
      </c>
      <c r="B234" s="236">
        <v>39924.525694444441</v>
      </c>
      <c r="C234" s="171" t="s">
        <v>530</v>
      </c>
      <c r="D234" s="77" t="s">
        <v>531</v>
      </c>
    </row>
    <row r="235" spans="1:4" x14ac:dyDescent="0.2">
      <c r="A235" s="236">
        <v>40009.179861111108</v>
      </c>
      <c r="B235" s="236">
        <v>40009.27847222222</v>
      </c>
      <c r="C235" s="171" t="s">
        <v>532</v>
      </c>
      <c r="D235" s="77" t="s">
        <v>533</v>
      </c>
    </row>
    <row r="236" spans="1:4" x14ac:dyDescent="0.2">
      <c r="A236" s="236">
        <v>40155.400694444441</v>
      </c>
      <c r="B236" s="236">
        <v>40156.071527777778</v>
      </c>
      <c r="C236" s="171" t="s">
        <v>534</v>
      </c>
      <c r="D236" s="77" t="s">
        <v>535</v>
      </c>
    </row>
    <row r="237" spans="1:4" x14ac:dyDescent="0.2">
      <c r="A237" s="236">
        <v>40201.603472222225</v>
      </c>
      <c r="B237" s="236">
        <v>40203.293749999997</v>
      </c>
      <c r="C237" s="171" t="s">
        <v>536</v>
      </c>
      <c r="D237" s="77" t="s">
        <v>537</v>
      </c>
    </row>
    <row r="238" spans="1:4" x14ac:dyDescent="0.2">
      <c r="A238" s="236">
        <v>40218.115277777775</v>
      </c>
      <c r="B238" s="236">
        <v>40219.390972222223</v>
      </c>
      <c r="C238" s="171" t="s">
        <v>538</v>
      </c>
      <c r="D238" s="77" t="s">
        <v>539</v>
      </c>
    </row>
    <row r="239" spans="1:4" x14ac:dyDescent="0.2">
      <c r="A239" s="236">
        <v>40246.647222222222</v>
      </c>
      <c r="B239" s="236">
        <v>40248.262499999997</v>
      </c>
      <c r="C239" s="171" t="s">
        <v>540</v>
      </c>
      <c r="D239" s="77" t="s">
        <v>541</v>
      </c>
    </row>
    <row r="240" spans="1:4" x14ac:dyDescent="0.2">
      <c r="A240" s="236">
        <v>40276.224999999999</v>
      </c>
      <c r="B240" s="236">
        <v>40276.53402777778</v>
      </c>
      <c r="C240" s="171" t="s">
        <v>542</v>
      </c>
      <c r="D240" s="77" t="s">
        <v>543</v>
      </c>
    </row>
    <row r="241" spans="1:4" x14ac:dyDescent="0.2">
      <c r="A241" s="236">
        <v>40422.135416666664</v>
      </c>
      <c r="B241" s="236">
        <v>40422.180555555555</v>
      </c>
      <c r="C241" s="171" t="s">
        <v>544</v>
      </c>
      <c r="D241" s="77" t="s">
        <v>545</v>
      </c>
    </row>
    <row r="242" spans="1:4" x14ac:dyDescent="0.2">
      <c r="A242" s="236">
        <v>40477.245833333334</v>
      </c>
      <c r="B242" s="236">
        <v>40477.292361111111</v>
      </c>
      <c r="C242" s="171" t="s">
        <v>546</v>
      </c>
      <c r="D242" s="77" t="s">
        <v>547</v>
      </c>
    </row>
    <row r="243" spans="1:4" x14ac:dyDescent="0.2">
      <c r="A243" s="236">
        <v>40590.593055555553</v>
      </c>
      <c r="B243" s="236">
        <v>40592.204861111109</v>
      </c>
      <c r="C243" s="171" t="s">
        <v>548</v>
      </c>
      <c r="D243" s="77" t="s">
        <v>549</v>
      </c>
    </row>
    <row r="244" spans="1:4" x14ac:dyDescent="0.2">
      <c r="A244" s="143">
        <v>40652.784722222219</v>
      </c>
      <c r="B244" s="143">
        <v>40652.881249999999</v>
      </c>
      <c r="C244" s="1" t="s">
        <v>550</v>
      </c>
      <c r="D244" s="90" t="s">
        <v>551</v>
      </c>
    </row>
    <row r="245" spans="1:4" x14ac:dyDescent="0.2">
      <c r="A245" s="143">
        <v>40785.966666666667</v>
      </c>
      <c r="B245" s="143">
        <v>40785.972916666666</v>
      </c>
      <c r="C245" s="1" t="s">
        <v>552</v>
      </c>
      <c r="D245" s="90" t="s">
        <v>553</v>
      </c>
    </row>
    <row r="246" spans="1:4" x14ac:dyDescent="0.2">
      <c r="A246" s="143">
        <v>40907.34375</v>
      </c>
      <c r="B246" s="143">
        <v>40907.4375</v>
      </c>
      <c r="C246" s="1" t="s">
        <v>554</v>
      </c>
      <c r="D246" s="90" t="s">
        <v>555</v>
      </c>
    </row>
    <row r="247" spans="1:4" x14ac:dyDescent="0.2">
      <c r="A247" s="143">
        <v>40931.131944444445</v>
      </c>
      <c r="B247" s="143">
        <v>40931.536805555559</v>
      </c>
      <c r="C247" s="1" t="s">
        <v>556</v>
      </c>
      <c r="D247" s="90" t="s">
        <v>557</v>
      </c>
    </row>
    <row r="248" spans="1:4" x14ac:dyDescent="0.2">
      <c r="A248" s="143">
        <v>40970.624305555553</v>
      </c>
      <c r="B248" s="143">
        <v>40971.44027777778</v>
      </c>
      <c r="C248" s="1" t="s">
        <v>558</v>
      </c>
      <c r="D248" s="90" t="s">
        <v>559</v>
      </c>
    </row>
    <row r="249" spans="1:4" x14ac:dyDescent="0.2">
      <c r="A249" s="143">
        <v>41108.864583333336</v>
      </c>
      <c r="B249" s="143">
        <v>41109.060416666667</v>
      </c>
      <c r="C249" s="1" t="s">
        <v>560</v>
      </c>
      <c r="D249" s="90" t="s">
        <v>561</v>
      </c>
    </row>
    <row r="250" spans="1:4" x14ac:dyDescent="0.2">
      <c r="A250" s="143">
        <v>41263.702777777777</v>
      </c>
      <c r="B250" s="143">
        <v>41264.152083333334</v>
      </c>
      <c r="C250" s="1" t="s">
        <v>562</v>
      </c>
      <c r="D250" s="90" t="s">
        <v>563</v>
      </c>
    </row>
    <row r="251" spans="1:4" x14ac:dyDescent="0.2">
      <c r="A251" s="143">
        <v>41302.164583333331</v>
      </c>
      <c r="B251" s="143">
        <v>41302.418749999997</v>
      </c>
      <c r="C251" s="1" t="s">
        <v>564</v>
      </c>
      <c r="D251" s="90" t="s">
        <v>565</v>
      </c>
    </row>
    <row r="252" spans="1:4" x14ac:dyDescent="0.2">
      <c r="A252" s="143">
        <v>41304.553472222222</v>
      </c>
      <c r="B252" s="143">
        <v>41304.564583333333</v>
      </c>
      <c r="C252" s="1" t="s">
        <v>566</v>
      </c>
      <c r="D252" s="90" t="s">
        <v>567</v>
      </c>
    </row>
    <row r="253" spans="1:4" x14ac:dyDescent="0.2">
      <c r="A253" s="143">
        <v>41312.502083333333</v>
      </c>
      <c r="B253" s="143">
        <v>41312.511111111111</v>
      </c>
      <c r="C253" s="1" t="s">
        <v>568</v>
      </c>
      <c r="D253" s="90" t="s">
        <v>569</v>
      </c>
    </row>
    <row r="254" spans="1:4" x14ac:dyDescent="0.2">
      <c r="A254" s="143">
        <v>41343.161111111112</v>
      </c>
      <c r="B254" s="143">
        <v>41343.879861111112</v>
      </c>
      <c r="C254" s="1" t="s">
        <v>570</v>
      </c>
      <c r="D254" s="90" t="s">
        <v>571</v>
      </c>
    </row>
    <row r="255" spans="1:4" x14ac:dyDescent="0.2">
      <c r="A255" s="143">
        <v>41378.317361111112</v>
      </c>
      <c r="B255" s="143">
        <v>41378.357638888891</v>
      </c>
      <c r="C255" s="1" t="s">
        <v>572</v>
      </c>
      <c r="D255" s="90" t="s">
        <v>573</v>
      </c>
    </row>
    <row r="293" spans="16:16" x14ac:dyDescent="0.2">
      <c r="P293" s="3"/>
    </row>
    <row r="294" spans="16:16" x14ac:dyDescent="0.2">
      <c r="P294" s="3"/>
    </row>
    <row r="295" spans="16:16" x14ac:dyDescent="0.2">
      <c r="P295" s="3"/>
    </row>
    <row r="296" spans="16:16" x14ac:dyDescent="0.2">
      <c r="P296" s="3"/>
    </row>
    <row r="297" spans="16:16" x14ac:dyDescent="0.2">
      <c r="P297" s="3"/>
    </row>
    <row r="298" spans="16:16" x14ac:dyDescent="0.2">
      <c r="P298" s="3"/>
    </row>
    <row r="299" spans="16:16" x14ac:dyDescent="0.2">
      <c r="P299" s="3"/>
    </row>
    <row r="300" spans="16:16" x14ac:dyDescent="0.2">
      <c r="P300" s="3"/>
    </row>
    <row r="301" spans="16:16" x14ac:dyDescent="0.2">
      <c r="P301" s="3"/>
    </row>
    <row r="302" spans="16:16" x14ac:dyDescent="0.2">
      <c r="P302" s="3"/>
    </row>
    <row r="303" spans="16:16" x14ac:dyDescent="0.2">
      <c r="P303" s="3"/>
    </row>
    <row r="304" spans="16:16" x14ac:dyDescent="0.2">
      <c r="P304" s="3"/>
    </row>
    <row r="305" spans="16:16" x14ac:dyDescent="0.2">
      <c r="P305" s="3"/>
    </row>
    <row r="306" spans="16:16" x14ac:dyDescent="0.2">
      <c r="P306" s="3"/>
    </row>
    <row r="307" spans="16:16" x14ac:dyDescent="0.2">
      <c r="P307" s="3"/>
    </row>
    <row r="308" spans="16:16" x14ac:dyDescent="0.2">
      <c r="P308" s="3"/>
    </row>
    <row r="309" spans="16:16" x14ac:dyDescent="0.2">
      <c r="P309" s="3"/>
    </row>
    <row r="310" spans="16:16" x14ac:dyDescent="0.2">
      <c r="P310" s="3"/>
    </row>
    <row r="311" spans="16:16" x14ac:dyDescent="0.2">
      <c r="P311" s="3"/>
    </row>
    <row r="312" spans="16:16" x14ac:dyDescent="0.2">
      <c r="P312" s="3"/>
    </row>
    <row r="313" spans="16:16" x14ac:dyDescent="0.2">
      <c r="P313" s="3"/>
    </row>
    <row r="314" spans="16:16" x14ac:dyDescent="0.2">
      <c r="P314" s="3"/>
    </row>
    <row r="315" spans="16:16" x14ac:dyDescent="0.2">
      <c r="P315" s="3"/>
    </row>
    <row r="316" spans="16:16" x14ac:dyDescent="0.2">
      <c r="P316" s="3"/>
    </row>
    <row r="317" spans="16:16" x14ac:dyDescent="0.2">
      <c r="P317" s="3"/>
    </row>
    <row r="318" spans="16:16" x14ac:dyDescent="0.2">
      <c r="P318" s="3"/>
    </row>
    <row r="319" spans="16:16" x14ac:dyDescent="0.2">
      <c r="P319" s="3"/>
    </row>
    <row r="320" spans="16:16" x14ac:dyDescent="0.2">
      <c r="P320" s="3"/>
    </row>
    <row r="321" spans="16:16" x14ac:dyDescent="0.2">
      <c r="P321" s="3"/>
    </row>
    <row r="322" spans="16:16" x14ac:dyDescent="0.2">
      <c r="P322" s="3"/>
    </row>
    <row r="323" spans="16:16" x14ac:dyDescent="0.2">
      <c r="P323" s="3"/>
    </row>
    <row r="324" spans="16:16" x14ac:dyDescent="0.2">
      <c r="P324" s="3"/>
    </row>
    <row r="325" spans="16:16" x14ac:dyDescent="0.2">
      <c r="P325" s="3"/>
    </row>
    <row r="326" spans="16:16" x14ac:dyDescent="0.2">
      <c r="P326" s="3"/>
    </row>
    <row r="327" spans="16:16" x14ac:dyDescent="0.2">
      <c r="P327" s="3"/>
    </row>
    <row r="328" spans="16:16" x14ac:dyDescent="0.2">
      <c r="P328" s="3"/>
    </row>
    <row r="329" spans="16:16" x14ac:dyDescent="0.2">
      <c r="P329" s="3"/>
    </row>
    <row r="330" spans="16:16" x14ac:dyDescent="0.2">
      <c r="P330" s="3"/>
    </row>
    <row r="331" spans="16:16" x14ac:dyDescent="0.2">
      <c r="P331" s="3"/>
    </row>
    <row r="332" spans="16:16" x14ac:dyDescent="0.2">
      <c r="P332" s="3"/>
    </row>
    <row r="333" spans="16:16" x14ac:dyDescent="0.2">
      <c r="P333" s="3"/>
    </row>
    <row r="334" spans="16:16" x14ac:dyDescent="0.2">
      <c r="P334" s="3"/>
    </row>
    <row r="335" spans="16:16" x14ac:dyDescent="0.2">
      <c r="P335" s="3"/>
    </row>
    <row r="336" spans="16:16" x14ac:dyDescent="0.2">
      <c r="P336" s="3"/>
    </row>
    <row r="337" spans="16:16" x14ac:dyDescent="0.2">
      <c r="P337" s="3"/>
    </row>
    <row r="338" spans="16:16" x14ac:dyDescent="0.2">
      <c r="P338" s="3"/>
    </row>
    <row r="339" spans="16:16" x14ac:dyDescent="0.2">
      <c r="P339" s="3"/>
    </row>
    <row r="340" spans="16:16" x14ac:dyDescent="0.2">
      <c r="P340" s="3"/>
    </row>
    <row r="341" spans="16:16" x14ac:dyDescent="0.2">
      <c r="P341" s="3"/>
    </row>
    <row r="342" spans="16:16" x14ac:dyDescent="0.2">
      <c r="P342" s="3"/>
    </row>
    <row r="343" spans="16:16" x14ac:dyDescent="0.2">
      <c r="P343" s="3"/>
    </row>
    <row r="344" spans="16:16" x14ac:dyDescent="0.2">
      <c r="P344" s="3"/>
    </row>
    <row r="345" spans="16:16" x14ac:dyDescent="0.2">
      <c r="P345" s="3"/>
    </row>
    <row r="346" spans="16:16" x14ac:dyDescent="0.2">
      <c r="P346" s="3"/>
    </row>
    <row r="347" spans="16:16" x14ac:dyDescent="0.2">
      <c r="P347" s="3"/>
    </row>
    <row r="348" spans="16:16" x14ac:dyDescent="0.2">
      <c r="P348" s="3"/>
    </row>
    <row r="349" spans="16:16" x14ac:dyDescent="0.2">
      <c r="P349" s="3"/>
    </row>
    <row r="350" spans="16:16" x14ac:dyDescent="0.2">
      <c r="P350" s="3"/>
    </row>
    <row r="351" spans="16:16" x14ac:dyDescent="0.2">
      <c r="P351" s="3"/>
    </row>
    <row r="352" spans="16:16" x14ac:dyDescent="0.2">
      <c r="P352" s="3"/>
    </row>
    <row r="353" spans="16:16" x14ac:dyDescent="0.2">
      <c r="P353" s="3"/>
    </row>
    <row r="354" spans="16:16" x14ac:dyDescent="0.2">
      <c r="P354" s="3"/>
    </row>
    <row r="355" spans="16:16" x14ac:dyDescent="0.2">
      <c r="P355" s="3"/>
    </row>
    <row r="356" spans="16:16" x14ac:dyDescent="0.2">
      <c r="P356" s="3"/>
    </row>
    <row r="357" spans="16:16" x14ac:dyDescent="0.2">
      <c r="P357" s="3"/>
    </row>
    <row r="358" spans="16:16" x14ac:dyDescent="0.2">
      <c r="P358" s="3"/>
    </row>
    <row r="359" spans="16:16" x14ac:dyDescent="0.2">
      <c r="P359" s="3"/>
    </row>
    <row r="360" spans="16:16" x14ac:dyDescent="0.2">
      <c r="P360" s="3"/>
    </row>
    <row r="361" spans="16:16" x14ac:dyDescent="0.2">
      <c r="P361" s="3"/>
    </row>
    <row r="362" spans="16:16" x14ac:dyDescent="0.2">
      <c r="P362" s="3"/>
    </row>
    <row r="363" spans="16:16" x14ac:dyDescent="0.2">
      <c r="P363" s="3"/>
    </row>
    <row r="364" spans="16:16" x14ac:dyDescent="0.2">
      <c r="P364" s="3"/>
    </row>
    <row r="365" spans="16:16" x14ac:dyDescent="0.2">
      <c r="P365" s="3"/>
    </row>
    <row r="366" spans="16:16" x14ac:dyDescent="0.2">
      <c r="P366" s="3"/>
    </row>
    <row r="367" spans="16:16" x14ac:dyDescent="0.2">
      <c r="P367" s="3"/>
    </row>
    <row r="368" spans="16:16" x14ac:dyDescent="0.2">
      <c r="P368" s="3"/>
    </row>
    <row r="369" spans="16:16" x14ac:dyDescent="0.2">
      <c r="P369" s="3"/>
    </row>
    <row r="370" spans="16:16" x14ac:dyDescent="0.2">
      <c r="P370" s="3"/>
    </row>
    <row r="371" spans="16:16" x14ac:dyDescent="0.2">
      <c r="P371" s="3"/>
    </row>
    <row r="372" spans="16:16" x14ac:dyDescent="0.2">
      <c r="P372" s="3"/>
    </row>
    <row r="373" spans="16:16" x14ac:dyDescent="0.2">
      <c r="P373" s="3"/>
    </row>
    <row r="374" spans="16:16" x14ac:dyDescent="0.2">
      <c r="P374" s="3"/>
    </row>
    <row r="375" spans="16:16" x14ac:dyDescent="0.2">
      <c r="P375" s="3"/>
    </row>
    <row r="376" spans="16:16" x14ac:dyDescent="0.2">
      <c r="P376" s="3"/>
    </row>
    <row r="378" spans="16:16" x14ac:dyDescent="0.2">
      <c r="P378" s="3"/>
    </row>
    <row r="379" spans="16:16" x14ac:dyDescent="0.2">
      <c r="P379" s="3"/>
    </row>
    <row r="380" spans="16:16" x14ac:dyDescent="0.2">
      <c r="P380" s="3"/>
    </row>
    <row r="381" spans="16:16" x14ac:dyDescent="0.2">
      <c r="P381" s="3"/>
    </row>
    <row r="382" spans="16:16" x14ac:dyDescent="0.2">
      <c r="P382" s="3"/>
    </row>
    <row r="383" spans="16:16" x14ac:dyDescent="0.2">
      <c r="P383" s="3"/>
    </row>
    <row r="384" spans="16:16" x14ac:dyDescent="0.2">
      <c r="P384" s="3"/>
    </row>
    <row r="385" spans="16:16" x14ac:dyDescent="0.2">
      <c r="P385" s="3"/>
    </row>
    <row r="386" spans="16:16" x14ac:dyDescent="0.2">
      <c r="P386" s="3"/>
    </row>
    <row r="387" spans="16:16" x14ac:dyDescent="0.2">
      <c r="P387" s="3"/>
    </row>
    <row r="388" spans="16:16" x14ac:dyDescent="0.2">
      <c r="P388" s="3"/>
    </row>
    <row r="389" spans="16:16" x14ac:dyDescent="0.2">
      <c r="P389" s="3"/>
    </row>
    <row r="390" spans="16:16" x14ac:dyDescent="0.2">
      <c r="P390" s="3"/>
    </row>
    <row r="391" spans="16:16" x14ac:dyDescent="0.2">
      <c r="P391" s="3"/>
    </row>
    <row r="392" spans="16:16" x14ac:dyDescent="0.2">
      <c r="P392" s="3"/>
    </row>
    <row r="393" spans="16:16" x14ac:dyDescent="0.2">
      <c r="P393" s="3"/>
    </row>
    <row r="394" spans="16:16" x14ac:dyDescent="0.2">
      <c r="P394" s="3"/>
    </row>
    <row r="395" spans="16:16" x14ac:dyDescent="0.2">
      <c r="P395" s="3"/>
    </row>
    <row r="396" spans="16:16" x14ac:dyDescent="0.2">
      <c r="P396" s="3"/>
    </row>
    <row r="397" spans="16:16" x14ac:dyDescent="0.2">
      <c r="P397" s="3"/>
    </row>
    <row r="398" spans="16:16" x14ac:dyDescent="0.2">
      <c r="P398" s="3"/>
    </row>
    <row r="399" spans="16:16" x14ac:dyDescent="0.2">
      <c r="P399" s="3"/>
    </row>
    <row r="400" spans="16:16" x14ac:dyDescent="0.2">
      <c r="P400" s="3"/>
    </row>
    <row r="401" spans="16:16" x14ac:dyDescent="0.2">
      <c r="P401" s="3"/>
    </row>
    <row r="402" spans="16:16" x14ac:dyDescent="0.2">
      <c r="P402" s="3"/>
    </row>
    <row r="403" spans="16:16" x14ac:dyDescent="0.2">
      <c r="P403" s="3"/>
    </row>
    <row r="404" spans="16:16" x14ac:dyDescent="0.2">
      <c r="P404" s="3"/>
    </row>
    <row r="405" spans="16:16" x14ac:dyDescent="0.2">
      <c r="P405" s="3"/>
    </row>
    <row r="406" spans="16:16" x14ac:dyDescent="0.2">
      <c r="P406" s="3"/>
    </row>
    <row r="407" spans="16:16" x14ac:dyDescent="0.2">
      <c r="P407" s="3"/>
    </row>
    <row r="408" spans="16:16" x14ac:dyDescent="0.2">
      <c r="P408" s="3"/>
    </row>
    <row r="409" spans="16:16" x14ac:dyDescent="0.2">
      <c r="P409" s="3"/>
    </row>
    <row r="410" spans="16:16" x14ac:dyDescent="0.2">
      <c r="P410" s="3"/>
    </row>
    <row r="411" spans="16:16" x14ac:dyDescent="0.2">
      <c r="P411" s="3"/>
    </row>
    <row r="412" spans="16:16" x14ac:dyDescent="0.2">
      <c r="P412" s="3"/>
    </row>
    <row r="413" spans="16:16" x14ac:dyDescent="0.2">
      <c r="P413" s="3"/>
    </row>
    <row r="414" spans="16:16" x14ac:dyDescent="0.2">
      <c r="P414" s="3"/>
    </row>
    <row r="415" spans="16:16" x14ac:dyDescent="0.2">
      <c r="P415" s="3"/>
    </row>
    <row r="416" spans="16:16" x14ac:dyDescent="0.2">
      <c r="P416" s="3"/>
    </row>
    <row r="417" spans="16:16" x14ac:dyDescent="0.2">
      <c r="P417" s="3"/>
    </row>
    <row r="418" spans="16:16" x14ac:dyDescent="0.2">
      <c r="P418" s="3"/>
    </row>
    <row r="419" spans="16:16" x14ac:dyDescent="0.2">
      <c r="P419" s="3"/>
    </row>
    <row r="420" spans="16:16" x14ac:dyDescent="0.2">
      <c r="P420" s="3"/>
    </row>
    <row r="421" spans="16:16" x14ac:dyDescent="0.2">
      <c r="P421" s="3"/>
    </row>
    <row r="422" spans="16:16" x14ac:dyDescent="0.2">
      <c r="P422" s="3"/>
    </row>
    <row r="423" spans="16:16" x14ac:dyDescent="0.2">
      <c r="P423" s="3"/>
    </row>
    <row r="424" spans="16:16" x14ac:dyDescent="0.2">
      <c r="P424" s="3"/>
    </row>
    <row r="425" spans="16:16" x14ac:dyDescent="0.2">
      <c r="P425" s="3"/>
    </row>
    <row r="426" spans="16:16" x14ac:dyDescent="0.2">
      <c r="P426" s="3"/>
    </row>
    <row r="427" spans="16:16" x14ac:dyDescent="0.2">
      <c r="P427" s="3"/>
    </row>
    <row r="428" spans="16:16" x14ac:dyDescent="0.2">
      <c r="P428" s="3"/>
    </row>
    <row r="429" spans="16:16" x14ac:dyDescent="0.2">
      <c r="P429" s="3"/>
    </row>
    <row r="430" spans="16:16" x14ac:dyDescent="0.2">
      <c r="P430" s="3"/>
    </row>
    <row r="431" spans="16:16" x14ac:dyDescent="0.2">
      <c r="P431" s="3"/>
    </row>
    <row r="432" spans="16:16" x14ac:dyDescent="0.2">
      <c r="P432" s="3"/>
    </row>
    <row r="433" spans="16:16" x14ac:dyDescent="0.2">
      <c r="P433" s="3"/>
    </row>
    <row r="434" spans="16:16" x14ac:dyDescent="0.2">
      <c r="P434" s="3"/>
    </row>
    <row r="435" spans="16:16" x14ac:dyDescent="0.2">
      <c r="P435" s="3"/>
    </row>
    <row r="436" spans="16:16" x14ac:dyDescent="0.2">
      <c r="P436" s="3"/>
    </row>
    <row r="437" spans="16:16" x14ac:dyDescent="0.2">
      <c r="P437" s="3"/>
    </row>
    <row r="438" spans="16:16" x14ac:dyDescent="0.2">
      <c r="P438" s="3"/>
    </row>
    <row r="439" spans="16:16" x14ac:dyDescent="0.2">
      <c r="P439" s="3"/>
    </row>
    <row r="440" spans="16:16" x14ac:dyDescent="0.2">
      <c r="P440" s="3"/>
    </row>
    <row r="441" spans="16:16" x14ac:dyDescent="0.2">
      <c r="P441" s="3"/>
    </row>
    <row r="442" spans="16:16" x14ac:dyDescent="0.2">
      <c r="P442" s="3"/>
    </row>
    <row r="443" spans="16:16" x14ac:dyDescent="0.2">
      <c r="P443" s="3"/>
    </row>
    <row r="444" spans="16:16" x14ac:dyDescent="0.2">
      <c r="P444" s="3"/>
    </row>
    <row r="445" spans="16:16" x14ac:dyDescent="0.2">
      <c r="P445" s="3"/>
    </row>
    <row r="446" spans="16:16" x14ac:dyDescent="0.2">
      <c r="P446" s="3"/>
    </row>
    <row r="447" spans="16:16" x14ac:dyDescent="0.2">
      <c r="P447" s="3"/>
    </row>
    <row r="448" spans="16:16" x14ac:dyDescent="0.2">
      <c r="P448" s="3"/>
    </row>
    <row r="449" spans="16:16" x14ac:dyDescent="0.2">
      <c r="P449" s="3"/>
    </row>
    <row r="450" spans="16:16" x14ac:dyDescent="0.2">
      <c r="P450" s="3"/>
    </row>
    <row r="451" spans="16:16" x14ac:dyDescent="0.2">
      <c r="P451" s="3"/>
    </row>
    <row r="452" spans="16:16" x14ac:dyDescent="0.2">
      <c r="P452" s="3"/>
    </row>
    <row r="453" spans="16:16" x14ac:dyDescent="0.2">
      <c r="P453" s="3"/>
    </row>
    <row r="454" spans="16:16" x14ac:dyDescent="0.2">
      <c r="P454" s="3"/>
    </row>
    <row r="455" spans="16:16" x14ac:dyDescent="0.2">
      <c r="P455" s="3"/>
    </row>
    <row r="456" spans="16:16" x14ac:dyDescent="0.2">
      <c r="P456" s="3"/>
    </row>
    <row r="457" spans="16:16" x14ac:dyDescent="0.2">
      <c r="P457" s="3"/>
    </row>
    <row r="458" spans="16:16" x14ac:dyDescent="0.2">
      <c r="P458" s="3"/>
    </row>
    <row r="459" spans="16:16" x14ac:dyDescent="0.2">
      <c r="P459" s="3"/>
    </row>
    <row r="460" spans="16:16" x14ac:dyDescent="0.2">
      <c r="P460" s="3"/>
    </row>
    <row r="461" spans="16:16" x14ac:dyDescent="0.2">
      <c r="P461" s="3"/>
    </row>
    <row r="462" spans="16:16" x14ac:dyDescent="0.2">
      <c r="P462" s="3"/>
    </row>
    <row r="463" spans="16:16" x14ac:dyDescent="0.2">
      <c r="P463" s="3"/>
    </row>
    <row r="464" spans="16:16" x14ac:dyDescent="0.2">
      <c r="P464" s="3"/>
    </row>
    <row r="465" spans="16:16" x14ac:dyDescent="0.2">
      <c r="P465" s="3"/>
    </row>
    <row r="466" spans="16:16" x14ac:dyDescent="0.2">
      <c r="P466" s="3"/>
    </row>
    <row r="467" spans="16:16" x14ac:dyDescent="0.2">
      <c r="P467" s="3"/>
    </row>
    <row r="468" spans="16:16" x14ac:dyDescent="0.2">
      <c r="P468" s="3"/>
    </row>
    <row r="469" spans="16:16" x14ac:dyDescent="0.2">
      <c r="P469" s="3"/>
    </row>
    <row r="470" spans="16:16" x14ac:dyDescent="0.2">
      <c r="P470" s="3"/>
    </row>
    <row r="471" spans="16:16" x14ac:dyDescent="0.2">
      <c r="P471" s="3"/>
    </row>
    <row r="472" spans="16:16" x14ac:dyDescent="0.2">
      <c r="P472" s="3"/>
    </row>
    <row r="473" spans="16:16" x14ac:dyDescent="0.2">
      <c r="P473" s="3"/>
    </row>
    <row r="474" spans="16:16" x14ac:dyDescent="0.2">
      <c r="P474" s="3"/>
    </row>
    <row r="475" spans="16:16" x14ac:dyDescent="0.2">
      <c r="P475" s="3"/>
    </row>
    <row r="476" spans="16:16" x14ac:dyDescent="0.2">
      <c r="P476" s="3"/>
    </row>
    <row r="477" spans="16:16" x14ac:dyDescent="0.2">
      <c r="P477" s="3"/>
    </row>
    <row r="478" spans="16:16" x14ac:dyDescent="0.2">
      <c r="P478" s="3"/>
    </row>
    <row r="479" spans="16:16" x14ac:dyDescent="0.2">
      <c r="P479" s="3"/>
    </row>
    <row r="480" spans="16:16" x14ac:dyDescent="0.2">
      <c r="P480" s="3"/>
    </row>
    <row r="481" spans="16:16" x14ac:dyDescent="0.2">
      <c r="P481" s="3"/>
    </row>
    <row r="482" spans="16:16" x14ac:dyDescent="0.2">
      <c r="P482" s="3"/>
    </row>
    <row r="483" spans="16:16" x14ac:dyDescent="0.2">
      <c r="P483" s="3"/>
    </row>
    <row r="484" spans="16:16" x14ac:dyDescent="0.2">
      <c r="P484" s="3"/>
    </row>
    <row r="485" spans="16:16" x14ac:dyDescent="0.2">
      <c r="P485" s="3"/>
    </row>
    <row r="486" spans="16:16" x14ac:dyDescent="0.2">
      <c r="P486" s="3"/>
    </row>
    <row r="487" spans="16:16" x14ac:dyDescent="0.2">
      <c r="P487" s="3"/>
    </row>
    <row r="488" spans="16:16" x14ac:dyDescent="0.2">
      <c r="P488" s="3"/>
    </row>
    <row r="489" spans="16:16" x14ac:dyDescent="0.2">
      <c r="P489" s="3"/>
    </row>
    <row r="490" spans="16:16" x14ac:dyDescent="0.2">
      <c r="P490" s="3"/>
    </row>
    <row r="491" spans="16:16" x14ac:dyDescent="0.2">
      <c r="P491" s="3"/>
    </row>
    <row r="492" spans="16:16" x14ac:dyDescent="0.2">
      <c r="P492" s="3"/>
    </row>
    <row r="493" spans="16:16" x14ac:dyDescent="0.2">
      <c r="P493" s="3"/>
    </row>
    <row r="494" spans="16:16" x14ac:dyDescent="0.2">
      <c r="P494" s="3"/>
    </row>
    <row r="495" spans="16:16" x14ac:dyDescent="0.2">
      <c r="P495" s="3"/>
    </row>
    <row r="496" spans="16:16" x14ac:dyDescent="0.2">
      <c r="P496" s="3"/>
    </row>
    <row r="497" spans="16:16" x14ac:dyDescent="0.2">
      <c r="P497" s="3"/>
    </row>
    <row r="498" spans="16:16" x14ac:dyDescent="0.2">
      <c r="P498" s="3"/>
    </row>
    <row r="499" spans="16:16" x14ac:dyDescent="0.2">
      <c r="P499" s="3"/>
    </row>
    <row r="500" spans="16:16" x14ac:dyDescent="0.2">
      <c r="P500" s="3"/>
    </row>
    <row r="501" spans="16:16" x14ac:dyDescent="0.2">
      <c r="P501" s="3"/>
    </row>
    <row r="502" spans="16:16" x14ac:dyDescent="0.2">
      <c r="P502" s="3"/>
    </row>
    <row r="503" spans="16:16" x14ac:dyDescent="0.2">
      <c r="P503" s="3"/>
    </row>
    <row r="504" spans="16:16" x14ac:dyDescent="0.2">
      <c r="P504" s="3"/>
    </row>
    <row r="505" spans="16:16" x14ac:dyDescent="0.2">
      <c r="P505" s="3"/>
    </row>
    <row r="506" spans="16:16" x14ac:dyDescent="0.2">
      <c r="P506" s="3"/>
    </row>
    <row r="507" spans="16:16" x14ac:dyDescent="0.2">
      <c r="P507" s="3"/>
    </row>
    <row r="508" spans="16:16" x14ac:dyDescent="0.2">
      <c r="P508" s="3"/>
    </row>
    <row r="509" spans="16:16" x14ac:dyDescent="0.2">
      <c r="P509" s="3"/>
    </row>
    <row r="510" spans="16:16" x14ac:dyDescent="0.2">
      <c r="P510" s="3"/>
    </row>
    <row r="511" spans="16:16" x14ac:dyDescent="0.2">
      <c r="P511" s="3"/>
    </row>
    <row r="512" spans="16:16" x14ac:dyDescent="0.2">
      <c r="P512" s="3"/>
    </row>
    <row r="513" spans="16:16" x14ac:dyDescent="0.2">
      <c r="P513" s="3"/>
    </row>
    <row r="514" spans="16:16" x14ac:dyDescent="0.2">
      <c r="P514" s="3"/>
    </row>
    <row r="515" spans="16:16" x14ac:dyDescent="0.2">
      <c r="P515" s="3"/>
    </row>
    <row r="516" spans="16:16" x14ac:dyDescent="0.2">
      <c r="P516" s="3"/>
    </row>
    <row r="517" spans="16:16" x14ac:dyDescent="0.2">
      <c r="P517" s="3"/>
    </row>
    <row r="518" spans="16:16" x14ac:dyDescent="0.2">
      <c r="P518" s="3"/>
    </row>
    <row r="519" spans="16:16" x14ac:dyDescent="0.2">
      <c r="P519" s="3"/>
    </row>
    <row r="520" spans="16:16" x14ac:dyDescent="0.2">
      <c r="P520" s="3"/>
    </row>
    <row r="521" spans="16:16" x14ac:dyDescent="0.2">
      <c r="P521" s="3"/>
    </row>
    <row r="522" spans="16:16" x14ac:dyDescent="0.2">
      <c r="P522" s="3"/>
    </row>
    <row r="523" spans="16:16" x14ac:dyDescent="0.2">
      <c r="P523" s="3"/>
    </row>
    <row r="524" spans="16:16" x14ac:dyDescent="0.2">
      <c r="P524" s="3"/>
    </row>
    <row r="525" spans="16:16" x14ac:dyDescent="0.2">
      <c r="P525" s="3"/>
    </row>
    <row r="526" spans="16:16" x14ac:dyDescent="0.2">
      <c r="P526" s="3"/>
    </row>
    <row r="527" spans="16:16" x14ac:dyDescent="0.2">
      <c r="P527" s="3"/>
    </row>
    <row r="528" spans="16:16" x14ac:dyDescent="0.2">
      <c r="P528" s="3"/>
    </row>
    <row r="529" spans="16:16" x14ac:dyDescent="0.2">
      <c r="P529" s="3"/>
    </row>
    <row r="530" spans="16:16" x14ac:dyDescent="0.2">
      <c r="P530" s="3"/>
    </row>
    <row r="531" spans="16:16" x14ac:dyDescent="0.2">
      <c r="P531" s="3"/>
    </row>
    <row r="532" spans="16:16" x14ac:dyDescent="0.2">
      <c r="P532" s="3"/>
    </row>
    <row r="533" spans="16:16" x14ac:dyDescent="0.2">
      <c r="P533" s="3"/>
    </row>
    <row r="534" spans="16:16" x14ac:dyDescent="0.2">
      <c r="P534" s="3"/>
    </row>
    <row r="535" spans="16:16" x14ac:dyDescent="0.2">
      <c r="P535" s="3"/>
    </row>
    <row r="536" spans="16:16" x14ac:dyDescent="0.2">
      <c r="P536" s="3"/>
    </row>
    <row r="537" spans="16:16" x14ac:dyDescent="0.2">
      <c r="P537" s="3"/>
    </row>
    <row r="538" spans="16:16" x14ac:dyDescent="0.2">
      <c r="P538" s="3"/>
    </row>
    <row r="539" spans="16:16" x14ac:dyDescent="0.2">
      <c r="P539" s="3"/>
    </row>
    <row r="540" spans="16:16" x14ac:dyDescent="0.2">
      <c r="P540" s="3"/>
    </row>
    <row r="541" spans="16:16" x14ac:dyDescent="0.2">
      <c r="P541" s="3"/>
    </row>
    <row r="542" spans="16:16" x14ac:dyDescent="0.2">
      <c r="P542" s="3"/>
    </row>
    <row r="543" spans="16:16" x14ac:dyDescent="0.2">
      <c r="P543" s="3"/>
    </row>
    <row r="544" spans="16:16" x14ac:dyDescent="0.2">
      <c r="P544" s="3"/>
    </row>
    <row r="545" spans="16:16" x14ac:dyDescent="0.2">
      <c r="P545" s="3"/>
    </row>
    <row r="546" spans="16:16" x14ac:dyDescent="0.2">
      <c r="P546" s="3"/>
    </row>
    <row r="547" spans="16:16" x14ac:dyDescent="0.2">
      <c r="P547" s="3"/>
    </row>
    <row r="548" spans="16:16" x14ac:dyDescent="0.2">
      <c r="P548" s="3"/>
    </row>
    <row r="549" spans="16:16" x14ac:dyDescent="0.2">
      <c r="P549" s="3"/>
    </row>
    <row r="550" spans="16:16" x14ac:dyDescent="0.2">
      <c r="P550" s="3"/>
    </row>
    <row r="551" spans="16:16" x14ac:dyDescent="0.2">
      <c r="P551" s="3"/>
    </row>
    <row r="552" spans="16:16" x14ac:dyDescent="0.2">
      <c r="P552" s="3"/>
    </row>
    <row r="553" spans="16:16" x14ac:dyDescent="0.2">
      <c r="P553" s="3"/>
    </row>
    <row r="554" spans="16:16" x14ac:dyDescent="0.2">
      <c r="P554" s="3"/>
    </row>
    <row r="555" spans="16:16" x14ac:dyDescent="0.2">
      <c r="P555" s="3"/>
    </row>
    <row r="556" spans="16:16" x14ac:dyDescent="0.2">
      <c r="P556" s="3"/>
    </row>
    <row r="557" spans="16:16" x14ac:dyDescent="0.2">
      <c r="P557" s="3"/>
    </row>
    <row r="558" spans="16:16" x14ac:dyDescent="0.2">
      <c r="P558" s="3"/>
    </row>
    <row r="559" spans="16:16" x14ac:dyDescent="0.2">
      <c r="P559" s="3"/>
    </row>
    <row r="560" spans="16:16" x14ac:dyDescent="0.2">
      <c r="P560" s="3"/>
    </row>
    <row r="561" spans="16:16" x14ac:dyDescent="0.2">
      <c r="P561" s="3"/>
    </row>
    <row r="562" spans="16:16" x14ac:dyDescent="0.2">
      <c r="P562" s="3"/>
    </row>
    <row r="563" spans="16:16" x14ac:dyDescent="0.2">
      <c r="P563" s="3"/>
    </row>
    <row r="564" spans="16:16" x14ac:dyDescent="0.2">
      <c r="P564" s="3"/>
    </row>
    <row r="565" spans="16:16" x14ac:dyDescent="0.2">
      <c r="P565" s="3"/>
    </row>
    <row r="566" spans="16:16" x14ac:dyDescent="0.2">
      <c r="P566" s="3"/>
    </row>
    <row r="567" spans="16:16" x14ac:dyDescent="0.2">
      <c r="P567" s="3"/>
    </row>
    <row r="568" spans="16:16" x14ac:dyDescent="0.2">
      <c r="P568" s="3"/>
    </row>
    <row r="569" spans="16:16" x14ac:dyDescent="0.2">
      <c r="P569" s="3"/>
    </row>
    <row r="570" spans="16:16" x14ac:dyDescent="0.2">
      <c r="P570" s="3"/>
    </row>
    <row r="571" spans="16:16" x14ac:dyDescent="0.2">
      <c r="P571" s="3"/>
    </row>
    <row r="572" spans="16:16" x14ac:dyDescent="0.2">
      <c r="P572" s="3"/>
    </row>
    <row r="573" spans="16:16" x14ac:dyDescent="0.2">
      <c r="P573" s="3"/>
    </row>
    <row r="574" spans="16:16" x14ac:dyDescent="0.2">
      <c r="P574" s="3"/>
    </row>
    <row r="575" spans="16:16" x14ac:dyDescent="0.2">
      <c r="P575" s="3"/>
    </row>
    <row r="576" spans="16:16" x14ac:dyDescent="0.2">
      <c r="P576" s="3"/>
    </row>
    <row r="577" spans="16:16" x14ac:dyDescent="0.2">
      <c r="P577" s="3"/>
    </row>
    <row r="578" spans="16:16" x14ac:dyDescent="0.2">
      <c r="P578" s="3"/>
    </row>
    <row r="579" spans="16:16" x14ac:dyDescent="0.2">
      <c r="P579" s="3"/>
    </row>
    <row r="580" spans="16:16" x14ac:dyDescent="0.2">
      <c r="P580" s="3"/>
    </row>
    <row r="581" spans="16:16" x14ac:dyDescent="0.2">
      <c r="P581" s="3"/>
    </row>
    <row r="582" spans="16:16" x14ac:dyDescent="0.2">
      <c r="P582" s="3"/>
    </row>
    <row r="583" spans="16:16" x14ac:dyDescent="0.2">
      <c r="P583" s="3"/>
    </row>
    <row r="584" spans="16:16" x14ac:dyDescent="0.2">
      <c r="P584" s="3"/>
    </row>
    <row r="585" spans="16:16" x14ac:dyDescent="0.2">
      <c r="P585" s="3"/>
    </row>
    <row r="586" spans="16:16" x14ac:dyDescent="0.2">
      <c r="P586" s="3"/>
    </row>
    <row r="587" spans="16:16" x14ac:dyDescent="0.2">
      <c r="P587" s="3"/>
    </row>
    <row r="588" spans="16:16" x14ac:dyDescent="0.2">
      <c r="P588" s="3"/>
    </row>
    <row r="589" spans="16:16" x14ac:dyDescent="0.2">
      <c r="P589" s="3"/>
    </row>
    <row r="590" spans="16:16" x14ac:dyDescent="0.2">
      <c r="P590" s="3"/>
    </row>
    <row r="591" spans="16:16" x14ac:dyDescent="0.2">
      <c r="P591" s="3"/>
    </row>
    <row r="592" spans="16:16" x14ac:dyDescent="0.2">
      <c r="P592" s="3"/>
    </row>
    <row r="593" spans="16:18" x14ac:dyDescent="0.2">
      <c r="P593" s="3"/>
    </row>
    <row r="594" spans="16:18" x14ac:dyDescent="0.2">
      <c r="P594" s="3"/>
    </row>
    <row r="595" spans="16:18" x14ac:dyDescent="0.2">
      <c r="P595" s="3"/>
    </row>
    <row r="596" spans="16:18" x14ac:dyDescent="0.2">
      <c r="P596" s="3"/>
    </row>
    <row r="597" spans="16:18" x14ac:dyDescent="0.2">
      <c r="P597" s="3"/>
    </row>
    <row r="598" spans="16:18" x14ac:dyDescent="0.2">
      <c r="P598" s="3"/>
    </row>
    <row r="599" spans="16:18" x14ac:dyDescent="0.2">
      <c r="P599" s="3"/>
    </row>
    <row r="600" spans="16:18" x14ac:dyDescent="0.2">
      <c r="P600" s="3"/>
    </row>
    <row r="601" spans="16:18" x14ac:dyDescent="0.2">
      <c r="P601" s="3"/>
    </row>
    <row r="602" spans="16:18" x14ac:dyDescent="0.2">
      <c r="P602" s="3"/>
    </row>
    <row r="603" spans="16:18" x14ac:dyDescent="0.2">
      <c r="P603" s="3"/>
    </row>
    <row r="604" spans="16:18" x14ac:dyDescent="0.2">
      <c r="P604" s="3"/>
    </row>
    <row r="605" spans="16:18" x14ac:dyDescent="0.2">
      <c r="P605" s="3"/>
    </row>
    <row r="606" spans="16:18" x14ac:dyDescent="0.2">
      <c r="P606" s="3"/>
    </row>
    <row r="607" spans="16:18" x14ac:dyDescent="0.2">
      <c r="P607" s="3"/>
    </row>
    <row r="608" spans="16:18" x14ac:dyDescent="0.2">
      <c r="P608" s="3"/>
      <c r="Q608" s="81"/>
      <c r="R608" s="81"/>
    </row>
    <row r="609" spans="16:16" x14ac:dyDescent="0.2">
      <c r="P609" s="3"/>
    </row>
    <row r="610" spans="16:16" x14ac:dyDescent="0.2">
      <c r="P610" s="3"/>
    </row>
    <row r="611" spans="16:16" x14ac:dyDescent="0.2">
      <c r="P611" s="3"/>
    </row>
    <row r="612" spans="16:16" x14ac:dyDescent="0.2">
      <c r="P612" s="3"/>
    </row>
    <row r="613" spans="16:16" x14ac:dyDescent="0.2">
      <c r="P613" s="3"/>
    </row>
    <row r="614" spans="16:16" x14ac:dyDescent="0.2">
      <c r="P614" s="3"/>
    </row>
    <row r="615" spans="16:16" x14ac:dyDescent="0.2">
      <c r="P615" s="3"/>
    </row>
    <row r="616" spans="16:16" x14ac:dyDescent="0.2">
      <c r="P616" s="3"/>
    </row>
    <row r="617" spans="16:16" x14ac:dyDescent="0.2">
      <c r="P617" s="3"/>
    </row>
    <row r="618" spans="16:16" x14ac:dyDescent="0.2">
      <c r="P618" s="3"/>
    </row>
    <row r="619" spans="16:16" x14ac:dyDescent="0.2">
      <c r="P619" s="3"/>
    </row>
    <row r="620" spans="16:16" x14ac:dyDescent="0.2">
      <c r="P620" s="3"/>
    </row>
    <row r="621" spans="16:16" x14ac:dyDescent="0.2">
      <c r="P621" s="3"/>
    </row>
    <row r="622" spans="16:16" x14ac:dyDescent="0.2">
      <c r="P622" s="3"/>
    </row>
    <row r="623" spans="16:16" x14ac:dyDescent="0.2">
      <c r="P623" s="3"/>
    </row>
    <row r="624" spans="16:16" x14ac:dyDescent="0.2">
      <c r="P624" s="3"/>
    </row>
    <row r="625" spans="16:16" x14ac:dyDescent="0.2">
      <c r="P625" s="3"/>
    </row>
    <row r="626" spans="16:16" x14ac:dyDescent="0.2">
      <c r="P626" s="3"/>
    </row>
    <row r="627" spans="16:16" x14ac:dyDescent="0.2">
      <c r="P627" s="3"/>
    </row>
    <row r="628" spans="16:16" x14ac:dyDescent="0.2">
      <c r="P628" s="3"/>
    </row>
    <row r="629" spans="16:16" x14ac:dyDescent="0.2">
      <c r="P629" s="3"/>
    </row>
    <row r="630" spans="16:16" x14ac:dyDescent="0.2">
      <c r="P630" s="3"/>
    </row>
    <row r="631" spans="16:16" x14ac:dyDescent="0.2">
      <c r="P631" s="3"/>
    </row>
    <row r="632" spans="16:16" x14ac:dyDescent="0.2">
      <c r="P632" s="3"/>
    </row>
    <row r="633" spans="16:16" x14ac:dyDescent="0.2">
      <c r="P633" s="3"/>
    </row>
    <row r="634" spans="16:16" x14ac:dyDescent="0.2">
      <c r="P634" s="3"/>
    </row>
    <row r="635" spans="16:16" x14ac:dyDescent="0.2">
      <c r="P635" s="3"/>
    </row>
    <row r="636" spans="16:16" x14ac:dyDescent="0.2">
      <c r="P636" s="3"/>
    </row>
    <row r="637" spans="16:16" x14ac:dyDescent="0.2">
      <c r="P637" s="3"/>
    </row>
    <row r="638" spans="16:16" x14ac:dyDescent="0.2">
      <c r="P638" s="3"/>
    </row>
    <row r="639" spans="16:16" x14ac:dyDescent="0.2">
      <c r="P639" s="3"/>
    </row>
    <row r="640" spans="16:16" x14ac:dyDescent="0.2">
      <c r="P640" s="3"/>
    </row>
    <row r="641" spans="16:16" x14ac:dyDescent="0.2">
      <c r="P641" s="3"/>
    </row>
    <row r="642" spans="16:16" x14ac:dyDescent="0.2">
      <c r="P642" s="3"/>
    </row>
    <row r="643" spans="16:16" x14ac:dyDescent="0.2">
      <c r="P643" s="3"/>
    </row>
    <row r="644" spans="16:16" x14ac:dyDescent="0.2">
      <c r="P644" s="3"/>
    </row>
    <row r="645" spans="16:16" x14ac:dyDescent="0.2">
      <c r="P645" s="3"/>
    </row>
    <row r="646" spans="16:16" x14ac:dyDescent="0.2">
      <c r="P646" s="3"/>
    </row>
    <row r="647" spans="16:16" x14ac:dyDescent="0.2">
      <c r="P647" s="3"/>
    </row>
    <row r="648" spans="16:16" x14ac:dyDescent="0.2">
      <c r="P648" s="3"/>
    </row>
    <row r="649" spans="16:16" x14ac:dyDescent="0.2">
      <c r="P649" s="3"/>
    </row>
    <row r="650" spans="16:16" x14ac:dyDescent="0.2">
      <c r="P650" s="3"/>
    </row>
    <row r="651" spans="16:16" x14ac:dyDescent="0.2">
      <c r="P651" s="3"/>
    </row>
    <row r="652" spans="16:16" x14ac:dyDescent="0.2">
      <c r="P652" s="3"/>
    </row>
    <row r="653" spans="16:16" x14ac:dyDescent="0.2">
      <c r="P653" s="3"/>
    </row>
    <row r="654" spans="16:16" x14ac:dyDescent="0.2">
      <c r="P654" s="3"/>
    </row>
    <row r="655" spans="16:16" x14ac:dyDescent="0.2">
      <c r="P655" s="3"/>
    </row>
    <row r="656" spans="16:16" x14ac:dyDescent="0.2">
      <c r="P656" s="3"/>
    </row>
    <row r="657" spans="16:16" x14ac:dyDescent="0.2">
      <c r="P657" s="3"/>
    </row>
    <row r="658" spans="16:16" x14ac:dyDescent="0.2">
      <c r="P658" s="3"/>
    </row>
    <row r="659" spans="16:16" x14ac:dyDescent="0.2">
      <c r="P659" s="3"/>
    </row>
    <row r="660" spans="16:16" x14ac:dyDescent="0.2">
      <c r="P660" s="3"/>
    </row>
    <row r="661" spans="16:16" x14ac:dyDescent="0.2">
      <c r="P661" s="3"/>
    </row>
    <row r="662" spans="16:16" x14ac:dyDescent="0.2">
      <c r="P662" s="3"/>
    </row>
    <row r="663" spans="16:16" x14ac:dyDescent="0.2">
      <c r="P663" s="3"/>
    </row>
    <row r="664" spans="16:16" x14ac:dyDescent="0.2">
      <c r="P664" s="3"/>
    </row>
    <row r="665" spans="16:16" x14ac:dyDescent="0.2">
      <c r="P665" s="3"/>
    </row>
    <row r="666" spans="16:16" x14ac:dyDescent="0.2">
      <c r="P666" s="3"/>
    </row>
    <row r="667" spans="16:16" x14ac:dyDescent="0.2">
      <c r="P667" s="3"/>
    </row>
    <row r="668" spans="16:16" x14ac:dyDescent="0.2">
      <c r="P668" s="3"/>
    </row>
    <row r="669" spans="16:16" x14ac:dyDescent="0.2">
      <c r="P669" s="3"/>
    </row>
    <row r="670" spans="16:16" x14ac:dyDescent="0.2">
      <c r="P670" s="3"/>
    </row>
    <row r="671" spans="16:16" x14ac:dyDescent="0.2">
      <c r="P671" s="3"/>
    </row>
    <row r="672" spans="16:16" x14ac:dyDescent="0.2">
      <c r="P672" s="3"/>
    </row>
    <row r="673" spans="16:16" x14ac:dyDescent="0.2">
      <c r="P673" s="3"/>
    </row>
    <row r="674" spans="16:16" x14ac:dyDescent="0.2">
      <c r="P674" s="3"/>
    </row>
    <row r="675" spans="16:16" x14ac:dyDescent="0.2">
      <c r="P675" s="3"/>
    </row>
    <row r="676" spans="16:16" x14ac:dyDescent="0.2">
      <c r="P676" s="3"/>
    </row>
    <row r="677" spans="16:16" x14ac:dyDescent="0.2">
      <c r="P677" s="3"/>
    </row>
    <row r="678" spans="16:16" x14ac:dyDescent="0.2">
      <c r="P678" s="3"/>
    </row>
    <row r="679" spans="16:16" x14ac:dyDescent="0.2">
      <c r="P679" s="3"/>
    </row>
    <row r="680" spans="16:16" x14ac:dyDescent="0.2">
      <c r="P680" s="3"/>
    </row>
    <row r="681" spans="16:16" x14ac:dyDescent="0.2">
      <c r="P681" s="3"/>
    </row>
    <row r="682" spans="16:16" x14ac:dyDescent="0.2">
      <c r="P682" s="3"/>
    </row>
    <row r="683" spans="16:16" x14ac:dyDescent="0.2">
      <c r="P683" s="3"/>
    </row>
    <row r="684" spans="16:16" x14ac:dyDescent="0.2">
      <c r="P684" s="3"/>
    </row>
    <row r="685" spans="16:16" x14ac:dyDescent="0.2">
      <c r="P685" s="3"/>
    </row>
    <row r="686" spans="16:16" x14ac:dyDescent="0.2">
      <c r="P686" s="3"/>
    </row>
    <row r="687" spans="16:16" x14ac:dyDescent="0.2">
      <c r="P687" s="3"/>
    </row>
    <row r="688" spans="16:16" x14ac:dyDescent="0.2">
      <c r="P688" s="3"/>
    </row>
    <row r="689" spans="16:16" x14ac:dyDescent="0.2">
      <c r="P689" s="3"/>
    </row>
    <row r="690" spans="16:16" x14ac:dyDescent="0.2">
      <c r="P690" s="3"/>
    </row>
    <row r="691" spans="16:16" x14ac:dyDescent="0.2">
      <c r="P691" s="3"/>
    </row>
    <row r="692" spans="16:16" x14ac:dyDescent="0.2">
      <c r="P692" s="3"/>
    </row>
    <row r="693" spans="16:16" x14ac:dyDescent="0.2">
      <c r="P693" s="3"/>
    </row>
    <row r="694" spans="16:16" x14ac:dyDescent="0.2">
      <c r="P694" s="3"/>
    </row>
    <row r="695" spans="16:16" x14ac:dyDescent="0.2">
      <c r="P695" s="3"/>
    </row>
    <row r="696" spans="16:16" x14ac:dyDescent="0.2">
      <c r="P696" s="3"/>
    </row>
    <row r="697" spans="16:16" x14ac:dyDescent="0.2">
      <c r="P697" s="3"/>
    </row>
    <row r="698" spans="16:16" x14ac:dyDescent="0.2">
      <c r="P698" s="3"/>
    </row>
    <row r="699" spans="16:16" x14ac:dyDescent="0.2">
      <c r="P699" s="3"/>
    </row>
    <row r="700" spans="16:16" x14ac:dyDescent="0.2">
      <c r="P700" s="3"/>
    </row>
    <row r="701" spans="16:16" x14ac:dyDescent="0.2">
      <c r="P701" s="3"/>
    </row>
    <row r="702" spans="16:16" x14ac:dyDescent="0.2">
      <c r="P702" s="3"/>
    </row>
    <row r="703" spans="16:16" x14ac:dyDescent="0.2">
      <c r="P703" s="3"/>
    </row>
    <row r="704" spans="16:16" x14ac:dyDescent="0.2">
      <c r="P704" s="3"/>
    </row>
    <row r="705" spans="16:16" x14ac:dyDescent="0.2">
      <c r="P705" s="3"/>
    </row>
    <row r="706" spans="16:16" x14ac:dyDescent="0.2">
      <c r="P706" s="3"/>
    </row>
    <row r="707" spans="16:16" x14ac:dyDescent="0.2">
      <c r="P707" s="3"/>
    </row>
    <row r="708" spans="16:16" x14ac:dyDescent="0.2">
      <c r="P708" s="3"/>
    </row>
    <row r="709" spans="16:16" x14ac:dyDescent="0.2">
      <c r="P709" s="3"/>
    </row>
    <row r="710" spans="16:16" x14ac:dyDescent="0.2">
      <c r="P710" s="3"/>
    </row>
    <row r="711" spans="16:16" x14ac:dyDescent="0.2">
      <c r="P711" s="3"/>
    </row>
    <row r="712" spans="16:16" x14ac:dyDescent="0.2">
      <c r="P712" s="3"/>
    </row>
    <row r="713" spans="16:16" x14ac:dyDescent="0.2">
      <c r="P713" s="3"/>
    </row>
    <row r="714" spans="16:16" x14ac:dyDescent="0.2">
      <c r="P714" s="3"/>
    </row>
    <row r="715" spans="16:16" x14ac:dyDescent="0.2">
      <c r="P715" s="3"/>
    </row>
    <row r="716" spans="16:16" x14ac:dyDescent="0.2">
      <c r="P716" s="3"/>
    </row>
    <row r="717" spans="16:16" x14ac:dyDescent="0.2">
      <c r="P717" s="3"/>
    </row>
    <row r="718" spans="16:16" x14ac:dyDescent="0.2">
      <c r="P718" s="3"/>
    </row>
    <row r="719" spans="16:16" x14ac:dyDescent="0.2">
      <c r="P719" s="3"/>
    </row>
    <row r="720" spans="16:16" x14ac:dyDescent="0.2">
      <c r="P720" s="3"/>
    </row>
    <row r="721" spans="16:16" x14ac:dyDescent="0.2">
      <c r="P721" s="3"/>
    </row>
    <row r="722" spans="16:16" x14ac:dyDescent="0.2">
      <c r="P722" s="3"/>
    </row>
    <row r="723" spans="16:16" x14ac:dyDescent="0.2">
      <c r="P723" s="3"/>
    </row>
    <row r="724" spans="16:16" x14ac:dyDescent="0.2">
      <c r="P724" s="3"/>
    </row>
    <row r="725" spans="16:16" x14ac:dyDescent="0.2">
      <c r="P725" s="3"/>
    </row>
    <row r="726" spans="16:16" x14ac:dyDescent="0.2">
      <c r="P726" s="3"/>
    </row>
    <row r="727" spans="16:16" x14ac:dyDescent="0.2">
      <c r="P727" s="3"/>
    </row>
    <row r="728" spans="16:16" x14ac:dyDescent="0.2">
      <c r="P728" s="3"/>
    </row>
    <row r="729" spans="16:16" x14ac:dyDescent="0.2">
      <c r="P729" s="3"/>
    </row>
    <row r="730" spans="16:16" x14ac:dyDescent="0.2">
      <c r="P730" s="3"/>
    </row>
    <row r="731" spans="16:16" x14ac:dyDescent="0.2">
      <c r="P731" s="3"/>
    </row>
    <row r="732" spans="16:16" x14ac:dyDescent="0.2">
      <c r="P732" s="3"/>
    </row>
    <row r="733" spans="16:16" x14ac:dyDescent="0.2">
      <c r="P733" s="3"/>
    </row>
    <row r="734" spans="16:16" x14ac:dyDescent="0.2">
      <c r="P734" s="3"/>
    </row>
    <row r="735" spans="16:16" x14ac:dyDescent="0.2">
      <c r="P735" s="3"/>
    </row>
    <row r="736" spans="16:16" x14ac:dyDescent="0.2">
      <c r="P736" s="3"/>
    </row>
    <row r="737" spans="16:16" x14ac:dyDescent="0.2">
      <c r="P737" s="3"/>
    </row>
    <row r="738" spans="16:16" x14ac:dyDescent="0.2">
      <c r="P738" s="3"/>
    </row>
    <row r="739" spans="16:16" x14ac:dyDescent="0.2">
      <c r="P739" s="3"/>
    </row>
    <row r="740" spans="16:16" x14ac:dyDescent="0.2">
      <c r="P740" s="3"/>
    </row>
    <row r="741" spans="16:16" x14ac:dyDescent="0.2">
      <c r="P741" s="3"/>
    </row>
    <row r="742" spans="16:16" x14ac:dyDescent="0.2">
      <c r="P742" s="3"/>
    </row>
    <row r="743" spans="16:16" x14ac:dyDescent="0.2">
      <c r="P743" s="3"/>
    </row>
    <row r="744" spans="16:16" x14ac:dyDescent="0.2">
      <c r="P744" s="3"/>
    </row>
    <row r="745" spans="16:16" x14ac:dyDescent="0.2">
      <c r="P745" s="3"/>
    </row>
    <row r="746" spans="16:16" x14ac:dyDescent="0.2">
      <c r="P746" s="3"/>
    </row>
    <row r="747" spans="16:16" x14ac:dyDescent="0.2">
      <c r="P747" s="3"/>
    </row>
    <row r="748" spans="16:16" x14ac:dyDescent="0.2">
      <c r="P748" s="3"/>
    </row>
    <row r="749" spans="16:16" x14ac:dyDescent="0.2">
      <c r="P749" s="3"/>
    </row>
    <row r="750" spans="16:16" x14ac:dyDescent="0.2">
      <c r="P750" s="3"/>
    </row>
    <row r="751" spans="16:16" x14ac:dyDescent="0.2">
      <c r="P751" s="3"/>
    </row>
    <row r="752" spans="16:16" x14ac:dyDescent="0.2">
      <c r="P752" s="3"/>
    </row>
    <row r="753" spans="15:16" x14ac:dyDescent="0.2">
      <c r="P753" s="3"/>
    </row>
    <row r="754" spans="15:16" x14ac:dyDescent="0.2">
      <c r="P754" s="3"/>
    </row>
    <row r="755" spans="15:16" x14ac:dyDescent="0.2">
      <c r="P755" s="3"/>
    </row>
    <row r="757" spans="15:16" x14ac:dyDescent="0.2">
      <c r="O757" s="166"/>
      <c r="P757" s="3"/>
    </row>
    <row r="758" spans="15:16" x14ac:dyDescent="0.2">
      <c r="O758" s="166"/>
      <c r="P758" s="3"/>
    </row>
    <row r="759" spans="15:16" x14ac:dyDescent="0.2">
      <c r="O759" s="166"/>
      <c r="P759" s="3"/>
    </row>
    <row r="760" spans="15:16" x14ac:dyDescent="0.2">
      <c r="O760" s="166"/>
      <c r="P760" s="3"/>
    </row>
    <row r="761" spans="15:16" x14ac:dyDescent="0.2">
      <c r="O761" s="166"/>
      <c r="P761" s="3"/>
    </row>
    <row r="762" spans="15:16" x14ac:dyDescent="0.2">
      <c r="O762" s="166"/>
      <c r="P762" s="3"/>
    </row>
    <row r="763" spans="15:16" x14ac:dyDescent="0.2">
      <c r="O763" s="166"/>
      <c r="P763" s="3"/>
    </row>
    <row r="764" spans="15:16" x14ac:dyDescent="0.2">
      <c r="O764" s="166"/>
      <c r="P764" s="3"/>
    </row>
    <row r="765" spans="15:16" x14ac:dyDescent="0.2">
      <c r="O765" s="166"/>
      <c r="P765" s="3"/>
    </row>
    <row r="766" spans="15:16" x14ac:dyDescent="0.2">
      <c r="O766" s="166"/>
      <c r="P766" s="3"/>
    </row>
    <row r="767" spans="15:16" x14ac:dyDescent="0.2">
      <c r="O767" s="166"/>
      <c r="P767" s="3"/>
    </row>
    <row r="768" spans="15:16" x14ac:dyDescent="0.2">
      <c r="O768" s="166"/>
      <c r="P768" s="3"/>
    </row>
    <row r="769" spans="15:16" x14ac:dyDescent="0.2">
      <c r="O769" s="166"/>
      <c r="P769" s="3"/>
    </row>
    <row r="770" spans="15:16" x14ac:dyDescent="0.2">
      <c r="O770" s="166"/>
      <c r="P770" s="3"/>
    </row>
    <row r="771" spans="15:16" x14ac:dyDescent="0.2">
      <c r="O771" s="166"/>
      <c r="P771" s="3"/>
    </row>
    <row r="772" spans="15:16" x14ac:dyDescent="0.2">
      <c r="O772" s="166"/>
      <c r="P772" s="3"/>
    </row>
    <row r="773" spans="15:16" x14ac:dyDescent="0.2">
      <c r="O773" s="166"/>
      <c r="P773" s="3"/>
    </row>
    <row r="774" spans="15:16" x14ac:dyDescent="0.2">
      <c r="O774" s="166"/>
      <c r="P774" s="3"/>
    </row>
    <row r="775" spans="15:16" x14ac:dyDescent="0.2">
      <c r="O775" s="166"/>
      <c r="P775" s="3"/>
    </row>
    <row r="776" spans="15:16" x14ac:dyDescent="0.2">
      <c r="O776" s="166"/>
      <c r="P776" s="3"/>
    </row>
    <row r="777" spans="15:16" x14ac:dyDescent="0.2">
      <c r="P777" s="3"/>
    </row>
    <row r="778" spans="15:16" x14ac:dyDescent="0.2">
      <c r="P778" s="3"/>
    </row>
    <row r="779" spans="15:16" x14ac:dyDescent="0.2">
      <c r="P779" s="3"/>
    </row>
    <row r="780" spans="15:16" x14ac:dyDescent="0.2">
      <c r="P780" s="3"/>
    </row>
    <row r="781" spans="15:16" x14ac:dyDescent="0.2">
      <c r="P781" s="3"/>
    </row>
    <row r="782" spans="15:16" x14ac:dyDescent="0.2">
      <c r="P782" s="3"/>
    </row>
    <row r="783" spans="15:16" x14ac:dyDescent="0.2">
      <c r="P783" s="3"/>
    </row>
    <row r="784" spans="15:16" x14ac:dyDescent="0.2">
      <c r="P784" s="3"/>
    </row>
    <row r="785" spans="16:16" x14ac:dyDescent="0.2">
      <c r="P785" s="3"/>
    </row>
    <row r="786" spans="16:16" x14ac:dyDescent="0.2">
      <c r="P786" s="3"/>
    </row>
    <row r="787" spans="16:16" x14ac:dyDescent="0.2">
      <c r="P787" s="3"/>
    </row>
    <row r="788" spans="16:16" x14ac:dyDescent="0.2">
      <c r="P788" s="3"/>
    </row>
    <row r="789" spans="16:16" x14ac:dyDescent="0.2">
      <c r="P789" s="3"/>
    </row>
    <row r="790" spans="16:16" x14ac:dyDescent="0.2">
      <c r="P790" s="3"/>
    </row>
    <row r="791" spans="16:16" x14ac:dyDescent="0.2">
      <c r="P791" s="3"/>
    </row>
    <row r="792" spans="16:16" x14ac:dyDescent="0.2">
      <c r="P792" s="3"/>
    </row>
    <row r="793" spans="16:16" x14ac:dyDescent="0.2">
      <c r="P793" s="3"/>
    </row>
    <row r="794" spans="16:16" x14ac:dyDescent="0.2">
      <c r="P794" s="3"/>
    </row>
    <row r="795" spans="16:16" x14ac:dyDescent="0.2">
      <c r="P795" s="3"/>
    </row>
    <row r="796" spans="16:16" x14ac:dyDescent="0.2">
      <c r="P796" s="3"/>
    </row>
    <row r="797" spans="16:16" x14ac:dyDescent="0.2">
      <c r="P797" s="3"/>
    </row>
    <row r="798" spans="16:16" x14ac:dyDescent="0.2">
      <c r="P798" s="3"/>
    </row>
    <row r="799" spans="16:16" x14ac:dyDescent="0.2">
      <c r="P799" s="3"/>
    </row>
    <row r="800" spans="16:16" x14ac:dyDescent="0.2">
      <c r="P800" s="3"/>
    </row>
    <row r="801" spans="16:16" x14ac:dyDescent="0.2">
      <c r="P801" s="3"/>
    </row>
    <row r="802" spans="16:16" x14ac:dyDescent="0.2">
      <c r="P802" s="3"/>
    </row>
    <row r="803" spans="16:16" x14ac:dyDescent="0.2">
      <c r="P803" s="3"/>
    </row>
    <row r="804" spans="16:16" x14ac:dyDescent="0.2">
      <c r="P804" s="3"/>
    </row>
    <row r="805" spans="16:16" x14ac:dyDescent="0.2">
      <c r="P805" s="3"/>
    </row>
    <row r="806" spans="16:16" x14ac:dyDescent="0.2">
      <c r="P806" s="3"/>
    </row>
    <row r="807" spans="16:16" x14ac:dyDescent="0.2">
      <c r="P807" s="3"/>
    </row>
    <row r="808" spans="16:16" x14ac:dyDescent="0.2">
      <c r="P808" s="3"/>
    </row>
    <row r="809" spans="16:16" x14ac:dyDescent="0.2">
      <c r="P809" s="3"/>
    </row>
    <row r="810" spans="16:16" x14ac:dyDescent="0.2">
      <c r="P810" s="3"/>
    </row>
    <row r="811" spans="16:16" x14ac:dyDescent="0.2">
      <c r="P811" s="3"/>
    </row>
    <row r="812" spans="16:16" x14ac:dyDescent="0.2">
      <c r="P812" s="3"/>
    </row>
    <row r="813" spans="16:16" x14ac:dyDescent="0.2">
      <c r="P813" s="3"/>
    </row>
    <row r="814" spans="16:16" x14ac:dyDescent="0.2">
      <c r="P814" s="3"/>
    </row>
    <row r="815" spans="16:16" x14ac:dyDescent="0.2">
      <c r="P815" s="3"/>
    </row>
    <row r="816" spans="16:16" x14ac:dyDescent="0.2">
      <c r="P816" s="3"/>
    </row>
    <row r="817" spans="16:16" x14ac:dyDescent="0.2">
      <c r="P817" s="3"/>
    </row>
    <row r="818" spans="16:16" x14ac:dyDescent="0.2">
      <c r="P818" s="3"/>
    </row>
    <row r="819" spans="16:16" x14ac:dyDescent="0.2">
      <c r="P819" s="3"/>
    </row>
    <row r="820" spans="16:16" x14ac:dyDescent="0.2">
      <c r="P820" s="3"/>
    </row>
    <row r="821" spans="16:16" x14ac:dyDescent="0.2">
      <c r="P821" s="3"/>
    </row>
    <row r="822" spans="16:16" x14ac:dyDescent="0.2">
      <c r="P822" s="3"/>
    </row>
    <row r="823" spans="16:16" x14ac:dyDescent="0.2">
      <c r="P823" s="3"/>
    </row>
    <row r="824" spans="16:16" x14ac:dyDescent="0.2">
      <c r="P824" s="3"/>
    </row>
    <row r="825" spans="16:16" x14ac:dyDescent="0.2">
      <c r="P825" s="3"/>
    </row>
    <row r="826" spans="16:16" x14ac:dyDescent="0.2">
      <c r="P826" s="3"/>
    </row>
    <row r="827" spans="16:16" x14ac:dyDescent="0.2">
      <c r="P827" s="3"/>
    </row>
    <row r="828" spans="16:16" x14ac:dyDescent="0.2">
      <c r="P828" s="3"/>
    </row>
    <row r="829" spans="16:16" x14ac:dyDescent="0.2">
      <c r="P829" s="3"/>
    </row>
    <row r="830" spans="16:16" x14ac:dyDescent="0.2">
      <c r="P830" s="3"/>
    </row>
    <row r="831" spans="16:16" x14ac:dyDescent="0.2">
      <c r="P831" s="3"/>
    </row>
    <row r="832" spans="16:16" x14ac:dyDescent="0.2">
      <c r="P832" s="3"/>
    </row>
    <row r="833" spans="16:16" x14ac:dyDescent="0.2">
      <c r="P833" s="3"/>
    </row>
    <row r="834" spans="16:16" x14ac:dyDescent="0.2">
      <c r="P834" s="3"/>
    </row>
    <row r="835" spans="16:16" x14ac:dyDescent="0.2">
      <c r="P835" s="3"/>
    </row>
    <row r="836" spans="16:16" x14ac:dyDescent="0.2">
      <c r="P836" s="3"/>
    </row>
    <row r="837" spans="16:16" x14ac:dyDescent="0.2">
      <c r="P837" s="3"/>
    </row>
    <row r="838" spans="16:16" x14ac:dyDescent="0.2">
      <c r="P838" s="3"/>
    </row>
    <row r="839" spans="16:16" x14ac:dyDescent="0.2">
      <c r="P839" s="3"/>
    </row>
    <row r="840" spans="16:16" x14ac:dyDescent="0.2">
      <c r="P840" s="3"/>
    </row>
    <row r="841" spans="16:16" x14ac:dyDescent="0.2">
      <c r="P841" s="3"/>
    </row>
    <row r="842" spans="16:16" x14ac:dyDescent="0.2">
      <c r="P842" s="3"/>
    </row>
    <row r="843" spans="16:16" x14ac:dyDescent="0.2">
      <c r="P843" s="3"/>
    </row>
    <row r="844" spans="16:16" x14ac:dyDescent="0.2">
      <c r="P844" s="3"/>
    </row>
    <row r="845" spans="16:16" x14ac:dyDescent="0.2">
      <c r="P845" s="3"/>
    </row>
    <row r="846" spans="16:16" x14ac:dyDescent="0.2">
      <c r="P846" s="3"/>
    </row>
    <row r="847" spans="16:16" x14ac:dyDescent="0.2">
      <c r="P847" s="3"/>
    </row>
    <row r="848" spans="16:16" x14ac:dyDescent="0.2">
      <c r="P848" s="3"/>
    </row>
    <row r="849" spans="16:16" x14ac:dyDescent="0.2">
      <c r="P849" s="3"/>
    </row>
    <row r="850" spans="16:16" x14ac:dyDescent="0.2">
      <c r="P850" s="3"/>
    </row>
    <row r="851" spans="16:16" x14ac:dyDescent="0.2">
      <c r="P851" s="3"/>
    </row>
    <row r="852" spans="16:16" x14ac:dyDescent="0.2">
      <c r="P852" s="3"/>
    </row>
    <row r="853" spans="16:16" x14ac:dyDescent="0.2">
      <c r="P853" s="3"/>
    </row>
    <row r="854" spans="16:16" x14ac:dyDescent="0.2">
      <c r="P854" s="3"/>
    </row>
    <row r="855" spans="16:16" x14ac:dyDescent="0.2">
      <c r="P855" s="3"/>
    </row>
    <row r="856" spans="16:16" x14ac:dyDescent="0.2">
      <c r="P856" s="3"/>
    </row>
    <row r="857" spans="16:16" x14ac:dyDescent="0.2">
      <c r="P857" s="3"/>
    </row>
    <row r="858" spans="16:16" x14ac:dyDescent="0.2">
      <c r="P858" s="3"/>
    </row>
    <row r="859" spans="16:16" x14ac:dyDescent="0.2">
      <c r="P859" s="3"/>
    </row>
    <row r="860" spans="16:16" x14ac:dyDescent="0.2">
      <c r="P860" s="3"/>
    </row>
    <row r="861" spans="16:16" x14ac:dyDescent="0.2">
      <c r="P861" s="3"/>
    </row>
    <row r="862" spans="16:16" x14ac:dyDescent="0.2">
      <c r="P862" s="3"/>
    </row>
    <row r="863" spans="16:16" x14ac:dyDescent="0.2">
      <c r="P863" s="3"/>
    </row>
    <row r="864" spans="16:16" x14ac:dyDescent="0.2">
      <c r="P864" s="3"/>
    </row>
    <row r="865" spans="16:16" x14ac:dyDescent="0.2">
      <c r="P865" s="3"/>
    </row>
    <row r="866" spans="16:16" x14ac:dyDescent="0.2">
      <c r="P866" s="3"/>
    </row>
    <row r="867" spans="16:16" x14ac:dyDescent="0.2">
      <c r="P867" s="3"/>
    </row>
    <row r="868" spans="16:16" x14ac:dyDescent="0.2">
      <c r="P868" s="3"/>
    </row>
    <row r="869" spans="16:16" x14ac:dyDescent="0.2">
      <c r="P869" s="3"/>
    </row>
    <row r="870" spans="16:16" x14ac:dyDescent="0.2">
      <c r="P870" s="3"/>
    </row>
    <row r="871" spans="16:16" x14ac:dyDescent="0.2">
      <c r="P871" s="3"/>
    </row>
    <row r="872" spans="16:16" x14ac:dyDescent="0.2">
      <c r="P872" s="3"/>
    </row>
    <row r="873" spans="16:16" x14ac:dyDescent="0.2">
      <c r="P873" s="3"/>
    </row>
    <row r="874" spans="16:16" x14ac:dyDescent="0.2">
      <c r="P874" s="3"/>
    </row>
    <row r="875" spans="16:16" x14ac:dyDescent="0.2">
      <c r="P875" s="3"/>
    </row>
    <row r="876" spans="16:16" x14ac:dyDescent="0.2">
      <c r="P876" s="3"/>
    </row>
    <row r="877" spans="16:16" x14ac:dyDescent="0.2">
      <c r="P877" s="3"/>
    </row>
    <row r="878" spans="16:16" x14ac:dyDescent="0.2">
      <c r="P878" s="3"/>
    </row>
    <row r="879" spans="16:16" x14ac:dyDescent="0.2">
      <c r="P879" s="3"/>
    </row>
    <row r="880" spans="16:16" x14ac:dyDescent="0.2">
      <c r="P880" s="3"/>
    </row>
    <row r="881" spans="16:16" x14ac:dyDescent="0.2">
      <c r="P881" s="3"/>
    </row>
    <row r="882" spans="16:16" x14ac:dyDescent="0.2">
      <c r="P882" s="3"/>
    </row>
    <row r="883" spans="16:16" x14ac:dyDescent="0.2">
      <c r="P883" s="3"/>
    </row>
    <row r="884" spans="16:16" x14ac:dyDescent="0.2">
      <c r="P884" s="3"/>
    </row>
    <row r="885" spans="16:16" x14ac:dyDescent="0.2">
      <c r="P885" s="3"/>
    </row>
    <row r="886" spans="16:16" x14ac:dyDescent="0.2">
      <c r="P886" s="3"/>
    </row>
    <row r="887" spans="16:16" x14ac:dyDescent="0.2">
      <c r="P887" s="3"/>
    </row>
    <row r="888" spans="16:16" x14ac:dyDescent="0.2">
      <c r="P888" s="3"/>
    </row>
    <row r="889" spans="16:16" x14ac:dyDescent="0.2">
      <c r="P889" s="3"/>
    </row>
    <row r="890" spans="16:16" x14ac:dyDescent="0.2">
      <c r="P890" s="3"/>
    </row>
    <row r="891" spans="16:16" x14ac:dyDescent="0.2">
      <c r="P891" s="3"/>
    </row>
    <row r="892" spans="16:16" x14ac:dyDescent="0.2">
      <c r="P892" s="3"/>
    </row>
    <row r="893" spans="16:16" x14ac:dyDescent="0.2">
      <c r="P893" s="3"/>
    </row>
    <row r="894" spans="16:16" x14ac:dyDescent="0.2">
      <c r="P894" s="3"/>
    </row>
    <row r="895" spans="16:16" x14ac:dyDescent="0.2">
      <c r="P895" s="3"/>
    </row>
    <row r="896" spans="16:16" x14ac:dyDescent="0.2">
      <c r="P896" s="3"/>
    </row>
    <row r="897" spans="16:16" x14ac:dyDescent="0.2">
      <c r="P897" s="3"/>
    </row>
    <row r="898" spans="16:16" x14ac:dyDescent="0.2">
      <c r="P898" s="3"/>
    </row>
    <row r="899" spans="16:16" x14ac:dyDescent="0.2">
      <c r="P899" s="3"/>
    </row>
    <row r="900" spans="16:16" x14ac:dyDescent="0.2">
      <c r="P900" s="3"/>
    </row>
    <row r="901" spans="16:16" x14ac:dyDescent="0.2">
      <c r="P901" s="3"/>
    </row>
    <row r="902" spans="16:16" x14ac:dyDescent="0.2">
      <c r="P902" s="3"/>
    </row>
    <row r="903" spans="16:16" x14ac:dyDescent="0.2">
      <c r="P903" s="3"/>
    </row>
    <row r="904" spans="16:16" x14ac:dyDescent="0.2">
      <c r="P904" s="3"/>
    </row>
    <row r="905" spans="16:16" x14ac:dyDescent="0.2">
      <c r="P905" s="3"/>
    </row>
    <row r="906" spans="16:16" x14ac:dyDescent="0.2">
      <c r="P906" s="3"/>
    </row>
    <row r="907" spans="16:16" x14ac:dyDescent="0.2">
      <c r="P907" s="3"/>
    </row>
    <row r="908" spans="16:16" x14ac:dyDescent="0.2">
      <c r="P908" s="3"/>
    </row>
    <row r="909" spans="16:16" x14ac:dyDescent="0.2">
      <c r="P909" s="3"/>
    </row>
    <row r="910" spans="16:16" x14ac:dyDescent="0.2">
      <c r="P910" s="3"/>
    </row>
    <row r="911" spans="16:16" x14ac:dyDescent="0.2">
      <c r="P911" s="3"/>
    </row>
    <row r="912" spans="16:16" x14ac:dyDescent="0.2">
      <c r="P912" s="3"/>
    </row>
    <row r="913" spans="16:16" x14ac:dyDescent="0.2">
      <c r="P913" s="3"/>
    </row>
    <row r="914" spans="16:16" x14ac:dyDescent="0.2">
      <c r="P914" s="3"/>
    </row>
    <row r="915" spans="16:16" x14ac:dyDescent="0.2">
      <c r="P915" s="3"/>
    </row>
    <row r="916" spans="16:16" x14ac:dyDescent="0.2">
      <c r="P916" s="3"/>
    </row>
    <row r="917" spans="16:16" x14ac:dyDescent="0.2">
      <c r="P917" s="3"/>
    </row>
    <row r="918" spans="16:16" x14ac:dyDescent="0.2">
      <c r="P918" s="3"/>
    </row>
    <row r="919" spans="16:16" x14ac:dyDescent="0.2">
      <c r="P919" s="3"/>
    </row>
    <row r="920" spans="16:16" x14ac:dyDescent="0.2">
      <c r="P920" s="3"/>
    </row>
    <row r="921" spans="16:16" x14ac:dyDescent="0.2">
      <c r="P921" s="3"/>
    </row>
    <row r="922" spans="16:16" x14ac:dyDescent="0.2">
      <c r="P922" s="3"/>
    </row>
    <row r="923" spans="16:16" x14ac:dyDescent="0.2">
      <c r="P923" s="3"/>
    </row>
    <row r="924" spans="16:16" x14ac:dyDescent="0.2">
      <c r="P924" s="3"/>
    </row>
    <row r="925" spans="16:16" x14ac:dyDescent="0.2">
      <c r="P925" s="3"/>
    </row>
    <row r="926" spans="16:16" x14ac:dyDescent="0.2">
      <c r="P926" s="3"/>
    </row>
    <row r="927" spans="16:16" x14ac:dyDescent="0.2">
      <c r="P927" s="3"/>
    </row>
    <row r="928" spans="16:16" x14ac:dyDescent="0.2">
      <c r="P928" s="3"/>
    </row>
    <row r="929" spans="16:16" x14ac:dyDescent="0.2">
      <c r="P929" s="3"/>
    </row>
    <row r="930" spans="16:16" x14ac:dyDescent="0.2">
      <c r="P930" s="3"/>
    </row>
    <row r="931" spans="16:16" x14ac:dyDescent="0.2">
      <c r="P931" s="3"/>
    </row>
    <row r="932" spans="16:16" x14ac:dyDescent="0.2">
      <c r="P932" s="3"/>
    </row>
    <row r="933" spans="16:16" x14ac:dyDescent="0.2">
      <c r="P933" s="3"/>
    </row>
    <row r="934" spans="16:16" x14ac:dyDescent="0.2">
      <c r="P934" s="3"/>
    </row>
    <row r="935" spans="16:16" x14ac:dyDescent="0.2">
      <c r="P935" s="3"/>
    </row>
    <row r="936" spans="16:16" x14ac:dyDescent="0.2">
      <c r="P936" s="3"/>
    </row>
    <row r="937" spans="16:16" x14ac:dyDescent="0.2">
      <c r="P937" s="3"/>
    </row>
    <row r="938" spans="16:16" x14ac:dyDescent="0.2">
      <c r="P938" s="3"/>
    </row>
    <row r="939" spans="16:16" x14ac:dyDescent="0.2">
      <c r="P939" s="3"/>
    </row>
    <row r="940" spans="16:16" x14ac:dyDescent="0.2">
      <c r="P940" s="3"/>
    </row>
    <row r="941" spans="16:16" x14ac:dyDescent="0.2">
      <c r="P941" s="3"/>
    </row>
    <row r="942" spans="16:16" x14ac:dyDescent="0.2">
      <c r="P942" s="3"/>
    </row>
    <row r="943" spans="16:16" x14ac:dyDescent="0.2">
      <c r="P943" s="3"/>
    </row>
    <row r="944" spans="16:16" x14ac:dyDescent="0.2">
      <c r="P944" s="3"/>
    </row>
    <row r="945" spans="16:16" x14ac:dyDescent="0.2">
      <c r="P945" s="3"/>
    </row>
    <row r="946" spans="16:16" x14ac:dyDescent="0.2">
      <c r="P946" s="3"/>
    </row>
    <row r="947" spans="16:16" x14ac:dyDescent="0.2">
      <c r="P947" s="3"/>
    </row>
    <row r="969" spans="17:18" x14ac:dyDescent="0.2">
      <c r="Q969" s="81"/>
      <c r="R969" s="81"/>
    </row>
    <row r="970" spans="17:18" x14ac:dyDescent="0.2">
      <c r="Q970" s="81"/>
      <c r="R970" s="81"/>
    </row>
    <row r="971" spans="17:18" x14ac:dyDescent="0.2">
      <c r="Q971" s="81"/>
      <c r="R971" s="81"/>
    </row>
    <row r="972" spans="17:18" x14ac:dyDescent="0.2">
      <c r="Q972" s="81"/>
      <c r="R972" s="81"/>
    </row>
    <row r="1071" spans="17:18" x14ac:dyDescent="0.2">
      <c r="Q1071" s="81"/>
      <c r="R1071" s="81"/>
    </row>
    <row r="1085" spans="16:16" x14ac:dyDescent="0.2">
      <c r="P1085" s="3"/>
    </row>
    <row r="1086" spans="16:16" x14ac:dyDescent="0.2">
      <c r="P1086" s="3"/>
    </row>
    <row r="1087" spans="16:16" x14ac:dyDescent="0.2">
      <c r="P1087" s="3"/>
    </row>
    <row r="1088" spans="16:16" x14ac:dyDescent="0.2">
      <c r="P1088" s="3"/>
    </row>
    <row r="1089" spans="13:16" x14ac:dyDescent="0.2">
      <c r="P1089" s="3"/>
    </row>
    <row r="1090" spans="13:16" x14ac:dyDescent="0.2">
      <c r="P1090" s="3"/>
    </row>
    <row r="1091" spans="13:16" x14ac:dyDescent="0.2">
      <c r="P1091" s="3"/>
    </row>
    <row r="1092" spans="13:16" x14ac:dyDescent="0.2">
      <c r="P1092" s="3"/>
    </row>
    <row r="1093" spans="13:16" x14ac:dyDescent="0.2">
      <c r="P1093" s="3"/>
    </row>
    <row r="1094" spans="13:16" x14ac:dyDescent="0.2">
      <c r="P1094" s="3"/>
    </row>
    <row r="1095" spans="13:16" x14ac:dyDescent="0.2">
      <c r="P1095" s="3"/>
    </row>
    <row r="1096" spans="13:16" x14ac:dyDescent="0.2">
      <c r="P1096" s="3"/>
    </row>
    <row r="1097" spans="13:16" x14ac:dyDescent="0.2">
      <c r="P1097" s="3"/>
    </row>
    <row r="1098" spans="13:16" x14ac:dyDescent="0.2">
      <c r="P1098" s="3"/>
    </row>
    <row r="1099" spans="13:16" x14ac:dyDescent="0.2">
      <c r="M1099" s="235"/>
      <c r="P1099" s="3"/>
    </row>
    <row r="1100" spans="13:16" x14ac:dyDescent="0.2">
      <c r="M1100" s="235"/>
      <c r="P1100" s="3"/>
    </row>
    <row r="1101" spans="13:16" x14ac:dyDescent="0.2">
      <c r="M1101" s="235"/>
      <c r="P1101" s="3"/>
    </row>
    <row r="1102" spans="13:16" x14ac:dyDescent="0.2">
      <c r="M1102" s="235"/>
      <c r="P1102" s="3"/>
    </row>
    <row r="1103" spans="13:16" x14ac:dyDescent="0.2">
      <c r="M1103" s="235"/>
      <c r="P1103" s="3"/>
    </row>
    <row r="1104" spans="13:16" x14ac:dyDescent="0.2">
      <c r="M1104" s="235"/>
      <c r="P1104" s="3"/>
    </row>
    <row r="1105" spans="13:16" x14ac:dyDescent="0.2">
      <c r="M1105" s="210"/>
      <c r="P1105" s="3"/>
    </row>
    <row r="1106" spans="13:16" x14ac:dyDescent="0.2">
      <c r="M1106" s="210"/>
      <c r="P1106" s="3"/>
    </row>
    <row r="1107" spans="13:16" x14ac:dyDescent="0.2">
      <c r="M1107" s="210"/>
      <c r="P1107" s="3"/>
    </row>
    <row r="1108" spans="13:16" x14ac:dyDescent="0.2">
      <c r="M1108" s="210"/>
      <c r="P1108" s="3"/>
    </row>
    <row r="1109" spans="13:16" x14ac:dyDescent="0.2">
      <c r="M1109" s="210"/>
      <c r="P1109" s="3"/>
    </row>
    <row r="1110" spans="13:16" x14ac:dyDescent="0.2">
      <c r="M1110" s="210"/>
      <c r="P1110" s="3"/>
    </row>
    <row r="1111" spans="13:16" x14ac:dyDescent="0.2">
      <c r="M1111" s="210"/>
      <c r="P1111" s="3"/>
    </row>
    <row r="1112" spans="13:16" x14ac:dyDescent="0.2">
      <c r="M1112" s="210"/>
      <c r="P1112" s="3"/>
    </row>
    <row r="1113" spans="13:16" x14ac:dyDescent="0.2">
      <c r="M1113" s="210"/>
      <c r="P1113" s="3"/>
    </row>
    <row r="1114" spans="13:16" x14ac:dyDescent="0.2">
      <c r="M1114" s="210"/>
      <c r="P1114" s="3"/>
    </row>
    <row r="1115" spans="13:16" x14ac:dyDescent="0.2">
      <c r="M1115" s="210"/>
      <c r="P1115" s="3"/>
    </row>
    <row r="1116" spans="13:16" x14ac:dyDescent="0.2">
      <c r="M1116" s="210"/>
      <c r="P1116" s="3"/>
    </row>
    <row r="1117" spans="13:16" x14ac:dyDescent="0.2">
      <c r="M1117" s="210"/>
      <c r="P1117" s="3"/>
    </row>
    <row r="1118" spans="13:16" x14ac:dyDescent="0.2">
      <c r="M1118" s="210"/>
      <c r="P1118" s="3"/>
    </row>
    <row r="1119" spans="13:16" x14ac:dyDescent="0.2">
      <c r="M1119" s="210"/>
      <c r="P1119" s="3"/>
    </row>
    <row r="1120" spans="13:16" x14ac:dyDescent="0.2">
      <c r="M1120" s="210"/>
      <c r="P1120" s="3"/>
    </row>
    <row r="1121" spans="13:16" x14ac:dyDescent="0.2">
      <c r="M1121" s="210"/>
      <c r="P1121" s="3"/>
    </row>
    <row r="1122" spans="13:16" x14ac:dyDescent="0.2">
      <c r="M1122" s="210"/>
      <c r="P1122" s="3"/>
    </row>
    <row r="1123" spans="13:16" x14ac:dyDescent="0.2">
      <c r="M1123" s="210"/>
      <c r="P1123" s="3"/>
    </row>
    <row r="1124" spans="13:16" x14ac:dyDescent="0.2">
      <c r="M1124" s="210"/>
      <c r="P1124" s="3"/>
    </row>
    <row r="1125" spans="13:16" x14ac:dyDescent="0.2">
      <c r="P1125" s="3"/>
    </row>
    <row r="1126" spans="13:16" x14ac:dyDescent="0.2">
      <c r="P1126" s="3"/>
    </row>
    <row r="1127" spans="13:16" x14ac:dyDescent="0.2">
      <c r="P1127" s="3"/>
    </row>
    <row r="1128" spans="13:16" x14ac:dyDescent="0.2">
      <c r="P1128" s="3"/>
    </row>
    <row r="1129" spans="13:16" x14ac:dyDescent="0.2">
      <c r="P1129" s="3"/>
    </row>
    <row r="1130" spans="13:16" x14ac:dyDescent="0.2">
      <c r="P1130" s="3"/>
    </row>
    <row r="1131" spans="13:16" x14ac:dyDescent="0.2">
      <c r="P1131" s="3"/>
    </row>
    <row r="1132" spans="13:16" x14ac:dyDescent="0.2">
      <c r="P1132" s="3"/>
    </row>
    <row r="1133" spans="13:16" x14ac:dyDescent="0.2">
      <c r="P1133" s="3"/>
    </row>
    <row r="1134" spans="13:16" x14ac:dyDescent="0.2">
      <c r="P1134" s="3"/>
    </row>
    <row r="1135" spans="13:16" x14ac:dyDescent="0.2">
      <c r="P1135" s="3"/>
    </row>
    <row r="1136" spans="13:16" x14ac:dyDescent="0.2">
      <c r="P1136" s="3"/>
    </row>
    <row r="1137" spans="16:16" x14ac:dyDescent="0.2">
      <c r="P1137" s="3"/>
    </row>
    <row r="1138" spans="16:16" x14ac:dyDescent="0.2">
      <c r="P1138" s="3"/>
    </row>
    <row r="1139" spans="16:16" x14ac:dyDescent="0.2">
      <c r="P1139" s="3"/>
    </row>
    <row r="1140" spans="16:16" x14ac:dyDescent="0.2">
      <c r="P1140" s="3"/>
    </row>
    <row r="1141" spans="16:16" x14ac:dyDescent="0.2">
      <c r="P1141" s="3"/>
    </row>
    <row r="1142" spans="16:16" x14ac:dyDescent="0.2">
      <c r="P1142" s="3"/>
    </row>
    <row r="1143" spans="16:16" x14ac:dyDescent="0.2">
      <c r="P1143" s="3"/>
    </row>
    <row r="1144" spans="16:16" x14ac:dyDescent="0.2">
      <c r="P1144" s="3"/>
    </row>
    <row r="1145" spans="16:16" x14ac:dyDescent="0.2">
      <c r="P1145" s="3"/>
    </row>
    <row r="1146" spans="16:16" x14ac:dyDescent="0.2">
      <c r="P1146" s="3"/>
    </row>
    <row r="1147" spans="16:16" x14ac:dyDescent="0.2">
      <c r="P1147" s="3"/>
    </row>
    <row r="1148" spans="16:16" x14ac:dyDescent="0.2">
      <c r="P1148" s="3"/>
    </row>
    <row r="1149" spans="16:16" x14ac:dyDescent="0.2">
      <c r="P1149" s="3"/>
    </row>
    <row r="1150" spans="16:16" x14ac:dyDescent="0.2">
      <c r="P1150" s="3"/>
    </row>
    <row r="1151" spans="16:16" x14ac:dyDescent="0.2">
      <c r="P1151" s="3"/>
    </row>
    <row r="1152" spans="16:16" x14ac:dyDescent="0.2">
      <c r="P1152" s="3"/>
    </row>
    <row r="1153" spans="16:16" x14ac:dyDescent="0.2">
      <c r="P1153" s="3"/>
    </row>
    <row r="1154" spans="16:16" x14ac:dyDescent="0.2">
      <c r="P1154" s="3"/>
    </row>
    <row r="1155" spans="16:16" x14ac:dyDescent="0.2">
      <c r="P1155" s="3"/>
    </row>
    <row r="1156" spans="16:16" x14ac:dyDescent="0.2">
      <c r="P1156" s="3"/>
    </row>
    <row r="1157" spans="16:16" x14ac:dyDescent="0.2">
      <c r="P1157" s="3"/>
    </row>
    <row r="1158" spans="16:16" x14ac:dyDescent="0.2">
      <c r="P1158" s="3"/>
    </row>
    <row r="1159" spans="16:16" x14ac:dyDescent="0.2">
      <c r="P1159" s="3"/>
    </row>
    <row r="1160" spans="16:16" x14ac:dyDescent="0.2">
      <c r="P1160" s="3"/>
    </row>
    <row r="1161" spans="16:16" x14ac:dyDescent="0.2">
      <c r="P1161" s="3"/>
    </row>
    <row r="1162" spans="16:16" x14ac:dyDescent="0.2">
      <c r="P1162" s="3"/>
    </row>
    <row r="1163" spans="16:16" x14ac:dyDescent="0.2">
      <c r="P1163" s="3"/>
    </row>
    <row r="1164" spans="16:16" x14ac:dyDescent="0.2">
      <c r="P1164" s="3"/>
    </row>
    <row r="1165" spans="16:16" x14ac:dyDescent="0.2">
      <c r="P1165" s="3"/>
    </row>
    <row r="1166" spans="16:16" x14ac:dyDescent="0.2">
      <c r="P1166" s="3"/>
    </row>
    <row r="1167" spans="16:16" x14ac:dyDescent="0.2">
      <c r="P1167" s="3"/>
    </row>
    <row r="1168" spans="16:16" x14ac:dyDescent="0.2">
      <c r="P1168" s="3"/>
    </row>
    <row r="1169" spans="16:16" x14ac:dyDescent="0.2">
      <c r="P1169" s="3"/>
    </row>
    <row r="1170" spans="16:16" x14ac:dyDescent="0.2">
      <c r="P1170" s="3"/>
    </row>
    <row r="1171" spans="16:16" x14ac:dyDescent="0.2">
      <c r="P1171" s="3"/>
    </row>
    <row r="1172" spans="16:16" x14ac:dyDescent="0.2">
      <c r="P1172" s="3"/>
    </row>
    <row r="1173" spans="16:16" x14ac:dyDescent="0.2">
      <c r="P1173" s="3"/>
    </row>
    <row r="1174" spans="16:16" x14ac:dyDescent="0.2">
      <c r="P1174" s="3"/>
    </row>
    <row r="1175" spans="16:16" x14ac:dyDescent="0.2">
      <c r="P1175" s="3"/>
    </row>
    <row r="1176" spans="16:16" x14ac:dyDescent="0.2">
      <c r="P1176" s="3"/>
    </row>
    <row r="1177" spans="16:16" x14ac:dyDescent="0.2">
      <c r="P1177" s="3"/>
    </row>
    <row r="1178" spans="16:16" x14ac:dyDescent="0.2">
      <c r="P1178" s="3"/>
    </row>
    <row r="1179" spans="16:16" x14ac:dyDescent="0.2">
      <c r="P1179" s="3"/>
    </row>
    <row r="1180" spans="16:16" x14ac:dyDescent="0.2">
      <c r="P1180" s="3"/>
    </row>
    <row r="1181" spans="16:16" x14ac:dyDescent="0.2">
      <c r="P1181" s="3"/>
    </row>
    <row r="1182" spans="16:16" x14ac:dyDescent="0.2">
      <c r="P1182" s="3"/>
    </row>
    <row r="1183" spans="16:16" x14ac:dyDescent="0.2">
      <c r="P1183" s="3"/>
    </row>
    <row r="1184" spans="16:16" x14ac:dyDescent="0.2">
      <c r="P1184" s="3"/>
    </row>
    <row r="1185" spans="16:16" x14ac:dyDescent="0.2">
      <c r="P1185" s="3"/>
    </row>
    <row r="1186" spans="16:16" x14ac:dyDescent="0.2">
      <c r="P1186" s="3"/>
    </row>
    <row r="1187" spans="16:16" x14ac:dyDescent="0.2">
      <c r="P1187" s="3"/>
    </row>
    <row r="1188" spans="16:16" x14ac:dyDescent="0.2">
      <c r="P1188" s="3"/>
    </row>
    <row r="1189" spans="16:16" x14ac:dyDescent="0.2">
      <c r="P1189" s="3"/>
    </row>
    <row r="1190" spans="16:16" x14ac:dyDescent="0.2">
      <c r="P1190" s="3"/>
    </row>
    <row r="1191" spans="16:16" x14ac:dyDescent="0.2">
      <c r="P1191" s="3"/>
    </row>
    <row r="1192" spans="16:16" x14ac:dyDescent="0.2">
      <c r="P1192" s="3"/>
    </row>
    <row r="1193" spans="16:16" x14ac:dyDescent="0.2">
      <c r="P1193" s="3"/>
    </row>
    <row r="1194" spans="16:16" x14ac:dyDescent="0.2">
      <c r="P1194" s="3"/>
    </row>
    <row r="1195" spans="16:16" x14ac:dyDescent="0.2">
      <c r="P1195" s="3"/>
    </row>
    <row r="1196" spans="16:16" x14ac:dyDescent="0.2">
      <c r="P1196" s="3"/>
    </row>
    <row r="1197" spans="16:16" x14ac:dyDescent="0.2">
      <c r="P1197" s="3"/>
    </row>
    <row r="1198" spans="16:16" x14ac:dyDescent="0.2">
      <c r="P1198" s="3"/>
    </row>
    <row r="1199" spans="16:16" x14ac:dyDescent="0.2">
      <c r="P1199" s="3"/>
    </row>
    <row r="1200" spans="16:16" x14ac:dyDescent="0.2">
      <c r="P1200" s="3"/>
    </row>
    <row r="1201" spans="16:16" x14ac:dyDescent="0.2">
      <c r="P1201" s="3"/>
    </row>
    <row r="1202" spans="16:16" x14ac:dyDescent="0.2">
      <c r="P1202" s="3"/>
    </row>
    <row r="1203" spans="16:16" x14ac:dyDescent="0.2">
      <c r="P1203" s="3"/>
    </row>
    <row r="1204" spans="16:16" x14ac:dyDescent="0.2">
      <c r="P1204" s="3"/>
    </row>
    <row r="1205" spans="16:16" x14ac:dyDescent="0.2">
      <c r="P1205" s="3"/>
    </row>
    <row r="1206" spans="16:16" x14ac:dyDescent="0.2">
      <c r="P1206" s="3"/>
    </row>
    <row r="1207" spans="16:16" x14ac:dyDescent="0.2">
      <c r="P1207" s="3"/>
    </row>
    <row r="1208" spans="16:16" x14ac:dyDescent="0.2">
      <c r="P1208" s="3"/>
    </row>
    <row r="1209" spans="16:16" x14ac:dyDescent="0.2">
      <c r="P1209" s="3"/>
    </row>
    <row r="1210" spans="16:16" x14ac:dyDescent="0.2">
      <c r="P1210" s="3"/>
    </row>
    <row r="1211" spans="16:16" x14ac:dyDescent="0.2">
      <c r="P1211" s="3"/>
    </row>
    <row r="1212" spans="16:16" x14ac:dyDescent="0.2">
      <c r="P1212" s="3"/>
    </row>
    <row r="1213" spans="16:16" x14ac:dyDescent="0.2">
      <c r="P1213" s="3"/>
    </row>
    <row r="1214" spans="16:16" x14ac:dyDescent="0.2">
      <c r="P1214" s="3"/>
    </row>
    <row r="1215" spans="16:16" x14ac:dyDescent="0.2">
      <c r="P1215" s="3"/>
    </row>
    <row r="1216" spans="16:16" x14ac:dyDescent="0.2">
      <c r="P1216" s="3"/>
    </row>
    <row r="1217" spans="16:16" x14ac:dyDescent="0.2">
      <c r="P1217" s="3"/>
    </row>
    <row r="1218" spans="16:16" x14ac:dyDescent="0.2">
      <c r="P1218" s="3"/>
    </row>
    <row r="1219" spans="16:16" x14ac:dyDescent="0.2">
      <c r="P1219" s="3"/>
    </row>
    <row r="1220" spans="16:16" x14ac:dyDescent="0.2">
      <c r="P1220" s="3"/>
    </row>
    <row r="1221" spans="16:16" x14ac:dyDescent="0.2">
      <c r="P1221" s="3"/>
    </row>
    <row r="1222" spans="16:16" x14ac:dyDescent="0.2">
      <c r="P1222" s="3"/>
    </row>
    <row r="1223" spans="16:16" x14ac:dyDescent="0.2">
      <c r="P1223" s="3"/>
    </row>
    <row r="1224" spans="16:16" x14ac:dyDescent="0.2">
      <c r="P1224" s="3"/>
    </row>
    <row r="1225" spans="16:16" x14ac:dyDescent="0.2">
      <c r="P1225" s="3"/>
    </row>
    <row r="1226" spans="16:16" x14ac:dyDescent="0.2">
      <c r="P1226" s="3"/>
    </row>
    <row r="1227" spans="16:16" x14ac:dyDescent="0.2">
      <c r="P1227" s="3"/>
    </row>
    <row r="1228" spans="16:16" x14ac:dyDescent="0.2">
      <c r="P1228" s="3"/>
    </row>
    <row r="1229" spans="16:16" x14ac:dyDescent="0.2">
      <c r="P1229" s="3"/>
    </row>
    <row r="1230" spans="16:16" x14ac:dyDescent="0.2">
      <c r="P1230" s="3"/>
    </row>
    <row r="1231" spans="16:16" x14ac:dyDescent="0.2">
      <c r="P1231" s="3"/>
    </row>
    <row r="1232" spans="16:16" x14ac:dyDescent="0.2">
      <c r="P1232" s="3"/>
    </row>
    <row r="1233" spans="16:16" x14ac:dyDescent="0.2">
      <c r="P1233" s="3"/>
    </row>
    <row r="1234" spans="16:16" x14ac:dyDescent="0.2">
      <c r="P1234" s="3"/>
    </row>
    <row r="1235" spans="16:16" x14ac:dyDescent="0.2">
      <c r="P1235" s="3"/>
    </row>
    <row r="1236" spans="16:16" x14ac:dyDescent="0.2">
      <c r="P1236" s="3"/>
    </row>
    <row r="1237" spans="16:16" x14ac:dyDescent="0.2">
      <c r="P1237" s="3"/>
    </row>
    <row r="1238" spans="16:16" x14ac:dyDescent="0.2">
      <c r="P1238" s="3"/>
    </row>
    <row r="1239" spans="16:16" x14ac:dyDescent="0.2">
      <c r="P1239" s="3"/>
    </row>
    <row r="1240" spans="16:16" x14ac:dyDescent="0.2">
      <c r="P1240" s="3"/>
    </row>
    <row r="1241" spans="16:16" x14ac:dyDescent="0.2">
      <c r="P1241" s="3"/>
    </row>
    <row r="1242" spans="16:16" x14ac:dyDescent="0.2">
      <c r="P1242" s="3"/>
    </row>
    <row r="1243" spans="16:16" x14ac:dyDescent="0.2">
      <c r="P1243" s="3"/>
    </row>
    <row r="1244" spans="16:16" x14ac:dyDescent="0.2">
      <c r="P1244" s="3"/>
    </row>
    <row r="1245" spans="16:16" x14ac:dyDescent="0.2">
      <c r="P1245" s="3"/>
    </row>
    <row r="1246" spans="16:16" x14ac:dyDescent="0.2">
      <c r="P1246" s="3"/>
    </row>
    <row r="1247" spans="16:16" x14ac:dyDescent="0.2">
      <c r="P1247" s="3"/>
    </row>
    <row r="1248" spans="16:16" x14ac:dyDescent="0.2">
      <c r="P1248" s="3"/>
    </row>
    <row r="1249" spans="16:18" x14ac:dyDescent="0.2">
      <c r="P1249" s="3"/>
    </row>
    <row r="1250" spans="16:18" x14ac:dyDescent="0.2">
      <c r="P1250" s="3"/>
    </row>
    <row r="1251" spans="16:18" x14ac:dyDescent="0.2">
      <c r="P1251" s="3"/>
    </row>
    <row r="1252" spans="16:18" x14ac:dyDescent="0.2">
      <c r="P1252" s="3"/>
    </row>
    <row r="1253" spans="16:18" x14ac:dyDescent="0.2">
      <c r="P1253" s="3"/>
    </row>
    <row r="1254" spans="16:18" x14ac:dyDescent="0.2">
      <c r="P1254" s="3"/>
    </row>
    <row r="1255" spans="16:18" x14ac:dyDescent="0.2">
      <c r="P1255" s="3"/>
    </row>
    <row r="1256" spans="16:18" x14ac:dyDescent="0.2">
      <c r="P1256" s="3"/>
      <c r="Q1256" s="81"/>
      <c r="R1256" s="81"/>
    </row>
    <row r="1257" spans="16:18" x14ac:dyDescent="0.2">
      <c r="P1257" s="3"/>
    </row>
    <row r="1258" spans="16:18" x14ac:dyDescent="0.2">
      <c r="P1258" s="3"/>
    </row>
    <row r="1259" spans="16:18" x14ac:dyDescent="0.2">
      <c r="P1259" s="3"/>
    </row>
    <row r="1260" spans="16:18" x14ac:dyDescent="0.2">
      <c r="P1260" s="3"/>
    </row>
    <row r="1261" spans="16:18" x14ac:dyDescent="0.2">
      <c r="P1261" s="3"/>
    </row>
    <row r="1262" spans="16:18" x14ac:dyDescent="0.2">
      <c r="P1262" s="3"/>
    </row>
    <row r="1263" spans="16:18" x14ac:dyDescent="0.2">
      <c r="P1263" s="3"/>
    </row>
    <row r="1264" spans="16:18" x14ac:dyDescent="0.2">
      <c r="P1264" s="3"/>
    </row>
    <row r="1265" spans="16:16" x14ac:dyDescent="0.2">
      <c r="P1265" s="3"/>
    </row>
    <row r="1266" spans="16:16" x14ac:dyDescent="0.2">
      <c r="P1266" s="3"/>
    </row>
    <row r="1267" spans="16:16" x14ac:dyDescent="0.2">
      <c r="P1267" s="3"/>
    </row>
    <row r="1268" spans="16:16" x14ac:dyDescent="0.2">
      <c r="P1268" s="3"/>
    </row>
    <row r="1269" spans="16:16" x14ac:dyDescent="0.2">
      <c r="P1269" s="3"/>
    </row>
    <row r="1270" spans="16:16" x14ac:dyDescent="0.2">
      <c r="P1270" s="3"/>
    </row>
    <row r="1271" spans="16:16" x14ac:dyDescent="0.2">
      <c r="P1271" s="3"/>
    </row>
    <row r="1272" spans="16:16" x14ac:dyDescent="0.2">
      <c r="P1272" s="3"/>
    </row>
    <row r="1273" spans="16:16" x14ac:dyDescent="0.2">
      <c r="P1273" s="3"/>
    </row>
    <row r="1274" spans="16:16" x14ac:dyDescent="0.2">
      <c r="P1274" s="3"/>
    </row>
    <row r="1275" spans="16:16" x14ac:dyDescent="0.2">
      <c r="P1275" s="3"/>
    </row>
    <row r="1276" spans="16:16" x14ac:dyDescent="0.2">
      <c r="P1276" s="3"/>
    </row>
    <row r="1277" spans="16:16" x14ac:dyDescent="0.2">
      <c r="P1277" s="3"/>
    </row>
    <row r="1278" spans="16:16" x14ac:dyDescent="0.2">
      <c r="P1278" s="3"/>
    </row>
    <row r="1279" spans="16:16" x14ac:dyDescent="0.2">
      <c r="P1279" s="3"/>
    </row>
    <row r="1280" spans="16:16" x14ac:dyDescent="0.2">
      <c r="P1280" s="3"/>
    </row>
    <row r="1281" spans="16:16" x14ac:dyDescent="0.2">
      <c r="P1281" s="3"/>
    </row>
    <row r="1282" spans="16:16" x14ac:dyDescent="0.2">
      <c r="P1282" s="3"/>
    </row>
    <row r="1283" spans="16:16" x14ac:dyDescent="0.2">
      <c r="P1283" s="3"/>
    </row>
    <row r="1284" spans="16:16" x14ac:dyDescent="0.2">
      <c r="P1284" s="3"/>
    </row>
    <row r="1285" spans="16:16" x14ac:dyDescent="0.2">
      <c r="P1285" s="3"/>
    </row>
    <row r="1286" spans="16:16" x14ac:dyDescent="0.2">
      <c r="P1286" s="3"/>
    </row>
    <row r="1287" spans="16:16" x14ac:dyDescent="0.2">
      <c r="P1287" s="3"/>
    </row>
    <row r="1288" spans="16:16" x14ac:dyDescent="0.2">
      <c r="P1288" s="3"/>
    </row>
    <row r="1289" spans="16:16" x14ac:dyDescent="0.2">
      <c r="P1289" s="3"/>
    </row>
    <row r="1290" spans="16:16" x14ac:dyDescent="0.2">
      <c r="P1290" s="3"/>
    </row>
    <row r="1291" spans="16:16" x14ac:dyDescent="0.2">
      <c r="P1291" s="3"/>
    </row>
    <row r="1292" spans="16:16" x14ac:dyDescent="0.2">
      <c r="P1292" s="3"/>
    </row>
    <row r="1293" spans="16:16" x14ac:dyDescent="0.2">
      <c r="P1293" s="3"/>
    </row>
    <row r="1294" spans="16:16" x14ac:dyDescent="0.2">
      <c r="P1294" s="3"/>
    </row>
    <row r="1295" spans="16:16" x14ac:dyDescent="0.2">
      <c r="P1295" s="3"/>
    </row>
    <row r="1296" spans="16:16" x14ac:dyDescent="0.2">
      <c r="P1296" s="3"/>
    </row>
    <row r="1297" spans="16:16" x14ac:dyDescent="0.2">
      <c r="P1297" s="3"/>
    </row>
    <row r="1298" spans="16:16" x14ac:dyDescent="0.2">
      <c r="P1298" s="3"/>
    </row>
    <row r="1299" spans="16:16" x14ac:dyDescent="0.2">
      <c r="P1299" s="3"/>
    </row>
    <row r="1300" spans="16:16" x14ac:dyDescent="0.2">
      <c r="P1300" s="3"/>
    </row>
    <row r="1301" spans="16:16" x14ac:dyDescent="0.2">
      <c r="P1301" s="3"/>
    </row>
    <row r="1302" spans="16:16" x14ac:dyDescent="0.2">
      <c r="P1302" s="3"/>
    </row>
    <row r="1303" spans="16:16" x14ac:dyDescent="0.2">
      <c r="P1303" s="3"/>
    </row>
    <row r="1304" spans="16:16" x14ac:dyDescent="0.2">
      <c r="P1304" s="3"/>
    </row>
    <row r="1305" spans="16:16" x14ac:dyDescent="0.2">
      <c r="P1305" s="3"/>
    </row>
    <row r="1306" spans="16:16" x14ac:dyDescent="0.2">
      <c r="P1306" s="3"/>
    </row>
    <row r="1307" spans="16:16" x14ac:dyDescent="0.2">
      <c r="P1307" s="3"/>
    </row>
    <row r="1308" spans="16:16" x14ac:dyDescent="0.2">
      <c r="P1308" s="3"/>
    </row>
    <row r="1309" spans="16:16" x14ac:dyDescent="0.2">
      <c r="P1309" s="3"/>
    </row>
    <row r="1310" spans="16:16" x14ac:dyDescent="0.2">
      <c r="P1310" s="3"/>
    </row>
    <row r="1311" spans="16:16" x14ac:dyDescent="0.2">
      <c r="P1311" s="3"/>
    </row>
    <row r="1312" spans="16:16" x14ac:dyDescent="0.2">
      <c r="P1312" s="3"/>
    </row>
    <row r="1313" spans="16:16" x14ac:dyDescent="0.2">
      <c r="P1313" s="3"/>
    </row>
    <row r="1314" spans="16:16" x14ac:dyDescent="0.2">
      <c r="P1314" s="3"/>
    </row>
    <row r="1315" spans="16:16" x14ac:dyDescent="0.2">
      <c r="P1315" s="3"/>
    </row>
    <row r="1316" spans="16:16" x14ac:dyDescent="0.2">
      <c r="P1316" s="3"/>
    </row>
    <row r="1317" spans="16:16" x14ac:dyDescent="0.2">
      <c r="P1317" s="3"/>
    </row>
    <row r="1318" spans="16:16" x14ac:dyDescent="0.2">
      <c r="P1318" s="3"/>
    </row>
    <row r="1319" spans="16:16" x14ac:dyDescent="0.2">
      <c r="P1319" s="3"/>
    </row>
    <row r="1320" spans="16:16" x14ac:dyDescent="0.2">
      <c r="P1320" s="3"/>
    </row>
    <row r="1321" spans="16:16" x14ac:dyDescent="0.2">
      <c r="P1321" s="3"/>
    </row>
    <row r="1322" spans="16:16" x14ac:dyDescent="0.2">
      <c r="P1322" s="3"/>
    </row>
    <row r="1323" spans="16:16" x14ac:dyDescent="0.2">
      <c r="P1323" s="3"/>
    </row>
    <row r="1324" spans="16:16" x14ac:dyDescent="0.2">
      <c r="P1324" s="3"/>
    </row>
    <row r="1325" spans="16:16" x14ac:dyDescent="0.2">
      <c r="P1325" s="3"/>
    </row>
    <row r="1326" spans="16:16" x14ac:dyDescent="0.2">
      <c r="P1326" s="3"/>
    </row>
    <row r="1327" spans="16:16" x14ac:dyDescent="0.2">
      <c r="P1327" s="3"/>
    </row>
    <row r="1328" spans="16:16" x14ac:dyDescent="0.2">
      <c r="P1328" s="3"/>
    </row>
    <row r="1329" spans="16:16" x14ac:dyDescent="0.2">
      <c r="P1329" s="3"/>
    </row>
    <row r="1330" spans="16:16" x14ac:dyDescent="0.2">
      <c r="P1330" s="3"/>
    </row>
    <row r="1331" spans="16:16" x14ac:dyDescent="0.2">
      <c r="P1331" s="3"/>
    </row>
    <row r="1332" spans="16:16" x14ac:dyDescent="0.2">
      <c r="P1332" s="3"/>
    </row>
    <row r="1333" spans="16:16" x14ac:dyDescent="0.2">
      <c r="P1333" s="3"/>
    </row>
    <row r="1334" spans="16:16" x14ac:dyDescent="0.2">
      <c r="P1334" s="3"/>
    </row>
    <row r="1335" spans="16:16" x14ac:dyDescent="0.2">
      <c r="P1335" s="3"/>
    </row>
    <row r="1336" spans="16:16" x14ac:dyDescent="0.2">
      <c r="P1336" s="3"/>
    </row>
    <row r="1337" spans="16:16" x14ac:dyDescent="0.2">
      <c r="P1337" s="3"/>
    </row>
    <row r="1338" spans="16:16" x14ac:dyDescent="0.2">
      <c r="P1338" s="3"/>
    </row>
    <row r="1339" spans="16:16" x14ac:dyDescent="0.2">
      <c r="P1339" s="3"/>
    </row>
    <row r="1340" spans="16:16" x14ac:dyDescent="0.2">
      <c r="P1340" s="3"/>
    </row>
    <row r="1341" spans="16:16" x14ac:dyDescent="0.2">
      <c r="P1341" s="3"/>
    </row>
    <row r="1342" spans="16:16" x14ac:dyDescent="0.2">
      <c r="P1342" s="3"/>
    </row>
    <row r="1343" spans="16:16" x14ac:dyDescent="0.2">
      <c r="P1343" s="3"/>
    </row>
    <row r="1344" spans="16:16" x14ac:dyDescent="0.2">
      <c r="P1344" s="3"/>
    </row>
    <row r="1345" spans="16:16" x14ac:dyDescent="0.2">
      <c r="P1345" s="3"/>
    </row>
    <row r="1346" spans="16:16" x14ac:dyDescent="0.2">
      <c r="P1346" s="3"/>
    </row>
    <row r="1347" spans="16:16" x14ac:dyDescent="0.2">
      <c r="P1347" s="3"/>
    </row>
    <row r="1348" spans="16:16" x14ac:dyDescent="0.2">
      <c r="P1348" s="3"/>
    </row>
    <row r="1349" spans="16:16" x14ac:dyDescent="0.2">
      <c r="P1349" s="3"/>
    </row>
    <row r="1350" spans="16:16" x14ac:dyDescent="0.2">
      <c r="P1350" s="3"/>
    </row>
    <row r="1351" spans="16:16" x14ac:dyDescent="0.2">
      <c r="P1351" s="3"/>
    </row>
    <row r="1352" spans="16:16" x14ac:dyDescent="0.2">
      <c r="P1352" s="3"/>
    </row>
    <row r="1353" spans="16:16" x14ac:dyDescent="0.2">
      <c r="P1353" s="3"/>
    </row>
    <row r="1354" spans="16:16" x14ac:dyDescent="0.2">
      <c r="P1354" s="3"/>
    </row>
    <row r="1355" spans="16:16" x14ac:dyDescent="0.2">
      <c r="P1355" s="3"/>
    </row>
    <row r="1356" spans="16:16" x14ac:dyDescent="0.2">
      <c r="P1356" s="3"/>
    </row>
    <row r="1357" spans="16:16" x14ac:dyDescent="0.2">
      <c r="P1357" s="3"/>
    </row>
    <row r="1358" spans="16:16" x14ac:dyDescent="0.2">
      <c r="P1358" s="3"/>
    </row>
    <row r="1359" spans="16:16" x14ac:dyDescent="0.2">
      <c r="P1359" s="3"/>
    </row>
    <row r="1360" spans="16:16" x14ac:dyDescent="0.2">
      <c r="P1360" s="3"/>
    </row>
    <row r="1361" spans="16:18" x14ac:dyDescent="0.2">
      <c r="P1361" s="3"/>
    </row>
    <row r="1362" spans="16:18" x14ac:dyDescent="0.2">
      <c r="P1362" s="3"/>
    </row>
    <row r="1363" spans="16:18" x14ac:dyDescent="0.2">
      <c r="P1363" s="3"/>
    </row>
    <row r="1364" spans="16:18" x14ac:dyDescent="0.2">
      <c r="P1364" s="3"/>
    </row>
    <row r="1365" spans="16:18" x14ac:dyDescent="0.2">
      <c r="P1365" s="3"/>
    </row>
    <row r="1366" spans="16:18" x14ac:dyDescent="0.2">
      <c r="P1366" s="3"/>
    </row>
    <row r="1367" spans="16:18" x14ac:dyDescent="0.2">
      <c r="P1367" s="3"/>
      <c r="Q1367" s="81"/>
      <c r="R1367" s="81"/>
    </row>
    <row r="1368" spans="16:18" x14ac:dyDescent="0.2">
      <c r="P1368" s="3"/>
    </row>
    <row r="1369" spans="16:18" x14ac:dyDescent="0.2">
      <c r="P1369" s="3"/>
    </row>
    <row r="1370" spans="16:18" x14ac:dyDescent="0.2">
      <c r="P1370" s="3"/>
    </row>
    <row r="1371" spans="16:18" x14ac:dyDescent="0.2">
      <c r="P1371" s="3"/>
    </row>
    <row r="1372" spans="16:18" x14ac:dyDescent="0.2">
      <c r="P1372" s="3"/>
    </row>
    <row r="1373" spans="16:18" x14ac:dyDescent="0.2">
      <c r="P1373" s="3"/>
    </row>
    <row r="1374" spans="16:18" x14ac:dyDescent="0.2">
      <c r="P1374" s="3"/>
    </row>
    <row r="1375" spans="16:18" x14ac:dyDescent="0.2">
      <c r="P1375" s="3"/>
    </row>
    <row r="1376" spans="16:18" x14ac:dyDescent="0.2">
      <c r="P1376" s="3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event table</vt:lpstr>
      <vt:lpstr>other table</vt:lpstr>
      <vt:lpstr>original table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D. Rutter</dc:creator>
  <cp:lastModifiedBy>Rutter, Troy D.</cp:lastModifiedBy>
  <cp:lastPrinted>2013-11-12T21:25:40Z</cp:lastPrinted>
  <dcterms:created xsi:type="dcterms:W3CDTF">2013-11-12T21:24:49Z</dcterms:created>
  <dcterms:modified xsi:type="dcterms:W3CDTF">2014-09-24T17:58:11Z</dcterms:modified>
</cp:coreProperties>
</file>