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20" windowHeight="12405" activeTab="1"/>
  </bookViews>
  <sheets>
    <sheet name="outfall7" sheetId="1" r:id="rId1"/>
    <sheet name="cargo" sheetId="2" r:id="rId2"/>
    <sheet name="Sheet3" sheetId="3" r:id="rId3"/>
  </sheets>
  <calcPr calcId="125725"/>
  <pivotCaches>
    <pivotCache cacheId="0" r:id="rId4"/>
    <pivotCache cacheId="1" r:id="rId5"/>
    <pivotCache cacheId="2" r:id="rId6"/>
    <pivotCache cacheId="3" r:id="rId7"/>
    <pivotCache cacheId="4" r:id="rId8"/>
  </pivotCaches>
</workbook>
</file>

<file path=xl/calcChain.xml><?xml version="1.0" encoding="utf-8"?>
<calcChain xmlns="http://schemas.openxmlformats.org/spreadsheetml/2006/main">
  <c r="P11" i="2"/>
  <c r="P14"/>
  <c r="O11"/>
  <c r="O14"/>
  <c r="O10"/>
  <c r="N11"/>
  <c r="N14"/>
  <c r="N10"/>
  <c r="P10" s="1"/>
  <c r="L59" i="1"/>
  <c r="M59"/>
  <c r="L60"/>
  <c r="N60" s="1"/>
  <c r="M60"/>
  <c r="L61"/>
  <c r="N61" s="1"/>
  <c r="M61"/>
  <c r="L62"/>
  <c r="N62" s="1"/>
  <c r="M62"/>
  <c r="L63"/>
  <c r="M63"/>
  <c r="L64"/>
  <c r="N64" s="1"/>
  <c r="M64"/>
  <c r="L65"/>
  <c r="M65"/>
  <c r="L66"/>
  <c r="N66" s="1"/>
  <c r="M66"/>
  <c r="L67"/>
  <c r="N67" s="1"/>
  <c r="M67"/>
  <c r="L68"/>
  <c r="N68" s="1"/>
  <c r="M68"/>
  <c r="L69"/>
  <c r="N69" s="1"/>
  <c r="M69"/>
  <c r="L70"/>
  <c r="N70" s="1"/>
  <c r="M70"/>
  <c r="L71"/>
  <c r="N71" s="1"/>
  <c r="M71"/>
  <c r="L72"/>
  <c r="N72" s="1"/>
  <c r="M72"/>
  <c r="L73"/>
  <c r="N73" s="1"/>
  <c r="M73"/>
  <c r="L74"/>
  <c r="N74" s="1"/>
  <c r="M74"/>
  <c r="L75"/>
  <c r="N75" s="1"/>
  <c r="M75"/>
  <c r="L76"/>
  <c r="N76" s="1"/>
  <c r="M76"/>
  <c r="L77"/>
  <c r="N77" s="1"/>
  <c r="M77"/>
  <c r="L78"/>
  <c r="N78" s="1"/>
  <c r="M78"/>
  <c r="L79"/>
  <c r="N79" s="1"/>
  <c r="M79"/>
  <c r="L80"/>
  <c r="N80" s="1"/>
  <c r="M80"/>
  <c r="L81"/>
  <c r="N81" s="1"/>
  <c r="M81"/>
  <c r="L82"/>
  <c r="N82" s="1"/>
  <c r="M82"/>
  <c r="L83"/>
  <c r="N83" s="1"/>
  <c r="M83"/>
  <c r="L84"/>
  <c r="N84" s="1"/>
  <c r="M84"/>
  <c r="L85"/>
  <c r="N85" s="1"/>
  <c r="M85"/>
  <c r="L86"/>
  <c r="N86" s="1"/>
  <c r="M86"/>
  <c r="L87"/>
  <c r="N87" s="1"/>
  <c r="M87"/>
  <c r="L88"/>
  <c r="N88" s="1"/>
  <c r="M88"/>
  <c r="L89"/>
  <c r="N89" s="1"/>
  <c r="M89"/>
  <c r="L90"/>
  <c r="N90" s="1"/>
  <c r="M90"/>
  <c r="L91"/>
  <c r="M91"/>
  <c r="L92"/>
  <c r="N92" s="1"/>
  <c r="M92"/>
  <c r="L93"/>
  <c r="N93" s="1"/>
  <c r="M93"/>
  <c r="L94"/>
  <c r="N94" s="1"/>
  <c r="M94"/>
  <c r="L95"/>
  <c r="N95" s="1"/>
  <c r="M95"/>
  <c r="L96"/>
  <c r="N96" s="1"/>
  <c r="M96"/>
  <c r="L97"/>
  <c r="N97" s="1"/>
  <c r="M97"/>
  <c r="L98"/>
  <c r="N98" s="1"/>
  <c r="M98"/>
  <c r="L99"/>
  <c r="N99" s="1"/>
  <c r="M99"/>
  <c r="L100"/>
  <c r="N100" s="1"/>
  <c r="M100"/>
  <c r="L101"/>
  <c r="N101" s="1"/>
  <c r="M101"/>
  <c r="L102"/>
  <c r="N102" s="1"/>
  <c r="M102"/>
  <c r="L103"/>
  <c r="N103" s="1"/>
  <c r="M103"/>
  <c r="L104"/>
  <c r="N104" s="1"/>
  <c r="M104"/>
  <c r="L105"/>
  <c r="N105" s="1"/>
  <c r="M105"/>
  <c r="L106"/>
  <c r="N106" s="1"/>
  <c r="M106"/>
  <c r="L107"/>
  <c r="N107" s="1"/>
  <c r="M107"/>
  <c r="L108"/>
  <c r="N108" s="1"/>
  <c r="M108"/>
  <c r="L113"/>
  <c r="N113" s="1"/>
  <c r="M113"/>
  <c r="L114"/>
  <c r="N114" s="1"/>
  <c r="M114"/>
  <c r="L115"/>
  <c r="N115" s="1"/>
  <c r="M115"/>
  <c r="L116"/>
  <c r="M116"/>
  <c r="L117"/>
  <c r="M117"/>
  <c r="L118"/>
  <c r="N118" s="1"/>
  <c r="M118"/>
  <c r="L119"/>
  <c r="N119" s="1"/>
  <c r="M119"/>
  <c r="L120"/>
  <c r="N120" s="1"/>
  <c r="M120"/>
  <c r="L121"/>
  <c r="N121" s="1"/>
  <c r="M121"/>
  <c r="L122"/>
  <c r="N122" s="1"/>
  <c r="M122"/>
  <c r="L123"/>
  <c r="N123" s="1"/>
  <c r="M123"/>
  <c r="L124"/>
  <c r="M124"/>
  <c r="L125"/>
  <c r="M125"/>
  <c r="L126"/>
  <c r="N126" s="1"/>
  <c r="M126"/>
  <c r="L127"/>
  <c r="N127" s="1"/>
  <c r="M127"/>
  <c r="L128"/>
  <c r="N128" s="1"/>
  <c r="M128"/>
  <c r="L129"/>
  <c r="N129" s="1"/>
  <c r="M129"/>
  <c r="L130"/>
  <c r="N130" s="1"/>
  <c r="M130"/>
  <c r="L131"/>
  <c r="N131" s="1"/>
  <c r="M131"/>
  <c r="L132"/>
  <c r="N132" s="1"/>
  <c r="M132"/>
  <c r="L133"/>
  <c r="N133" s="1"/>
  <c r="M133"/>
  <c r="L134"/>
  <c r="M134"/>
  <c r="L135"/>
  <c r="N135" s="1"/>
  <c r="M135"/>
  <c r="L139"/>
  <c r="M139"/>
  <c r="L140"/>
  <c r="M140"/>
  <c r="L141"/>
  <c r="M141"/>
  <c r="L142"/>
  <c r="N142" s="1"/>
  <c r="M142"/>
  <c r="L143"/>
  <c r="M143"/>
  <c r="L144"/>
  <c r="M144"/>
  <c r="L145"/>
  <c r="M145"/>
  <c r="L146"/>
  <c r="N146" s="1"/>
  <c r="M146"/>
  <c r="L147"/>
  <c r="M147"/>
  <c r="L148"/>
  <c r="N148" s="1"/>
  <c r="M148"/>
  <c r="L149"/>
  <c r="M149"/>
  <c r="L150"/>
  <c r="N150" s="1"/>
  <c r="M150"/>
  <c r="L151"/>
  <c r="N151" s="1"/>
  <c r="M151"/>
  <c r="L152"/>
  <c r="N152" s="1"/>
  <c r="M152"/>
  <c r="L153"/>
  <c r="N153" s="1"/>
  <c r="M153"/>
  <c r="L154"/>
  <c r="N154" s="1"/>
  <c r="M154"/>
  <c r="L155"/>
  <c r="N155" s="1"/>
  <c r="M155"/>
  <c r="L156"/>
  <c r="N156" s="1"/>
  <c r="M156"/>
  <c r="L157"/>
  <c r="N157" s="1"/>
  <c r="M157"/>
  <c r="L161"/>
  <c r="N161" s="1"/>
  <c r="M161"/>
  <c r="L162"/>
  <c r="N162" s="1"/>
  <c r="M162"/>
  <c r="L163"/>
  <c r="M163"/>
  <c r="L164"/>
  <c r="N164" s="1"/>
  <c r="M164"/>
  <c r="L165"/>
  <c r="N165" s="1"/>
  <c r="M165"/>
  <c r="L166"/>
  <c r="N166" s="1"/>
  <c r="M166"/>
  <c r="L167"/>
  <c r="N167" s="1"/>
  <c r="M167"/>
  <c r="L168"/>
  <c r="N168" s="1"/>
  <c r="M168"/>
  <c r="L169"/>
  <c r="N169" s="1"/>
  <c r="M169"/>
  <c r="L170"/>
  <c r="N170" s="1"/>
  <c r="M170"/>
  <c r="L171"/>
  <c r="N171" s="1"/>
  <c r="M171"/>
  <c r="L172"/>
  <c r="N172" s="1"/>
  <c r="M172"/>
  <c r="L173"/>
  <c r="N173" s="1"/>
  <c r="M173"/>
  <c r="L174"/>
  <c r="N174" s="1"/>
  <c r="M174"/>
  <c r="L175"/>
  <c r="N175" s="1"/>
  <c r="M175"/>
  <c r="L176"/>
  <c r="M176"/>
  <c r="L177"/>
  <c r="N177" s="1"/>
  <c r="M177"/>
  <c r="L178"/>
  <c r="N178" s="1"/>
  <c r="M178"/>
  <c r="L179"/>
  <c r="N179" s="1"/>
  <c r="M179"/>
  <c r="L180"/>
  <c r="N180" s="1"/>
  <c r="M180"/>
  <c r="L181"/>
  <c r="N181" s="1"/>
  <c r="M181"/>
  <c r="L182"/>
  <c r="N182" s="1"/>
  <c r="M182"/>
  <c r="L183"/>
  <c r="N183" s="1"/>
  <c r="M183"/>
  <c r="L184"/>
  <c r="M184"/>
  <c r="L185"/>
  <c r="N185" s="1"/>
  <c r="M185"/>
  <c r="L186"/>
  <c r="M186"/>
  <c r="L187"/>
  <c r="N187" s="1"/>
  <c r="M187"/>
  <c r="L188"/>
  <c r="M188"/>
  <c r="L189"/>
  <c r="N189" s="1"/>
  <c r="M189"/>
  <c r="L190"/>
  <c r="M190"/>
  <c r="L191"/>
  <c r="N191" s="1"/>
  <c r="M19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3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L14"/>
  <c r="L15"/>
  <c r="L16"/>
  <c r="N16" s="1"/>
  <c r="L17"/>
  <c r="N17" s="1"/>
  <c r="L18"/>
  <c r="N18" s="1"/>
  <c r="L19"/>
  <c r="N19" s="1"/>
  <c r="L20"/>
  <c r="N20" s="1"/>
  <c r="L21"/>
  <c r="N21" s="1"/>
  <c r="L22"/>
  <c r="L23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L48"/>
  <c r="N48" s="1"/>
  <c r="L49"/>
  <c r="N49" s="1"/>
  <c r="L50"/>
  <c r="N50" s="1"/>
  <c r="L51"/>
  <c r="N51" s="1"/>
  <c r="L52"/>
  <c r="N52" s="1"/>
  <c r="L53"/>
  <c r="N53" s="1"/>
  <c r="L54"/>
  <c r="N54" s="1"/>
  <c r="L3"/>
  <c r="N3" s="1"/>
  <c r="N149" l="1"/>
  <c r="N145"/>
  <c r="N141"/>
  <c r="N134"/>
  <c r="N14"/>
  <c r="N22"/>
  <c r="N34"/>
  <c r="N65"/>
  <c r="N116"/>
  <c r="N124"/>
  <c r="N143"/>
  <c r="N147"/>
  <c r="N139"/>
  <c r="N13"/>
  <c r="N176"/>
  <c r="N184"/>
  <c r="N188"/>
  <c r="N59"/>
  <c r="N63"/>
  <c r="N91"/>
  <c r="N163"/>
  <c r="N15"/>
  <c r="N23"/>
  <c r="N47"/>
  <c r="N117"/>
  <c r="N125"/>
  <c r="N140"/>
  <c r="N144"/>
  <c r="N186"/>
  <c r="N190"/>
  <c r="L192"/>
  <c r="L158"/>
  <c r="L136"/>
  <c r="M158"/>
  <c r="L55"/>
  <c r="M55"/>
  <c r="M109"/>
  <c r="M192"/>
  <c r="L109"/>
  <c r="N109" s="1"/>
  <c r="M136"/>
  <c r="N192" l="1"/>
  <c r="N136"/>
  <c r="N158"/>
  <c r="N55"/>
</calcChain>
</file>

<file path=xl/sharedStrings.xml><?xml version="1.0" encoding="utf-8"?>
<sst xmlns="http://schemas.openxmlformats.org/spreadsheetml/2006/main" count="928" uniqueCount="57">
  <si>
    <t>Record Number</t>
  </si>
  <si>
    <t>Date</t>
  </si>
  <si>
    <t>Carrier</t>
  </si>
  <si>
    <t>Location</t>
  </si>
  <si>
    <t>Type I Gal.</t>
  </si>
  <si>
    <t>Type I %</t>
  </si>
  <si>
    <t>Type I AI</t>
  </si>
  <si>
    <t>Type IV Gal</t>
  </si>
  <si>
    <t>Type IV %</t>
  </si>
  <si>
    <t>Type IV AI</t>
  </si>
  <si>
    <t>Last Modified</t>
  </si>
  <si>
    <t>UPS</t>
  </si>
  <si>
    <t>Cargo</t>
  </si>
  <si>
    <t>Propylene</t>
  </si>
  <si>
    <t>no Dec data</t>
  </si>
  <si>
    <t>Federal Express</t>
  </si>
  <si>
    <t>S71</t>
  </si>
  <si>
    <t>S72</t>
  </si>
  <si>
    <t>S73</t>
  </si>
  <si>
    <t>S74</t>
  </si>
  <si>
    <t>S75</t>
  </si>
  <si>
    <t>no Mar data after Mar. 20</t>
  </si>
  <si>
    <t>Republic Airlines</t>
  </si>
  <si>
    <t>Terminal</t>
  </si>
  <si>
    <t>Chautauqua</t>
  </si>
  <si>
    <t>Air Wisconsin</t>
  </si>
  <si>
    <t>Continental Express</t>
  </si>
  <si>
    <t>Great Lakes Aviation</t>
  </si>
  <si>
    <t>Delta</t>
  </si>
  <si>
    <t>ASA</t>
  </si>
  <si>
    <t>Air Tran</t>
  </si>
  <si>
    <t>US Express</t>
  </si>
  <si>
    <t>US Airways</t>
  </si>
  <si>
    <t>Sky West</t>
  </si>
  <si>
    <t>Midwest Airlines</t>
  </si>
  <si>
    <t>Frontier</t>
  </si>
  <si>
    <t>American Eagle</t>
  </si>
  <si>
    <t>Comair</t>
  </si>
  <si>
    <t>ASIG</t>
  </si>
  <si>
    <t>Trans States</t>
  </si>
  <si>
    <t>Northwest</t>
  </si>
  <si>
    <t>Evergreen</t>
  </si>
  <si>
    <t>Allegiant Air</t>
  </si>
  <si>
    <t>Air Jamaica</t>
  </si>
  <si>
    <t>USA 3000</t>
  </si>
  <si>
    <t>Pinnacle Airlines</t>
  </si>
  <si>
    <t>Type I Pure (Gal)</t>
  </si>
  <si>
    <t>Type IV Pure (Gal)</t>
  </si>
  <si>
    <t>Total Type I and IV Pure (Gal)</t>
  </si>
  <si>
    <t>Row Labels</t>
  </si>
  <si>
    <t>Grand Total</t>
  </si>
  <si>
    <t>Sum of Type I Pure (Gal)</t>
  </si>
  <si>
    <t>Values</t>
  </si>
  <si>
    <t>Sum of Type IV Pure (Gal)</t>
  </si>
  <si>
    <t>Total I &amp; IV (Gal)</t>
  </si>
  <si>
    <t>Sum of Total I &amp; IV (Gal)</t>
  </si>
  <si>
    <t>no DEC data. Sampling ended at Dec 1 @12:19</t>
  </si>
</sst>
</file>

<file path=xl/styles.xml><?xml version="1.0" encoding="utf-8"?>
<styleSheet xmlns="http://schemas.openxmlformats.org/spreadsheetml/2006/main">
  <numFmts count="2">
    <numFmt numFmtId="164" formatCode="mm/dd/yyyy\ hh:mm;@"/>
    <numFmt numFmtId="165" formatCode="mm/dd/yyyy\ hh:mm"/>
  </numFmts>
  <fonts count="4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1" xfId="0" applyNumberFormat="1" applyFont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22" fontId="3" fillId="0" borderId="1" xfId="0" applyNumberFormat="1" applyFont="1" applyFill="1" applyBorder="1" applyAlignment="1">
      <alignment horizontal="left"/>
    </xf>
    <xf numFmtId="22" fontId="3" fillId="0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22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22" fontId="2" fillId="3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22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1" fontId="2" fillId="2" borderId="1" xfId="0" applyNumberFormat="1" applyFont="1" applyFill="1" applyBorder="1" applyAlignment="1">
      <alignment horizontal="center" wrapText="1"/>
    </xf>
    <xf numFmtId="1" fontId="0" fillId="0" borderId="1" xfId="0" applyNumberFormat="1" applyBorder="1"/>
    <xf numFmtId="0" fontId="2" fillId="4" borderId="1" xfId="0" applyFont="1" applyFill="1" applyBorder="1" applyAlignment="1">
      <alignment horizontal="center" wrapText="1"/>
    </xf>
    <xf numFmtId="22" fontId="2" fillId="4" borderId="1" xfId="0" applyNumberFormat="1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 wrapText="1"/>
    </xf>
    <xf numFmtId="22" fontId="2" fillId="5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" fontId="2" fillId="5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22" fontId="2" fillId="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drutter" refreshedDate="40681.429893171298" createdVersion="3" refreshedVersion="3" minRefreshableVersion="3" recordCount="52">
  <cacheSource type="worksheet">
    <worksheetSource ref="A2:N54" sheet="outfall7"/>
  </cacheSource>
  <cacheFields count="14">
    <cacheField name="Record Number" numFmtId="0">
      <sharedItems containsSemiMixedTypes="0" containsString="0" containsNumber="1" containsInteger="1" minValue="6315" maxValue="6852"/>
    </cacheField>
    <cacheField name="Date" numFmtId="14">
      <sharedItems containsSemiMixedTypes="0" containsNonDate="0" containsDate="1" containsString="0" minDate="2008-11-30T00:00:00" maxDate="2008-12-02T00:00:00"/>
    </cacheField>
    <cacheField name="Carrier" numFmtId="0">
      <sharedItems count="21">
        <s v="Air Tran"/>
        <s v="Air Wisconsin"/>
        <s v="American Eagle"/>
        <s v="ASA"/>
        <s v="ASIG"/>
        <s v="Chautauqua"/>
        <s v="Comair"/>
        <s v="Continental Express"/>
        <s v="Delta"/>
        <s v="Evergreen"/>
        <s v="Federal Express"/>
        <s v="Frontier"/>
        <s v="Great Lakes Aviation"/>
        <s v="Midwest Airlines"/>
        <s v="Northwest"/>
        <s v="Republic Airlines"/>
        <s v="Sky West"/>
        <s v="Trans States"/>
        <s v="UPS"/>
        <s v="US Airways"/>
        <s v="US Express"/>
      </sharedItems>
    </cacheField>
    <cacheField name="Location" numFmtId="0">
      <sharedItems/>
    </cacheField>
    <cacheField name="Type I Gal." numFmtId="0">
      <sharedItems containsSemiMixedTypes="0" containsString="0" containsNumber="1" containsInteger="1" minValue="0" maxValue="2779"/>
    </cacheField>
    <cacheField name="Type I %" numFmtId="0">
      <sharedItems containsSemiMixedTypes="0" containsString="0" containsNumber="1" containsInteger="1" minValue="0" maxValue="63"/>
    </cacheField>
    <cacheField name="Type I AI" numFmtId="0">
      <sharedItems/>
    </cacheField>
    <cacheField name="Type IV Gal" numFmtId="0">
      <sharedItems containsSemiMixedTypes="0" containsString="0" containsNumber="1" minValue="0" maxValue="680"/>
    </cacheField>
    <cacheField name="Type IV %" numFmtId="0">
      <sharedItems containsSemiMixedTypes="0" containsString="0" containsNumber="1" containsInteger="1" minValue="40" maxValue="100"/>
    </cacheField>
    <cacheField name="Type IV AI" numFmtId="0">
      <sharedItems/>
    </cacheField>
    <cacheField name="Last Modified" numFmtId="22">
      <sharedItems containsSemiMixedTypes="0" containsNonDate="0" containsDate="1" containsString="0" minDate="2009-01-06T09:19:56" maxDate="2009-01-27T11:26:30"/>
    </cacheField>
    <cacheField name="Type I Pure (Gal)" numFmtId="1">
      <sharedItems containsSemiMixedTypes="0" containsString="0" containsNumber="1" minValue="0" maxValue="1389.5"/>
    </cacheField>
    <cacheField name="Type IV Pure (Gal)" numFmtId="1">
      <sharedItems containsSemiMixedTypes="0" containsString="0" containsNumber="1" minValue="0" maxValue="680"/>
    </cacheField>
    <cacheField name="Total I &amp; IV (Gal)" numFmtId="1">
      <sharedItems containsSemiMixedTypes="0" containsString="0" containsNumber="1" minValue="12.5" maxValue="1439.8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drutter" refreshedDate="40681.430268402779" createdVersion="3" refreshedVersion="3" minRefreshableVersion="3" recordCount="50">
  <cacheSource type="worksheet">
    <worksheetSource ref="A58:N108" sheet="outfall7"/>
  </cacheSource>
  <cacheFields count="14">
    <cacheField name="Record Number" numFmtId="0">
      <sharedItems containsSemiMixedTypes="0" containsString="0" containsNumber="1" containsInteger="1" minValue="6432" maxValue="6939"/>
    </cacheField>
    <cacheField name="Date" numFmtId="14">
      <sharedItems containsSemiMixedTypes="0" containsNonDate="0" containsDate="1" containsString="0" minDate="2008-12-08T00:00:00" maxDate="2008-12-10T00:00:00"/>
    </cacheField>
    <cacheField name="Carrier" numFmtId="0">
      <sharedItems count="20">
        <s v="Air Jamaica"/>
        <s v="Air Tran"/>
        <s v="Air Wisconsin"/>
        <s v="Allegiant Air"/>
        <s v="American Eagle"/>
        <s v="ASA"/>
        <s v="Chautauqua"/>
        <s v="Continental Express"/>
        <s v="Delta"/>
        <s v="Evergreen"/>
        <s v="Federal Express"/>
        <s v="Frontier"/>
        <s v="Great Lakes Aviation"/>
        <s v="Midwest Airlines"/>
        <s v="Northwest"/>
        <s v="Republic Airlines"/>
        <s v="Sky West"/>
        <s v="UPS"/>
        <s v="US Airways"/>
        <s v="US Express"/>
      </sharedItems>
    </cacheField>
    <cacheField name="Location" numFmtId="0">
      <sharedItems/>
    </cacheField>
    <cacheField name="Type I Gal." numFmtId="0">
      <sharedItems containsSemiMixedTypes="0" containsString="0" containsNumber="1" containsInteger="1" minValue="0" maxValue="4262"/>
    </cacheField>
    <cacheField name="Type I %" numFmtId="0">
      <sharedItems containsSemiMixedTypes="0" containsString="0" containsNumber="1" containsInteger="1" minValue="0" maxValue="63"/>
    </cacheField>
    <cacheField name="Type I AI" numFmtId="0">
      <sharedItems/>
    </cacheField>
    <cacheField name="Type IV Gal" numFmtId="0">
      <sharedItems containsSemiMixedTypes="0" containsString="0" containsNumber="1" containsInteger="1" minValue="0" maxValue="756"/>
    </cacheField>
    <cacheField name="Type IV %" numFmtId="0">
      <sharedItems containsSemiMixedTypes="0" containsString="0" containsNumber="1" containsInteger="1" minValue="100" maxValue="100"/>
    </cacheField>
    <cacheField name="Type IV AI" numFmtId="0">
      <sharedItems/>
    </cacheField>
    <cacheField name="Last Modified" numFmtId="22">
      <sharedItems containsSemiMixedTypes="0" containsNonDate="0" containsDate="1" containsString="0" minDate="2009-01-21T12:02:14" maxDate="2009-01-28T08:17:58"/>
    </cacheField>
    <cacheField name="Type I Pure (Gal)" numFmtId="1">
      <sharedItems containsSemiMixedTypes="0" containsString="0" containsNumber="1" minValue="0" maxValue="2532.6"/>
    </cacheField>
    <cacheField name="Type IV Pure (Gal)" numFmtId="1">
      <sharedItems containsSemiMixedTypes="0" containsString="0" containsNumber="1" containsInteger="1" minValue="0" maxValue="756"/>
    </cacheField>
    <cacheField name="Total I &amp; IV (Gal)" numFmtId="1">
      <sharedItems containsSemiMixedTypes="0" containsString="0" containsNumber="1" minValue="5" maxValue="2547.6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drutter" refreshedDate="40681.430634259261" createdVersion="3" refreshedVersion="3" minRefreshableVersion="3" recordCount="23">
  <cacheSource type="worksheet">
    <worksheetSource ref="A112:N135" sheet="outfall7"/>
  </cacheSource>
  <cacheFields count="14">
    <cacheField name="Record Number" numFmtId="0">
      <sharedItems containsSemiMixedTypes="0" containsString="0" containsNumber="1" containsInteger="1" minValue="6981" maxValue="7277"/>
    </cacheField>
    <cacheField name="Date" numFmtId="14">
      <sharedItems containsSemiMixedTypes="0" containsNonDate="0" containsDate="1" containsString="0" minDate="2009-01-09T00:00:00" maxDate="2009-01-10T00:00:00"/>
    </cacheField>
    <cacheField name="Carrier" numFmtId="0">
      <sharedItems count="13">
        <s v="Air Tran"/>
        <s v="Air Wisconsin"/>
        <s v="American Eagle"/>
        <s v="Continental Express"/>
        <s v="Frontier"/>
        <s v="Midwest Airlines"/>
        <s v="Northwest"/>
        <s v="Pinnacle Airlines"/>
        <s v="Republic Airlines"/>
        <s v="Sky West"/>
        <s v="US Airways"/>
        <s v="US Express"/>
        <s v="USA 3000"/>
      </sharedItems>
    </cacheField>
    <cacheField name="Location" numFmtId="0">
      <sharedItems/>
    </cacheField>
    <cacheField name="Type I Gal." numFmtId="0">
      <sharedItems containsSemiMixedTypes="0" containsString="0" containsNumber="1" containsInteger="1" minValue="0" maxValue="5087"/>
    </cacheField>
    <cacheField name="Type I %" numFmtId="0">
      <sharedItems containsSemiMixedTypes="0" containsString="0" containsNumber="1" containsInteger="1" minValue="0" maxValue="50"/>
    </cacheField>
    <cacheField name="Type I AI" numFmtId="0">
      <sharedItems/>
    </cacheField>
    <cacheField name="Type IV Gal" numFmtId="0">
      <sharedItems containsSemiMixedTypes="0" containsString="0" containsNumber="1" containsInteger="1" minValue="0" maxValue="504"/>
    </cacheField>
    <cacheField name="Type IV %" numFmtId="0">
      <sharedItems containsSemiMixedTypes="0" containsString="0" containsNumber="1" containsInteger="1" minValue="100" maxValue="100"/>
    </cacheField>
    <cacheField name="Type IV AI" numFmtId="0">
      <sharedItems/>
    </cacheField>
    <cacheField name="Last Modified" numFmtId="22">
      <sharedItems containsSemiMixedTypes="0" containsNonDate="0" containsDate="1" containsString="0" minDate="2009-02-20T09:32:31" maxDate="2009-03-09T13:39:36"/>
    </cacheField>
    <cacheField name="Type I Pure (Gal)" numFmtId="1">
      <sharedItems containsSemiMixedTypes="0" containsString="0" containsNumber="1" minValue="0" maxValue="2543.5"/>
    </cacheField>
    <cacheField name="Type IV Pure (Gal)" numFmtId="1">
      <sharedItems containsSemiMixedTypes="0" containsString="0" containsNumber="1" containsInteger="1" minValue="0" maxValue="504"/>
    </cacheField>
    <cacheField name="Total I &amp; IV (Gal)" numFmtId="1">
      <sharedItems containsSemiMixedTypes="0" containsString="0" containsNumber="1" minValue="36" maxValue="2543.5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drutter" refreshedDate="40681.430959259262" createdVersion="3" refreshedVersion="3" minRefreshableVersion="3" recordCount="19">
  <cacheSource type="worksheet">
    <worksheetSource ref="A138:N157" sheet="outfall7"/>
  </cacheSource>
  <cacheFields count="14">
    <cacheField name="Record Number" numFmtId="0">
      <sharedItems containsSemiMixedTypes="0" containsString="0" containsNumber="1" containsInteger="1" minValue="7314" maxValue="7555"/>
    </cacheField>
    <cacheField name="Date" numFmtId="14">
      <sharedItems containsSemiMixedTypes="0" containsNonDate="0" containsDate="1" containsString="0" minDate="2009-02-27T00:00:00" maxDate="2009-02-28T00:00:00"/>
    </cacheField>
    <cacheField name="Carrier" numFmtId="0">
      <sharedItems count="12">
        <s v="Air Tran"/>
        <s v="American Eagle"/>
        <s v="Continental Express"/>
        <s v="Frontier"/>
        <s v="Great Lakes Aviation"/>
        <s v="Midwest Airlines"/>
        <s v="Northwest"/>
        <s v="Republic Airlines"/>
        <s v="Sky West"/>
        <s v="US Airways"/>
        <s v="US Express"/>
        <s v="USA 3000"/>
      </sharedItems>
    </cacheField>
    <cacheField name="Location" numFmtId="0">
      <sharedItems count="1">
        <s v="Terminal"/>
      </sharedItems>
    </cacheField>
    <cacheField name="Type I Gal." numFmtId="0">
      <sharedItems containsSemiMixedTypes="0" containsString="0" containsNumber="1" containsInteger="1" minValue="0" maxValue="4327"/>
    </cacheField>
    <cacheField name="Type I %" numFmtId="0">
      <sharedItems containsSemiMixedTypes="0" containsString="0" containsNumber="1" containsInteger="1" minValue="0" maxValue="50"/>
    </cacheField>
    <cacheField name="Type I AI" numFmtId="0">
      <sharedItems/>
    </cacheField>
    <cacheField name="Type IV Gal" numFmtId="0">
      <sharedItems containsSemiMixedTypes="0" containsString="0" containsNumber="1" containsInteger="1" minValue="0" maxValue="332"/>
    </cacheField>
    <cacheField name="Type IV %" numFmtId="0">
      <sharedItems containsSemiMixedTypes="0" containsString="0" containsNumber="1" containsInteger="1" minValue="100" maxValue="100"/>
    </cacheField>
    <cacheField name="Type IV AI" numFmtId="0">
      <sharedItems/>
    </cacheField>
    <cacheField name="Last Modified" numFmtId="22">
      <sharedItems containsSemiMixedTypes="0" containsNonDate="0" containsDate="1" containsString="0" minDate="2009-03-09T13:48:41" maxDate="2009-03-19T13:20:12"/>
    </cacheField>
    <cacheField name="Type I Pure (Gal)" numFmtId="1">
      <sharedItems containsSemiMixedTypes="0" containsString="0" containsNumber="1" minValue="0" maxValue="2163.5"/>
    </cacheField>
    <cacheField name="Type IV Pure (Gal)" numFmtId="1">
      <sharedItems containsSemiMixedTypes="0" containsString="0" containsNumber="1" containsInteger="1" minValue="0" maxValue="332"/>
    </cacheField>
    <cacheField name="Total I &amp; IV (Gal)" numFmtId="1">
      <sharedItems containsSemiMixedTypes="0" containsString="0" containsNumber="1" minValue="22" maxValue="2495.5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drutter" refreshedDate="40681.431566087966" createdVersion="3" refreshedVersion="3" minRefreshableVersion="3" recordCount="31">
  <cacheSource type="worksheet">
    <worksheetSource ref="A160:N191" sheet="outfall7"/>
  </cacheSource>
  <cacheFields count="14">
    <cacheField name="Record Number" numFmtId="0">
      <sharedItems containsSemiMixedTypes="0" containsString="0" containsNumber="1" containsInteger="1" minValue="7565" maxValue="7712"/>
    </cacheField>
    <cacheField name="Date" numFmtId="14">
      <sharedItems containsSemiMixedTypes="0" containsNonDate="0" containsDate="1" containsString="0" minDate="2009-03-28T00:00:00" maxDate="2009-03-30T00:00:00"/>
    </cacheField>
    <cacheField name="Carrier" numFmtId="0">
      <sharedItems count="15">
        <s v="Air Tran"/>
        <s v="Air Wisconsin"/>
        <s v="Allegiant Air"/>
        <s v="American Eagle"/>
        <s v="Chautauqua"/>
        <s v="Continental Express"/>
        <s v="Frontier"/>
        <s v="Great Lakes Aviation"/>
        <s v="Midwest Airlines"/>
        <s v="Pinnacle Airlines"/>
        <s v="Republic Airlines"/>
        <s v="Sky West"/>
        <s v="US Airways"/>
        <s v="US Express"/>
        <s v="USA 3000"/>
      </sharedItems>
    </cacheField>
    <cacheField name="Location" numFmtId="0">
      <sharedItems/>
    </cacheField>
    <cacheField name="Type I Gal." numFmtId="0">
      <sharedItems containsSemiMixedTypes="0" containsString="0" containsNumber="1" containsInteger="1" minValue="0" maxValue="5293"/>
    </cacheField>
    <cacheField name="Type I %" numFmtId="0">
      <sharedItems containsSemiMixedTypes="0" containsString="0" containsNumber="1" containsInteger="1" minValue="40" maxValue="50"/>
    </cacheField>
    <cacheField name="Type I AI" numFmtId="0">
      <sharedItems/>
    </cacheField>
    <cacheField name="Type IV Gal" numFmtId="0">
      <sharedItems containsSemiMixedTypes="0" containsString="0" containsNumber="1" containsInteger="1" minValue="0" maxValue="582"/>
    </cacheField>
    <cacheField name="Type IV %" numFmtId="0">
      <sharedItems containsSemiMixedTypes="0" containsString="0" containsNumber="1" containsInteger="1" minValue="100" maxValue="100"/>
    </cacheField>
    <cacheField name="Type IV AI" numFmtId="0">
      <sharedItems/>
    </cacheField>
    <cacheField name="Last Modified" numFmtId="22">
      <sharedItems containsSemiMixedTypes="0" containsNonDate="0" containsDate="1" containsString="0" minDate="2009-04-08T10:35:44" maxDate="2009-04-09T10:21:02"/>
    </cacheField>
    <cacheField name="Type I Pure (Gal)" numFmtId="1">
      <sharedItems containsSemiMixedTypes="0" containsString="0" containsNumber="1" minValue="0" maxValue="2646.5"/>
    </cacheField>
    <cacheField name="Type IV Pure (Gal)" numFmtId="1">
      <sharedItems containsSemiMixedTypes="0" containsString="0" containsNumber="1" containsInteger="1" minValue="0" maxValue="582"/>
    </cacheField>
    <cacheField name="Total I &amp; IV (Gal)" numFmtId="1">
      <sharedItems containsSemiMixedTypes="0" containsString="0" containsNumber="1" minValue="27.5" maxValue="2646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n v="6348"/>
    <d v="2008-11-30T00:00:00"/>
    <x v="0"/>
    <s v="Terminal"/>
    <n v="145"/>
    <n v="40"/>
    <s v="Propylene"/>
    <n v="15"/>
    <n v="40"/>
    <s v="Propylene"/>
    <d v="2009-01-06T10:18:12"/>
    <n v="58"/>
    <n v="6"/>
    <n v="64"/>
  </r>
  <r>
    <n v="6563"/>
    <d v="2008-12-01T00:00:00"/>
    <x v="0"/>
    <s v="Terminal"/>
    <n v="2742"/>
    <n v="40"/>
    <s v="Propylene"/>
    <n v="343"/>
    <n v="100"/>
    <s v="Propylene"/>
    <d v="2009-01-21T12:51:18"/>
    <n v="1096.8"/>
    <n v="343"/>
    <n v="1439.8"/>
  </r>
  <r>
    <n v="6359"/>
    <d v="2008-11-30T00:00:00"/>
    <x v="1"/>
    <s v="Terminal"/>
    <n v="75"/>
    <n v="50"/>
    <s v="Propylene"/>
    <n v="45"/>
    <n v="100"/>
    <s v="Propylene"/>
    <d v="2009-01-06T10:21:21"/>
    <n v="37.5"/>
    <n v="45"/>
    <n v="82.5"/>
  </r>
  <r>
    <n v="6618"/>
    <d v="2008-12-01T00:00:00"/>
    <x v="1"/>
    <s v="Terminal"/>
    <n v="350"/>
    <n v="50"/>
    <s v="Propylene"/>
    <n v="75"/>
    <n v="100"/>
    <s v="Propylene"/>
    <d v="2009-01-21T13:06:21"/>
    <n v="175"/>
    <n v="75"/>
    <n v="250"/>
  </r>
  <r>
    <n v="6331"/>
    <d v="2008-11-30T00:00:00"/>
    <x v="2"/>
    <s v="Terminal"/>
    <n v="0"/>
    <n v="0"/>
    <s v="Propylene"/>
    <n v="79"/>
    <n v="100"/>
    <s v="Propylene"/>
    <d v="2009-01-06T10:10:35"/>
    <n v="0"/>
    <n v="79"/>
    <n v="79"/>
  </r>
  <r>
    <n v="6315"/>
    <d v="2008-11-30T00:00:00"/>
    <x v="2"/>
    <s v="Terminal"/>
    <n v="185"/>
    <n v="50"/>
    <s v="Propylene"/>
    <n v="0"/>
    <n v="100"/>
    <s v="Propylene"/>
    <d v="2009-01-06T09:19:56"/>
    <n v="92.5"/>
    <n v="0"/>
    <n v="92.5"/>
  </r>
  <r>
    <n v="6844"/>
    <d v="2008-12-01T00:00:00"/>
    <x v="2"/>
    <s v="Terminal"/>
    <n v="0"/>
    <n v="0"/>
    <s v="Propylene"/>
    <n v="58"/>
    <n v="100"/>
    <s v="Propylene"/>
    <d v="2009-01-27T11:24:24"/>
    <n v="0"/>
    <n v="58"/>
    <n v="58"/>
  </r>
  <r>
    <n v="6639"/>
    <d v="2008-12-01T00:00:00"/>
    <x v="2"/>
    <s v="Terminal"/>
    <n v="95"/>
    <n v="50"/>
    <s v="Propylene"/>
    <n v="0"/>
    <n v="100"/>
    <s v="Propylene"/>
    <d v="2009-01-26T11:58:53"/>
    <n v="47.5"/>
    <n v="0"/>
    <n v="47.5"/>
  </r>
  <r>
    <n v="6367"/>
    <d v="2008-11-30T00:00:00"/>
    <x v="3"/>
    <s v="Terminal"/>
    <n v="25"/>
    <n v="50"/>
    <s v="Propylene"/>
    <n v="0"/>
    <n v="100"/>
    <s v="Propylene"/>
    <d v="2009-01-06T10:25:28"/>
    <n v="12.5"/>
    <n v="0"/>
    <n v="12.5"/>
  </r>
  <r>
    <n v="6425"/>
    <d v="2008-12-01T00:00:00"/>
    <x v="3"/>
    <s v="Terminal"/>
    <n v="80"/>
    <n v="50"/>
    <s v="Propylene"/>
    <n v="0"/>
    <n v="100"/>
    <s v="Propylene"/>
    <d v="2009-01-21T11:58:13"/>
    <n v="40"/>
    <n v="0"/>
    <n v="40"/>
  </r>
  <r>
    <n v="6338"/>
    <d v="2008-11-30T00:00:00"/>
    <x v="4"/>
    <s v="Terminal"/>
    <n v="0"/>
    <n v="0"/>
    <s v="Propylene"/>
    <n v="23.1"/>
    <n v="100"/>
    <s v="Propylene"/>
    <d v="2009-01-06T10:12:24"/>
    <n v="0"/>
    <n v="23.1"/>
    <n v="23.1"/>
  </r>
  <r>
    <n v="6447"/>
    <d v="2008-12-01T00:00:00"/>
    <x v="5"/>
    <s v="Terminal"/>
    <n v="70"/>
    <n v="50"/>
    <s v="Propylene"/>
    <n v="30"/>
    <n v="100"/>
    <s v="Propylene"/>
    <d v="2009-01-21T12:12:42"/>
    <n v="35"/>
    <n v="30"/>
    <n v="65"/>
  </r>
  <r>
    <n v="6379"/>
    <d v="2008-11-30T00:00:00"/>
    <x v="6"/>
    <s v="Terminal"/>
    <n v="25"/>
    <n v="50"/>
    <s v="Propylene"/>
    <n v="0"/>
    <n v="100"/>
    <s v="Propylene"/>
    <d v="2009-01-06T10:29:20"/>
    <n v="12.5"/>
    <n v="0"/>
    <n v="12.5"/>
  </r>
  <r>
    <n v="6332"/>
    <d v="2008-11-30T00:00:00"/>
    <x v="7"/>
    <s v="Terminal"/>
    <n v="0"/>
    <n v="0"/>
    <s v="Propylene"/>
    <n v="74"/>
    <n v="100"/>
    <s v="Propylene"/>
    <d v="2009-01-06T10:10:46"/>
    <n v="0"/>
    <n v="74"/>
    <n v="74"/>
  </r>
  <r>
    <n v="6316"/>
    <d v="2008-11-30T00:00:00"/>
    <x v="7"/>
    <s v="Terminal"/>
    <n v="245"/>
    <n v="50"/>
    <s v="Propylene"/>
    <n v="0"/>
    <n v="100"/>
    <s v="Propylene"/>
    <d v="2009-01-06T09:20:04"/>
    <n v="122.5"/>
    <n v="0"/>
    <n v="122.5"/>
  </r>
  <r>
    <n v="6845"/>
    <d v="2008-12-01T00:00:00"/>
    <x v="7"/>
    <s v="Terminal"/>
    <n v="0"/>
    <n v="0"/>
    <s v="Propylene"/>
    <n v="159"/>
    <n v="100"/>
    <s v="Propylene"/>
    <d v="2009-01-27T11:24:39"/>
    <n v="0"/>
    <n v="159"/>
    <n v="159"/>
  </r>
  <r>
    <n v="6640"/>
    <d v="2008-12-01T00:00:00"/>
    <x v="7"/>
    <s v="Terminal"/>
    <n v="885"/>
    <n v="50"/>
    <s v="Propylene"/>
    <n v="0"/>
    <n v="100"/>
    <s v="Propylene"/>
    <d v="2009-01-26T12:02:14"/>
    <n v="442.5"/>
    <n v="0"/>
    <n v="442.5"/>
  </r>
  <r>
    <n v="6386"/>
    <d v="2008-11-30T00:00:00"/>
    <x v="8"/>
    <s v="Terminal"/>
    <n v="75"/>
    <n v="50"/>
    <s v="Propylene"/>
    <n v="25"/>
    <n v="100"/>
    <s v="Propylene"/>
    <d v="2009-01-06T10:31:21"/>
    <n v="37.5"/>
    <n v="25"/>
    <n v="62.5"/>
  </r>
  <r>
    <n v="6475"/>
    <d v="2008-12-01T00:00:00"/>
    <x v="8"/>
    <s v="Terminal"/>
    <n v="100"/>
    <n v="50"/>
    <s v="Propylene"/>
    <n v="80"/>
    <n v="100"/>
    <s v="Propylene"/>
    <d v="2009-01-21T12:19:42"/>
    <n v="50"/>
    <n v="80"/>
    <n v="130"/>
  </r>
  <r>
    <n v="6513"/>
    <d v="2008-12-01T00:00:00"/>
    <x v="9"/>
    <s v="Terminal"/>
    <n v="794"/>
    <n v="50"/>
    <s v="Propylene"/>
    <n v="0"/>
    <n v="100"/>
    <s v="Propylene"/>
    <d v="2009-01-21T12:36:10"/>
    <n v="397"/>
    <n v="0"/>
    <n v="397"/>
  </r>
  <r>
    <n v="6542"/>
    <d v="2008-12-01T00:00:00"/>
    <x v="10"/>
    <s v="Terminal"/>
    <n v="50"/>
    <n v="50"/>
    <s v="Propylene"/>
    <n v="0"/>
    <n v="100"/>
    <s v="Propylene"/>
    <d v="2009-01-21T12:44:53"/>
    <n v="25"/>
    <n v="0"/>
    <n v="25"/>
  </r>
  <r>
    <n v="6333"/>
    <d v="2008-11-30T00:00:00"/>
    <x v="11"/>
    <s v="Terminal"/>
    <n v="0"/>
    <n v="0"/>
    <s v="Propylene"/>
    <n v="48"/>
    <n v="100"/>
    <s v="Propylene"/>
    <d v="2009-01-06T10:10:53"/>
    <n v="0"/>
    <n v="48"/>
    <n v="48"/>
  </r>
  <r>
    <n v="6317"/>
    <d v="2008-11-30T00:00:00"/>
    <x v="11"/>
    <s v="Terminal"/>
    <n v="82"/>
    <n v="50"/>
    <s v="Propylene"/>
    <n v="0"/>
    <n v="100"/>
    <s v="Propylene"/>
    <d v="2009-01-06T09:20:13"/>
    <n v="41"/>
    <n v="0"/>
    <n v="41"/>
  </r>
  <r>
    <n v="6846"/>
    <d v="2008-12-01T00:00:00"/>
    <x v="11"/>
    <s v="Terminal"/>
    <n v="0"/>
    <n v="0"/>
    <s v="Propylene"/>
    <n v="47"/>
    <n v="100"/>
    <s v="Propylene"/>
    <d v="2009-01-27T11:24:54"/>
    <n v="0"/>
    <n v="47"/>
    <n v="47"/>
  </r>
  <r>
    <n v="6641"/>
    <d v="2008-12-01T00:00:00"/>
    <x v="11"/>
    <s v="Terminal"/>
    <n v="354"/>
    <n v="50"/>
    <s v="Propylene"/>
    <n v="0"/>
    <n v="100"/>
    <s v="Propylene"/>
    <d v="2009-01-26T12:02:55"/>
    <n v="177"/>
    <n v="0"/>
    <n v="177"/>
  </r>
  <r>
    <n v="6420"/>
    <d v="2008-11-30T00:00:00"/>
    <x v="12"/>
    <s v="Terminal"/>
    <n v="131"/>
    <n v="50"/>
    <s v="Propylene"/>
    <n v="0"/>
    <n v="100"/>
    <s v="Propylene"/>
    <d v="2009-01-13T08:21:14"/>
    <n v="65.5"/>
    <n v="0"/>
    <n v="65.5"/>
  </r>
  <r>
    <n v="6642"/>
    <d v="2008-12-01T00:00:00"/>
    <x v="12"/>
    <s v="Terminal"/>
    <n v="71"/>
    <n v="50"/>
    <s v="Propylene"/>
    <n v="0"/>
    <n v="100"/>
    <s v="Propylene"/>
    <d v="2009-01-26T12:03:09"/>
    <n v="35.5"/>
    <n v="0"/>
    <n v="35.5"/>
  </r>
  <r>
    <n v="6334"/>
    <d v="2008-11-30T00:00:00"/>
    <x v="13"/>
    <s v="Terminal"/>
    <n v="0"/>
    <n v="0"/>
    <s v="Propylene"/>
    <n v="526"/>
    <n v="100"/>
    <s v="Propylene"/>
    <d v="2009-01-06T10:11:13"/>
    <n v="0"/>
    <n v="526"/>
    <n v="526"/>
  </r>
  <r>
    <n v="6318"/>
    <d v="2008-11-30T00:00:00"/>
    <x v="13"/>
    <s v="Terminal"/>
    <n v="854"/>
    <n v="50"/>
    <s v="Propylene"/>
    <n v="0"/>
    <n v="100"/>
    <s v="Propylene"/>
    <d v="2009-01-06T09:20:33"/>
    <n v="427"/>
    <n v="0"/>
    <n v="427"/>
  </r>
  <r>
    <n v="6847"/>
    <d v="2008-12-01T00:00:00"/>
    <x v="13"/>
    <s v="Terminal"/>
    <n v="0"/>
    <n v="0"/>
    <s v="Propylene"/>
    <n v="296"/>
    <n v="100"/>
    <s v="Propylene"/>
    <d v="2009-01-27T11:25:13"/>
    <n v="0"/>
    <n v="296"/>
    <n v="296"/>
  </r>
  <r>
    <n v="6643"/>
    <d v="2008-12-01T00:00:00"/>
    <x v="13"/>
    <s v="Terminal"/>
    <n v="2779"/>
    <n v="50"/>
    <s v="Propylene"/>
    <n v="0"/>
    <n v="100"/>
    <s v="Propylene"/>
    <d v="2009-01-26T12:03:41"/>
    <n v="1389.5"/>
    <n v="0"/>
    <n v="1389.5"/>
  </r>
  <r>
    <n v="6576"/>
    <d v="2008-12-01T00:00:00"/>
    <x v="14"/>
    <s v="Terminal"/>
    <n v="1386"/>
    <n v="50"/>
    <s v="Propylene"/>
    <n v="637"/>
    <n v="100"/>
    <s v="Propylene"/>
    <d v="2009-01-21T12:58:04"/>
    <n v="693"/>
    <n v="637"/>
    <n v="1330"/>
  </r>
  <r>
    <n v="6424"/>
    <d v="2008-11-30T00:00:00"/>
    <x v="15"/>
    <s v="Terminal"/>
    <n v="0"/>
    <n v="0"/>
    <s v="Propylene"/>
    <n v="598"/>
    <n v="100"/>
    <s v="Propylene"/>
    <d v="2009-01-13T08:23:51"/>
    <n v="0"/>
    <n v="598"/>
    <n v="598"/>
  </r>
  <r>
    <n v="6421"/>
    <d v="2008-11-30T00:00:00"/>
    <x v="15"/>
    <s v="Terminal"/>
    <n v="970"/>
    <n v="50"/>
    <s v="Propylene"/>
    <n v="0"/>
    <n v="100"/>
    <s v="Propylene"/>
    <d v="2009-01-13T08:21:32"/>
    <n v="485"/>
    <n v="0"/>
    <n v="485"/>
  </r>
  <r>
    <n v="6848"/>
    <d v="2008-12-01T00:00:00"/>
    <x v="15"/>
    <s v="Terminal"/>
    <n v="0"/>
    <n v="0"/>
    <s v="Propylene"/>
    <n v="326"/>
    <n v="100"/>
    <s v="Propylene"/>
    <d v="2009-01-27T11:25:31"/>
    <n v="0"/>
    <n v="326"/>
    <n v="326"/>
  </r>
  <r>
    <n v="6644"/>
    <d v="2008-12-01T00:00:00"/>
    <x v="15"/>
    <s v="Terminal"/>
    <n v="2395"/>
    <n v="50"/>
    <s v="Propylene"/>
    <n v="0"/>
    <n v="100"/>
    <s v="Propylene"/>
    <d v="2009-01-26T12:04:10"/>
    <n v="1197.5"/>
    <n v="0"/>
    <n v="1197.5"/>
  </r>
  <r>
    <n v="6335"/>
    <d v="2008-11-30T00:00:00"/>
    <x v="16"/>
    <s v="Terminal"/>
    <n v="0"/>
    <n v="0"/>
    <s v="Propylene"/>
    <n v="680"/>
    <n v="100"/>
    <s v="Propylene"/>
    <d v="2009-01-06T10:11:30"/>
    <n v="0"/>
    <n v="680"/>
    <n v="680"/>
  </r>
  <r>
    <n v="6319"/>
    <d v="2008-11-30T00:00:00"/>
    <x v="16"/>
    <s v="Terminal"/>
    <n v="1626"/>
    <n v="50"/>
    <s v="Propylene"/>
    <n v="0"/>
    <n v="100"/>
    <s v="Propylene"/>
    <d v="2009-01-06T09:20:53"/>
    <n v="813"/>
    <n v="0"/>
    <n v="813"/>
  </r>
  <r>
    <n v="6849"/>
    <d v="2008-12-01T00:00:00"/>
    <x v="16"/>
    <s v="Terminal"/>
    <n v="0"/>
    <n v="0"/>
    <s v="Propylene"/>
    <n v="467"/>
    <n v="100"/>
    <s v="Propylene"/>
    <d v="2009-01-27T11:25:51"/>
    <n v="0"/>
    <n v="467"/>
    <n v="467"/>
  </r>
  <r>
    <n v="6645"/>
    <d v="2008-12-01T00:00:00"/>
    <x v="16"/>
    <s v="Terminal"/>
    <n v="2372"/>
    <n v="50"/>
    <s v="Propylene"/>
    <n v="0"/>
    <n v="100"/>
    <s v="Propylene"/>
    <d v="2009-01-26T12:04:32"/>
    <n v="1186"/>
    <n v="0"/>
    <n v="1186"/>
  </r>
  <r>
    <n v="6336"/>
    <d v="2008-11-30T00:00:00"/>
    <x v="17"/>
    <s v="Terminal"/>
    <n v="0"/>
    <n v="0"/>
    <s v="Propylene"/>
    <n v="31"/>
    <n v="100"/>
    <s v="Propylene"/>
    <d v="2009-01-06T10:11:41"/>
    <n v="0"/>
    <n v="31"/>
    <n v="31"/>
  </r>
  <r>
    <n v="6320"/>
    <d v="2008-11-30T00:00:00"/>
    <x v="17"/>
    <s v="Terminal"/>
    <n v="43"/>
    <n v="50"/>
    <s v="Propylene"/>
    <n v="0"/>
    <n v="100"/>
    <s v="Propylene"/>
    <d v="2009-01-06T09:21:00"/>
    <n v="21.5"/>
    <n v="0"/>
    <n v="21.5"/>
  </r>
  <r>
    <n v="6850"/>
    <d v="2008-12-01T00:00:00"/>
    <x v="17"/>
    <s v="Terminal"/>
    <n v="0"/>
    <n v="0"/>
    <s v="Propylene"/>
    <n v="28"/>
    <n v="100"/>
    <s v="Propylene"/>
    <d v="2009-01-27T11:26:02"/>
    <n v="0"/>
    <n v="28"/>
    <n v="28"/>
  </r>
  <r>
    <n v="6646"/>
    <d v="2008-12-01T00:00:00"/>
    <x v="17"/>
    <s v="Terminal"/>
    <n v="244"/>
    <n v="50"/>
    <s v="Propylene"/>
    <n v="0"/>
    <n v="100"/>
    <s v="Propylene"/>
    <d v="2009-01-26T12:04:51"/>
    <n v="122"/>
    <n v="0"/>
    <n v="122"/>
  </r>
  <r>
    <n v="6525"/>
    <d v="2008-12-01T00:00:00"/>
    <x v="18"/>
    <s v="Terminal"/>
    <n v="2050"/>
    <n v="63"/>
    <s v="Propylene"/>
    <n v="87"/>
    <n v="100"/>
    <s v="Propylene"/>
    <d v="2009-01-21T12:39:08"/>
    <n v="1291.5"/>
    <n v="87"/>
    <n v="1378.5"/>
  </r>
  <r>
    <n v="6337"/>
    <d v="2008-11-30T00:00:00"/>
    <x v="19"/>
    <s v="Terminal"/>
    <n v="0"/>
    <n v="0"/>
    <s v="Propylene"/>
    <n v="63"/>
    <n v="100"/>
    <s v="Propylene"/>
    <d v="2009-01-06T10:11:47"/>
    <n v="0"/>
    <n v="63"/>
    <n v="63"/>
  </r>
  <r>
    <n v="6321"/>
    <d v="2008-11-30T00:00:00"/>
    <x v="19"/>
    <s v="Terminal"/>
    <n v="72"/>
    <n v="50"/>
    <s v="Propylene"/>
    <n v="0"/>
    <n v="100"/>
    <s v="Propylene"/>
    <d v="2009-01-06T09:21:08"/>
    <n v="36"/>
    <n v="0"/>
    <n v="36"/>
  </r>
  <r>
    <n v="6851"/>
    <d v="2008-12-01T00:00:00"/>
    <x v="19"/>
    <s v="Terminal"/>
    <n v="0"/>
    <n v="0"/>
    <s v="Propylene"/>
    <n v="30"/>
    <n v="100"/>
    <s v="Propylene"/>
    <d v="2009-01-27T11:26:12"/>
    <n v="0"/>
    <n v="30"/>
    <n v="30"/>
  </r>
  <r>
    <n v="6647"/>
    <d v="2008-12-01T00:00:00"/>
    <x v="19"/>
    <s v="Terminal"/>
    <n v="61"/>
    <n v="50"/>
    <s v="Propylene"/>
    <n v="0"/>
    <n v="100"/>
    <s v="Propylene"/>
    <d v="2009-01-26T12:05:05"/>
    <n v="30.5"/>
    <n v="0"/>
    <n v="30.5"/>
  </r>
  <r>
    <n v="6322"/>
    <d v="2008-11-30T00:00:00"/>
    <x v="20"/>
    <s v="Terminal"/>
    <n v="142"/>
    <n v="50"/>
    <s v="Propylene"/>
    <n v="0"/>
    <n v="100"/>
    <s v="Propylene"/>
    <d v="2009-01-06T09:21:13"/>
    <n v="71"/>
    <n v="0"/>
    <n v="71"/>
  </r>
  <r>
    <n v="6852"/>
    <d v="2008-12-01T00:00:00"/>
    <x v="20"/>
    <s v="Terminal"/>
    <n v="0"/>
    <n v="0"/>
    <s v="Propylene"/>
    <n v="106"/>
    <n v="100"/>
    <s v="Propylene"/>
    <d v="2009-01-27T11:26:30"/>
    <n v="0"/>
    <n v="106"/>
    <n v="106"/>
  </r>
  <r>
    <n v="6648"/>
    <d v="2008-12-01T00:00:00"/>
    <x v="20"/>
    <s v="Terminal"/>
    <n v="303"/>
    <n v="50"/>
    <s v="Propylene"/>
    <n v="0"/>
    <n v="100"/>
    <s v="Propylene"/>
    <d v="2009-01-26T12:05:30"/>
    <n v="151.5"/>
    <n v="0"/>
    <n v="15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6938"/>
    <d v="2008-12-09T00:00:00"/>
    <x v="0"/>
    <s v="Terminal"/>
    <n v="45"/>
    <n v="50"/>
    <s v="Propylene"/>
    <n v="0"/>
    <n v="100"/>
    <s v="Propylene"/>
    <d v="2009-01-28T08:16:02"/>
    <n v="22.5"/>
    <n v="0"/>
    <n v="22.5"/>
  </r>
  <r>
    <n v="6570"/>
    <d v="2008-12-08T00:00:00"/>
    <x v="1"/>
    <s v="Terminal"/>
    <n v="107"/>
    <n v="44"/>
    <s v="Propylene"/>
    <n v="0"/>
    <n v="100"/>
    <s v="Propylene"/>
    <d v="2009-01-21T12:53:13"/>
    <n v="47.08"/>
    <n v="0"/>
    <n v="47.08"/>
  </r>
  <r>
    <n v="6879"/>
    <d v="2008-12-09T00:00:00"/>
    <x v="1"/>
    <s v="Terminal"/>
    <n v="0"/>
    <n v="0"/>
    <s v="Propylene"/>
    <n v="58"/>
    <n v="100"/>
    <s v="Propylene"/>
    <d v="2009-01-27T11:41:52"/>
    <n v="0"/>
    <n v="58"/>
    <n v="58"/>
  </r>
  <r>
    <n v="6571"/>
    <d v="2008-12-09T00:00:00"/>
    <x v="1"/>
    <s v="Terminal"/>
    <n v="3087"/>
    <n v="49"/>
    <s v="Propylene"/>
    <n v="372"/>
    <n v="100"/>
    <s v="Propylene"/>
    <d v="2009-01-21T12:53:31"/>
    <n v="1512.63"/>
    <n v="372"/>
    <n v="1884.63"/>
  </r>
  <r>
    <n v="6625"/>
    <d v="2008-12-08T00:00:00"/>
    <x v="2"/>
    <s v="Terminal"/>
    <n v="126"/>
    <n v="50"/>
    <s v="Propylene"/>
    <n v="141"/>
    <n v="100"/>
    <s v="Propylene"/>
    <d v="2009-01-21T13:07:45"/>
    <n v="63"/>
    <n v="141"/>
    <n v="204"/>
  </r>
  <r>
    <n v="6626"/>
    <d v="2008-12-09T00:00:00"/>
    <x v="2"/>
    <s v="Terminal"/>
    <n v="385"/>
    <n v="50"/>
    <s v="Propylene"/>
    <n v="145"/>
    <n v="100"/>
    <s v="Propylene"/>
    <d v="2009-01-21T13:07:57"/>
    <n v="192.5"/>
    <n v="145"/>
    <n v="337.5"/>
  </r>
  <r>
    <n v="6939"/>
    <d v="2008-12-09T00:00:00"/>
    <x v="3"/>
    <s v="Terminal"/>
    <n v="111"/>
    <n v="50"/>
    <s v="Propylene"/>
    <n v="35"/>
    <n v="100"/>
    <s v="Propylene"/>
    <d v="2009-01-28T08:17:58"/>
    <n v="55.5"/>
    <n v="35"/>
    <n v="90.5"/>
  </r>
  <r>
    <n v="6606"/>
    <d v="2008-12-08T00:00:00"/>
    <x v="4"/>
    <s v="Terminal"/>
    <n v="300"/>
    <n v="50"/>
    <s v="Propylene"/>
    <n v="200"/>
    <n v="100"/>
    <s v="Propylene"/>
    <d v="2009-01-21T13:03:55"/>
    <n v="150"/>
    <n v="200"/>
    <n v="350"/>
  </r>
  <r>
    <n v="6607"/>
    <d v="2008-12-09T00:00:00"/>
    <x v="4"/>
    <s v="Terminal"/>
    <n v="150"/>
    <n v="50"/>
    <s v="Propylene"/>
    <n v="120"/>
    <n v="100"/>
    <s v="Propylene"/>
    <d v="2009-01-21T13:04:10"/>
    <n v="75"/>
    <n v="120"/>
    <n v="195"/>
  </r>
  <r>
    <n v="6432"/>
    <d v="2008-12-08T00:00:00"/>
    <x v="5"/>
    <s v="Terminal"/>
    <n v="10"/>
    <n v="50"/>
    <s v="Propylene"/>
    <n v="0"/>
    <n v="100"/>
    <s v="Propylene"/>
    <d v="2009-01-21T12:02:14"/>
    <n v="5"/>
    <n v="0"/>
    <n v="5"/>
  </r>
  <r>
    <n v="6433"/>
    <d v="2008-12-09T00:00:00"/>
    <x v="5"/>
    <s v="Terminal"/>
    <n v="100"/>
    <n v="50"/>
    <s v="Propylene"/>
    <n v="75"/>
    <n v="100"/>
    <s v="Propylene"/>
    <d v="2009-01-21T12:02:25"/>
    <n v="50"/>
    <n v="75"/>
    <n v="125"/>
  </r>
  <r>
    <n v="6453"/>
    <d v="2008-12-08T00:00:00"/>
    <x v="6"/>
    <s v="Terminal"/>
    <n v="60"/>
    <n v="50"/>
    <s v="Propylene"/>
    <n v="20"/>
    <n v="100"/>
    <s v="Propylene"/>
    <d v="2009-01-21T12:14:04"/>
    <n v="30"/>
    <n v="20"/>
    <n v="50"/>
  </r>
  <r>
    <n v="6454"/>
    <d v="2008-12-09T00:00:00"/>
    <x v="6"/>
    <s v="Terminal"/>
    <n v="100"/>
    <n v="50"/>
    <s v="Propylene"/>
    <n v="75"/>
    <n v="100"/>
    <s v="Propylene"/>
    <d v="2009-01-21T12:14:27"/>
    <n v="50"/>
    <n v="75"/>
    <n v="125"/>
  </r>
  <r>
    <n v="6875"/>
    <d v="2008-12-08T00:00:00"/>
    <x v="7"/>
    <s v="Terminal"/>
    <n v="0"/>
    <n v="0"/>
    <s v="Propylene"/>
    <n v="15"/>
    <n v="100"/>
    <s v="Propylene"/>
    <d v="2009-01-27T11:40:48"/>
    <n v="0"/>
    <n v="15"/>
    <n v="15"/>
  </r>
  <r>
    <n v="6698"/>
    <d v="2008-12-08T00:00:00"/>
    <x v="7"/>
    <s v="Terminal"/>
    <n v="115"/>
    <n v="50"/>
    <s v="Propylene"/>
    <n v="0"/>
    <n v="100"/>
    <s v="Propylene"/>
    <d v="2009-01-26T12:23:46"/>
    <n v="57.5"/>
    <n v="0"/>
    <n v="57.5"/>
  </r>
  <r>
    <n v="6880"/>
    <d v="2008-12-09T00:00:00"/>
    <x v="7"/>
    <s v="Terminal"/>
    <n v="0"/>
    <n v="0"/>
    <s v="Propylene"/>
    <n v="190"/>
    <n v="100"/>
    <s v="Propylene"/>
    <d v="2009-01-27T11:43:17"/>
    <n v="0"/>
    <n v="190"/>
    <n v="190"/>
  </r>
  <r>
    <n v="6706"/>
    <d v="2008-12-09T00:00:00"/>
    <x v="7"/>
    <s v="Terminal"/>
    <n v="997"/>
    <n v="50"/>
    <s v="Propylene"/>
    <n v="0"/>
    <n v="100"/>
    <s v="Propylene"/>
    <d v="2009-01-26T12:38:15"/>
    <n v="498.5"/>
    <n v="0"/>
    <n v="498.5"/>
  </r>
  <r>
    <n v="6480"/>
    <d v="2008-12-08T00:00:00"/>
    <x v="8"/>
    <s v="Terminal"/>
    <n v="20"/>
    <n v="50"/>
    <s v="Propylene"/>
    <n v="0"/>
    <n v="100"/>
    <s v="Propylene"/>
    <d v="2009-01-21T12:20:50"/>
    <n v="10"/>
    <n v="0"/>
    <n v="10"/>
  </r>
  <r>
    <n v="6481"/>
    <d v="2008-12-09T00:00:00"/>
    <x v="8"/>
    <s v="Terminal"/>
    <n v="75"/>
    <n v="50"/>
    <s v="Propylene"/>
    <n v="0"/>
    <n v="100"/>
    <s v="Propylene"/>
    <d v="2009-01-21T12:20:59"/>
    <n v="37.5"/>
    <n v="0"/>
    <n v="37.5"/>
  </r>
  <r>
    <n v="6517"/>
    <d v="2008-12-08T00:00:00"/>
    <x v="9"/>
    <s v="Terminal"/>
    <n v="480"/>
    <n v="50"/>
    <s v="Propylene"/>
    <n v="50"/>
    <n v="100"/>
    <s v="Propylene"/>
    <d v="2009-01-21T12:36:58"/>
    <n v="240"/>
    <n v="50"/>
    <n v="290"/>
  </r>
  <r>
    <n v="6518"/>
    <d v="2008-12-09T00:00:00"/>
    <x v="9"/>
    <s v="Terminal"/>
    <n v="1080"/>
    <n v="50"/>
    <s v="Propylene"/>
    <n v="0"/>
    <n v="100"/>
    <s v="Propylene"/>
    <d v="2009-01-21T12:37:09"/>
    <n v="540"/>
    <n v="0"/>
    <n v="540"/>
  </r>
  <r>
    <n v="6548"/>
    <d v="2008-12-08T00:00:00"/>
    <x v="10"/>
    <s v="Terminal"/>
    <n v="1700"/>
    <n v="50"/>
    <s v="Propylene"/>
    <n v="332"/>
    <n v="100"/>
    <s v="Propylene"/>
    <d v="2009-01-21T12:47:00"/>
    <n v="850"/>
    <n v="332"/>
    <n v="1182"/>
  </r>
  <r>
    <n v="6549"/>
    <d v="2008-12-09T00:00:00"/>
    <x v="10"/>
    <s v="Terminal"/>
    <n v="1000"/>
    <n v="50"/>
    <s v="Propylene"/>
    <n v="100"/>
    <n v="100"/>
    <s v="Propylene"/>
    <d v="2009-01-21T12:47:35"/>
    <n v="500"/>
    <n v="100"/>
    <n v="600"/>
  </r>
  <r>
    <n v="6699"/>
    <d v="2008-12-08T00:00:00"/>
    <x v="11"/>
    <s v="Terminal"/>
    <n v="84"/>
    <n v="50"/>
    <s v="Propylene"/>
    <n v="0"/>
    <n v="100"/>
    <s v="Propylene"/>
    <d v="2009-01-26T12:23:57"/>
    <n v="42"/>
    <n v="0"/>
    <n v="42"/>
  </r>
  <r>
    <n v="6881"/>
    <d v="2008-12-09T00:00:00"/>
    <x v="11"/>
    <s v="Terminal"/>
    <n v="0"/>
    <n v="0"/>
    <s v="Propylene"/>
    <n v="36"/>
    <n v="100"/>
    <s v="Propylene"/>
    <d v="2009-01-27T11:43:32"/>
    <n v="0"/>
    <n v="36"/>
    <n v="36"/>
  </r>
  <r>
    <n v="6707"/>
    <d v="2008-12-09T00:00:00"/>
    <x v="11"/>
    <s v="Terminal"/>
    <n v="180"/>
    <n v="50"/>
    <s v="Propylene"/>
    <n v="0"/>
    <n v="100"/>
    <s v="Propylene"/>
    <d v="2009-01-26T12:38:39"/>
    <n v="90"/>
    <n v="0"/>
    <n v="90"/>
  </r>
  <r>
    <n v="6700"/>
    <d v="2008-12-08T00:00:00"/>
    <x v="12"/>
    <s v="Terminal"/>
    <n v="68"/>
    <n v="50"/>
    <s v="Propylene"/>
    <n v="0"/>
    <n v="100"/>
    <s v="Propylene"/>
    <d v="2009-01-26T12:24:09"/>
    <n v="34"/>
    <n v="0"/>
    <n v="34"/>
  </r>
  <r>
    <n v="6708"/>
    <d v="2008-12-09T00:00:00"/>
    <x v="12"/>
    <s v="Terminal"/>
    <n v="325"/>
    <n v="50"/>
    <s v="Propylene"/>
    <n v="0"/>
    <n v="100"/>
    <s v="Propylene"/>
    <d v="2009-01-26T12:38:51"/>
    <n v="162.5"/>
    <n v="0"/>
    <n v="162.5"/>
  </r>
  <r>
    <n v="6876"/>
    <d v="2008-12-08T00:00:00"/>
    <x v="13"/>
    <s v="Terminal"/>
    <n v="0"/>
    <n v="0"/>
    <s v="Propylene"/>
    <n v="166"/>
    <n v="100"/>
    <s v="Propylene"/>
    <d v="2009-01-27T11:41:03"/>
    <n v="0"/>
    <n v="166"/>
    <n v="166"/>
  </r>
  <r>
    <n v="6701"/>
    <d v="2008-12-08T00:00:00"/>
    <x v="13"/>
    <s v="Terminal"/>
    <n v="423"/>
    <n v="50"/>
    <s v="Propylene"/>
    <n v="0"/>
    <n v="100"/>
    <s v="Propylene"/>
    <d v="2009-01-26T12:24:22"/>
    <n v="211.5"/>
    <n v="0"/>
    <n v="211.5"/>
  </r>
  <r>
    <n v="6882"/>
    <d v="2008-12-09T00:00:00"/>
    <x v="13"/>
    <s v="Terminal"/>
    <n v="0"/>
    <n v="0"/>
    <s v="Propylene"/>
    <n v="575"/>
    <n v="100"/>
    <s v="Propylene"/>
    <d v="2009-01-27T11:43:51"/>
    <n v="0"/>
    <n v="575"/>
    <n v="575"/>
  </r>
  <r>
    <n v="6709"/>
    <d v="2008-12-09T00:00:00"/>
    <x v="13"/>
    <s v="Terminal"/>
    <n v="2275"/>
    <n v="50"/>
    <s v="Propylene"/>
    <n v="0"/>
    <n v="100"/>
    <s v="Propylene"/>
    <d v="2009-01-26T12:39:12"/>
    <n v="1137.5"/>
    <n v="0"/>
    <n v="1137.5"/>
  </r>
  <r>
    <n v="6583"/>
    <d v="2008-12-08T00:00:00"/>
    <x v="14"/>
    <s v="Terminal"/>
    <n v="396"/>
    <n v="50"/>
    <s v="Propylene"/>
    <n v="129"/>
    <n v="100"/>
    <s v="Propylene"/>
    <d v="2009-01-21T12:59:09"/>
    <n v="198"/>
    <n v="129"/>
    <n v="327"/>
  </r>
  <r>
    <n v="6584"/>
    <d v="2008-12-09T00:00:00"/>
    <x v="14"/>
    <s v="Terminal"/>
    <n v="1189"/>
    <n v="50"/>
    <s v="Propylene"/>
    <n v="756"/>
    <n v="100"/>
    <s v="Propylene"/>
    <d v="2009-01-21T12:59:20"/>
    <n v="594.5"/>
    <n v="756"/>
    <n v="1350.5"/>
  </r>
  <r>
    <n v="6877"/>
    <d v="2008-12-08T00:00:00"/>
    <x v="15"/>
    <s v="Terminal"/>
    <n v="0"/>
    <n v="0"/>
    <s v="Propylene"/>
    <n v="466"/>
    <n v="100"/>
    <s v="Propylene"/>
    <d v="2009-01-27T11:41:18"/>
    <n v="0"/>
    <n v="466"/>
    <n v="466"/>
  </r>
  <r>
    <n v="6702"/>
    <d v="2008-12-08T00:00:00"/>
    <x v="15"/>
    <s v="Terminal"/>
    <n v="1077"/>
    <n v="50"/>
    <s v="Propylene"/>
    <n v="0"/>
    <n v="100"/>
    <s v="Propylene"/>
    <d v="2009-01-26T12:24:43"/>
    <n v="538.5"/>
    <n v="0"/>
    <n v="538.5"/>
  </r>
  <r>
    <n v="6883"/>
    <d v="2008-12-09T00:00:00"/>
    <x v="15"/>
    <s v="Terminal"/>
    <n v="0"/>
    <n v="0"/>
    <s v="Propylene"/>
    <n v="629"/>
    <n v="100"/>
    <s v="Propylene"/>
    <d v="2009-01-27T11:44:08"/>
    <n v="0"/>
    <n v="629"/>
    <n v="629"/>
  </r>
  <r>
    <n v="6710"/>
    <d v="2008-12-09T00:00:00"/>
    <x v="15"/>
    <s v="Terminal"/>
    <n v="2845"/>
    <n v="50"/>
    <s v="Propylene"/>
    <n v="0"/>
    <n v="100"/>
    <s v="Propylene"/>
    <d v="2009-01-26T12:39:39"/>
    <n v="1422.5"/>
    <n v="0"/>
    <n v="1422.5"/>
  </r>
  <r>
    <n v="6878"/>
    <d v="2008-12-08T00:00:00"/>
    <x v="16"/>
    <s v="Terminal"/>
    <n v="0"/>
    <n v="0"/>
    <s v="Propylene"/>
    <n v="176"/>
    <n v="100"/>
    <s v="Propylene"/>
    <d v="2009-01-27T11:41:33"/>
    <n v="0"/>
    <n v="176"/>
    <n v="176"/>
  </r>
  <r>
    <n v="6703"/>
    <d v="2008-12-08T00:00:00"/>
    <x v="16"/>
    <s v="Terminal"/>
    <n v="1032"/>
    <n v="50"/>
    <s v="Propylene"/>
    <n v="0"/>
    <n v="100"/>
    <s v="Propylene"/>
    <d v="2009-01-26T12:25:09"/>
    <n v="516"/>
    <n v="0"/>
    <n v="516"/>
  </r>
  <r>
    <n v="6884"/>
    <d v="2008-12-09T00:00:00"/>
    <x v="16"/>
    <s v="Terminal"/>
    <n v="0"/>
    <n v="0"/>
    <s v="Propylene"/>
    <n v="725"/>
    <n v="100"/>
    <s v="Propylene"/>
    <d v="2009-01-27T11:44:27"/>
    <n v="0"/>
    <n v="725"/>
    <n v="725"/>
  </r>
  <r>
    <n v="6711"/>
    <d v="2008-12-09T00:00:00"/>
    <x v="16"/>
    <s v="Terminal"/>
    <n v="4262"/>
    <n v="50"/>
    <s v="Propylene"/>
    <n v="0"/>
    <n v="100"/>
    <s v="Propylene"/>
    <d v="2009-01-26T12:40:05"/>
    <n v="2131"/>
    <n v="0"/>
    <n v="2131"/>
  </r>
  <r>
    <n v="6530"/>
    <d v="2008-12-08T00:00:00"/>
    <x v="17"/>
    <s v="Terminal"/>
    <n v="1300"/>
    <n v="63"/>
    <s v="Propylene"/>
    <n v="225"/>
    <n v="100"/>
    <s v="Propylene"/>
    <d v="2009-01-21T12:40:22"/>
    <n v="819"/>
    <n v="225"/>
    <n v="1044"/>
  </r>
  <r>
    <n v="6531"/>
    <d v="2008-12-09T00:00:00"/>
    <x v="17"/>
    <s v="Terminal"/>
    <n v="4020"/>
    <n v="63"/>
    <s v="Propylene"/>
    <n v="15"/>
    <n v="100"/>
    <s v="Propylene"/>
    <d v="2009-01-21T12:40:37"/>
    <n v="2532.6"/>
    <n v="15"/>
    <n v="2547.6"/>
  </r>
  <r>
    <n v="6704"/>
    <d v="2008-12-08T00:00:00"/>
    <x v="18"/>
    <s v="Terminal"/>
    <n v="87"/>
    <n v="50"/>
    <s v="Propylene"/>
    <n v="0"/>
    <n v="100"/>
    <s v="Propylene"/>
    <d v="2009-01-26T12:25:23"/>
    <n v="43.5"/>
    <n v="0"/>
    <n v="43.5"/>
  </r>
  <r>
    <n v="6885"/>
    <d v="2008-12-09T00:00:00"/>
    <x v="18"/>
    <s v="Terminal"/>
    <n v="0"/>
    <n v="0"/>
    <s v="Propylene"/>
    <n v="91"/>
    <n v="100"/>
    <s v="Propylene"/>
    <d v="2009-01-27T11:44:42"/>
    <n v="0"/>
    <n v="91"/>
    <n v="91"/>
  </r>
  <r>
    <n v="6712"/>
    <d v="2008-12-09T00:00:00"/>
    <x v="18"/>
    <s v="Terminal"/>
    <n v="339"/>
    <n v="50"/>
    <s v="Propylene"/>
    <n v="0"/>
    <n v="100"/>
    <s v="Propylene"/>
    <d v="2009-01-26T12:40:45"/>
    <n v="169.5"/>
    <n v="0"/>
    <n v="169.5"/>
  </r>
  <r>
    <n v="6705"/>
    <d v="2008-12-08T00:00:00"/>
    <x v="19"/>
    <s v="Terminal"/>
    <n v="25"/>
    <n v="50"/>
    <s v="Propylene"/>
    <n v="0"/>
    <n v="100"/>
    <s v="Propylene"/>
    <d v="2009-01-26T12:25:40"/>
    <n v="12.5"/>
    <n v="0"/>
    <n v="12.5"/>
  </r>
  <r>
    <n v="6886"/>
    <d v="2008-12-09T00:00:00"/>
    <x v="19"/>
    <s v="Terminal"/>
    <n v="0"/>
    <n v="0"/>
    <s v="Propylene"/>
    <n v="98"/>
    <n v="100"/>
    <s v="Propylene"/>
    <d v="2009-01-27T11:44:54"/>
    <n v="0"/>
    <n v="98"/>
    <n v="98"/>
  </r>
  <r>
    <n v="6713"/>
    <d v="2008-12-09T00:00:00"/>
    <x v="19"/>
    <s v="Terminal"/>
    <n v="317"/>
    <n v="50"/>
    <s v="Propylene"/>
    <n v="0"/>
    <n v="100"/>
    <s v="Propylene"/>
    <d v="2009-01-26T12:41:01"/>
    <n v="158.5"/>
    <n v="0"/>
    <n v="158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n v="7241"/>
    <d v="2009-01-09T00:00:00"/>
    <x v="0"/>
    <s v="Terminal"/>
    <n v="3819"/>
    <n v="50"/>
    <s v="Propylene"/>
    <n v="504"/>
    <n v="100"/>
    <s v="Propylene"/>
    <d v="2009-02-23T11:09:31"/>
    <n v="1909.5"/>
    <n v="504"/>
    <n v="2413.5"/>
  </r>
  <r>
    <n v="7136"/>
    <d v="2009-01-09T00:00:00"/>
    <x v="0"/>
    <s v="Terminal"/>
    <n v="0"/>
    <n v="0"/>
    <s v="Propylene"/>
    <n v="168"/>
    <n v="100"/>
    <s v="Propylene"/>
    <d v="2009-02-20T10:30:12"/>
    <n v="0"/>
    <n v="168"/>
    <n v="168"/>
  </r>
  <r>
    <n v="6981"/>
    <d v="2009-01-09T00:00:00"/>
    <x v="0"/>
    <s v="Terminal"/>
    <n v="470"/>
    <n v="50"/>
    <s v="Propylene"/>
    <n v="0"/>
    <n v="100"/>
    <s v="Propylene"/>
    <d v="2009-02-20T09:32:31"/>
    <n v="235"/>
    <n v="0"/>
    <n v="235"/>
  </r>
  <r>
    <n v="7202"/>
    <d v="2009-01-09T00:00:00"/>
    <x v="1"/>
    <s v="Terminal"/>
    <n v="310"/>
    <n v="50"/>
    <s v="Propylene"/>
    <n v="70"/>
    <n v="100"/>
    <s v="Propylene"/>
    <d v="2009-02-20T13:42:44"/>
    <n v="155"/>
    <n v="70"/>
    <n v="225"/>
  </r>
  <r>
    <n v="7261"/>
    <d v="2009-01-09T00:00:00"/>
    <x v="2"/>
    <s v="Terminal"/>
    <n v="550"/>
    <n v="50"/>
    <s v="Propylene"/>
    <n v="200"/>
    <n v="100"/>
    <s v="Propylene"/>
    <d v="2009-02-26T09:00:19"/>
    <n v="275"/>
    <n v="200"/>
    <n v="475"/>
  </r>
  <r>
    <n v="7137"/>
    <d v="2009-01-09T00:00:00"/>
    <x v="3"/>
    <s v="Terminal"/>
    <n v="0"/>
    <n v="0"/>
    <s v="Propylene"/>
    <n v="160"/>
    <n v="100"/>
    <s v="Propylene"/>
    <d v="2009-02-20T10:30:27"/>
    <n v="0"/>
    <n v="160"/>
    <n v="160"/>
  </r>
  <r>
    <n v="6982"/>
    <d v="2009-01-09T00:00:00"/>
    <x v="3"/>
    <s v="Terminal"/>
    <n v="1076"/>
    <n v="50"/>
    <s v="Propylene"/>
    <n v="0"/>
    <n v="100"/>
    <s v="Propylene"/>
    <d v="2009-02-20T09:32:43"/>
    <n v="538"/>
    <n v="0"/>
    <n v="538"/>
  </r>
  <r>
    <n v="7138"/>
    <d v="2009-01-09T00:00:00"/>
    <x v="4"/>
    <s v="Terminal"/>
    <n v="0"/>
    <n v="0"/>
    <s v="Propylene"/>
    <n v="36"/>
    <n v="100"/>
    <s v="Propylene"/>
    <d v="2009-02-20T10:30:36"/>
    <n v="0"/>
    <n v="36"/>
    <n v="36"/>
  </r>
  <r>
    <n v="6983"/>
    <d v="2009-01-09T00:00:00"/>
    <x v="4"/>
    <s v="Terminal"/>
    <n v="321"/>
    <n v="50"/>
    <s v="Propylene"/>
    <n v="0"/>
    <n v="100"/>
    <s v="Propylene"/>
    <d v="2009-02-20T09:33:07"/>
    <n v="160.5"/>
    <n v="0"/>
    <n v="160.5"/>
  </r>
  <r>
    <n v="7139"/>
    <d v="2009-01-09T00:00:00"/>
    <x v="5"/>
    <s v="Terminal"/>
    <n v="0"/>
    <n v="0"/>
    <s v="Propylene"/>
    <n v="349"/>
    <n v="100"/>
    <s v="Propylene"/>
    <d v="2009-02-20T10:30:49"/>
    <n v="0"/>
    <n v="349"/>
    <n v="349"/>
  </r>
  <r>
    <n v="6984"/>
    <d v="2009-01-09T00:00:00"/>
    <x v="5"/>
    <s v="Terminal"/>
    <n v="3431"/>
    <n v="50"/>
    <s v="Propylene"/>
    <n v="0"/>
    <n v="100"/>
    <s v="Propylene"/>
    <d v="2009-02-20T09:33:26"/>
    <n v="1715.5"/>
    <n v="0"/>
    <n v="1715.5"/>
  </r>
  <r>
    <n v="7277"/>
    <d v="2009-01-09T00:00:00"/>
    <x v="6"/>
    <s v="Terminal"/>
    <n v="1173"/>
    <n v="50"/>
    <s v="Propylene"/>
    <n v="350"/>
    <n v="100"/>
    <s v="Propylene"/>
    <d v="2009-03-09T13:39:36"/>
    <n v="586.5"/>
    <n v="350"/>
    <n v="936.5"/>
  </r>
  <r>
    <n v="7235"/>
    <d v="2009-01-09T00:00:00"/>
    <x v="7"/>
    <s v="Terminal"/>
    <n v="100"/>
    <n v="50"/>
    <s v="Propylene"/>
    <n v="50"/>
    <n v="100"/>
    <s v="Propylene"/>
    <d v="2009-02-20T14:12:01"/>
    <n v="50"/>
    <n v="50"/>
    <n v="100"/>
  </r>
  <r>
    <n v="7140"/>
    <d v="2009-01-09T00:00:00"/>
    <x v="8"/>
    <s v="Terminal"/>
    <n v="0"/>
    <n v="0"/>
    <s v="Propylene"/>
    <n v="229"/>
    <n v="100"/>
    <s v="Propylene"/>
    <d v="2009-02-20T10:30:59"/>
    <n v="0"/>
    <n v="229"/>
    <n v="229"/>
  </r>
  <r>
    <n v="6985"/>
    <d v="2009-01-09T00:00:00"/>
    <x v="8"/>
    <s v="Terminal"/>
    <n v="2108"/>
    <n v="50"/>
    <s v="Propylene"/>
    <n v="0"/>
    <n v="100"/>
    <s v="Propylene"/>
    <d v="2009-02-20T09:33:40"/>
    <n v="1054"/>
    <n v="0"/>
    <n v="1054"/>
  </r>
  <r>
    <n v="7141"/>
    <d v="2009-01-09T00:00:00"/>
    <x v="9"/>
    <s v="Terminal"/>
    <n v="0"/>
    <n v="0"/>
    <s v="Propylene"/>
    <n v="351"/>
    <n v="100"/>
    <s v="Propylene"/>
    <d v="2009-02-20T10:31:12"/>
    <n v="0"/>
    <n v="351"/>
    <n v="351"/>
  </r>
  <r>
    <n v="6986"/>
    <d v="2009-01-09T00:00:00"/>
    <x v="9"/>
    <s v="Terminal"/>
    <n v="5087"/>
    <n v="50"/>
    <s v="Propylene"/>
    <n v="0"/>
    <n v="100"/>
    <s v="Propylene"/>
    <d v="2009-02-20T09:34:07"/>
    <n v="2543.5"/>
    <n v="0"/>
    <n v="2543.5"/>
  </r>
  <r>
    <n v="7142"/>
    <d v="2009-01-09T00:00:00"/>
    <x v="10"/>
    <s v="Terminal"/>
    <n v="0"/>
    <n v="0"/>
    <s v="Propylene"/>
    <n v="141"/>
    <n v="100"/>
    <s v="Propylene"/>
    <d v="2009-02-20T10:31:22"/>
    <n v="0"/>
    <n v="141"/>
    <n v="141"/>
  </r>
  <r>
    <n v="6987"/>
    <d v="2009-01-09T00:00:00"/>
    <x v="10"/>
    <s v="Terminal"/>
    <n v="964"/>
    <n v="50"/>
    <s v="Propylene"/>
    <n v="0"/>
    <n v="100"/>
    <s v="Propylene"/>
    <d v="2009-02-20T09:34:22"/>
    <n v="482"/>
    <n v="0"/>
    <n v="482"/>
  </r>
  <r>
    <n v="7143"/>
    <d v="2009-01-09T00:00:00"/>
    <x v="11"/>
    <s v="Terminal"/>
    <n v="0"/>
    <n v="0"/>
    <s v="Propylene"/>
    <n v="209"/>
    <n v="100"/>
    <s v="Propylene"/>
    <d v="2009-02-20T10:31:33"/>
    <n v="0"/>
    <n v="209"/>
    <n v="209"/>
  </r>
  <r>
    <n v="6988"/>
    <d v="2009-01-09T00:00:00"/>
    <x v="11"/>
    <s v="Terminal"/>
    <n v="1091"/>
    <n v="50"/>
    <s v="Propylene"/>
    <n v="0"/>
    <n v="100"/>
    <s v="Propylene"/>
    <d v="2009-02-20T09:34:31"/>
    <n v="545.5"/>
    <n v="0"/>
    <n v="545.5"/>
  </r>
  <r>
    <n v="7144"/>
    <d v="2009-01-09T00:00:00"/>
    <x v="12"/>
    <s v="Terminal"/>
    <n v="0"/>
    <n v="0"/>
    <s v="Propylene"/>
    <n v="36"/>
    <n v="100"/>
    <s v="Propylene"/>
    <d v="2009-02-20T10:31:40"/>
    <n v="0"/>
    <n v="36"/>
    <n v="36"/>
  </r>
  <r>
    <n v="6989"/>
    <d v="2009-01-09T00:00:00"/>
    <x v="12"/>
    <s v="Terminal"/>
    <n v="294"/>
    <n v="50"/>
    <s v="Propylene"/>
    <n v="0"/>
    <n v="100"/>
    <s v="Propylene"/>
    <d v="2009-02-20T09:34:44"/>
    <n v="147"/>
    <n v="0"/>
    <n v="1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n v="7555"/>
    <d v="2009-02-27T00:00:00"/>
    <x v="0"/>
    <x v="0"/>
    <n v="4327"/>
    <n v="50"/>
    <s v="Propylene"/>
    <n v="332"/>
    <n v="100"/>
    <s v="Propylene"/>
    <d v="2009-03-19T13:20:12"/>
    <n v="2163.5"/>
    <n v="332"/>
    <n v="2495.5"/>
  </r>
  <r>
    <n v="7537"/>
    <d v="2009-02-27T00:00:00"/>
    <x v="1"/>
    <x v="0"/>
    <n v="80"/>
    <n v="50"/>
    <s v="Propylene"/>
    <n v="0"/>
    <n v="100"/>
    <s v="Propylene"/>
    <d v="2009-03-19T11:43:32"/>
    <n v="40"/>
    <n v="0"/>
    <n v="40"/>
  </r>
  <r>
    <n v="7504"/>
    <d v="2009-02-27T00:00:00"/>
    <x v="2"/>
    <x v="0"/>
    <n v="0"/>
    <n v="0"/>
    <s v="Propylene"/>
    <n v="98"/>
    <n v="100"/>
    <s v="Propylene"/>
    <d v="2009-03-19T11:32:07"/>
    <n v="0"/>
    <n v="98"/>
    <n v="98"/>
  </r>
  <r>
    <n v="7448"/>
    <d v="2009-02-27T00:00:00"/>
    <x v="2"/>
    <x v="0"/>
    <n v="763"/>
    <n v="50"/>
    <s v="Propylene"/>
    <n v="0"/>
    <n v="100"/>
    <s v="Propylene"/>
    <d v="2009-03-19T10:44:15"/>
    <n v="381.5"/>
    <n v="0"/>
    <n v="381.5"/>
  </r>
  <r>
    <n v="7449"/>
    <d v="2009-02-27T00:00:00"/>
    <x v="3"/>
    <x v="0"/>
    <n v="310"/>
    <n v="50"/>
    <s v="Propylene"/>
    <n v="0"/>
    <n v="100"/>
    <s v="Propylene"/>
    <d v="2009-03-19T10:44:25"/>
    <n v="155"/>
    <n v="0"/>
    <n v="155"/>
  </r>
  <r>
    <n v="7450"/>
    <d v="2009-02-27T00:00:00"/>
    <x v="4"/>
    <x v="0"/>
    <n v="201"/>
    <n v="50"/>
    <s v="Propylene"/>
    <n v="0"/>
    <n v="100"/>
    <s v="Propylene"/>
    <d v="2009-03-19T10:44:35"/>
    <n v="100.5"/>
    <n v="0"/>
    <n v="100.5"/>
  </r>
  <r>
    <n v="7505"/>
    <d v="2009-02-27T00:00:00"/>
    <x v="5"/>
    <x v="0"/>
    <n v="0"/>
    <n v="0"/>
    <s v="Propylene"/>
    <n v="34"/>
    <n v="100"/>
    <s v="Propylene"/>
    <d v="2009-03-19T11:32:16"/>
    <n v="0"/>
    <n v="34"/>
    <n v="34"/>
  </r>
  <r>
    <n v="7451"/>
    <d v="2009-02-27T00:00:00"/>
    <x v="5"/>
    <x v="0"/>
    <n v="2229"/>
    <n v="50"/>
    <s v="Propylene"/>
    <n v="0"/>
    <n v="100"/>
    <s v="Propylene"/>
    <d v="2009-03-19T10:44:49"/>
    <n v="1114.5"/>
    <n v="0"/>
    <n v="1114.5"/>
  </r>
  <r>
    <n v="7314"/>
    <d v="2009-02-27T00:00:00"/>
    <x v="6"/>
    <x v="0"/>
    <n v="250"/>
    <n v="50"/>
    <s v="Propylene"/>
    <n v="0"/>
    <n v="100"/>
    <s v="Propylene"/>
    <d v="2009-03-09T13:48:41"/>
    <n v="125"/>
    <n v="0"/>
    <n v="125"/>
  </r>
  <r>
    <n v="7506"/>
    <d v="2009-02-27T00:00:00"/>
    <x v="7"/>
    <x v="0"/>
    <n v="0"/>
    <n v="0"/>
    <s v="Propylene"/>
    <n v="144"/>
    <n v="100"/>
    <s v="Propylene"/>
    <d v="2009-03-19T11:32:28"/>
    <n v="0"/>
    <n v="144"/>
    <n v="144"/>
  </r>
  <r>
    <n v="7452"/>
    <d v="2009-02-27T00:00:00"/>
    <x v="7"/>
    <x v="0"/>
    <n v="1676"/>
    <n v="50"/>
    <s v="Propylene"/>
    <n v="0"/>
    <n v="100"/>
    <s v="Propylene"/>
    <d v="2009-03-19T10:44:59"/>
    <n v="838"/>
    <n v="0"/>
    <n v="838"/>
  </r>
  <r>
    <n v="7507"/>
    <d v="2009-02-27T00:00:00"/>
    <x v="8"/>
    <x v="0"/>
    <n v="0"/>
    <n v="0"/>
    <s v="Propylene"/>
    <n v="30"/>
    <n v="100"/>
    <s v="Propylene"/>
    <d v="2009-03-19T11:32:47"/>
    <n v="0"/>
    <n v="30"/>
    <n v="30"/>
  </r>
  <r>
    <n v="7453"/>
    <d v="2009-02-27T00:00:00"/>
    <x v="8"/>
    <x v="0"/>
    <n v="1564"/>
    <n v="50"/>
    <s v="Propylene"/>
    <n v="0"/>
    <n v="100"/>
    <s v="Propylene"/>
    <d v="2009-03-19T10:45:12"/>
    <n v="782"/>
    <n v="0"/>
    <n v="782"/>
  </r>
  <r>
    <n v="7508"/>
    <d v="2009-02-27T00:00:00"/>
    <x v="9"/>
    <x v="0"/>
    <n v="0"/>
    <n v="0"/>
    <s v="Propylene"/>
    <n v="33"/>
    <n v="100"/>
    <s v="Propylene"/>
    <d v="2009-03-19T11:32:59"/>
    <n v="0"/>
    <n v="33"/>
    <n v="33"/>
  </r>
  <r>
    <n v="7454"/>
    <d v="2009-02-27T00:00:00"/>
    <x v="9"/>
    <x v="0"/>
    <n v="337"/>
    <n v="50"/>
    <s v="Propylene"/>
    <n v="0"/>
    <n v="100"/>
    <s v="Propylene"/>
    <d v="2009-03-19T10:45:28"/>
    <n v="168.5"/>
    <n v="0"/>
    <n v="168.5"/>
  </r>
  <r>
    <n v="7509"/>
    <d v="2009-02-27T00:00:00"/>
    <x v="10"/>
    <x v="0"/>
    <n v="0"/>
    <n v="0"/>
    <s v="Propylene"/>
    <n v="22"/>
    <n v="100"/>
    <s v="Propylene"/>
    <d v="2009-03-19T11:33:07"/>
    <n v="0"/>
    <n v="22"/>
    <n v="22"/>
  </r>
  <r>
    <n v="7455"/>
    <d v="2009-02-27T00:00:00"/>
    <x v="10"/>
    <x v="0"/>
    <n v="44"/>
    <n v="50"/>
    <s v="Propylene"/>
    <n v="0"/>
    <n v="100"/>
    <s v="Propylene"/>
    <d v="2009-03-19T10:45:36"/>
    <n v="22"/>
    <n v="0"/>
    <n v="22"/>
  </r>
  <r>
    <n v="7510"/>
    <d v="2009-02-27T00:00:00"/>
    <x v="11"/>
    <x v="0"/>
    <n v="0"/>
    <n v="0"/>
    <s v="Propylene"/>
    <n v="28"/>
    <n v="100"/>
    <s v="Propylene"/>
    <d v="2009-03-19T11:33:16"/>
    <n v="0"/>
    <n v="28"/>
    <n v="28"/>
  </r>
  <r>
    <n v="7456"/>
    <d v="2009-02-27T00:00:00"/>
    <x v="11"/>
    <x v="0"/>
    <n v="346"/>
    <n v="50"/>
    <s v="Propylene"/>
    <n v="0"/>
    <n v="100"/>
    <s v="Propylene"/>
    <d v="2009-03-19T10:45:46"/>
    <n v="173"/>
    <n v="0"/>
    <n v="17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7565"/>
    <d v="2009-03-28T00:00:00"/>
    <x v="0"/>
    <s v="Terminal"/>
    <n v="1960"/>
    <n v="40"/>
    <s v="Propylene"/>
    <n v="236"/>
    <n v="100"/>
    <s v="Propylene"/>
    <d v="2009-04-08T10:35:44"/>
    <n v="784"/>
    <n v="236"/>
    <n v="1020"/>
  </r>
  <r>
    <n v="7566"/>
    <d v="2009-03-29T00:00:00"/>
    <x v="0"/>
    <s v="Terminal"/>
    <n v="2609"/>
    <n v="46"/>
    <s v="Propylene"/>
    <n v="582"/>
    <n v="100"/>
    <s v="Propylene"/>
    <d v="2009-04-08T10:36:18"/>
    <n v="1200.1400000000001"/>
    <n v="582"/>
    <n v="1782.14"/>
  </r>
  <r>
    <n v="7574"/>
    <d v="2009-03-28T00:00:00"/>
    <x v="1"/>
    <s v="Terminal"/>
    <n v="30"/>
    <n v="50"/>
    <s v="Propylene"/>
    <n v="20"/>
    <n v="100"/>
    <s v="Propylene"/>
    <d v="2009-04-08T10:51:53"/>
    <n v="15"/>
    <n v="20"/>
    <n v="35"/>
  </r>
  <r>
    <n v="7695"/>
    <d v="2009-03-28T00:00:00"/>
    <x v="2"/>
    <s v="Terminal"/>
    <n v="0"/>
    <n v="50"/>
    <s v="Propylene"/>
    <n v="106"/>
    <n v="100"/>
    <s v="Propylene"/>
    <d v="2009-04-09T10:10:50"/>
    <n v="0"/>
    <n v="106"/>
    <n v="106"/>
  </r>
  <r>
    <n v="7658"/>
    <d v="2009-03-28T00:00:00"/>
    <x v="2"/>
    <s v="Terminal"/>
    <n v="457"/>
    <n v="50"/>
    <s v="Propylene"/>
    <n v="0"/>
    <n v="100"/>
    <s v="Propylene"/>
    <d v="2009-04-09T09:49:52"/>
    <n v="228.5"/>
    <n v="0"/>
    <n v="228.5"/>
  </r>
  <r>
    <n v="7708"/>
    <d v="2009-03-28T00:00:00"/>
    <x v="3"/>
    <s v="Terminal"/>
    <n v="55"/>
    <n v="50"/>
    <s v="Propylene"/>
    <n v="0"/>
    <n v="100"/>
    <s v="Propylene"/>
    <d v="2009-04-09T10:19:01"/>
    <n v="27.5"/>
    <n v="0"/>
    <n v="27.5"/>
  </r>
  <r>
    <n v="7661"/>
    <d v="2009-03-29T00:00:00"/>
    <x v="3"/>
    <s v="Terminal"/>
    <n v="131"/>
    <n v="50"/>
    <s v="Propylene"/>
    <n v="0"/>
    <n v="100"/>
    <s v="Propylene"/>
    <d v="2009-04-09T09:50:38"/>
    <n v="65.5"/>
    <n v="0"/>
    <n v="65.5"/>
  </r>
  <r>
    <n v="7711"/>
    <d v="2009-03-29T00:00:00"/>
    <x v="4"/>
    <s v="Terminal"/>
    <n v="0"/>
    <n v="50"/>
    <s v="Propylene"/>
    <n v="54"/>
    <n v="100"/>
    <s v="Propylene"/>
    <d v="2009-04-09T10:20:44"/>
    <n v="0"/>
    <n v="54"/>
    <n v="54"/>
  </r>
  <r>
    <n v="7709"/>
    <d v="2009-03-29T00:00:00"/>
    <x v="4"/>
    <s v="Terminal"/>
    <n v="97"/>
    <n v="50"/>
    <s v="Propylene"/>
    <n v="0"/>
    <n v="100"/>
    <s v="Propylene"/>
    <d v="2009-04-09T10:19:52"/>
    <n v="48.5"/>
    <n v="0"/>
    <n v="48.5"/>
  </r>
  <r>
    <n v="7662"/>
    <d v="2009-03-29T00:00:00"/>
    <x v="4"/>
    <s v="Terminal"/>
    <n v="140"/>
    <n v="50"/>
    <s v="Propylene"/>
    <n v="0"/>
    <n v="100"/>
    <s v="Propylene"/>
    <d v="2009-04-09T09:50:52"/>
    <n v="70"/>
    <n v="0"/>
    <n v="70"/>
  </r>
  <r>
    <n v="7697"/>
    <d v="2009-03-29T00:00:00"/>
    <x v="5"/>
    <s v="Terminal"/>
    <n v="0"/>
    <n v="50"/>
    <s v="Propylene"/>
    <n v="248"/>
    <n v="100"/>
    <s v="Propylene"/>
    <d v="2009-04-09T10:11:24"/>
    <n v="0"/>
    <n v="248"/>
    <n v="248"/>
  </r>
  <r>
    <n v="7663"/>
    <d v="2009-03-29T00:00:00"/>
    <x v="5"/>
    <s v="Terminal"/>
    <n v="2518"/>
    <n v="50"/>
    <s v="Propylene"/>
    <n v="0"/>
    <n v="100"/>
    <s v="Propylene"/>
    <d v="2009-04-09T09:51:16"/>
    <n v="1259"/>
    <n v="0"/>
    <n v="1259"/>
  </r>
  <r>
    <n v="7696"/>
    <d v="2009-03-28T00:00:00"/>
    <x v="6"/>
    <s v="Terminal"/>
    <n v="0"/>
    <n v="50"/>
    <s v="Propylene"/>
    <n v="116"/>
    <n v="100"/>
    <s v="Propylene"/>
    <d v="2009-04-09T10:11:06"/>
    <n v="0"/>
    <n v="116"/>
    <n v="116"/>
  </r>
  <r>
    <n v="7659"/>
    <d v="2009-03-28T00:00:00"/>
    <x v="6"/>
    <s v="Terminal"/>
    <n v="257"/>
    <n v="50"/>
    <s v="Propylene"/>
    <n v="0"/>
    <n v="100"/>
    <s v="Propylene"/>
    <d v="2009-04-09T09:50:03"/>
    <n v="128.5"/>
    <n v="0"/>
    <n v="128.5"/>
  </r>
  <r>
    <n v="7698"/>
    <d v="2009-03-29T00:00:00"/>
    <x v="6"/>
    <s v="Terminal"/>
    <n v="0"/>
    <n v="50"/>
    <s v="Propylene"/>
    <n v="81"/>
    <n v="100"/>
    <s v="Propylene"/>
    <d v="2009-04-09T10:11:38"/>
    <n v="0"/>
    <n v="81"/>
    <n v="81"/>
  </r>
  <r>
    <n v="7665"/>
    <d v="2009-03-29T00:00:00"/>
    <x v="7"/>
    <s v="Terminal"/>
    <n v="877"/>
    <n v="50"/>
    <s v="Propylene"/>
    <n v="0"/>
    <n v="100"/>
    <s v="Propylene"/>
    <d v="2009-04-09T09:58:06"/>
    <n v="438.5"/>
    <n v="0"/>
    <n v="438.5"/>
  </r>
  <r>
    <n v="7699"/>
    <d v="2009-03-29T00:00:00"/>
    <x v="8"/>
    <s v="Terminal"/>
    <n v="0"/>
    <n v="50"/>
    <s v="Propylene"/>
    <n v="282"/>
    <n v="100"/>
    <s v="Propylene"/>
    <d v="2009-04-09T10:11:56"/>
    <n v="0"/>
    <n v="282"/>
    <n v="282"/>
  </r>
  <r>
    <n v="7666"/>
    <d v="2009-03-29T00:00:00"/>
    <x v="8"/>
    <s v="Terminal"/>
    <n v="5293"/>
    <n v="50"/>
    <s v="Propylene"/>
    <n v="0"/>
    <n v="100"/>
    <s v="Propylene"/>
    <d v="2009-04-09T09:59:16"/>
    <n v="2646.5"/>
    <n v="0"/>
    <n v="2646.5"/>
  </r>
  <r>
    <n v="7712"/>
    <d v="2009-03-29T00:00:00"/>
    <x v="9"/>
    <s v="Terminal"/>
    <n v="0"/>
    <n v="50"/>
    <s v="Propylene"/>
    <n v="50"/>
    <n v="100"/>
    <s v="Propylene"/>
    <d v="2009-04-09T10:21:02"/>
    <n v="0"/>
    <n v="50"/>
    <n v="50"/>
  </r>
  <r>
    <n v="7710"/>
    <d v="2009-03-29T00:00:00"/>
    <x v="9"/>
    <s v="Terminal"/>
    <n v="114"/>
    <n v="50"/>
    <s v="Propylene"/>
    <n v="0"/>
    <n v="100"/>
    <s v="Propylene"/>
    <d v="2009-04-09T10:20:07"/>
    <n v="57"/>
    <n v="0"/>
    <n v="57"/>
  </r>
  <r>
    <n v="7660"/>
    <d v="2009-03-28T00:00:00"/>
    <x v="10"/>
    <s v="Terminal"/>
    <n v="61"/>
    <n v="50"/>
    <s v="Propylene"/>
    <n v="0"/>
    <n v="100"/>
    <s v="Propylene"/>
    <d v="2009-04-09T09:50:16"/>
    <n v="30.5"/>
    <n v="0"/>
    <n v="30.5"/>
  </r>
  <r>
    <n v="7700"/>
    <d v="2009-03-29T00:00:00"/>
    <x v="10"/>
    <s v="Terminal"/>
    <n v="0"/>
    <n v="50"/>
    <s v="Propylene"/>
    <n v="145"/>
    <n v="100"/>
    <s v="Propylene"/>
    <d v="2009-04-09T10:12:04"/>
    <n v="0"/>
    <n v="145"/>
    <n v="145"/>
  </r>
  <r>
    <n v="7667"/>
    <d v="2009-03-29T00:00:00"/>
    <x v="10"/>
    <s v="Terminal"/>
    <n v="919"/>
    <n v="50"/>
    <s v="Propylene"/>
    <n v="0"/>
    <n v="100"/>
    <s v="Propylene"/>
    <d v="2009-04-09T09:59:26"/>
    <n v="459.5"/>
    <n v="0"/>
    <n v="459.5"/>
  </r>
  <r>
    <n v="7701"/>
    <d v="2009-03-29T00:00:00"/>
    <x v="11"/>
    <s v="Terminal"/>
    <n v="0"/>
    <n v="50"/>
    <s v="Propylene"/>
    <n v="34"/>
    <n v="100"/>
    <s v="Propylene"/>
    <d v="2009-04-09T10:12:18"/>
    <n v="0"/>
    <n v="34"/>
    <n v="34"/>
  </r>
  <r>
    <n v="7668"/>
    <d v="2009-03-29T00:00:00"/>
    <x v="11"/>
    <s v="Terminal"/>
    <n v="128"/>
    <n v="50"/>
    <s v="Propylene"/>
    <n v="0"/>
    <n v="100"/>
    <s v="Propylene"/>
    <d v="2009-04-09T09:59:37"/>
    <n v="64"/>
    <n v="0"/>
    <n v="64"/>
  </r>
  <r>
    <n v="7702"/>
    <d v="2009-03-29T00:00:00"/>
    <x v="12"/>
    <s v="Terminal"/>
    <n v="0"/>
    <n v="50"/>
    <s v="Propylene"/>
    <n v="75"/>
    <n v="100"/>
    <s v="Propylene"/>
    <d v="2009-04-09T10:12:31"/>
    <n v="0"/>
    <n v="75"/>
    <n v="75"/>
  </r>
  <r>
    <n v="7669"/>
    <d v="2009-03-29T00:00:00"/>
    <x v="12"/>
    <s v="Terminal"/>
    <n v="1019"/>
    <n v="50"/>
    <s v="Propylene"/>
    <n v="0"/>
    <n v="100"/>
    <s v="Propylene"/>
    <d v="2009-04-09T09:59:53"/>
    <n v="509.5"/>
    <n v="0"/>
    <n v="509.5"/>
  </r>
  <r>
    <n v="7703"/>
    <d v="2009-03-29T00:00:00"/>
    <x v="13"/>
    <s v="Terminal"/>
    <n v="0"/>
    <n v="50"/>
    <s v="Propylene"/>
    <n v="152"/>
    <n v="100"/>
    <s v="Propylene"/>
    <d v="2009-04-09T10:12:39"/>
    <n v="0"/>
    <n v="152"/>
    <n v="152"/>
  </r>
  <r>
    <n v="7670"/>
    <d v="2009-03-29T00:00:00"/>
    <x v="13"/>
    <s v="Terminal"/>
    <n v="727"/>
    <n v="50"/>
    <s v="Propylene"/>
    <n v="0"/>
    <n v="100"/>
    <s v="Propylene"/>
    <d v="2009-04-09T10:00:03"/>
    <n v="363.5"/>
    <n v="0"/>
    <n v="363.5"/>
  </r>
  <r>
    <n v="7704"/>
    <d v="2009-03-29T00:00:00"/>
    <x v="14"/>
    <s v="Terminal"/>
    <n v="0"/>
    <n v="50"/>
    <s v="Propylene"/>
    <n v="90"/>
    <n v="100"/>
    <s v="Propylene"/>
    <d v="2009-04-09T10:12:46"/>
    <n v="0"/>
    <n v="90"/>
    <n v="90"/>
  </r>
  <r>
    <n v="7671"/>
    <d v="2009-03-29T00:00:00"/>
    <x v="14"/>
    <s v="Terminal"/>
    <n v="1176"/>
    <n v="50"/>
    <s v="Propylene"/>
    <n v="0"/>
    <n v="100"/>
    <s v="Propylene"/>
    <d v="2009-04-09T10:00:12"/>
    <n v="588"/>
    <n v="0"/>
    <n v="5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58:S80" firstHeaderRow="1" firstDataRow="2" firstDataCol="1"/>
  <pivotFields count="14">
    <pivotField showAll="0"/>
    <pivotField numFmtId="14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I Pure (Gal)" fld="11" baseField="0" baseItem="0"/>
    <dataField name="Sum of Type IV Pure (Gal)" fld="12" baseField="0" baseItem="0"/>
    <dataField name="Sum of Total I &amp; IV (Gal)" fld="1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2:S25" firstHeaderRow="1" firstDataRow="2" firstDataCol="1"/>
  <pivotFields count="14">
    <pivotField showAll="0"/>
    <pivotField numFmtId="14"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I Pure (Gal)" fld="11" baseField="0" baseItem="0"/>
    <dataField name="Sum of Type IV Pure (Gal)" fld="12" baseField="0" baseItem="0"/>
    <dataField name="Sum of Total I &amp; IV (Gal)" fld="13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60:S177" firstHeaderRow="1" firstDataRow="2" firstDataCol="1"/>
  <pivotFields count="14">
    <pivotField showAll="0"/>
    <pivotField numFmtId="14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I Pure (Gal)" fld="11" baseField="0" baseItem="0"/>
    <dataField name="Sum of Type IV Pure (Gal)" fld="12" baseField="0" baseItem="0"/>
    <dataField name="Sum of Total I &amp; IV (Gal)" fld="1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38:S152" firstHeaderRow="1" firstDataRow="2" firstDataCol="1"/>
  <pivotFields count="14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I Pure (Gal)" fld="11" baseField="0" baseItem="0"/>
    <dataField name="Sum of Type IV Pure (Gal)" fld="12" baseField="0" baseItem="0"/>
    <dataField name="Sum of Total I &amp; IV (Gal)" fld="13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12:S127" firstHeaderRow="1" firstDataRow="2" firstDataCol="1"/>
  <pivotFields count="14">
    <pivotField showAll="0"/>
    <pivotField numFmtId="14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I Pure (Gal)" fld="11" baseField="0" baseItem="0"/>
    <dataField name="Sum of Type IV Pure (Gal)" fld="12" baseField="0" baseItem="0"/>
    <dataField name="Sum of Total I &amp; IV (Gal)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92"/>
  <sheetViews>
    <sheetView topLeftCell="A156" zoomScaleNormal="100" workbookViewId="0">
      <selection activeCell="N3" sqref="N3"/>
    </sheetView>
  </sheetViews>
  <sheetFormatPr defaultRowHeight="15"/>
  <cols>
    <col min="1" max="1" width="9.140625" style="6"/>
    <col min="2" max="2" width="13.85546875" style="6" customWidth="1"/>
    <col min="3" max="3" width="17.7109375" style="6" customWidth="1"/>
    <col min="4" max="10" width="9.140625" style="6"/>
    <col min="11" max="11" width="17.140625" style="6" customWidth="1"/>
    <col min="12" max="14" width="6.42578125" style="6" customWidth="1"/>
    <col min="15" max="15" width="7.140625" style="26" customWidth="1"/>
    <col min="16" max="19" width="14.85546875" style="26" customWidth="1"/>
    <col min="20" max="21" width="7.140625" style="26" customWidth="1"/>
    <col min="22" max="22" width="21" style="26" customWidth="1"/>
    <col min="23" max="24" width="9.140625" style="26"/>
    <col min="25" max="16384" width="9.140625" style="6"/>
  </cols>
  <sheetData>
    <row r="1" spans="1:22">
      <c r="A1" s="6" t="s">
        <v>16</v>
      </c>
      <c r="B1" s="13">
        <v>39782.142361111109</v>
      </c>
      <c r="C1" s="1">
        <v>39783.506944444445</v>
      </c>
    </row>
    <row r="2" spans="1:22" ht="4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46</v>
      </c>
      <c r="M2" s="5" t="s">
        <v>47</v>
      </c>
      <c r="N2" s="5" t="s">
        <v>54</v>
      </c>
      <c r="O2" s="25"/>
      <c r="P2"/>
      <c r="Q2" s="28" t="s">
        <v>52</v>
      </c>
      <c r="R2"/>
      <c r="S2"/>
      <c r="T2" s="25"/>
      <c r="U2" s="25"/>
      <c r="V2" s="25"/>
    </row>
    <row r="3" spans="1:22">
      <c r="A3" s="7">
        <v>6348</v>
      </c>
      <c r="B3" s="8">
        <v>39782</v>
      </c>
      <c r="C3" s="20" t="s">
        <v>30</v>
      </c>
      <c r="D3" s="20" t="s">
        <v>23</v>
      </c>
      <c r="E3" s="20">
        <v>145</v>
      </c>
      <c r="F3" s="20">
        <v>40</v>
      </c>
      <c r="G3" s="20" t="s">
        <v>13</v>
      </c>
      <c r="H3" s="20">
        <v>15</v>
      </c>
      <c r="I3" s="20">
        <v>40</v>
      </c>
      <c r="J3" s="20" t="s">
        <v>13</v>
      </c>
      <c r="K3" s="21">
        <v>39819.429305555554</v>
      </c>
      <c r="L3" s="22">
        <f>E3*F3*0.01</f>
        <v>58</v>
      </c>
      <c r="M3" s="22">
        <f>H3*I3*0.01</f>
        <v>6</v>
      </c>
      <c r="N3" s="31">
        <f>SUM(L3:M3)</f>
        <v>64</v>
      </c>
      <c r="O3" s="23"/>
      <c r="P3" s="28" t="s">
        <v>49</v>
      </c>
      <c r="Q3" t="s">
        <v>51</v>
      </c>
      <c r="R3" t="s">
        <v>53</v>
      </c>
      <c r="S3" t="s">
        <v>55</v>
      </c>
      <c r="T3" s="23"/>
      <c r="U3" s="23"/>
      <c r="V3" s="23"/>
    </row>
    <row r="4" spans="1:22">
      <c r="A4" s="10">
        <v>6563</v>
      </c>
      <c r="B4" s="11">
        <v>39783</v>
      </c>
      <c r="C4" s="20" t="s">
        <v>30</v>
      </c>
      <c r="D4" s="20" t="s">
        <v>23</v>
      </c>
      <c r="E4" s="20">
        <v>2742</v>
      </c>
      <c r="F4" s="20">
        <v>40</v>
      </c>
      <c r="G4" s="20" t="s">
        <v>13</v>
      </c>
      <c r="H4" s="20">
        <v>343</v>
      </c>
      <c r="I4" s="20">
        <v>100</v>
      </c>
      <c r="J4" s="20" t="s">
        <v>13</v>
      </c>
      <c r="K4" s="21">
        <v>39834.535624999997</v>
      </c>
      <c r="L4" s="22">
        <f t="shared" ref="L4:L54" si="0">E4*F4*0.01</f>
        <v>1096.8</v>
      </c>
      <c r="M4" s="22">
        <f t="shared" ref="M4:M54" si="1">H4*I4*0.01</f>
        <v>343</v>
      </c>
      <c r="N4" s="22">
        <f t="shared" ref="N4:N67" si="2">SUM(L4:M4)</f>
        <v>1439.8</v>
      </c>
      <c r="O4" s="23"/>
      <c r="P4" s="29" t="s">
        <v>30</v>
      </c>
      <c r="Q4" s="30">
        <v>1154.8</v>
      </c>
      <c r="R4" s="30">
        <v>349</v>
      </c>
      <c r="S4" s="30">
        <v>1503.8</v>
      </c>
      <c r="T4" s="23"/>
      <c r="U4" s="23"/>
      <c r="V4" s="23"/>
    </row>
    <row r="5" spans="1:22">
      <c r="A5" s="10">
        <v>6359</v>
      </c>
      <c r="B5" s="11">
        <v>39782</v>
      </c>
      <c r="C5" s="10" t="s">
        <v>25</v>
      </c>
      <c r="D5" s="10" t="s">
        <v>23</v>
      </c>
      <c r="E5" s="10">
        <v>75</v>
      </c>
      <c r="F5" s="10">
        <v>50</v>
      </c>
      <c r="G5" s="10" t="s">
        <v>13</v>
      </c>
      <c r="H5" s="10">
        <v>45</v>
      </c>
      <c r="I5" s="10">
        <v>100</v>
      </c>
      <c r="J5" s="10" t="s">
        <v>13</v>
      </c>
      <c r="K5" s="12">
        <v>39819.431493055556</v>
      </c>
      <c r="L5" s="18">
        <f t="shared" si="0"/>
        <v>37.5</v>
      </c>
      <c r="M5" s="18">
        <f t="shared" si="1"/>
        <v>45</v>
      </c>
      <c r="N5" s="18">
        <f t="shared" si="2"/>
        <v>82.5</v>
      </c>
      <c r="O5" s="23"/>
      <c r="P5" s="29" t="s">
        <v>25</v>
      </c>
      <c r="Q5" s="30">
        <v>212.5</v>
      </c>
      <c r="R5" s="30">
        <v>120</v>
      </c>
      <c r="S5" s="30">
        <v>332.5</v>
      </c>
      <c r="T5" s="23"/>
      <c r="U5" s="23"/>
      <c r="V5" s="23"/>
    </row>
    <row r="6" spans="1:22">
      <c r="A6" s="7">
        <v>6618</v>
      </c>
      <c r="B6" s="8">
        <v>39783</v>
      </c>
      <c r="C6" s="7" t="s">
        <v>25</v>
      </c>
      <c r="D6" s="7" t="s">
        <v>23</v>
      </c>
      <c r="E6" s="7">
        <v>350</v>
      </c>
      <c r="F6" s="7">
        <v>50</v>
      </c>
      <c r="G6" s="7" t="s">
        <v>13</v>
      </c>
      <c r="H6" s="7">
        <v>75</v>
      </c>
      <c r="I6" s="7">
        <v>100</v>
      </c>
      <c r="J6" s="7" t="s">
        <v>13</v>
      </c>
      <c r="K6" s="9">
        <v>39834.546076388891</v>
      </c>
      <c r="L6" s="18">
        <f t="shared" si="0"/>
        <v>175</v>
      </c>
      <c r="M6" s="18">
        <f t="shared" si="1"/>
        <v>75</v>
      </c>
      <c r="N6" s="18">
        <f t="shared" si="2"/>
        <v>250</v>
      </c>
      <c r="O6" s="23"/>
      <c r="P6" s="29" t="s">
        <v>36</v>
      </c>
      <c r="Q6" s="30">
        <v>140</v>
      </c>
      <c r="R6" s="30">
        <v>137</v>
      </c>
      <c r="S6" s="30">
        <v>277</v>
      </c>
      <c r="T6" s="23"/>
      <c r="U6" s="23"/>
      <c r="V6" s="23"/>
    </row>
    <row r="7" spans="1:22">
      <c r="A7" s="10">
        <v>6331</v>
      </c>
      <c r="B7" s="11">
        <v>39782</v>
      </c>
      <c r="C7" s="20" t="s">
        <v>36</v>
      </c>
      <c r="D7" s="20" t="s">
        <v>23</v>
      </c>
      <c r="E7" s="20">
        <v>0</v>
      </c>
      <c r="F7" s="20">
        <v>0</v>
      </c>
      <c r="G7" s="20" t="s">
        <v>13</v>
      </c>
      <c r="H7" s="20">
        <v>79</v>
      </c>
      <c r="I7" s="20">
        <v>100</v>
      </c>
      <c r="J7" s="20" t="s">
        <v>13</v>
      </c>
      <c r="K7" s="21">
        <v>39819.424016203702</v>
      </c>
      <c r="L7" s="22">
        <f t="shared" si="0"/>
        <v>0</v>
      </c>
      <c r="M7" s="22">
        <f t="shared" si="1"/>
        <v>79</v>
      </c>
      <c r="N7" s="22">
        <f t="shared" si="2"/>
        <v>79</v>
      </c>
      <c r="O7" s="23"/>
      <c r="P7" s="29" t="s">
        <v>29</v>
      </c>
      <c r="Q7" s="30">
        <v>52.5</v>
      </c>
      <c r="R7" s="30">
        <v>0</v>
      </c>
      <c r="S7" s="30">
        <v>52.5</v>
      </c>
      <c r="T7" s="23"/>
      <c r="U7" s="23"/>
      <c r="V7" s="23"/>
    </row>
    <row r="8" spans="1:22">
      <c r="A8" s="10">
        <v>6315</v>
      </c>
      <c r="B8" s="11">
        <v>39782</v>
      </c>
      <c r="C8" s="20" t="s">
        <v>36</v>
      </c>
      <c r="D8" s="20" t="s">
        <v>23</v>
      </c>
      <c r="E8" s="20">
        <v>185</v>
      </c>
      <c r="F8" s="20">
        <v>50</v>
      </c>
      <c r="G8" s="20" t="s">
        <v>13</v>
      </c>
      <c r="H8" s="20">
        <v>0</v>
      </c>
      <c r="I8" s="20">
        <v>100</v>
      </c>
      <c r="J8" s="20" t="s">
        <v>13</v>
      </c>
      <c r="K8" s="21">
        <v>39819.388842592591</v>
      </c>
      <c r="L8" s="22">
        <f t="shared" si="0"/>
        <v>92.5</v>
      </c>
      <c r="M8" s="22">
        <f t="shared" si="1"/>
        <v>0</v>
      </c>
      <c r="N8" s="22">
        <f t="shared" si="2"/>
        <v>92.5</v>
      </c>
      <c r="O8" s="23"/>
      <c r="P8" s="29" t="s">
        <v>38</v>
      </c>
      <c r="Q8" s="30">
        <v>0</v>
      </c>
      <c r="R8" s="30">
        <v>23.1</v>
      </c>
      <c r="S8" s="30">
        <v>23.1</v>
      </c>
      <c r="T8" s="23"/>
      <c r="U8" s="23"/>
      <c r="V8" s="23"/>
    </row>
    <row r="9" spans="1:22">
      <c r="A9" s="7">
        <v>6844</v>
      </c>
      <c r="B9" s="8">
        <v>39783</v>
      </c>
      <c r="C9" s="20" t="s">
        <v>36</v>
      </c>
      <c r="D9" s="20" t="s">
        <v>23</v>
      </c>
      <c r="E9" s="20">
        <v>0</v>
      </c>
      <c r="F9" s="20">
        <v>0</v>
      </c>
      <c r="G9" s="20" t="s">
        <v>13</v>
      </c>
      <c r="H9" s="20">
        <v>58</v>
      </c>
      <c r="I9" s="20">
        <v>100</v>
      </c>
      <c r="J9" s="20" t="s">
        <v>13</v>
      </c>
      <c r="K9" s="21">
        <v>39840.475277777776</v>
      </c>
      <c r="L9" s="22">
        <f t="shared" si="0"/>
        <v>0</v>
      </c>
      <c r="M9" s="22">
        <f t="shared" si="1"/>
        <v>58</v>
      </c>
      <c r="N9" s="22">
        <f t="shared" si="2"/>
        <v>58</v>
      </c>
      <c r="O9" s="23"/>
      <c r="P9" s="29" t="s">
        <v>24</v>
      </c>
      <c r="Q9" s="30">
        <v>35</v>
      </c>
      <c r="R9" s="30">
        <v>30</v>
      </c>
      <c r="S9" s="30">
        <v>65</v>
      </c>
      <c r="T9" s="23"/>
      <c r="U9" s="23"/>
      <c r="V9" s="23"/>
    </row>
    <row r="10" spans="1:22">
      <c r="A10" s="10">
        <v>6639</v>
      </c>
      <c r="B10" s="11">
        <v>39783</v>
      </c>
      <c r="C10" s="20" t="s">
        <v>36</v>
      </c>
      <c r="D10" s="20" t="s">
        <v>23</v>
      </c>
      <c r="E10" s="20">
        <v>95</v>
      </c>
      <c r="F10" s="20">
        <v>50</v>
      </c>
      <c r="G10" s="20" t="s">
        <v>13</v>
      </c>
      <c r="H10" s="20">
        <v>0</v>
      </c>
      <c r="I10" s="20">
        <v>100</v>
      </c>
      <c r="J10" s="20" t="s">
        <v>13</v>
      </c>
      <c r="K10" s="21">
        <v>39839.499224537038</v>
      </c>
      <c r="L10" s="22">
        <f t="shared" si="0"/>
        <v>47.5</v>
      </c>
      <c r="M10" s="22">
        <f t="shared" si="1"/>
        <v>0</v>
      </c>
      <c r="N10" s="22">
        <f t="shared" si="2"/>
        <v>47.5</v>
      </c>
      <c r="O10" s="23"/>
      <c r="P10" s="29" t="s">
        <v>37</v>
      </c>
      <c r="Q10" s="30">
        <v>12.5</v>
      </c>
      <c r="R10" s="30">
        <v>0</v>
      </c>
      <c r="S10" s="30">
        <v>12.5</v>
      </c>
      <c r="T10" s="23"/>
      <c r="U10" s="23"/>
      <c r="V10" s="23"/>
    </row>
    <row r="11" spans="1:22">
      <c r="A11" s="10">
        <v>6367</v>
      </c>
      <c r="B11" s="11">
        <v>39782</v>
      </c>
      <c r="C11" s="10" t="s">
        <v>29</v>
      </c>
      <c r="D11" s="10" t="s">
        <v>23</v>
      </c>
      <c r="E11" s="10">
        <v>25</v>
      </c>
      <c r="F11" s="10">
        <v>50</v>
      </c>
      <c r="G11" s="10" t="s">
        <v>13</v>
      </c>
      <c r="H11" s="10">
        <v>0</v>
      </c>
      <c r="I11" s="10">
        <v>100</v>
      </c>
      <c r="J11" s="10" t="s">
        <v>13</v>
      </c>
      <c r="K11" s="12">
        <v>39819.434351851851</v>
      </c>
      <c r="L11" s="18">
        <f t="shared" si="0"/>
        <v>12.5</v>
      </c>
      <c r="M11" s="18">
        <f t="shared" si="1"/>
        <v>0</v>
      </c>
      <c r="N11" s="18">
        <f t="shared" si="2"/>
        <v>12.5</v>
      </c>
      <c r="O11" s="23"/>
      <c r="P11" s="29" t="s">
        <v>26</v>
      </c>
      <c r="Q11" s="30">
        <v>565</v>
      </c>
      <c r="R11" s="30">
        <v>233</v>
      </c>
      <c r="S11" s="30">
        <v>798</v>
      </c>
      <c r="T11" s="23"/>
      <c r="U11" s="23"/>
      <c r="V11" s="23"/>
    </row>
    <row r="12" spans="1:22">
      <c r="A12" s="10">
        <v>6425</v>
      </c>
      <c r="B12" s="11">
        <v>39783</v>
      </c>
      <c r="C12" s="10" t="s">
        <v>29</v>
      </c>
      <c r="D12" s="10" t="s">
        <v>23</v>
      </c>
      <c r="E12" s="10">
        <v>80</v>
      </c>
      <c r="F12" s="10">
        <v>50</v>
      </c>
      <c r="G12" s="10" t="s">
        <v>13</v>
      </c>
      <c r="H12" s="10">
        <v>0</v>
      </c>
      <c r="I12" s="10">
        <v>100</v>
      </c>
      <c r="J12" s="10" t="s">
        <v>13</v>
      </c>
      <c r="K12" s="12">
        <v>39834.498761574076</v>
      </c>
      <c r="L12" s="18">
        <f t="shared" si="0"/>
        <v>40</v>
      </c>
      <c r="M12" s="18">
        <f t="shared" si="1"/>
        <v>0</v>
      </c>
      <c r="N12" s="18">
        <f t="shared" si="2"/>
        <v>40</v>
      </c>
      <c r="O12" s="23"/>
      <c r="P12" s="29" t="s">
        <v>28</v>
      </c>
      <c r="Q12" s="30">
        <v>87.5</v>
      </c>
      <c r="R12" s="30">
        <v>105</v>
      </c>
      <c r="S12" s="30">
        <v>192.5</v>
      </c>
      <c r="T12" s="23"/>
      <c r="U12" s="23"/>
      <c r="V12" s="23"/>
    </row>
    <row r="13" spans="1:22">
      <c r="A13" s="7">
        <v>6338</v>
      </c>
      <c r="B13" s="8">
        <v>39782</v>
      </c>
      <c r="C13" s="20" t="s">
        <v>38</v>
      </c>
      <c r="D13" s="20" t="s">
        <v>23</v>
      </c>
      <c r="E13" s="20">
        <v>0</v>
      </c>
      <c r="F13" s="20">
        <v>0</v>
      </c>
      <c r="G13" s="20" t="s">
        <v>13</v>
      </c>
      <c r="H13" s="20">
        <v>23.1</v>
      </c>
      <c r="I13" s="20">
        <v>100</v>
      </c>
      <c r="J13" s="20" t="s">
        <v>13</v>
      </c>
      <c r="K13" s="21">
        <v>39819.42527777778</v>
      </c>
      <c r="L13" s="22">
        <f t="shared" si="0"/>
        <v>0</v>
      </c>
      <c r="M13" s="22">
        <f t="shared" si="1"/>
        <v>23.1</v>
      </c>
      <c r="N13" s="22">
        <f t="shared" si="2"/>
        <v>23.1</v>
      </c>
      <c r="O13" s="23"/>
      <c r="P13" s="29" t="s">
        <v>41</v>
      </c>
      <c r="Q13" s="30">
        <v>397</v>
      </c>
      <c r="R13" s="30">
        <v>0</v>
      </c>
      <c r="S13" s="30">
        <v>397</v>
      </c>
      <c r="T13" s="23"/>
      <c r="U13" s="23"/>
      <c r="V13" s="23"/>
    </row>
    <row r="14" spans="1:22">
      <c r="A14" s="10">
        <v>6447</v>
      </c>
      <c r="B14" s="11">
        <v>39783</v>
      </c>
      <c r="C14" s="10" t="s">
        <v>24</v>
      </c>
      <c r="D14" s="10" t="s">
        <v>23</v>
      </c>
      <c r="E14" s="10">
        <v>70</v>
      </c>
      <c r="F14" s="10">
        <v>50</v>
      </c>
      <c r="G14" s="10" t="s">
        <v>13</v>
      </c>
      <c r="H14" s="10">
        <v>30</v>
      </c>
      <c r="I14" s="10">
        <v>100</v>
      </c>
      <c r="J14" s="10" t="s">
        <v>13</v>
      </c>
      <c r="K14" s="12">
        <v>39834.508819444447</v>
      </c>
      <c r="L14" s="18">
        <f t="shared" si="0"/>
        <v>35</v>
      </c>
      <c r="M14" s="18">
        <f t="shared" si="1"/>
        <v>30</v>
      </c>
      <c r="N14" s="18">
        <f t="shared" si="2"/>
        <v>65</v>
      </c>
      <c r="O14" s="23"/>
      <c r="P14" s="29" t="s">
        <v>15</v>
      </c>
      <c r="Q14" s="30">
        <v>25</v>
      </c>
      <c r="R14" s="30">
        <v>0</v>
      </c>
      <c r="S14" s="30">
        <v>25</v>
      </c>
      <c r="T14" s="23"/>
      <c r="U14" s="23"/>
      <c r="V14" s="23"/>
    </row>
    <row r="15" spans="1:22">
      <c r="A15" s="10">
        <v>6379</v>
      </c>
      <c r="B15" s="11">
        <v>39782</v>
      </c>
      <c r="C15" s="20" t="s">
        <v>37</v>
      </c>
      <c r="D15" s="20" t="s">
        <v>23</v>
      </c>
      <c r="E15" s="20">
        <v>25</v>
      </c>
      <c r="F15" s="20">
        <v>50</v>
      </c>
      <c r="G15" s="20" t="s">
        <v>13</v>
      </c>
      <c r="H15" s="20">
        <v>0</v>
      </c>
      <c r="I15" s="20">
        <v>100</v>
      </c>
      <c r="J15" s="20" t="s">
        <v>13</v>
      </c>
      <c r="K15" s="21">
        <v>39819.437037037038</v>
      </c>
      <c r="L15" s="22">
        <f t="shared" si="0"/>
        <v>12.5</v>
      </c>
      <c r="M15" s="22">
        <f t="shared" si="1"/>
        <v>0</v>
      </c>
      <c r="N15" s="22">
        <f t="shared" si="2"/>
        <v>12.5</v>
      </c>
      <c r="O15" s="23"/>
      <c r="P15" s="29" t="s">
        <v>35</v>
      </c>
      <c r="Q15" s="30">
        <v>218</v>
      </c>
      <c r="R15" s="30">
        <v>95</v>
      </c>
      <c r="S15" s="30">
        <v>313</v>
      </c>
      <c r="T15" s="23"/>
      <c r="U15" s="23"/>
      <c r="V15" s="23"/>
    </row>
    <row r="16" spans="1:22">
      <c r="A16" s="7">
        <v>6332</v>
      </c>
      <c r="B16" s="8">
        <v>39782</v>
      </c>
      <c r="C16" s="7" t="s">
        <v>26</v>
      </c>
      <c r="D16" s="7" t="s">
        <v>23</v>
      </c>
      <c r="E16" s="7">
        <v>0</v>
      </c>
      <c r="F16" s="7">
        <v>0</v>
      </c>
      <c r="G16" s="7" t="s">
        <v>13</v>
      </c>
      <c r="H16" s="7">
        <v>74</v>
      </c>
      <c r="I16" s="7">
        <v>100</v>
      </c>
      <c r="J16" s="7" t="s">
        <v>13</v>
      </c>
      <c r="K16" s="9">
        <v>39819.424143518518</v>
      </c>
      <c r="L16" s="18">
        <f t="shared" si="0"/>
        <v>0</v>
      </c>
      <c r="M16" s="18">
        <f t="shared" si="1"/>
        <v>74</v>
      </c>
      <c r="N16" s="18">
        <f t="shared" si="2"/>
        <v>74</v>
      </c>
      <c r="O16" s="23"/>
      <c r="P16" s="29" t="s">
        <v>27</v>
      </c>
      <c r="Q16" s="30">
        <v>101</v>
      </c>
      <c r="R16" s="30">
        <v>0</v>
      </c>
      <c r="S16" s="30">
        <v>101</v>
      </c>
      <c r="T16" s="23"/>
      <c r="U16" s="23"/>
      <c r="V16" s="23"/>
    </row>
    <row r="17" spans="1:22">
      <c r="A17" s="7">
        <v>6316</v>
      </c>
      <c r="B17" s="8">
        <v>39782</v>
      </c>
      <c r="C17" s="7" t="s">
        <v>26</v>
      </c>
      <c r="D17" s="7" t="s">
        <v>23</v>
      </c>
      <c r="E17" s="7">
        <v>245</v>
      </c>
      <c r="F17" s="7">
        <v>50</v>
      </c>
      <c r="G17" s="7" t="s">
        <v>13</v>
      </c>
      <c r="H17" s="7">
        <v>0</v>
      </c>
      <c r="I17" s="7">
        <v>100</v>
      </c>
      <c r="J17" s="7" t="s">
        <v>13</v>
      </c>
      <c r="K17" s="9">
        <v>39819.388935185183</v>
      </c>
      <c r="L17" s="18">
        <f t="shared" si="0"/>
        <v>122.5</v>
      </c>
      <c r="M17" s="18">
        <f t="shared" si="1"/>
        <v>0</v>
      </c>
      <c r="N17" s="18">
        <f t="shared" si="2"/>
        <v>122.5</v>
      </c>
      <c r="O17" s="23"/>
      <c r="P17" s="29" t="s">
        <v>34</v>
      </c>
      <c r="Q17" s="30">
        <v>1816.5</v>
      </c>
      <c r="R17" s="30">
        <v>822</v>
      </c>
      <c r="S17" s="30">
        <v>2638.5</v>
      </c>
      <c r="T17" s="23"/>
      <c r="U17" s="23"/>
      <c r="V17" s="23"/>
    </row>
    <row r="18" spans="1:22">
      <c r="A18" s="10">
        <v>6845</v>
      </c>
      <c r="B18" s="11">
        <v>39783</v>
      </c>
      <c r="C18" s="10" t="s">
        <v>26</v>
      </c>
      <c r="D18" s="10" t="s">
        <v>23</v>
      </c>
      <c r="E18" s="10">
        <v>0</v>
      </c>
      <c r="F18" s="10">
        <v>0</v>
      </c>
      <c r="G18" s="10" t="s">
        <v>13</v>
      </c>
      <c r="H18" s="10">
        <v>159</v>
      </c>
      <c r="I18" s="10">
        <v>100</v>
      </c>
      <c r="J18" s="10" t="s">
        <v>13</v>
      </c>
      <c r="K18" s="12">
        <v>39840.475451388891</v>
      </c>
      <c r="L18" s="18">
        <f t="shared" si="0"/>
        <v>0</v>
      </c>
      <c r="M18" s="18">
        <f t="shared" si="1"/>
        <v>159</v>
      </c>
      <c r="N18" s="18">
        <f t="shared" si="2"/>
        <v>159</v>
      </c>
      <c r="O18" s="23"/>
      <c r="P18" s="29" t="s">
        <v>40</v>
      </c>
      <c r="Q18" s="30">
        <v>693</v>
      </c>
      <c r="R18" s="30">
        <v>637</v>
      </c>
      <c r="S18" s="30">
        <v>1330</v>
      </c>
      <c r="T18" s="23"/>
      <c r="U18" s="23"/>
      <c r="V18" s="23"/>
    </row>
    <row r="19" spans="1:22">
      <c r="A19" s="7">
        <v>6640</v>
      </c>
      <c r="B19" s="8">
        <v>39783</v>
      </c>
      <c r="C19" s="7" t="s">
        <v>26</v>
      </c>
      <c r="D19" s="7" t="s">
        <v>23</v>
      </c>
      <c r="E19" s="7">
        <v>885</v>
      </c>
      <c r="F19" s="7">
        <v>50</v>
      </c>
      <c r="G19" s="7" t="s">
        <v>13</v>
      </c>
      <c r="H19" s="7">
        <v>0</v>
      </c>
      <c r="I19" s="7">
        <v>100</v>
      </c>
      <c r="J19" s="7" t="s">
        <v>13</v>
      </c>
      <c r="K19" s="9">
        <v>39839.501550925925</v>
      </c>
      <c r="L19" s="18">
        <f t="shared" si="0"/>
        <v>442.5</v>
      </c>
      <c r="M19" s="18">
        <f t="shared" si="1"/>
        <v>0</v>
      </c>
      <c r="N19" s="18">
        <f t="shared" si="2"/>
        <v>442.5</v>
      </c>
      <c r="O19" s="23"/>
      <c r="P19" s="29" t="s">
        <v>22</v>
      </c>
      <c r="Q19" s="30">
        <v>1682.5</v>
      </c>
      <c r="R19" s="30">
        <v>924</v>
      </c>
      <c r="S19" s="30">
        <v>2606.5</v>
      </c>
      <c r="T19" s="23"/>
      <c r="U19" s="23"/>
      <c r="V19" s="23"/>
    </row>
    <row r="20" spans="1:22">
      <c r="A20" s="7">
        <v>6386</v>
      </c>
      <c r="B20" s="8">
        <v>39782</v>
      </c>
      <c r="C20" s="20" t="s">
        <v>28</v>
      </c>
      <c r="D20" s="20" t="s">
        <v>23</v>
      </c>
      <c r="E20" s="20">
        <v>75</v>
      </c>
      <c r="F20" s="20">
        <v>50</v>
      </c>
      <c r="G20" s="20" t="s">
        <v>13</v>
      </c>
      <c r="H20" s="20">
        <v>25</v>
      </c>
      <c r="I20" s="20">
        <v>100</v>
      </c>
      <c r="J20" s="20" t="s">
        <v>13</v>
      </c>
      <c r="K20" s="21">
        <v>39819.438437500001</v>
      </c>
      <c r="L20" s="22">
        <f t="shared" si="0"/>
        <v>37.5</v>
      </c>
      <c r="M20" s="22">
        <f t="shared" si="1"/>
        <v>25</v>
      </c>
      <c r="N20" s="22">
        <f t="shared" si="2"/>
        <v>62.5</v>
      </c>
      <c r="O20" s="23"/>
      <c r="P20" s="29" t="s">
        <v>33</v>
      </c>
      <c r="Q20" s="30">
        <v>1999</v>
      </c>
      <c r="R20" s="30">
        <v>1147</v>
      </c>
      <c r="S20" s="30">
        <v>3146</v>
      </c>
      <c r="T20" s="23"/>
      <c r="U20" s="23"/>
      <c r="V20" s="23"/>
    </row>
    <row r="21" spans="1:22">
      <c r="A21" s="10">
        <v>6475</v>
      </c>
      <c r="B21" s="11">
        <v>39783</v>
      </c>
      <c r="C21" s="20" t="s">
        <v>28</v>
      </c>
      <c r="D21" s="20" t="s">
        <v>23</v>
      </c>
      <c r="E21" s="20">
        <v>100</v>
      </c>
      <c r="F21" s="20">
        <v>50</v>
      </c>
      <c r="G21" s="20" t="s">
        <v>13</v>
      </c>
      <c r="H21" s="20">
        <v>80</v>
      </c>
      <c r="I21" s="20">
        <v>100</v>
      </c>
      <c r="J21" s="20" t="s">
        <v>13</v>
      </c>
      <c r="K21" s="21">
        <v>39834.513680555552</v>
      </c>
      <c r="L21" s="22">
        <f t="shared" si="0"/>
        <v>50</v>
      </c>
      <c r="M21" s="22">
        <f t="shared" si="1"/>
        <v>80</v>
      </c>
      <c r="N21" s="22">
        <f t="shared" si="2"/>
        <v>130</v>
      </c>
      <c r="O21" s="23"/>
      <c r="P21" s="29" t="s">
        <v>39</v>
      </c>
      <c r="Q21" s="30">
        <v>143.5</v>
      </c>
      <c r="R21" s="30">
        <v>59</v>
      </c>
      <c r="S21" s="30">
        <v>202.5</v>
      </c>
      <c r="T21" s="23"/>
      <c r="U21" s="23"/>
      <c r="V21" s="23"/>
    </row>
    <row r="22" spans="1:22">
      <c r="A22" s="10">
        <v>6513</v>
      </c>
      <c r="B22" s="11">
        <v>39783</v>
      </c>
      <c r="C22" s="10" t="s">
        <v>41</v>
      </c>
      <c r="D22" s="10" t="s">
        <v>23</v>
      </c>
      <c r="E22" s="10">
        <v>794</v>
      </c>
      <c r="F22" s="10">
        <v>50</v>
      </c>
      <c r="G22" s="10" t="s">
        <v>13</v>
      </c>
      <c r="H22" s="10">
        <v>0</v>
      </c>
      <c r="I22" s="10">
        <v>100</v>
      </c>
      <c r="J22" s="10" t="s">
        <v>13</v>
      </c>
      <c r="K22" s="12">
        <v>39834.52511574074</v>
      </c>
      <c r="L22" s="18">
        <f t="shared" si="0"/>
        <v>397</v>
      </c>
      <c r="M22" s="18">
        <f t="shared" si="1"/>
        <v>0</v>
      </c>
      <c r="N22" s="18">
        <f t="shared" si="2"/>
        <v>397</v>
      </c>
      <c r="O22" s="23"/>
      <c r="P22" s="29" t="s">
        <v>11</v>
      </c>
      <c r="Q22" s="30">
        <v>1291.5</v>
      </c>
      <c r="R22" s="30">
        <v>87</v>
      </c>
      <c r="S22" s="30">
        <v>1378.5</v>
      </c>
      <c r="T22" s="23"/>
      <c r="U22" s="23"/>
      <c r="V22" s="23"/>
    </row>
    <row r="23" spans="1:22">
      <c r="A23" s="7">
        <v>6542</v>
      </c>
      <c r="B23" s="8">
        <v>39783</v>
      </c>
      <c r="C23" s="20" t="s">
        <v>15</v>
      </c>
      <c r="D23" s="20" t="s">
        <v>23</v>
      </c>
      <c r="E23" s="20">
        <v>50</v>
      </c>
      <c r="F23" s="20">
        <v>50</v>
      </c>
      <c r="G23" s="20" t="s">
        <v>13</v>
      </c>
      <c r="H23" s="20">
        <v>0</v>
      </c>
      <c r="I23" s="20">
        <v>100</v>
      </c>
      <c r="J23" s="20" t="s">
        <v>13</v>
      </c>
      <c r="K23" s="21">
        <v>39834.531168981484</v>
      </c>
      <c r="L23" s="22">
        <f t="shared" si="0"/>
        <v>25</v>
      </c>
      <c r="M23" s="22">
        <f t="shared" si="1"/>
        <v>0</v>
      </c>
      <c r="N23" s="22">
        <f t="shared" si="2"/>
        <v>25</v>
      </c>
      <c r="O23" s="23"/>
      <c r="P23" s="29" t="s">
        <v>32</v>
      </c>
      <c r="Q23" s="30">
        <v>66.5</v>
      </c>
      <c r="R23" s="30">
        <v>93</v>
      </c>
      <c r="S23" s="30">
        <v>159.5</v>
      </c>
      <c r="T23" s="23"/>
      <c r="U23" s="23"/>
      <c r="V23" s="23"/>
    </row>
    <row r="24" spans="1:22">
      <c r="A24" s="10">
        <v>6333</v>
      </c>
      <c r="B24" s="11">
        <v>39782</v>
      </c>
      <c r="C24" s="10" t="s">
        <v>35</v>
      </c>
      <c r="D24" s="10" t="s">
        <v>23</v>
      </c>
      <c r="E24" s="10">
        <v>0</v>
      </c>
      <c r="F24" s="10">
        <v>0</v>
      </c>
      <c r="G24" s="10" t="s">
        <v>13</v>
      </c>
      <c r="H24" s="10">
        <v>48</v>
      </c>
      <c r="I24" s="10">
        <v>100</v>
      </c>
      <c r="J24" s="10" t="s">
        <v>13</v>
      </c>
      <c r="K24" s="12">
        <v>39819.424224537041</v>
      </c>
      <c r="L24" s="18">
        <f t="shared" si="0"/>
        <v>0</v>
      </c>
      <c r="M24" s="18">
        <f t="shared" si="1"/>
        <v>48</v>
      </c>
      <c r="N24" s="18">
        <f t="shared" si="2"/>
        <v>48</v>
      </c>
      <c r="O24" s="23"/>
      <c r="P24" s="29" t="s">
        <v>31</v>
      </c>
      <c r="Q24" s="30">
        <v>222.5</v>
      </c>
      <c r="R24" s="30">
        <v>106</v>
      </c>
      <c r="S24" s="30">
        <v>328.5</v>
      </c>
      <c r="T24" s="23"/>
      <c r="U24" s="23"/>
      <c r="V24" s="23"/>
    </row>
    <row r="25" spans="1:22">
      <c r="A25" s="10">
        <v>6317</v>
      </c>
      <c r="B25" s="11">
        <v>39782</v>
      </c>
      <c r="C25" s="10" t="s">
        <v>35</v>
      </c>
      <c r="D25" s="10" t="s">
        <v>23</v>
      </c>
      <c r="E25" s="10">
        <v>82</v>
      </c>
      <c r="F25" s="10">
        <v>50</v>
      </c>
      <c r="G25" s="10" t="s">
        <v>13</v>
      </c>
      <c r="H25" s="10">
        <v>0</v>
      </c>
      <c r="I25" s="10">
        <v>100</v>
      </c>
      <c r="J25" s="10" t="s">
        <v>13</v>
      </c>
      <c r="K25" s="12">
        <v>39819.389039351852</v>
      </c>
      <c r="L25" s="18">
        <f t="shared" si="0"/>
        <v>41</v>
      </c>
      <c r="M25" s="18">
        <f t="shared" si="1"/>
        <v>0</v>
      </c>
      <c r="N25" s="18">
        <f t="shared" si="2"/>
        <v>41</v>
      </c>
      <c r="O25" s="23"/>
      <c r="P25" s="29" t="s">
        <v>50</v>
      </c>
      <c r="Q25" s="30">
        <v>10915.8</v>
      </c>
      <c r="R25" s="30">
        <v>4967.1000000000004</v>
      </c>
      <c r="S25" s="30">
        <v>15882.9</v>
      </c>
      <c r="T25" s="23"/>
      <c r="U25" s="23"/>
      <c r="V25" s="23"/>
    </row>
    <row r="26" spans="1:22">
      <c r="A26" s="7">
        <v>6846</v>
      </c>
      <c r="B26" s="8">
        <v>39783</v>
      </c>
      <c r="C26" s="7" t="s">
        <v>35</v>
      </c>
      <c r="D26" s="7" t="s">
        <v>23</v>
      </c>
      <c r="E26" s="7">
        <v>0</v>
      </c>
      <c r="F26" s="7">
        <v>0</v>
      </c>
      <c r="G26" s="7" t="s">
        <v>13</v>
      </c>
      <c r="H26" s="7">
        <v>47</v>
      </c>
      <c r="I26" s="7">
        <v>100</v>
      </c>
      <c r="J26" s="7" t="s">
        <v>13</v>
      </c>
      <c r="K26" s="9">
        <v>39840.475624999999</v>
      </c>
      <c r="L26" s="18">
        <f t="shared" si="0"/>
        <v>0</v>
      </c>
      <c r="M26" s="18">
        <f t="shared" si="1"/>
        <v>47</v>
      </c>
      <c r="N26" s="18">
        <f t="shared" si="2"/>
        <v>47</v>
      </c>
      <c r="O26" s="23"/>
      <c r="P26" s="23"/>
      <c r="Q26" s="23"/>
      <c r="R26" s="23"/>
      <c r="S26" s="23"/>
      <c r="T26" s="23"/>
      <c r="U26" s="23"/>
      <c r="V26" s="23"/>
    </row>
    <row r="27" spans="1:22">
      <c r="A27" s="10">
        <v>6641</v>
      </c>
      <c r="B27" s="11">
        <v>39783</v>
      </c>
      <c r="C27" s="10" t="s">
        <v>35</v>
      </c>
      <c r="D27" s="10" t="s">
        <v>23</v>
      </c>
      <c r="E27" s="10">
        <v>354</v>
      </c>
      <c r="F27" s="10">
        <v>50</v>
      </c>
      <c r="G27" s="10" t="s">
        <v>13</v>
      </c>
      <c r="H27" s="10">
        <v>0</v>
      </c>
      <c r="I27" s="10">
        <v>100</v>
      </c>
      <c r="J27" s="10" t="s">
        <v>13</v>
      </c>
      <c r="K27" s="12">
        <v>39839.502025462964</v>
      </c>
      <c r="L27" s="18">
        <f t="shared" si="0"/>
        <v>177</v>
      </c>
      <c r="M27" s="18">
        <f t="shared" si="1"/>
        <v>0</v>
      </c>
      <c r="N27" s="18">
        <f t="shared" si="2"/>
        <v>177</v>
      </c>
      <c r="O27" s="23"/>
      <c r="P27" s="23"/>
      <c r="Q27" s="23"/>
      <c r="R27" s="23"/>
      <c r="S27" s="23"/>
      <c r="T27" s="23"/>
      <c r="U27" s="23"/>
      <c r="V27" s="23"/>
    </row>
    <row r="28" spans="1:22">
      <c r="A28" s="7">
        <v>6420</v>
      </c>
      <c r="B28" s="8">
        <v>39782</v>
      </c>
      <c r="C28" s="20" t="s">
        <v>27</v>
      </c>
      <c r="D28" s="20" t="s">
        <v>23</v>
      </c>
      <c r="E28" s="20">
        <v>131</v>
      </c>
      <c r="F28" s="20">
        <v>50</v>
      </c>
      <c r="G28" s="20" t="s">
        <v>13</v>
      </c>
      <c r="H28" s="20">
        <v>0</v>
      </c>
      <c r="I28" s="20">
        <v>100</v>
      </c>
      <c r="J28" s="20" t="s">
        <v>13</v>
      </c>
      <c r="K28" s="21">
        <v>39826.348078703704</v>
      </c>
      <c r="L28" s="22">
        <f t="shared" si="0"/>
        <v>65.5</v>
      </c>
      <c r="M28" s="22">
        <f t="shared" si="1"/>
        <v>0</v>
      </c>
      <c r="N28" s="22">
        <f t="shared" si="2"/>
        <v>65.5</v>
      </c>
      <c r="O28" s="23"/>
      <c r="P28" s="23"/>
      <c r="Q28" s="23"/>
      <c r="R28" s="23"/>
      <c r="S28" s="23"/>
      <c r="T28" s="23"/>
      <c r="U28" s="23"/>
      <c r="V28" s="23"/>
    </row>
    <row r="29" spans="1:22">
      <c r="A29" s="7">
        <v>6642</v>
      </c>
      <c r="B29" s="8">
        <v>39783</v>
      </c>
      <c r="C29" s="20" t="s">
        <v>27</v>
      </c>
      <c r="D29" s="20" t="s">
        <v>23</v>
      </c>
      <c r="E29" s="20">
        <v>71</v>
      </c>
      <c r="F29" s="20">
        <v>50</v>
      </c>
      <c r="G29" s="20" t="s">
        <v>13</v>
      </c>
      <c r="H29" s="20">
        <v>0</v>
      </c>
      <c r="I29" s="20">
        <v>100</v>
      </c>
      <c r="J29" s="20" t="s">
        <v>13</v>
      </c>
      <c r="K29" s="21">
        <v>39839.502187500002</v>
      </c>
      <c r="L29" s="22">
        <f t="shared" si="0"/>
        <v>35.5</v>
      </c>
      <c r="M29" s="22">
        <f t="shared" si="1"/>
        <v>0</v>
      </c>
      <c r="N29" s="22">
        <f t="shared" si="2"/>
        <v>35.5</v>
      </c>
      <c r="O29" s="23"/>
      <c r="P29" s="23"/>
      <c r="Q29" s="23"/>
      <c r="R29" s="23"/>
      <c r="S29" s="23"/>
      <c r="T29" s="23"/>
      <c r="U29" s="23"/>
      <c r="V29" s="23"/>
    </row>
    <row r="30" spans="1:22">
      <c r="A30" s="7">
        <v>6334</v>
      </c>
      <c r="B30" s="8">
        <v>39782</v>
      </c>
      <c r="C30" s="7" t="s">
        <v>34</v>
      </c>
      <c r="D30" s="7" t="s">
        <v>23</v>
      </c>
      <c r="E30" s="7">
        <v>0</v>
      </c>
      <c r="F30" s="7">
        <v>0</v>
      </c>
      <c r="G30" s="7" t="s">
        <v>13</v>
      </c>
      <c r="H30" s="7">
        <v>526</v>
      </c>
      <c r="I30" s="7">
        <v>100</v>
      </c>
      <c r="J30" s="7" t="s">
        <v>13</v>
      </c>
      <c r="K30" s="9">
        <v>39819.424456018518</v>
      </c>
      <c r="L30" s="18">
        <f t="shared" si="0"/>
        <v>0</v>
      </c>
      <c r="M30" s="18">
        <f t="shared" si="1"/>
        <v>526</v>
      </c>
      <c r="N30" s="18">
        <f t="shared" si="2"/>
        <v>526</v>
      </c>
      <c r="O30" s="23"/>
      <c r="P30" s="23"/>
      <c r="Q30" s="23"/>
      <c r="R30" s="23"/>
      <c r="S30" s="23"/>
      <c r="T30" s="23"/>
      <c r="U30" s="23"/>
      <c r="V30" s="23"/>
    </row>
    <row r="31" spans="1:22">
      <c r="A31" s="7">
        <v>6318</v>
      </c>
      <c r="B31" s="8">
        <v>39782</v>
      </c>
      <c r="C31" s="7" t="s">
        <v>34</v>
      </c>
      <c r="D31" s="7" t="s">
        <v>23</v>
      </c>
      <c r="E31" s="7">
        <v>854</v>
      </c>
      <c r="F31" s="7">
        <v>50</v>
      </c>
      <c r="G31" s="7" t="s">
        <v>13</v>
      </c>
      <c r="H31" s="7">
        <v>0</v>
      </c>
      <c r="I31" s="7">
        <v>100</v>
      </c>
      <c r="J31" s="7" t="s">
        <v>13</v>
      </c>
      <c r="K31" s="9">
        <v>39819.389270833337</v>
      </c>
      <c r="L31" s="18">
        <f t="shared" si="0"/>
        <v>427</v>
      </c>
      <c r="M31" s="18">
        <f t="shared" si="1"/>
        <v>0</v>
      </c>
      <c r="N31" s="18">
        <f t="shared" si="2"/>
        <v>427</v>
      </c>
      <c r="O31" s="23"/>
      <c r="P31" s="23"/>
      <c r="Q31" s="23"/>
      <c r="R31" s="23"/>
      <c r="S31" s="23"/>
      <c r="T31" s="23"/>
      <c r="U31" s="23"/>
      <c r="V31" s="23"/>
    </row>
    <row r="32" spans="1:22">
      <c r="A32" s="10">
        <v>6847</v>
      </c>
      <c r="B32" s="11">
        <v>39783</v>
      </c>
      <c r="C32" s="10" t="s">
        <v>34</v>
      </c>
      <c r="D32" s="10" t="s">
        <v>23</v>
      </c>
      <c r="E32" s="10">
        <v>0</v>
      </c>
      <c r="F32" s="10">
        <v>0</v>
      </c>
      <c r="G32" s="10" t="s">
        <v>13</v>
      </c>
      <c r="H32" s="10">
        <v>296</v>
      </c>
      <c r="I32" s="10">
        <v>100</v>
      </c>
      <c r="J32" s="10" t="s">
        <v>13</v>
      </c>
      <c r="K32" s="12">
        <v>39840.475844907407</v>
      </c>
      <c r="L32" s="18">
        <f t="shared" si="0"/>
        <v>0</v>
      </c>
      <c r="M32" s="18">
        <f t="shared" si="1"/>
        <v>296</v>
      </c>
      <c r="N32" s="18">
        <f t="shared" si="2"/>
        <v>296</v>
      </c>
      <c r="O32" s="23"/>
      <c r="P32" s="23"/>
      <c r="Q32" s="23"/>
      <c r="R32" s="23"/>
      <c r="S32" s="23"/>
      <c r="T32" s="23"/>
      <c r="U32" s="23"/>
      <c r="V32" s="23"/>
    </row>
    <row r="33" spans="1:22">
      <c r="A33" s="10">
        <v>6643</v>
      </c>
      <c r="B33" s="11">
        <v>39783</v>
      </c>
      <c r="C33" s="10" t="s">
        <v>34</v>
      </c>
      <c r="D33" s="10" t="s">
        <v>23</v>
      </c>
      <c r="E33" s="10">
        <v>2779</v>
      </c>
      <c r="F33" s="10">
        <v>50</v>
      </c>
      <c r="G33" s="10" t="s">
        <v>13</v>
      </c>
      <c r="H33" s="10">
        <v>0</v>
      </c>
      <c r="I33" s="10">
        <v>100</v>
      </c>
      <c r="J33" s="10" t="s">
        <v>13</v>
      </c>
      <c r="K33" s="12">
        <v>39839.502557870372</v>
      </c>
      <c r="L33" s="18">
        <f t="shared" si="0"/>
        <v>1389.5</v>
      </c>
      <c r="M33" s="18">
        <f t="shared" si="1"/>
        <v>0</v>
      </c>
      <c r="N33" s="18">
        <f t="shared" si="2"/>
        <v>1389.5</v>
      </c>
      <c r="O33" s="23"/>
      <c r="P33" s="23"/>
      <c r="Q33" s="23"/>
      <c r="R33" s="23"/>
      <c r="S33" s="23"/>
      <c r="T33" s="23"/>
      <c r="U33" s="23"/>
      <c r="V33" s="23"/>
    </row>
    <row r="34" spans="1:22">
      <c r="A34" s="7">
        <v>6576</v>
      </c>
      <c r="B34" s="8">
        <v>39783</v>
      </c>
      <c r="C34" s="20" t="s">
        <v>40</v>
      </c>
      <c r="D34" s="20" t="s">
        <v>23</v>
      </c>
      <c r="E34" s="20">
        <v>1386</v>
      </c>
      <c r="F34" s="20">
        <v>50</v>
      </c>
      <c r="G34" s="20" t="s">
        <v>13</v>
      </c>
      <c r="H34" s="20">
        <v>637</v>
      </c>
      <c r="I34" s="20">
        <v>100</v>
      </c>
      <c r="J34" s="20" t="s">
        <v>13</v>
      </c>
      <c r="K34" s="21">
        <v>39834.540324074071</v>
      </c>
      <c r="L34" s="22">
        <f t="shared" si="0"/>
        <v>693</v>
      </c>
      <c r="M34" s="22">
        <f t="shared" si="1"/>
        <v>637</v>
      </c>
      <c r="N34" s="22">
        <f t="shared" si="2"/>
        <v>1330</v>
      </c>
      <c r="O34" s="23"/>
      <c r="P34" s="23"/>
      <c r="Q34" s="23"/>
      <c r="R34" s="23"/>
      <c r="S34" s="23"/>
      <c r="T34" s="23"/>
      <c r="U34" s="23"/>
      <c r="V34" s="23"/>
    </row>
    <row r="35" spans="1:22">
      <c r="A35" s="7">
        <v>6424</v>
      </c>
      <c r="B35" s="8">
        <v>39782</v>
      </c>
      <c r="C35" s="7" t="s">
        <v>22</v>
      </c>
      <c r="D35" s="7" t="s">
        <v>23</v>
      </c>
      <c r="E35" s="7">
        <v>0</v>
      </c>
      <c r="F35" s="7">
        <v>0</v>
      </c>
      <c r="G35" s="7" t="s">
        <v>13</v>
      </c>
      <c r="H35" s="7">
        <v>598</v>
      </c>
      <c r="I35" s="7">
        <v>100</v>
      </c>
      <c r="J35" s="7" t="s">
        <v>13</v>
      </c>
      <c r="K35" s="9">
        <v>39826.349895833337</v>
      </c>
      <c r="L35" s="18">
        <f t="shared" si="0"/>
        <v>0</v>
      </c>
      <c r="M35" s="18">
        <f t="shared" si="1"/>
        <v>598</v>
      </c>
      <c r="N35" s="18">
        <f t="shared" si="2"/>
        <v>598</v>
      </c>
      <c r="O35" s="23"/>
      <c r="P35" s="23"/>
      <c r="Q35" s="23"/>
      <c r="R35" s="23"/>
      <c r="S35" s="23"/>
      <c r="T35" s="23"/>
      <c r="U35" s="23"/>
      <c r="V35" s="23"/>
    </row>
    <row r="36" spans="1:22">
      <c r="A36" s="10">
        <v>6421</v>
      </c>
      <c r="B36" s="11">
        <v>39782</v>
      </c>
      <c r="C36" s="10" t="s">
        <v>22</v>
      </c>
      <c r="D36" s="10" t="s">
        <v>23</v>
      </c>
      <c r="E36" s="10">
        <v>970</v>
      </c>
      <c r="F36" s="10">
        <v>50</v>
      </c>
      <c r="G36" s="10" t="s">
        <v>13</v>
      </c>
      <c r="H36" s="10">
        <v>0</v>
      </c>
      <c r="I36" s="10">
        <v>100</v>
      </c>
      <c r="J36" s="10" t="s">
        <v>13</v>
      </c>
      <c r="K36" s="12">
        <v>39826.348287037035</v>
      </c>
      <c r="L36" s="18">
        <f t="shared" si="0"/>
        <v>485</v>
      </c>
      <c r="M36" s="18">
        <f t="shared" si="1"/>
        <v>0</v>
      </c>
      <c r="N36" s="18">
        <f t="shared" si="2"/>
        <v>485</v>
      </c>
      <c r="O36" s="23"/>
      <c r="P36" s="23"/>
      <c r="Q36" s="23"/>
      <c r="R36" s="23"/>
      <c r="S36" s="23"/>
      <c r="T36" s="23"/>
      <c r="U36" s="23"/>
      <c r="V36" s="23"/>
    </row>
    <row r="37" spans="1:22">
      <c r="A37" s="7">
        <v>6848</v>
      </c>
      <c r="B37" s="8">
        <v>39783</v>
      </c>
      <c r="C37" s="7" t="s">
        <v>22</v>
      </c>
      <c r="D37" s="7" t="s">
        <v>23</v>
      </c>
      <c r="E37" s="7">
        <v>0</v>
      </c>
      <c r="F37" s="7">
        <v>0</v>
      </c>
      <c r="G37" s="7" t="s">
        <v>13</v>
      </c>
      <c r="H37" s="7">
        <v>326</v>
      </c>
      <c r="I37" s="7">
        <v>100</v>
      </c>
      <c r="J37" s="7" t="s">
        <v>13</v>
      </c>
      <c r="K37" s="9">
        <v>39840.476053240738</v>
      </c>
      <c r="L37" s="18">
        <f t="shared" si="0"/>
        <v>0</v>
      </c>
      <c r="M37" s="18">
        <f t="shared" si="1"/>
        <v>326</v>
      </c>
      <c r="N37" s="18">
        <f t="shared" si="2"/>
        <v>326</v>
      </c>
      <c r="O37" s="23"/>
      <c r="P37" s="23"/>
      <c r="Q37" s="23"/>
      <c r="R37" s="23"/>
      <c r="S37" s="23"/>
      <c r="T37" s="23"/>
      <c r="U37" s="23"/>
      <c r="V37" s="23"/>
    </row>
    <row r="38" spans="1:22">
      <c r="A38" s="7">
        <v>6644</v>
      </c>
      <c r="B38" s="8">
        <v>39783</v>
      </c>
      <c r="C38" s="7" t="s">
        <v>22</v>
      </c>
      <c r="D38" s="7" t="s">
        <v>23</v>
      </c>
      <c r="E38" s="7">
        <v>2395</v>
      </c>
      <c r="F38" s="7">
        <v>50</v>
      </c>
      <c r="G38" s="7" t="s">
        <v>13</v>
      </c>
      <c r="H38" s="7">
        <v>0</v>
      </c>
      <c r="I38" s="7">
        <v>100</v>
      </c>
      <c r="J38" s="7" t="s">
        <v>13</v>
      </c>
      <c r="K38" s="9">
        <v>39839.502893518518</v>
      </c>
      <c r="L38" s="18">
        <f t="shared" si="0"/>
        <v>1197.5</v>
      </c>
      <c r="M38" s="18">
        <f t="shared" si="1"/>
        <v>0</v>
      </c>
      <c r="N38" s="18">
        <f t="shared" si="2"/>
        <v>1197.5</v>
      </c>
      <c r="O38" s="23"/>
      <c r="P38" s="23"/>
      <c r="Q38" s="23"/>
      <c r="R38" s="23"/>
      <c r="S38" s="23"/>
      <c r="T38" s="23"/>
      <c r="U38" s="23"/>
      <c r="V38" s="23"/>
    </row>
    <row r="39" spans="1:22">
      <c r="A39" s="10">
        <v>6335</v>
      </c>
      <c r="B39" s="11">
        <v>39782</v>
      </c>
      <c r="C39" s="20" t="s">
        <v>33</v>
      </c>
      <c r="D39" s="20" t="s">
        <v>23</v>
      </c>
      <c r="E39" s="20">
        <v>0</v>
      </c>
      <c r="F39" s="20">
        <v>0</v>
      </c>
      <c r="G39" s="20" t="s">
        <v>13</v>
      </c>
      <c r="H39" s="20">
        <v>680</v>
      </c>
      <c r="I39" s="20">
        <v>100</v>
      </c>
      <c r="J39" s="20" t="s">
        <v>13</v>
      </c>
      <c r="K39" s="21">
        <v>39819.42465277778</v>
      </c>
      <c r="L39" s="22">
        <f t="shared" si="0"/>
        <v>0</v>
      </c>
      <c r="M39" s="22">
        <f t="shared" si="1"/>
        <v>680</v>
      </c>
      <c r="N39" s="22">
        <f t="shared" si="2"/>
        <v>680</v>
      </c>
      <c r="O39" s="23"/>
      <c r="P39" s="23"/>
      <c r="Q39" s="23"/>
      <c r="R39" s="23"/>
      <c r="S39" s="23"/>
      <c r="T39" s="23"/>
      <c r="U39" s="23"/>
      <c r="V39" s="23"/>
    </row>
    <row r="40" spans="1:22">
      <c r="A40" s="10">
        <v>6319</v>
      </c>
      <c r="B40" s="11">
        <v>39782</v>
      </c>
      <c r="C40" s="20" t="s">
        <v>33</v>
      </c>
      <c r="D40" s="20" t="s">
        <v>23</v>
      </c>
      <c r="E40" s="20">
        <v>1626</v>
      </c>
      <c r="F40" s="20">
        <v>50</v>
      </c>
      <c r="G40" s="20" t="s">
        <v>13</v>
      </c>
      <c r="H40" s="20">
        <v>0</v>
      </c>
      <c r="I40" s="20">
        <v>100</v>
      </c>
      <c r="J40" s="20" t="s">
        <v>13</v>
      </c>
      <c r="K40" s="21">
        <v>39819.389502314814</v>
      </c>
      <c r="L40" s="22">
        <f t="shared" si="0"/>
        <v>813</v>
      </c>
      <c r="M40" s="22">
        <f t="shared" si="1"/>
        <v>0</v>
      </c>
      <c r="N40" s="22">
        <f t="shared" si="2"/>
        <v>813</v>
      </c>
      <c r="O40" s="23"/>
      <c r="P40" s="23"/>
      <c r="Q40" s="23"/>
      <c r="R40" s="23"/>
      <c r="S40" s="23"/>
      <c r="T40" s="23"/>
      <c r="U40" s="23"/>
      <c r="V40" s="23"/>
    </row>
    <row r="41" spans="1:22">
      <c r="A41" s="10">
        <v>6849</v>
      </c>
      <c r="B41" s="11">
        <v>39783</v>
      </c>
      <c r="C41" s="20" t="s">
        <v>33</v>
      </c>
      <c r="D41" s="20" t="s">
        <v>23</v>
      </c>
      <c r="E41" s="20">
        <v>0</v>
      </c>
      <c r="F41" s="20">
        <v>0</v>
      </c>
      <c r="G41" s="20" t="s">
        <v>13</v>
      </c>
      <c r="H41" s="20">
        <v>467</v>
      </c>
      <c r="I41" s="20">
        <v>100</v>
      </c>
      <c r="J41" s="20" t="s">
        <v>13</v>
      </c>
      <c r="K41" s="21">
        <v>39840.476284722223</v>
      </c>
      <c r="L41" s="22">
        <f t="shared" si="0"/>
        <v>0</v>
      </c>
      <c r="M41" s="22">
        <f t="shared" si="1"/>
        <v>467</v>
      </c>
      <c r="N41" s="22">
        <f t="shared" si="2"/>
        <v>467</v>
      </c>
      <c r="O41" s="23"/>
      <c r="P41" s="23"/>
      <c r="Q41" s="23"/>
      <c r="R41" s="23"/>
      <c r="S41" s="23"/>
      <c r="T41" s="23"/>
      <c r="U41" s="23"/>
      <c r="V41" s="23"/>
    </row>
    <row r="42" spans="1:22">
      <c r="A42" s="10">
        <v>6645</v>
      </c>
      <c r="B42" s="11">
        <v>39783</v>
      </c>
      <c r="C42" s="20" t="s">
        <v>33</v>
      </c>
      <c r="D42" s="20" t="s">
        <v>23</v>
      </c>
      <c r="E42" s="20">
        <v>2372</v>
      </c>
      <c r="F42" s="20">
        <v>50</v>
      </c>
      <c r="G42" s="20" t="s">
        <v>13</v>
      </c>
      <c r="H42" s="20">
        <v>0</v>
      </c>
      <c r="I42" s="20">
        <v>100</v>
      </c>
      <c r="J42" s="20" t="s">
        <v>13</v>
      </c>
      <c r="K42" s="21">
        <v>39839.503148148149</v>
      </c>
      <c r="L42" s="22">
        <f t="shared" si="0"/>
        <v>1186</v>
      </c>
      <c r="M42" s="22">
        <f t="shared" si="1"/>
        <v>0</v>
      </c>
      <c r="N42" s="22">
        <f t="shared" si="2"/>
        <v>1186</v>
      </c>
      <c r="O42" s="23"/>
      <c r="P42" s="23"/>
      <c r="Q42" s="23"/>
      <c r="R42" s="23"/>
      <c r="S42" s="23"/>
      <c r="T42" s="23"/>
      <c r="U42" s="23"/>
      <c r="V42" s="23"/>
    </row>
    <row r="43" spans="1:22">
      <c r="A43" s="7">
        <v>6336</v>
      </c>
      <c r="B43" s="8">
        <v>39782</v>
      </c>
      <c r="C43" s="7" t="s">
        <v>39</v>
      </c>
      <c r="D43" s="7" t="s">
        <v>23</v>
      </c>
      <c r="E43" s="7">
        <v>0</v>
      </c>
      <c r="F43" s="7">
        <v>0</v>
      </c>
      <c r="G43" s="7" t="s">
        <v>13</v>
      </c>
      <c r="H43" s="7">
        <v>31</v>
      </c>
      <c r="I43" s="7">
        <v>100</v>
      </c>
      <c r="J43" s="7" t="s">
        <v>13</v>
      </c>
      <c r="K43" s="9">
        <v>39819.424780092595</v>
      </c>
      <c r="L43" s="18">
        <f t="shared" si="0"/>
        <v>0</v>
      </c>
      <c r="M43" s="18">
        <f t="shared" si="1"/>
        <v>31</v>
      </c>
      <c r="N43" s="18">
        <f t="shared" si="2"/>
        <v>31</v>
      </c>
      <c r="O43" s="23"/>
      <c r="P43" s="23"/>
      <c r="Q43" s="23"/>
      <c r="R43" s="23"/>
      <c r="S43" s="23"/>
      <c r="T43" s="23"/>
      <c r="U43" s="23"/>
      <c r="V43" s="23"/>
    </row>
    <row r="44" spans="1:22">
      <c r="A44" s="7">
        <v>6320</v>
      </c>
      <c r="B44" s="8">
        <v>39782</v>
      </c>
      <c r="C44" s="7" t="s">
        <v>39</v>
      </c>
      <c r="D44" s="7" t="s">
        <v>23</v>
      </c>
      <c r="E44" s="7">
        <v>43</v>
      </c>
      <c r="F44" s="7">
        <v>50</v>
      </c>
      <c r="G44" s="7" t="s">
        <v>13</v>
      </c>
      <c r="H44" s="7">
        <v>0</v>
      </c>
      <c r="I44" s="7">
        <v>100</v>
      </c>
      <c r="J44" s="7" t="s">
        <v>13</v>
      </c>
      <c r="K44" s="9">
        <v>39819.38958333333</v>
      </c>
      <c r="L44" s="18">
        <f t="shared" si="0"/>
        <v>21.5</v>
      </c>
      <c r="M44" s="18">
        <f t="shared" si="1"/>
        <v>0</v>
      </c>
      <c r="N44" s="18">
        <f t="shared" si="2"/>
        <v>21.5</v>
      </c>
      <c r="O44" s="23"/>
      <c r="P44" s="23"/>
      <c r="Q44" s="23"/>
      <c r="R44" s="23"/>
      <c r="S44" s="23"/>
      <c r="T44" s="23"/>
      <c r="U44" s="23"/>
      <c r="V44" s="23"/>
    </row>
    <row r="45" spans="1:22">
      <c r="A45" s="7">
        <v>6850</v>
      </c>
      <c r="B45" s="8">
        <v>39783</v>
      </c>
      <c r="C45" s="7" t="s">
        <v>39</v>
      </c>
      <c r="D45" s="7" t="s">
        <v>23</v>
      </c>
      <c r="E45" s="7">
        <v>0</v>
      </c>
      <c r="F45" s="7">
        <v>0</v>
      </c>
      <c r="G45" s="7" t="s">
        <v>13</v>
      </c>
      <c r="H45" s="7">
        <v>28</v>
      </c>
      <c r="I45" s="7">
        <v>100</v>
      </c>
      <c r="J45" s="7" t="s">
        <v>13</v>
      </c>
      <c r="K45" s="9">
        <v>39840.476412037038</v>
      </c>
      <c r="L45" s="18">
        <f t="shared" si="0"/>
        <v>0</v>
      </c>
      <c r="M45" s="18">
        <f t="shared" si="1"/>
        <v>28</v>
      </c>
      <c r="N45" s="18">
        <f t="shared" si="2"/>
        <v>28</v>
      </c>
      <c r="O45" s="23"/>
      <c r="P45" s="23"/>
      <c r="Q45" s="23"/>
      <c r="R45" s="23"/>
      <c r="S45" s="23"/>
      <c r="T45" s="23"/>
      <c r="U45" s="23"/>
      <c r="V45" s="23"/>
    </row>
    <row r="46" spans="1:22">
      <c r="A46" s="7">
        <v>6646</v>
      </c>
      <c r="B46" s="8">
        <v>39783</v>
      </c>
      <c r="C46" s="7" t="s">
        <v>39</v>
      </c>
      <c r="D46" s="7" t="s">
        <v>23</v>
      </c>
      <c r="E46" s="7">
        <v>244</v>
      </c>
      <c r="F46" s="7">
        <v>50</v>
      </c>
      <c r="G46" s="7" t="s">
        <v>13</v>
      </c>
      <c r="H46" s="7">
        <v>0</v>
      </c>
      <c r="I46" s="7">
        <v>100</v>
      </c>
      <c r="J46" s="7" t="s">
        <v>13</v>
      </c>
      <c r="K46" s="9">
        <v>39839.503368055557</v>
      </c>
      <c r="L46" s="18">
        <f t="shared" si="0"/>
        <v>122</v>
      </c>
      <c r="M46" s="18">
        <f t="shared" si="1"/>
        <v>0</v>
      </c>
      <c r="N46" s="18">
        <f t="shared" si="2"/>
        <v>122</v>
      </c>
      <c r="O46" s="23"/>
      <c r="P46" s="23"/>
      <c r="Q46" s="23"/>
      <c r="R46" s="23"/>
      <c r="S46" s="23"/>
      <c r="T46" s="23"/>
      <c r="U46" s="23"/>
      <c r="V46" s="23"/>
    </row>
    <row r="47" spans="1:22">
      <c r="A47" s="10">
        <v>6525</v>
      </c>
      <c r="B47" s="11">
        <v>39783</v>
      </c>
      <c r="C47" s="20" t="s">
        <v>11</v>
      </c>
      <c r="D47" s="20" t="s">
        <v>23</v>
      </c>
      <c r="E47" s="20">
        <v>2050</v>
      </c>
      <c r="F47" s="20">
        <v>63</v>
      </c>
      <c r="G47" s="20" t="s">
        <v>13</v>
      </c>
      <c r="H47" s="20">
        <v>87</v>
      </c>
      <c r="I47" s="20">
        <v>100</v>
      </c>
      <c r="J47" s="20" t="s">
        <v>13</v>
      </c>
      <c r="K47" s="21">
        <v>39834.527175925927</v>
      </c>
      <c r="L47" s="22">
        <f t="shared" si="0"/>
        <v>1291.5</v>
      </c>
      <c r="M47" s="22">
        <f t="shared" si="1"/>
        <v>87</v>
      </c>
      <c r="N47" s="22">
        <f t="shared" si="2"/>
        <v>1378.5</v>
      </c>
      <c r="O47" s="23"/>
      <c r="P47" s="23"/>
      <c r="Q47" s="23"/>
      <c r="R47" s="23"/>
      <c r="S47" s="23"/>
      <c r="T47" s="23"/>
      <c r="U47" s="23"/>
      <c r="V47" s="23"/>
    </row>
    <row r="48" spans="1:22">
      <c r="A48" s="10">
        <v>6337</v>
      </c>
      <c r="B48" s="11">
        <v>39782</v>
      </c>
      <c r="C48" s="10" t="s">
        <v>32</v>
      </c>
      <c r="D48" s="10" t="s">
        <v>23</v>
      </c>
      <c r="E48" s="10">
        <v>0</v>
      </c>
      <c r="F48" s="10">
        <v>0</v>
      </c>
      <c r="G48" s="10" t="s">
        <v>13</v>
      </c>
      <c r="H48" s="10">
        <v>63</v>
      </c>
      <c r="I48" s="10">
        <v>100</v>
      </c>
      <c r="J48" s="10" t="s">
        <v>13</v>
      </c>
      <c r="K48" s="12">
        <v>39819.424849537034</v>
      </c>
      <c r="L48" s="18">
        <f t="shared" si="0"/>
        <v>0</v>
      </c>
      <c r="M48" s="18">
        <f t="shared" si="1"/>
        <v>63</v>
      </c>
      <c r="N48" s="18">
        <f t="shared" si="2"/>
        <v>63</v>
      </c>
      <c r="O48" s="23"/>
      <c r="P48" s="23"/>
      <c r="Q48" s="23"/>
      <c r="R48" s="23"/>
      <c r="S48" s="23"/>
      <c r="T48" s="23"/>
      <c r="U48" s="23"/>
      <c r="V48" s="23"/>
    </row>
    <row r="49" spans="1:22">
      <c r="A49" s="10">
        <v>6321</v>
      </c>
      <c r="B49" s="11">
        <v>39782</v>
      </c>
      <c r="C49" s="10" t="s">
        <v>32</v>
      </c>
      <c r="D49" s="10" t="s">
        <v>23</v>
      </c>
      <c r="E49" s="10">
        <v>72</v>
      </c>
      <c r="F49" s="10">
        <v>50</v>
      </c>
      <c r="G49" s="10" t="s">
        <v>13</v>
      </c>
      <c r="H49" s="10">
        <v>0</v>
      </c>
      <c r="I49" s="10">
        <v>100</v>
      </c>
      <c r="J49" s="10" t="s">
        <v>13</v>
      </c>
      <c r="K49" s="12">
        <v>39819.389675925922</v>
      </c>
      <c r="L49" s="18">
        <f t="shared" si="0"/>
        <v>36</v>
      </c>
      <c r="M49" s="18">
        <f t="shared" si="1"/>
        <v>0</v>
      </c>
      <c r="N49" s="18">
        <f t="shared" si="2"/>
        <v>36</v>
      </c>
      <c r="O49" s="23"/>
      <c r="P49" s="23"/>
      <c r="Q49" s="23"/>
      <c r="R49" s="23"/>
      <c r="S49" s="23"/>
      <c r="T49" s="23"/>
      <c r="U49" s="23"/>
      <c r="V49" s="23"/>
    </row>
    <row r="50" spans="1:22">
      <c r="A50" s="10">
        <v>6851</v>
      </c>
      <c r="B50" s="11">
        <v>39783</v>
      </c>
      <c r="C50" s="10" t="s">
        <v>32</v>
      </c>
      <c r="D50" s="10" t="s">
        <v>23</v>
      </c>
      <c r="E50" s="10">
        <v>0</v>
      </c>
      <c r="F50" s="10">
        <v>0</v>
      </c>
      <c r="G50" s="10" t="s">
        <v>13</v>
      </c>
      <c r="H50" s="10">
        <v>30</v>
      </c>
      <c r="I50" s="10">
        <v>100</v>
      </c>
      <c r="J50" s="10" t="s">
        <v>13</v>
      </c>
      <c r="K50" s="12">
        <v>39840.476527777777</v>
      </c>
      <c r="L50" s="18">
        <f t="shared" si="0"/>
        <v>0</v>
      </c>
      <c r="M50" s="18">
        <f t="shared" si="1"/>
        <v>30</v>
      </c>
      <c r="N50" s="18">
        <f t="shared" si="2"/>
        <v>30</v>
      </c>
      <c r="O50" s="23"/>
      <c r="P50" s="23"/>
      <c r="Q50" s="23"/>
      <c r="R50" s="23"/>
      <c r="S50" s="23"/>
      <c r="T50" s="23"/>
      <c r="U50" s="23"/>
      <c r="V50" s="23"/>
    </row>
    <row r="51" spans="1:22">
      <c r="A51" s="10">
        <v>6647</v>
      </c>
      <c r="B51" s="11">
        <v>39783</v>
      </c>
      <c r="C51" s="10" t="s">
        <v>32</v>
      </c>
      <c r="D51" s="10" t="s">
        <v>23</v>
      </c>
      <c r="E51" s="10">
        <v>61</v>
      </c>
      <c r="F51" s="10">
        <v>50</v>
      </c>
      <c r="G51" s="10" t="s">
        <v>13</v>
      </c>
      <c r="H51" s="10">
        <v>0</v>
      </c>
      <c r="I51" s="10">
        <v>100</v>
      </c>
      <c r="J51" s="10" t="s">
        <v>13</v>
      </c>
      <c r="K51" s="12">
        <v>39839.503530092596</v>
      </c>
      <c r="L51" s="18">
        <f t="shared" si="0"/>
        <v>30.5</v>
      </c>
      <c r="M51" s="18">
        <f t="shared" si="1"/>
        <v>0</v>
      </c>
      <c r="N51" s="18">
        <f t="shared" si="2"/>
        <v>30.5</v>
      </c>
      <c r="O51" s="23"/>
      <c r="P51" s="23"/>
      <c r="Q51" s="23"/>
      <c r="R51" s="23"/>
      <c r="S51" s="23"/>
      <c r="T51" s="23"/>
      <c r="U51" s="23"/>
      <c r="V51" s="23"/>
    </row>
    <row r="52" spans="1:22">
      <c r="A52" s="7">
        <v>6322</v>
      </c>
      <c r="B52" s="8">
        <v>39782</v>
      </c>
      <c r="C52" s="20" t="s">
        <v>31</v>
      </c>
      <c r="D52" s="20" t="s">
        <v>23</v>
      </c>
      <c r="E52" s="20">
        <v>142</v>
      </c>
      <c r="F52" s="20">
        <v>50</v>
      </c>
      <c r="G52" s="20" t="s">
        <v>13</v>
      </c>
      <c r="H52" s="20">
        <v>0</v>
      </c>
      <c r="I52" s="20">
        <v>100</v>
      </c>
      <c r="J52" s="20" t="s">
        <v>13</v>
      </c>
      <c r="K52" s="21">
        <v>39819.389733796299</v>
      </c>
      <c r="L52" s="22">
        <f t="shared" si="0"/>
        <v>71</v>
      </c>
      <c r="M52" s="22">
        <f t="shared" si="1"/>
        <v>0</v>
      </c>
      <c r="N52" s="22">
        <f t="shared" si="2"/>
        <v>71</v>
      </c>
      <c r="O52" s="23"/>
      <c r="P52" s="23"/>
      <c r="Q52" s="23"/>
      <c r="R52" s="23"/>
      <c r="S52" s="23"/>
      <c r="T52" s="23"/>
      <c r="U52" s="23"/>
      <c r="V52" s="23"/>
    </row>
    <row r="53" spans="1:22">
      <c r="A53" s="7">
        <v>6852</v>
      </c>
      <c r="B53" s="8">
        <v>39783</v>
      </c>
      <c r="C53" s="20" t="s">
        <v>31</v>
      </c>
      <c r="D53" s="20" t="s">
        <v>23</v>
      </c>
      <c r="E53" s="20">
        <v>0</v>
      </c>
      <c r="F53" s="20">
        <v>0</v>
      </c>
      <c r="G53" s="20" t="s">
        <v>13</v>
      </c>
      <c r="H53" s="20">
        <v>106</v>
      </c>
      <c r="I53" s="20">
        <v>100</v>
      </c>
      <c r="J53" s="20" t="s">
        <v>13</v>
      </c>
      <c r="K53" s="21">
        <v>39840.476736111108</v>
      </c>
      <c r="L53" s="22">
        <f t="shared" si="0"/>
        <v>0</v>
      </c>
      <c r="M53" s="22">
        <f t="shared" si="1"/>
        <v>106</v>
      </c>
      <c r="N53" s="22">
        <f t="shared" si="2"/>
        <v>106</v>
      </c>
      <c r="O53" s="23"/>
      <c r="P53" s="23"/>
      <c r="Q53" s="23"/>
      <c r="R53" s="23"/>
      <c r="S53" s="23"/>
      <c r="T53" s="23"/>
      <c r="U53" s="23"/>
      <c r="V53" s="23"/>
    </row>
    <row r="54" spans="1:22">
      <c r="A54" s="7">
        <v>6648</v>
      </c>
      <c r="B54" s="8">
        <v>39783</v>
      </c>
      <c r="C54" s="20" t="s">
        <v>31</v>
      </c>
      <c r="D54" s="20" t="s">
        <v>23</v>
      </c>
      <c r="E54" s="20">
        <v>303</v>
      </c>
      <c r="F54" s="20">
        <v>50</v>
      </c>
      <c r="G54" s="20" t="s">
        <v>13</v>
      </c>
      <c r="H54" s="20">
        <v>0</v>
      </c>
      <c r="I54" s="20">
        <v>100</v>
      </c>
      <c r="J54" s="20" t="s">
        <v>13</v>
      </c>
      <c r="K54" s="21">
        <v>39839.503819444442</v>
      </c>
      <c r="L54" s="22">
        <f t="shared" si="0"/>
        <v>151.5</v>
      </c>
      <c r="M54" s="22">
        <f t="shared" si="1"/>
        <v>0</v>
      </c>
      <c r="N54" s="22">
        <f t="shared" si="2"/>
        <v>151.5</v>
      </c>
      <c r="O54" s="23"/>
      <c r="P54" s="23"/>
      <c r="Q54" s="23"/>
      <c r="R54" s="23"/>
      <c r="S54" s="23"/>
      <c r="T54" s="23"/>
      <c r="U54" s="23"/>
      <c r="V54" s="23"/>
    </row>
    <row r="55" spans="1:22">
      <c r="L55" s="18">
        <f>SUM(L3:L54)</f>
        <v>10915.8</v>
      </c>
      <c r="M55" s="18">
        <f>SUM(M3:M54)</f>
        <v>4967.1000000000004</v>
      </c>
      <c r="N55" s="18">
        <f t="shared" si="2"/>
        <v>15882.9</v>
      </c>
    </row>
    <row r="56" spans="1:22">
      <c r="L56" s="18"/>
      <c r="M56" s="18"/>
      <c r="N56" s="18"/>
    </row>
    <row r="57" spans="1:22">
      <c r="A57" s="6" t="s">
        <v>17</v>
      </c>
      <c r="B57" s="3">
        <v>39790.65625</v>
      </c>
      <c r="C57" s="4">
        <v>39791.767361111109</v>
      </c>
      <c r="L57" s="18"/>
      <c r="M57" s="18"/>
      <c r="N57" s="18"/>
    </row>
    <row r="58" spans="1:22" ht="45">
      <c r="A58" s="5" t="s">
        <v>0</v>
      </c>
      <c r="B58" s="5" t="s">
        <v>1</v>
      </c>
      <c r="C58" s="5" t="s">
        <v>2</v>
      </c>
      <c r="D58" s="5" t="s">
        <v>3</v>
      </c>
      <c r="E58" s="5" t="s">
        <v>4</v>
      </c>
      <c r="F58" s="5" t="s">
        <v>5</v>
      </c>
      <c r="G58" s="5" t="s">
        <v>6</v>
      </c>
      <c r="H58" s="5" t="s">
        <v>7</v>
      </c>
      <c r="I58" s="5" t="s">
        <v>8</v>
      </c>
      <c r="J58" s="5" t="s">
        <v>9</v>
      </c>
      <c r="K58" s="5" t="s">
        <v>10</v>
      </c>
      <c r="L58" s="5" t="s">
        <v>46</v>
      </c>
      <c r="M58" s="5" t="s">
        <v>47</v>
      </c>
      <c r="N58" s="5" t="s">
        <v>54</v>
      </c>
      <c r="P58"/>
      <c r="Q58" s="28" t="s">
        <v>52</v>
      </c>
      <c r="R58"/>
      <c r="S58"/>
    </row>
    <row r="59" spans="1:22">
      <c r="A59" s="7">
        <v>6938</v>
      </c>
      <c r="B59" s="8">
        <v>39791</v>
      </c>
      <c r="C59" s="7" t="s">
        <v>43</v>
      </c>
      <c r="D59" s="7" t="s">
        <v>23</v>
      </c>
      <c r="E59" s="7">
        <v>45</v>
      </c>
      <c r="F59" s="7">
        <v>50</v>
      </c>
      <c r="G59" s="7" t="s">
        <v>13</v>
      </c>
      <c r="H59" s="7">
        <v>0</v>
      </c>
      <c r="I59" s="7">
        <v>100</v>
      </c>
      <c r="J59" s="7" t="s">
        <v>13</v>
      </c>
      <c r="K59" s="9">
        <v>39841.344467592593</v>
      </c>
      <c r="L59" s="18">
        <f t="shared" ref="L59:L118" si="3">E59*F59*0.01</f>
        <v>22.5</v>
      </c>
      <c r="M59" s="18">
        <f t="shared" ref="M59:M118" si="4">H59*I59*0.01</f>
        <v>0</v>
      </c>
      <c r="N59" s="18">
        <f t="shared" si="2"/>
        <v>22.5</v>
      </c>
      <c r="O59" s="23"/>
      <c r="P59" s="28" t="s">
        <v>49</v>
      </c>
      <c r="Q59" t="s">
        <v>51</v>
      </c>
      <c r="R59" t="s">
        <v>53</v>
      </c>
      <c r="S59" t="s">
        <v>55</v>
      </c>
      <c r="T59" s="23"/>
      <c r="U59" s="23"/>
      <c r="V59" s="23"/>
    </row>
    <row r="60" spans="1:22">
      <c r="A60" s="7">
        <v>6570</v>
      </c>
      <c r="B60" s="8">
        <v>39790</v>
      </c>
      <c r="C60" s="20" t="s">
        <v>30</v>
      </c>
      <c r="D60" s="20" t="s">
        <v>23</v>
      </c>
      <c r="E60" s="20">
        <v>107</v>
      </c>
      <c r="F60" s="20">
        <v>44</v>
      </c>
      <c r="G60" s="20" t="s">
        <v>13</v>
      </c>
      <c r="H60" s="20">
        <v>0</v>
      </c>
      <c r="I60" s="20">
        <v>100</v>
      </c>
      <c r="J60" s="20" t="s">
        <v>13</v>
      </c>
      <c r="K60" s="21">
        <v>39834.536956018521</v>
      </c>
      <c r="L60" s="22">
        <f t="shared" si="3"/>
        <v>47.08</v>
      </c>
      <c r="M60" s="22">
        <f t="shared" si="4"/>
        <v>0</v>
      </c>
      <c r="N60" s="22">
        <f t="shared" si="2"/>
        <v>47.08</v>
      </c>
      <c r="O60" s="23"/>
      <c r="P60" s="29" t="s">
        <v>43</v>
      </c>
      <c r="Q60" s="30">
        <v>22.5</v>
      </c>
      <c r="R60" s="30">
        <v>0</v>
      </c>
      <c r="S60" s="30">
        <v>22.5</v>
      </c>
      <c r="T60" s="23"/>
      <c r="U60" s="23"/>
      <c r="V60" s="23"/>
    </row>
    <row r="61" spans="1:22">
      <c r="A61" s="10">
        <v>6879</v>
      </c>
      <c r="B61" s="11">
        <v>39791</v>
      </c>
      <c r="C61" s="20" t="s">
        <v>30</v>
      </c>
      <c r="D61" s="20" t="s">
        <v>23</v>
      </c>
      <c r="E61" s="20">
        <v>0</v>
      </c>
      <c r="F61" s="20">
        <v>0</v>
      </c>
      <c r="G61" s="20" t="s">
        <v>13</v>
      </c>
      <c r="H61" s="20">
        <v>58</v>
      </c>
      <c r="I61" s="20">
        <v>100</v>
      </c>
      <c r="J61" s="20" t="s">
        <v>13</v>
      </c>
      <c r="K61" s="21">
        <v>39840.487407407411</v>
      </c>
      <c r="L61" s="22">
        <f t="shared" si="3"/>
        <v>0</v>
      </c>
      <c r="M61" s="22">
        <f t="shared" si="4"/>
        <v>58</v>
      </c>
      <c r="N61" s="22">
        <f t="shared" si="2"/>
        <v>58</v>
      </c>
      <c r="O61" s="23"/>
      <c r="P61" s="29" t="s">
        <v>30</v>
      </c>
      <c r="Q61" s="30">
        <v>1559.71</v>
      </c>
      <c r="R61" s="30">
        <v>430</v>
      </c>
      <c r="S61" s="30">
        <v>1989.71</v>
      </c>
      <c r="T61" s="23"/>
      <c r="U61" s="23"/>
      <c r="V61" s="23"/>
    </row>
    <row r="62" spans="1:22">
      <c r="A62" s="10">
        <v>6571</v>
      </c>
      <c r="B62" s="11">
        <v>39791</v>
      </c>
      <c r="C62" s="20" t="s">
        <v>30</v>
      </c>
      <c r="D62" s="20" t="s">
        <v>23</v>
      </c>
      <c r="E62" s="20">
        <v>3087</v>
      </c>
      <c r="F62" s="20">
        <v>49</v>
      </c>
      <c r="G62" s="20" t="s">
        <v>13</v>
      </c>
      <c r="H62" s="20">
        <v>372</v>
      </c>
      <c r="I62" s="20">
        <v>100</v>
      </c>
      <c r="J62" s="20" t="s">
        <v>13</v>
      </c>
      <c r="K62" s="21">
        <v>39834.537164351852</v>
      </c>
      <c r="L62" s="22">
        <f t="shared" si="3"/>
        <v>1512.63</v>
      </c>
      <c r="M62" s="22">
        <f t="shared" si="4"/>
        <v>372</v>
      </c>
      <c r="N62" s="22">
        <f t="shared" si="2"/>
        <v>1884.63</v>
      </c>
      <c r="O62" s="23"/>
      <c r="P62" s="29" t="s">
        <v>25</v>
      </c>
      <c r="Q62" s="30">
        <v>255.5</v>
      </c>
      <c r="R62" s="30">
        <v>286</v>
      </c>
      <c r="S62" s="30">
        <v>541.5</v>
      </c>
      <c r="T62" s="23"/>
      <c r="U62" s="23"/>
      <c r="V62" s="23"/>
    </row>
    <row r="63" spans="1:22">
      <c r="A63" s="10">
        <v>6625</v>
      </c>
      <c r="B63" s="11">
        <v>39790</v>
      </c>
      <c r="C63" s="10" t="s">
        <v>25</v>
      </c>
      <c r="D63" s="10" t="s">
        <v>23</v>
      </c>
      <c r="E63" s="10">
        <v>126</v>
      </c>
      <c r="F63" s="10">
        <v>50</v>
      </c>
      <c r="G63" s="10" t="s">
        <v>13</v>
      </c>
      <c r="H63" s="10">
        <v>141</v>
      </c>
      <c r="I63" s="10">
        <v>100</v>
      </c>
      <c r="J63" s="10" t="s">
        <v>13</v>
      </c>
      <c r="K63" s="12">
        <v>39834.547048611108</v>
      </c>
      <c r="L63" s="18">
        <f t="shared" si="3"/>
        <v>63</v>
      </c>
      <c r="M63" s="18">
        <f t="shared" si="4"/>
        <v>141</v>
      </c>
      <c r="N63" s="18">
        <f t="shared" si="2"/>
        <v>204</v>
      </c>
      <c r="O63" s="23"/>
      <c r="P63" s="29" t="s">
        <v>42</v>
      </c>
      <c r="Q63" s="30">
        <v>55.5</v>
      </c>
      <c r="R63" s="30">
        <v>35</v>
      </c>
      <c r="S63" s="30">
        <v>90.5</v>
      </c>
      <c r="T63" s="23"/>
      <c r="U63" s="23"/>
      <c r="V63" s="23"/>
    </row>
    <row r="64" spans="1:22">
      <c r="A64" s="7">
        <v>6626</v>
      </c>
      <c r="B64" s="8">
        <v>39791</v>
      </c>
      <c r="C64" s="7" t="s">
        <v>25</v>
      </c>
      <c r="D64" s="7" t="s">
        <v>23</v>
      </c>
      <c r="E64" s="7">
        <v>385</v>
      </c>
      <c r="F64" s="7">
        <v>50</v>
      </c>
      <c r="G64" s="7" t="s">
        <v>13</v>
      </c>
      <c r="H64" s="7">
        <v>145</v>
      </c>
      <c r="I64" s="7">
        <v>100</v>
      </c>
      <c r="J64" s="7" t="s">
        <v>13</v>
      </c>
      <c r="K64" s="9">
        <v>39834.5471875</v>
      </c>
      <c r="L64" s="18">
        <f t="shared" si="3"/>
        <v>192.5</v>
      </c>
      <c r="M64" s="18">
        <f t="shared" si="4"/>
        <v>145</v>
      </c>
      <c r="N64" s="18">
        <f t="shared" si="2"/>
        <v>337.5</v>
      </c>
      <c r="O64" s="23"/>
      <c r="P64" s="29" t="s">
        <v>36</v>
      </c>
      <c r="Q64" s="30">
        <v>225</v>
      </c>
      <c r="R64" s="30">
        <v>320</v>
      </c>
      <c r="S64" s="30">
        <v>545</v>
      </c>
      <c r="T64" s="23"/>
      <c r="U64" s="23"/>
      <c r="V64" s="23"/>
    </row>
    <row r="65" spans="1:22">
      <c r="A65" s="10">
        <v>6939</v>
      </c>
      <c r="B65" s="11">
        <v>39791</v>
      </c>
      <c r="C65" s="20" t="s">
        <v>42</v>
      </c>
      <c r="D65" s="20" t="s">
        <v>23</v>
      </c>
      <c r="E65" s="20">
        <v>111</v>
      </c>
      <c r="F65" s="20">
        <v>50</v>
      </c>
      <c r="G65" s="20" t="s">
        <v>13</v>
      </c>
      <c r="H65" s="20">
        <v>35</v>
      </c>
      <c r="I65" s="20">
        <v>100</v>
      </c>
      <c r="J65" s="20" t="s">
        <v>13</v>
      </c>
      <c r="K65" s="21">
        <v>39841.345810185187</v>
      </c>
      <c r="L65" s="22">
        <f t="shared" si="3"/>
        <v>55.5</v>
      </c>
      <c r="M65" s="22">
        <f t="shared" si="4"/>
        <v>35</v>
      </c>
      <c r="N65" s="22">
        <f t="shared" si="2"/>
        <v>90.5</v>
      </c>
      <c r="O65" s="23"/>
      <c r="P65" s="29" t="s">
        <v>29</v>
      </c>
      <c r="Q65" s="30">
        <v>55</v>
      </c>
      <c r="R65" s="30">
        <v>75</v>
      </c>
      <c r="S65" s="30">
        <v>130</v>
      </c>
      <c r="T65" s="23"/>
      <c r="U65" s="23"/>
      <c r="V65" s="23"/>
    </row>
    <row r="66" spans="1:22">
      <c r="A66" s="7">
        <v>6606</v>
      </c>
      <c r="B66" s="8">
        <v>39790</v>
      </c>
      <c r="C66" s="7" t="s">
        <v>36</v>
      </c>
      <c r="D66" s="7" t="s">
        <v>23</v>
      </c>
      <c r="E66" s="7">
        <v>300</v>
      </c>
      <c r="F66" s="7">
        <v>50</v>
      </c>
      <c r="G66" s="7" t="s">
        <v>13</v>
      </c>
      <c r="H66" s="7">
        <v>200</v>
      </c>
      <c r="I66" s="7">
        <v>100</v>
      </c>
      <c r="J66" s="7" t="s">
        <v>13</v>
      </c>
      <c r="K66" s="9">
        <v>39834.544386574074</v>
      </c>
      <c r="L66" s="18">
        <f t="shared" si="3"/>
        <v>150</v>
      </c>
      <c r="M66" s="18">
        <f t="shared" si="4"/>
        <v>200</v>
      </c>
      <c r="N66" s="18">
        <f t="shared" si="2"/>
        <v>350</v>
      </c>
      <c r="O66" s="23"/>
      <c r="P66" s="29" t="s">
        <v>24</v>
      </c>
      <c r="Q66" s="30">
        <v>80</v>
      </c>
      <c r="R66" s="30">
        <v>95</v>
      </c>
      <c r="S66" s="30">
        <v>175</v>
      </c>
      <c r="T66" s="23"/>
      <c r="U66" s="23"/>
      <c r="V66" s="23"/>
    </row>
    <row r="67" spans="1:22">
      <c r="A67" s="10">
        <v>6607</v>
      </c>
      <c r="B67" s="11">
        <v>39791</v>
      </c>
      <c r="C67" s="10" t="s">
        <v>36</v>
      </c>
      <c r="D67" s="10" t="s">
        <v>23</v>
      </c>
      <c r="E67" s="10">
        <v>150</v>
      </c>
      <c r="F67" s="10">
        <v>50</v>
      </c>
      <c r="G67" s="10" t="s">
        <v>13</v>
      </c>
      <c r="H67" s="10">
        <v>120</v>
      </c>
      <c r="I67" s="10">
        <v>100</v>
      </c>
      <c r="J67" s="10" t="s">
        <v>13</v>
      </c>
      <c r="K67" s="12">
        <v>39834.544560185182</v>
      </c>
      <c r="L67" s="18">
        <f t="shared" si="3"/>
        <v>75</v>
      </c>
      <c r="M67" s="18">
        <f t="shared" si="4"/>
        <v>120</v>
      </c>
      <c r="N67" s="18">
        <f t="shared" si="2"/>
        <v>195</v>
      </c>
      <c r="O67" s="23"/>
      <c r="P67" s="29" t="s">
        <v>26</v>
      </c>
      <c r="Q67" s="30">
        <v>556</v>
      </c>
      <c r="R67" s="30">
        <v>205</v>
      </c>
      <c r="S67" s="30">
        <v>761</v>
      </c>
      <c r="T67" s="23"/>
      <c r="U67" s="23"/>
      <c r="V67" s="23"/>
    </row>
    <row r="68" spans="1:22">
      <c r="A68" s="7">
        <v>6432</v>
      </c>
      <c r="B68" s="8">
        <v>39790</v>
      </c>
      <c r="C68" s="20" t="s">
        <v>29</v>
      </c>
      <c r="D68" s="20" t="s">
        <v>23</v>
      </c>
      <c r="E68" s="20">
        <v>10</v>
      </c>
      <c r="F68" s="20">
        <v>50</v>
      </c>
      <c r="G68" s="20" t="s">
        <v>13</v>
      </c>
      <c r="H68" s="20">
        <v>0</v>
      </c>
      <c r="I68" s="20">
        <v>100</v>
      </c>
      <c r="J68" s="20" t="s">
        <v>13</v>
      </c>
      <c r="K68" s="21">
        <v>39834.501550925925</v>
      </c>
      <c r="L68" s="22">
        <f t="shared" si="3"/>
        <v>5</v>
      </c>
      <c r="M68" s="22">
        <f t="shared" si="4"/>
        <v>0</v>
      </c>
      <c r="N68" s="22">
        <f t="shared" ref="N68:N131" si="5">SUM(L68:M68)</f>
        <v>5</v>
      </c>
      <c r="O68" s="23"/>
      <c r="P68" s="29" t="s">
        <v>28</v>
      </c>
      <c r="Q68" s="30">
        <v>47.5</v>
      </c>
      <c r="R68" s="30">
        <v>0</v>
      </c>
      <c r="S68" s="30">
        <v>47.5</v>
      </c>
      <c r="T68" s="23"/>
      <c r="U68" s="23"/>
      <c r="V68" s="23"/>
    </row>
    <row r="69" spans="1:22">
      <c r="A69" s="10">
        <v>6433</v>
      </c>
      <c r="B69" s="11">
        <v>39791</v>
      </c>
      <c r="C69" s="20" t="s">
        <v>29</v>
      </c>
      <c r="D69" s="20" t="s">
        <v>23</v>
      </c>
      <c r="E69" s="20">
        <v>100</v>
      </c>
      <c r="F69" s="20">
        <v>50</v>
      </c>
      <c r="G69" s="20" t="s">
        <v>13</v>
      </c>
      <c r="H69" s="20">
        <v>75</v>
      </c>
      <c r="I69" s="20">
        <v>100</v>
      </c>
      <c r="J69" s="20" t="s">
        <v>13</v>
      </c>
      <c r="K69" s="21">
        <v>39834.50167824074</v>
      </c>
      <c r="L69" s="22">
        <f t="shared" si="3"/>
        <v>50</v>
      </c>
      <c r="M69" s="22">
        <f t="shared" si="4"/>
        <v>75</v>
      </c>
      <c r="N69" s="22">
        <f t="shared" si="5"/>
        <v>125</v>
      </c>
      <c r="O69" s="23"/>
      <c r="P69" s="29" t="s">
        <v>41</v>
      </c>
      <c r="Q69" s="30">
        <v>780</v>
      </c>
      <c r="R69" s="30">
        <v>50</v>
      </c>
      <c r="S69" s="30">
        <v>830</v>
      </c>
      <c r="T69" s="23"/>
      <c r="U69" s="23"/>
      <c r="V69" s="23"/>
    </row>
    <row r="70" spans="1:22">
      <c r="A70" s="10">
        <v>6453</v>
      </c>
      <c r="B70" s="11">
        <v>39790</v>
      </c>
      <c r="C70" s="10" t="s">
        <v>24</v>
      </c>
      <c r="D70" s="10" t="s">
        <v>23</v>
      </c>
      <c r="E70" s="10">
        <v>60</v>
      </c>
      <c r="F70" s="10">
        <v>50</v>
      </c>
      <c r="G70" s="10" t="s">
        <v>13</v>
      </c>
      <c r="H70" s="10">
        <v>20</v>
      </c>
      <c r="I70" s="10">
        <v>100</v>
      </c>
      <c r="J70" s="10" t="s">
        <v>13</v>
      </c>
      <c r="K70" s="12">
        <v>39834.509768518517</v>
      </c>
      <c r="L70" s="18">
        <f t="shared" si="3"/>
        <v>30</v>
      </c>
      <c r="M70" s="18">
        <f t="shared" si="4"/>
        <v>20</v>
      </c>
      <c r="N70" s="18">
        <f t="shared" si="5"/>
        <v>50</v>
      </c>
      <c r="O70" s="23"/>
      <c r="P70" s="29" t="s">
        <v>15</v>
      </c>
      <c r="Q70" s="30">
        <v>1350</v>
      </c>
      <c r="R70" s="30">
        <v>432</v>
      </c>
      <c r="S70" s="30">
        <v>1782</v>
      </c>
      <c r="T70" s="23"/>
      <c r="U70" s="23"/>
      <c r="V70" s="23"/>
    </row>
    <row r="71" spans="1:22">
      <c r="A71" s="7">
        <v>6454</v>
      </c>
      <c r="B71" s="8">
        <v>39791</v>
      </c>
      <c r="C71" s="7" t="s">
        <v>24</v>
      </c>
      <c r="D71" s="7" t="s">
        <v>23</v>
      </c>
      <c r="E71" s="7">
        <v>100</v>
      </c>
      <c r="F71" s="7">
        <v>50</v>
      </c>
      <c r="G71" s="7" t="s">
        <v>13</v>
      </c>
      <c r="H71" s="7">
        <v>75</v>
      </c>
      <c r="I71" s="7">
        <v>100</v>
      </c>
      <c r="J71" s="7" t="s">
        <v>13</v>
      </c>
      <c r="K71" s="9">
        <v>39834.510034722225</v>
      </c>
      <c r="L71" s="18">
        <f t="shared" si="3"/>
        <v>50</v>
      </c>
      <c r="M71" s="18">
        <f t="shared" si="4"/>
        <v>75</v>
      </c>
      <c r="N71" s="18">
        <f t="shared" si="5"/>
        <v>125</v>
      </c>
      <c r="O71" s="23"/>
      <c r="P71" s="29" t="s">
        <v>35</v>
      </c>
      <c r="Q71" s="30">
        <v>132</v>
      </c>
      <c r="R71" s="30">
        <v>36</v>
      </c>
      <c r="S71" s="30">
        <v>168</v>
      </c>
      <c r="T71" s="23"/>
      <c r="U71" s="23"/>
      <c r="V71" s="23"/>
    </row>
    <row r="72" spans="1:22">
      <c r="A72" s="10">
        <v>6875</v>
      </c>
      <c r="B72" s="11">
        <v>39790</v>
      </c>
      <c r="C72" s="20" t="s">
        <v>26</v>
      </c>
      <c r="D72" s="20" t="s">
        <v>23</v>
      </c>
      <c r="E72" s="20">
        <v>0</v>
      </c>
      <c r="F72" s="20">
        <v>0</v>
      </c>
      <c r="G72" s="20" t="s">
        <v>13</v>
      </c>
      <c r="H72" s="20">
        <v>15</v>
      </c>
      <c r="I72" s="20">
        <v>100</v>
      </c>
      <c r="J72" s="20" t="s">
        <v>13</v>
      </c>
      <c r="K72" s="21">
        <v>39840.486666666664</v>
      </c>
      <c r="L72" s="22">
        <f t="shared" si="3"/>
        <v>0</v>
      </c>
      <c r="M72" s="22">
        <f t="shared" si="4"/>
        <v>15</v>
      </c>
      <c r="N72" s="22">
        <f t="shared" si="5"/>
        <v>15</v>
      </c>
      <c r="O72" s="23"/>
      <c r="P72" s="29" t="s">
        <v>27</v>
      </c>
      <c r="Q72" s="30">
        <v>196.5</v>
      </c>
      <c r="R72" s="30">
        <v>0</v>
      </c>
      <c r="S72" s="30">
        <v>196.5</v>
      </c>
      <c r="T72" s="23"/>
      <c r="U72" s="23"/>
      <c r="V72" s="23"/>
    </row>
    <row r="73" spans="1:22">
      <c r="A73" s="7">
        <v>6698</v>
      </c>
      <c r="B73" s="8">
        <v>39790</v>
      </c>
      <c r="C73" s="20" t="s">
        <v>26</v>
      </c>
      <c r="D73" s="20" t="s">
        <v>23</v>
      </c>
      <c r="E73" s="20">
        <v>115</v>
      </c>
      <c r="F73" s="20">
        <v>50</v>
      </c>
      <c r="G73" s="20" t="s">
        <v>13</v>
      </c>
      <c r="H73" s="20">
        <v>0</v>
      </c>
      <c r="I73" s="20">
        <v>100</v>
      </c>
      <c r="J73" s="20" t="s">
        <v>13</v>
      </c>
      <c r="K73" s="21">
        <v>39839.516504629632</v>
      </c>
      <c r="L73" s="22">
        <f t="shared" si="3"/>
        <v>57.5</v>
      </c>
      <c r="M73" s="22">
        <f t="shared" si="4"/>
        <v>0</v>
      </c>
      <c r="N73" s="22">
        <f t="shared" si="5"/>
        <v>57.5</v>
      </c>
      <c r="O73" s="23"/>
      <c r="P73" s="29" t="s">
        <v>34</v>
      </c>
      <c r="Q73" s="30">
        <v>1349</v>
      </c>
      <c r="R73" s="30">
        <v>741</v>
      </c>
      <c r="S73" s="30">
        <v>2090</v>
      </c>
      <c r="T73" s="23"/>
      <c r="U73" s="23"/>
      <c r="V73" s="23"/>
    </row>
    <row r="74" spans="1:22">
      <c r="A74" s="7">
        <v>6880</v>
      </c>
      <c r="B74" s="8">
        <v>39791</v>
      </c>
      <c r="C74" s="20" t="s">
        <v>26</v>
      </c>
      <c r="D74" s="20" t="s">
        <v>23</v>
      </c>
      <c r="E74" s="20">
        <v>0</v>
      </c>
      <c r="F74" s="20">
        <v>0</v>
      </c>
      <c r="G74" s="20" t="s">
        <v>13</v>
      </c>
      <c r="H74" s="20">
        <v>190</v>
      </c>
      <c r="I74" s="20">
        <v>100</v>
      </c>
      <c r="J74" s="20" t="s">
        <v>13</v>
      </c>
      <c r="K74" s="21">
        <v>39840.488391203704</v>
      </c>
      <c r="L74" s="22">
        <f t="shared" si="3"/>
        <v>0</v>
      </c>
      <c r="M74" s="22">
        <f t="shared" si="4"/>
        <v>190</v>
      </c>
      <c r="N74" s="22">
        <f t="shared" si="5"/>
        <v>190</v>
      </c>
      <c r="O74" s="23"/>
      <c r="P74" s="29" t="s">
        <v>40</v>
      </c>
      <c r="Q74" s="30">
        <v>792.5</v>
      </c>
      <c r="R74" s="30">
        <v>885</v>
      </c>
      <c r="S74" s="30">
        <v>1677.5</v>
      </c>
      <c r="T74" s="23"/>
      <c r="U74" s="23"/>
      <c r="V74" s="23"/>
    </row>
    <row r="75" spans="1:22">
      <c r="A75" s="7">
        <v>6706</v>
      </c>
      <c r="B75" s="8">
        <v>39791</v>
      </c>
      <c r="C75" s="20" t="s">
        <v>26</v>
      </c>
      <c r="D75" s="20" t="s">
        <v>23</v>
      </c>
      <c r="E75" s="20">
        <v>997</v>
      </c>
      <c r="F75" s="20">
        <v>50</v>
      </c>
      <c r="G75" s="20" t="s">
        <v>13</v>
      </c>
      <c r="H75" s="20">
        <v>0</v>
      </c>
      <c r="I75" s="20">
        <v>100</v>
      </c>
      <c r="J75" s="20" t="s">
        <v>13</v>
      </c>
      <c r="K75" s="21">
        <v>39839.526562500003</v>
      </c>
      <c r="L75" s="22">
        <f t="shared" si="3"/>
        <v>498.5</v>
      </c>
      <c r="M75" s="22">
        <f t="shared" si="4"/>
        <v>0</v>
      </c>
      <c r="N75" s="22">
        <f t="shared" si="5"/>
        <v>498.5</v>
      </c>
      <c r="O75" s="23"/>
      <c r="P75" s="29" t="s">
        <v>22</v>
      </c>
      <c r="Q75" s="30">
        <v>1961</v>
      </c>
      <c r="R75" s="30">
        <v>1095</v>
      </c>
      <c r="S75" s="30">
        <v>3056</v>
      </c>
      <c r="T75" s="23"/>
      <c r="U75" s="23"/>
      <c r="V75" s="23"/>
    </row>
    <row r="76" spans="1:22">
      <c r="A76" s="7">
        <v>6480</v>
      </c>
      <c r="B76" s="8">
        <v>39790</v>
      </c>
      <c r="C76" s="7" t="s">
        <v>28</v>
      </c>
      <c r="D76" s="7" t="s">
        <v>23</v>
      </c>
      <c r="E76" s="7">
        <v>20</v>
      </c>
      <c r="F76" s="7">
        <v>50</v>
      </c>
      <c r="G76" s="7" t="s">
        <v>13</v>
      </c>
      <c r="H76" s="7">
        <v>0</v>
      </c>
      <c r="I76" s="7">
        <v>100</v>
      </c>
      <c r="J76" s="7" t="s">
        <v>13</v>
      </c>
      <c r="K76" s="9">
        <v>39834.514467592591</v>
      </c>
      <c r="L76" s="18">
        <f t="shared" si="3"/>
        <v>10</v>
      </c>
      <c r="M76" s="18">
        <f t="shared" si="4"/>
        <v>0</v>
      </c>
      <c r="N76" s="18">
        <f t="shared" si="5"/>
        <v>10</v>
      </c>
      <c r="O76" s="23"/>
      <c r="P76" s="29" t="s">
        <v>33</v>
      </c>
      <c r="Q76" s="30">
        <v>2647</v>
      </c>
      <c r="R76" s="30">
        <v>901</v>
      </c>
      <c r="S76" s="30">
        <v>3548</v>
      </c>
      <c r="T76" s="23"/>
      <c r="U76" s="23"/>
      <c r="V76" s="23"/>
    </row>
    <row r="77" spans="1:22">
      <c r="A77" s="10">
        <v>6481</v>
      </c>
      <c r="B77" s="11">
        <v>39791</v>
      </c>
      <c r="C77" s="10" t="s">
        <v>28</v>
      </c>
      <c r="D77" s="10" t="s">
        <v>23</v>
      </c>
      <c r="E77" s="10">
        <v>75</v>
      </c>
      <c r="F77" s="10">
        <v>50</v>
      </c>
      <c r="G77" s="10" t="s">
        <v>13</v>
      </c>
      <c r="H77" s="10">
        <v>0</v>
      </c>
      <c r="I77" s="10">
        <v>100</v>
      </c>
      <c r="J77" s="10" t="s">
        <v>13</v>
      </c>
      <c r="K77" s="12">
        <v>39834.51457175926</v>
      </c>
      <c r="L77" s="18">
        <f t="shared" si="3"/>
        <v>37.5</v>
      </c>
      <c r="M77" s="18">
        <f t="shared" si="4"/>
        <v>0</v>
      </c>
      <c r="N77" s="18">
        <f t="shared" si="5"/>
        <v>37.5</v>
      </c>
      <c r="O77" s="23"/>
      <c r="P77" s="29" t="s">
        <v>11</v>
      </c>
      <c r="Q77" s="30">
        <v>3351.6</v>
      </c>
      <c r="R77" s="30">
        <v>240</v>
      </c>
      <c r="S77" s="30">
        <v>3591.6</v>
      </c>
      <c r="T77" s="23"/>
      <c r="U77" s="23"/>
      <c r="V77" s="23"/>
    </row>
    <row r="78" spans="1:22">
      <c r="A78" s="10">
        <v>6517</v>
      </c>
      <c r="B78" s="11">
        <v>39790</v>
      </c>
      <c r="C78" s="20" t="s">
        <v>41</v>
      </c>
      <c r="D78" s="20" t="s">
        <v>23</v>
      </c>
      <c r="E78" s="20">
        <v>480</v>
      </c>
      <c r="F78" s="20">
        <v>50</v>
      </c>
      <c r="G78" s="20" t="s">
        <v>13</v>
      </c>
      <c r="H78" s="20">
        <v>50</v>
      </c>
      <c r="I78" s="20">
        <v>100</v>
      </c>
      <c r="J78" s="20" t="s">
        <v>13</v>
      </c>
      <c r="K78" s="21">
        <v>39834.525671296295</v>
      </c>
      <c r="L78" s="22">
        <f t="shared" si="3"/>
        <v>240</v>
      </c>
      <c r="M78" s="22">
        <f t="shared" si="4"/>
        <v>50</v>
      </c>
      <c r="N78" s="22">
        <f t="shared" si="5"/>
        <v>290</v>
      </c>
      <c r="O78" s="23"/>
      <c r="P78" s="29" t="s">
        <v>32</v>
      </c>
      <c r="Q78" s="30">
        <v>213</v>
      </c>
      <c r="R78" s="30">
        <v>91</v>
      </c>
      <c r="S78" s="30">
        <v>304</v>
      </c>
      <c r="T78" s="23"/>
      <c r="U78" s="23"/>
      <c r="V78" s="23"/>
    </row>
    <row r="79" spans="1:22">
      <c r="A79" s="7">
        <v>6518</v>
      </c>
      <c r="B79" s="8">
        <v>39791</v>
      </c>
      <c r="C79" s="20" t="s">
        <v>41</v>
      </c>
      <c r="D79" s="20" t="s">
        <v>23</v>
      </c>
      <c r="E79" s="20">
        <v>1080</v>
      </c>
      <c r="F79" s="20">
        <v>50</v>
      </c>
      <c r="G79" s="20" t="s">
        <v>13</v>
      </c>
      <c r="H79" s="20">
        <v>0</v>
      </c>
      <c r="I79" s="20">
        <v>100</v>
      </c>
      <c r="J79" s="20" t="s">
        <v>13</v>
      </c>
      <c r="K79" s="21">
        <v>39834.52579861111</v>
      </c>
      <c r="L79" s="22">
        <f t="shared" si="3"/>
        <v>540</v>
      </c>
      <c r="M79" s="22">
        <f t="shared" si="4"/>
        <v>0</v>
      </c>
      <c r="N79" s="22">
        <f t="shared" si="5"/>
        <v>540</v>
      </c>
      <c r="O79" s="23"/>
      <c r="P79" s="29" t="s">
        <v>31</v>
      </c>
      <c r="Q79" s="30">
        <v>171</v>
      </c>
      <c r="R79" s="30">
        <v>98</v>
      </c>
      <c r="S79" s="30">
        <v>269</v>
      </c>
      <c r="T79" s="23"/>
      <c r="U79" s="23"/>
      <c r="V79" s="23"/>
    </row>
    <row r="80" spans="1:22">
      <c r="A80" s="7">
        <v>6548</v>
      </c>
      <c r="B80" s="8">
        <v>39790</v>
      </c>
      <c r="C80" s="7" t="s">
        <v>15</v>
      </c>
      <c r="D80" s="7" t="s">
        <v>23</v>
      </c>
      <c r="E80" s="7">
        <v>1700</v>
      </c>
      <c r="F80" s="7">
        <v>50</v>
      </c>
      <c r="G80" s="7" t="s">
        <v>13</v>
      </c>
      <c r="H80" s="7">
        <v>332</v>
      </c>
      <c r="I80" s="7">
        <v>100</v>
      </c>
      <c r="J80" s="7" t="s">
        <v>13</v>
      </c>
      <c r="K80" s="9">
        <v>39834.532638888886</v>
      </c>
      <c r="L80" s="18">
        <f t="shared" si="3"/>
        <v>850</v>
      </c>
      <c r="M80" s="18">
        <f t="shared" si="4"/>
        <v>332</v>
      </c>
      <c r="N80" s="18">
        <f t="shared" si="5"/>
        <v>1182</v>
      </c>
      <c r="O80" s="23"/>
      <c r="P80" s="29" t="s">
        <v>50</v>
      </c>
      <c r="Q80" s="30">
        <v>15800.31</v>
      </c>
      <c r="R80" s="30">
        <v>6015</v>
      </c>
      <c r="S80" s="30">
        <v>21815.309999999998</v>
      </c>
      <c r="T80" s="23"/>
      <c r="U80" s="23"/>
      <c r="V80" s="23"/>
    </row>
    <row r="81" spans="1:22">
      <c r="A81" s="10">
        <v>6549</v>
      </c>
      <c r="B81" s="11">
        <v>39791</v>
      </c>
      <c r="C81" s="10" t="s">
        <v>15</v>
      </c>
      <c r="D81" s="10" t="s">
        <v>23</v>
      </c>
      <c r="E81" s="10">
        <v>1000</v>
      </c>
      <c r="F81" s="10">
        <v>50</v>
      </c>
      <c r="G81" s="10" t="s">
        <v>13</v>
      </c>
      <c r="H81" s="10">
        <v>100</v>
      </c>
      <c r="I81" s="10">
        <v>100</v>
      </c>
      <c r="J81" s="10" t="s">
        <v>13</v>
      </c>
      <c r="K81" s="12">
        <v>39834.533043981479</v>
      </c>
      <c r="L81" s="18">
        <f t="shared" si="3"/>
        <v>500</v>
      </c>
      <c r="M81" s="18">
        <f t="shared" si="4"/>
        <v>100</v>
      </c>
      <c r="N81" s="18">
        <f t="shared" si="5"/>
        <v>600</v>
      </c>
      <c r="O81" s="23"/>
      <c r="P81" s="23"/>
      <c r="Q81" s="23"/>
      <c r="R81" s="23"/>
      <c r="S81" s="23"/>
      <c r="T81" s="23"/>
      <c r="U81" s="23"/>
      <c r="V81" s="23"/>
    </row>
    <row r="82" spans="1:22">
      <c r="A82" s="10">
        <v>6699</v>
      </c>
      <c r="B82" s="11">
        <v>39790</v>
      </c>
      <c r="C82" s="20" t="s">
        <v>35</v>
      </c>
      <c r="D82" s="20" t="s">
        <v>23</v>
      </c>
      <c r="E82" s="20">
        <v>84</v>
      </c>
      <c r="F82" s="20">
        <v>50</v>
      </c>
      <c r="G82" s="20" t="s">
        <v>13</v>
      </c>
      <c r="H82" s="20">
        <v>0</v>
      </c>
      <c r="I82" s="20">
        <v>100</v>
      </c>
      <c r="J82" s="20" t="s">
        <v>13</v>
      </c>
      <c r="K82" s="21">
        <v>39839.516631944447</v>
      </c>
      <c r="L82" s="22">
        <f t="shared" si="3"/>
        <v>42</v>
      </c>
      <c r="M82" s="22">
        <f t="shared" si="4"/>
        <v>0</v>
      </c>
      <c r="N82" s="22">
        <f t="shared" si="5"/>
        <v>42</v>
      </c>
      <c r="O82" s="23"/>
      <c r="P82" s="23"/>
      <c r="Q82" s="23"/>
      <c r="R82" s="23"/>
      <c r="S82" s="23"/>
      <c r="T82" s="23"/>
      <c r="U82" s="23"/>
      <c r="V82" s="23"/>
    </row>
    <row r="83" spans="1:22">
      <c r="A83" s="10">
        <v>6881</v>
      </c>
      <c r="B83" s="11">
        <v>39791</v>
      </c>
      <c r="C83" s="20" t="s">
        <v>35</v>
      </c>
      <c r="D83" s="20" t="s">
        <v>23</v>
      </c>
      <c r="E83" s="20">
        <v>0</v>
      </c>
      <c r="F83" s="20">
        <v>0</v>
      </c>
      <c r="G83" s="20" t="s">
        <v>13</v>
      </c>
      <c r="H83" s="20">
        <v>36</v>
      </c>
      <c r="I83" s="20">
        <v>100</v>
      </c>
      <c r="J83" s="20" t="s">
        <v>13</v>
      </c>
      <c r="K83" s="21">
        <v>39840.488564814812</v>
      </c>
      <c r="L83" s="22">
        <f t="shared" si="3"/>
        <v>0</v>
      </c>
      <c r="M83" s="22">
        <f t="shared" si="4"/>
        <v>36</v>
      </c>
      <c r="N83" s="22">
        <f t="shared" si="5"/>
        <v>36</v>
      </c>
      <c r="O83" s="23"/>
      <c r="P83" s="23"/>
      <c r="Q83" s="23"/>
      <c r="R83" s="23"/>
      <c r="S83" s="23"/>
      <c r="T83" s="23"/>
      <c r="U83" s="23"/>
      <c r="V83" s="23"/>
    </row>
    <row r="84" spans="1:22">
      <c r="A84" s="10">
        <v>6707</v>
      </c>
      <c r="B84" s="11">
        <v>39791</v>
      </c>
      <c r="C84" s="20" t="s">
        <v>35</v>
      </c>
      <c r="D84" s="20" t="s">
        <v>23</v>
      </c>
      <c r="E84" s="20">
        <v>180</v>
      </c>
      <c r="F84" s="20">
        <v>50</v>
      </c>
      <c r="G84" s="20" t="s">
        <v>13</v>
      </c>
      <c r="H84" s="20">
        <v>0</v>
      </c>
      <c r="I84" s="20">
        <v>100</v>
      </c>
      <c r="J84" s="20" t="s">
        <v>13</v>
      </c>
      <c r="K84" s="21">
        <v>39839.52684027778</v>
      </c>
      <c r="L84" s="22">
        <f t="shared" si="3"/>
        <v>90</v>
      </c>
      <c r="M84" s="22">
        <f t="shared" si="4"/>
        <v>0</v>
      </c>
      <c r="N84" s="22">
        <f t="shared" si="5"/>
        <v>90</v>
      </c>
      <c r="O84" s="23"/>
      <c r="P84" s="23"/>
      <c r="Q84" s="23"/>
      <c r="R84" s="23"/>
      <c r="S84" s="23"/>
      <c r="T84" s="23"/>
      <c r="U84" s="23"/>
      <c r="V84" s="23"/>
    </row>
    <row r="85" spans="1:22">
      <c r="A85" s="7">
        <v>6700</v>
      </c>
      <c r="B85" s="8">
        <v>39790</v>
      </c>
      <c r="C85" s="7" t="s">
        <v>27</v>
      </c>
      <c r="D85" s="7" t="s">
        <v>23</v>
      </c>
      <c r="E85" s="7">
        <v>68</v>
      </c>
      <c r="F85" s="7">
        <v>50</v>
      </c>
      <c r="G85" s="7" t="s">
        <v>13</v>
      </c>
      <c r="H85" s="7">
        <v>0</v>
      </c>
      <c r="I85" s="7">
        <v>100</v>
      </c>
      <c r="J85" s="7" t="s">
        <v>13</v>
      </c>
      <c r="K85" s="9">
        <v>39839.516770833332</v>
      </c>
      <c r="L85" s="18">
        <f t="shared" si="3"/>
        <v>34</v>
      </c>
      <c r="M85" s="18">
        <f t="shared" si="4"/>
        <v>0</v>
      </c>
      <c r="N85" s="18">
        <f t="shared" si="5"/>
        <v>34</v>
      </c>
      <c r="O85" s="23"/>
      <c r="P85" s="23"/>
      <c r="Q85" s="23"/>
      <c r="R85" s="23"/>
      <c r="S85" s="23"/>
      <c r="T85" s="23"/>
      <c r="U85" s="23"/>
      <c r="V85" s="23"/>
    </row>
    <row r="86" spans="1:22">
      <c r="A86" s="7">
        <v>6708</v>
      </c>
      <c r="B86" s="8">
        <v>39791</v>
      </c>
      <c r="C86" s="7" t="s">
        <v>27</v>
      </c>
      <c r="D86" s="7" t="s">
        <v>23</v>
      </c>
      <c r="E86" s="7">
        <v>325</v>
      </c>
      <c r="F86" s="7">
        <v>50</v>
      </c>
      <c r="G86" s="7" t="s">
        <v>13</v>
      </c>
      <c r="H86" s="7">
        <v>0</v>
      </c>
      <c r="I86" s="7">
        <v>100</v>
      </c>
      <c r="J86" s="7" t="s">
        <v>13</v>
      </c>
      <c r="K86" s="9">
        <v>39839.526979166665</v>
      </c>
      <c r="L86" s="18">
        <f t="shared" si="3"/>
        <v>162.5</v>
      </c>
      <c r="M86" s="18">
        <f t="shared" si="4"/>
        <v>0</v>
      </c>
      <c r="N86" s="18">
        <f t="shared" si="5"/>
        <v>162.5</v>
      </c>
      <c r="O86" s="23"/>
      <c r="P86" s="23"/>
      <c r="Q86" s="23"/>
      <c r="R86" s="23"/>
      <c r="S86" s="23"/>
      <c r="T86" s="23"/>
      <c r="U86" s="23"/>
      <c r="V86" s="23"/>
    </row>
    <row r="87" spans="1:22">
      <c r="A87" s="7">
        <v>6876</v>
      </c>
      <c r="B87" s="8">
        <v>39790</v>
      </c>
      <c r="C87" s="20" t="s">
        <v>34</v>
      </c>
      <c r="D87" s="20" t="s">
        <v>23</v>
      </c>
      <c r="E87" s="20">
        <v>0</v>
      </c>
      <c r="F87" s="20">
        <v>0</v>
      </c>
      <c r="G87" s="20" t="s">
        <v>13</v>
      </c>
      <c r="H87" s="20">
        <v>166</v>
      </c>
      <c r="I87" s="20">
        <v>100</v>
      </c>
      <c r="J87" s="20" t="s">
        <v>13</v>
      </c>
      <c r="K87" s="21">
        <v>39840.486840277779</v>
      </c>
      <c r="L87" s="22">
        <f t="shared" si="3"/>
        <v>0</v>
      </c>
      <c r="M87" s="22">
        <f t="shared" si="4"/>
        <v>166</v>
      </c>
      <c r="N87" s="22">
        <f t="shared" si="5"/>
        <v>166</v>
      </c>
      <c r="O87" s="23"/>
      <c r="P87" s="23"/>
      <c r="Q87" s="23"/>
      <c r="R87" s="23"/>
      <c r="S87" s="23"/>
      <c r="T87" s="23"/>
      <c r="U87" s="23"/>
      <c r="V87" s="23"/>
    </row>
    <row r="88" spans="1:22">
      <c r="A88" s="10">
        <v>6701</v>
      </c>
      <c r="B88" s="11">
        <v>39790</v>
      </c>
      <c r="C88" s="20" t="s">
        <v>34</v>
      </c>
      <c r="D88" s="20" t="s">
        <v>23</v>
      </c>
      <c r="E88" s="20">
        <v>423</v>
      </c>
      <c r="F88" s="20">
        <v>50</v>
      </c>
      <c r="G88" s="20" t="s">
        <v>13</v>
      </c>
      <c r="H88" s="20">
        <v>0</v>
      </c>
      <c r="I88" s="20">
        <v>100</v>
      </c>
      <c r="J88" s="20" t="s">
        <v>13</v>
      </c>
      <c r="K88" s="21">
        <v>39839.516921296294</v>
      </c>
      <c r="L88" s="22">
        <f t="shared" si="3"/>
        <v>211.5</v>
      </c>
      <c r="M88" s="22">
        <f t="shared" si="4"/>
        <v>0</v>
      </c>
      <c r="N88" s="22">
        <f t="shared" si="5"/>
        <v>211.5</v>
      </c>
      <c r="O88" s="23"/>
      <c r="P88" s="23"/>
      <c r="Q88" s="23"/>
      <c r="R88" s="23"/>
      <c r="S88" s="23"/>
      <c r="T88" s="23"/>
      <c r="U88" s="23"/>
      <c r="V88" s="23"/>
    </row>
    <row r="89" spans="1:22">
      <c r="A89" s="7">
        <v>6882</v>
      </c>
      <c r="B89" s="8">
        <v>39791</v>
      </c>
      <c r="C89" s="20" t="s">
        <v>34</v>
      </c>
      <c r="D89" s="20" t="s">
        <v>23</v>
      </c>
      <c r="E89" s="20">
        <v>0</v>
      </c>
      <c r="F89" s="20">
        <v>0</v>
      </c>
      <c r="G89" s="20" t="s">
        <v>13</v>
      </c>
      <c r="H89" s="20">
        <v>575</v>
      </c>
      <c r="I89" s="20">
        <v>100</v>
      </c>
      <c r="J89" s="20" t="s">
        <v>13</v>
      </c>
      <c r="K89" s="21">
        <v>39840.48878472222</v>
      </c>
      <c r="L89" s="22">
        <f t="shared" si="3"/>
        <v>0</v>
      </c>
      <c r="M89" s="22">
        <f t="shared" si="4"/>
        <v>575</v>
      </c>
      <c r="N89" s="22">
        <f t="shared" si="5"/>
        <v>575</v>
      </c>
      <c r="O89" s="23"/>
      <c r="P89" s="23"/>
      <c r="Q89" s="23"/>
      <c r="R89" s="23"/>
      <c r="S89" s="23"/>
      <c r="T89" s="23"/>
      <c r="U89" s="23"/>
      <c r="V89" s="23"/>
    </row>
    <row r="90" spans="1:22">
      <c r="A90" s="10">
        <v>6709</v>
      </c>
      <c r="B90" s="11">
        <v>39791</v>
      </c>
      <c r="C90" s="20" t="s">
        <v>34</v>
      </c>
      <c r="D90" s="20" t="s">
        <v>23</v>
      </c>
      <c r="E90" s="20">
        <v>2275</v>
      </c>
      <c r="F90" s="20">
        <v>50</v>
      </c>
      <c r="G90" s="20" t="s">
        <v>13</v>
      </c>
      <c r="H90" s="20">
        <v>0</v>
      </c>
      <c r="I90" s="20">
        <v>100</v>
      </c>
      <c r="J90" s="20" t="s">
        <v>13</v>
      </c>
      <c r="K90" s="21">
        <v>39839.527222222219</v>
      </c>
      <c r="L90" s="22">
        <f t="shared" si="3"/>
        <v>1137.5</v>
      </c>
      <c r="M90" s="22">
        <f t="shared" si="4"/>
        <v>0</v>
      </c>
      <c r="N90" s="22">
        <f t="shared" si="5"/>
        <v>1137.5</v>
      </c>
      <c r="O90" s="23"/>
      <c r="P90" s="23"/>
      <c r="Q90" s="23"/>
      <c r="R90" s="23"/>
      <c r="S90" s="23"/>
      <c r="T90" s="23"/>
      <c r="U90" s="23"/>
      <c r="V90" s="23"/>
    </row>
    <row r="91" spans="1:22">
      <c r="A91" s="10">
        <v>6583</v>
      </c>
      <c r="B91" s="11">
        <v>39790</v>
      </c>
      <c r="C91" s="10" t="s">
        <v>40</v>
      </c>
      <c r="D91" s="10" t="s">
        <v>23</v>
      </c>
      <c r="E91" s="10">
        <v>396</v>
      </c>
      <c r="F91" s="10">
        <v>50</v>
      </c>
      <c r="G91" s="10" t="s">
        <v>13</v>
      </c>
      <c r="H91" s="10">
        <v>129</v>
      </c>
      <c r="I91" s="10">
        <v>100</v>
      </c>
      <c r="J91" s="10" t="s">
        <v>13</v>
      </c>
      <c r="K91" s="12">
        <v>39834.541076388887</v>
      </c>
      <c r="L91" s="18">
        <f t="shared" si="3"/>
        <v>198</v>
      </c>
      <c r="M91" s="18">
        <f t="shared" si="4"/>
        <v>129</v>
      </c>
      <c r="N91" s="18">
        <f t="shared" si="5"/>
        <v>327</v>
      </c>
      <c r="O91" s="23"/>
      <c r="P91" s="23"/>
      <c r="Q91" s="23"/>
      <c r="R91" s="23"/>
      <c r="S91" s="23"/>
      <c r="T91" s="23"/>
      <c r="U91" s="23"/>
      <c r="V91" s="23"/>
    </row>
    <row r="92" spans="1:22">
      <c r="A92" s="7">
        <v>6584</v>
      </c>
      <c r="B92" s="8">
        <v>39791</v>
      </c>
      <c r="C92" s="7" t="s">
        <v>40</v>
      </c>
      <c r="D92" s="7" t="s">
        <v>23</v>
      </c>
      <c r="E92" s="7">
        <v>1189</v>
      </c>
      <c r="F92" s="7">
        <v>50</v>
      </c>
      <c r="G92" s="7" t="s">
        <v>13</v>
      </c>
      <c r="H92" s="7">
        <v>756</v>
      </c>
      <c r="I92" s="7">
        <v>100</v>
      </c>
      <c r="J92" s="7" t="s">
        <v>13</v>
      </c>
      <c r="K92" s="9">
        <v>39834.541203703702</v>
      </c>
      <c r="L92" s="18">
        <f t="shared" si="3"/>
        <v>594.5</v>
      </c>
      <c r="M92" s="18">
        <f t="shared" si="4"/>
        <v>756</v>
      </c>
      <c r="N92" s="18">
        <f t="shared" si="5"/>
        <v>1350.5</v>
      </c>
      <c r="O92" s="23"/>
      <c r="P92" s="23"/>
      <c r="Q92" s="23"/>
      <c r="R92" s="23"/>
      <c r="S92" s="23"/>
      <c r="T92" s="23"/>
      <c r="U92" s="23"/>
      <c r="V92" s="23"/>
    </row>
    <row r="93" spans="1:22">
      <c r="A93" s="10">
        <v>6877</v>
      </c>
      <c r="B93" s="11">
        <v>39790</v>
      </c>
      <c r="C93" s="20" t="s">
        <v>22</v>
      </c>
      <c r="D93" s="20" t="s">
        <v>23</v>
      </c>
      <c r="E93" s="20">
        <v>0</v>
      </c>
      <c r="F93" s="20">
        <v>0</v>
      </c>
      <c r="G93" s="20" t="s">
        <v>13</v>
      </c>
      <c r="H93" s="20">
        <v>466</v>
      </c>
      <c r="I93" s="20">
        <v>100</v>
      </c>
      <c r="J93" s="20" t="s">
        <v>13</v>
      </c>
      <c r="K93" s="21">
        <v>39840.487013888887</v>
      </c>
      <c r="L93" s="22">
        <f t="shared" si="3"/>
        <v>0</v>
      </c>
      <c r="M93" s="22">
        <f t="shared" si="4"/>
        <v>466</v>
      </c>
      <c r="N93" s="22">
        <f t="shared" si="5"/>
        <v>466</v>
      </c>
      <c r="O93" s="23"/>
      <c r="P93" s="23"/>
      <c r="Q93" s="23"/>
      <c r="R93" s="23"/>
      <c r="S93" s="23"/>
      <c r="T93" s="23"/>
      <c r="U93" s="23"/>
      <c r="V93" s="23"/>
    </row>
    <row r="94" spans="1:22">
      <c r="A94" s="7">
        <v>6702</v>
      </c>
      <c r="B94" s="8">
        <v>39790</v>
      </c>
      <c r="C94" s="20" t="s">
        <v>22</v>
      </c>
      <c r="D94" s="20" t="s">
        <v>23</v>
      </c>
      <c r="E94" s="20">
        <v>1077</v>
      </c>
      <c r="F94" s="20">
        <v>50</v>
      </c>
      <c r="G94" s="20" t="s">
        <v>13</v>
      </c>
      <c r="H94" s="20">
        <v>0</v>
      </c>
      <c r="I94" s="20">
        <v>100</v>
      </c>
      <c r="J94" s="20" t="s">
        <v>13</v>
      </c>
      <c r="K94" s="21">
        <v>39839.517164351855</v>
      </c>
      <c r="L94" s="22">
        <f t="shared" si="3"/>
        <v>538.5</v>
      </c>
      <c r="M94" s="22">
        <f t="shared" si="4"/>
        <v>0</v>
      </c>
      <c r="N94" s="22">
        <f t="shared" si="5"/>
        <v>538.5</v>
      </c>
      <c r="O94" s="23"/>
      <c r="P94" s="23"/>
      <c r="Q94" s="23"/>
      <c r="R94" s="23"/>
      <c r="S94" s="23"/>
      <c r="T94" s="23"/>
      <c r="U94" s="23"/>
      <c r="V94" s="23"/>
    </row>
    <row r="95" spans="1:22">
      <c r="A95" s="10">
        <v>6883</v>
      </c>
      <c r="B95" s="11">
        <v>39791</v>
      </c>
      <c r="C95" s="20" t="s">
        <v>22</v>
      </c>
      <c r="D95" s="20" t="s">
        <v>23</v>
      </c>
      <c r="E95" s="20">
        <v>0</v>
      </c>
      <c r="F95" s="20">
        <v>0</v>
      </c>
      <c r="G95" s="20" t="s">
        <v>13</v>
      </c>
      <c r="H95" s="20">
        <v>629</v>
      </c>
      <c r="I95" s="20">
        <v>100</v>
      </c>
      <c r="J95" s="20" t="s">
        <v>13</v>
      </c>
      <c r="K95" s="21">
        <v>39840.488981481481</v>
      </c>
      <c r="L95" s="22">
        <f t="shared" si="3"/>
        <v>0</v>
      </c>
      <c r="M95" s="22">
        <f t="shared" si="4"/>
        <v>629</v>
      </c>
      <c r="N95" s="22">
        <f t="shared" si="5"/>
        <v>629</v>
      </c>
      <c r="O95" s="23"/>
      <c r="P95" s="23"/>
      <c r="Q95" s="23"/>
      <c r="R95" s="23"/>
      <c r="S95" s="23"/>
      <c r="T95" s="23"/>
      <c r="U95" s="23"/>
      <c r="V95" s="23"/>
    </row>
    <row r="96" spans="1:22">
      <c r="A96" s="7">
        <v>6710</v>
      </c>
      <c r="B96" s="8">
        <v>39791</v>
      </c>
      <c r="C96" s="20" t="s">
        <v>22</v>
      </c>
      <c r="D96" s="20" t="s">
        <v>23</v>
      </c>
      <c r="E96" s="20">
        <v>2845</v>
      </c>
      <c r="F96" s="20">
        <v>50</v>
      </c>
      <c r="G96" s="20" t="s">
        <v>13</v>
      </c>
      <c r="H96" s="20">
        <v>0</v>
      </c>
      <c r="I96" s="20">
        <v>100</v>
      </c>
      <c r="J96" s="20" t="s">
        <v>13</v>
      </c>
      <c r="K96" s="21">
        <v>39839.52753472222</v>
      </c>
      <c r="L96" s="22">
        <f t="shared" si="3"/>
        <v>1422.5</v>
      </c>
      <c r="M96" s="22">
        <f t="shared" si="4"/>
        <v>0</v>
      </c>
      <c r="N96" s="22">
        <f t="shared" si="5"/>
        <v>1422.5</v>
      </c>
      <c r="O96" s="23"/>
      <c r="P96" s="23"/>
      <c r="Q96" s="23"/>
      <c r="R96" s="23"/>
      <c r="S96" s="23"/>
      <c r="T96" s="23"/>
      <c r="U96" s="23"/>
      <c r="V96" s="23"/>
    </row>
    <row r="97" spans="1:22">
      <c r="A97" s="7">
        <v>6878</v>
      </c>
      <c r="B97" s="8">
        <v>39790</v>
      </c>
      <c r="C97" s="7" t="s">
        <v>33</v>
      </c>
      <c r="D97" s="7" t="s">
        <v>23</v>
      </c>
      <c r="E97" s="7">
        <v>0</v>
      </c>
      <c r="F97" s="7">
        <v>0</v>
      </c>
      <c r="G97" s="7" t="s">
        <v>13</v>
      </c>
      <c r="H97" s="7">
        <v>176</v>
      </c>
      <c r="I97" s="7">
        <v>100</v>
      </c>
      <c r="J97" s="7" t="s">
        <v>13</v>
      </c>
      <c r="K97" s="9">
        <v>39840.487187500003</v>
      </c>
      <c r="L97" s="18">
        <f t="shared" si="3"/>
        <v>0</v>
      </c>
      <c r="M97" s="18">
        <f t="shared" si="4"/>
        <v>176</v>
      </c>
      <c r="N97" s="18">
        <f t="shared" si="5"/>
        <v>176</v>
      </c>
      <c r="O97" s="23"/>
      <c r="P97" s="23"/>
      <c r="Q97" s="23"/>
      <c r="R97" s="23"/>
      <c r="S97" s="23"/>
      <c r="T97" s="23"/>
      <c r="U97" s="23"/>
      <c r="V97" s="23"/>
    </row>
    <row r="98" spans="1:22">
      <c r="A98" s="10">
        <v>6703</v>
      </c>
      <c r="B98" s="11">
        <v>39790</v>
      </c>
      <c r="C98" s="10" t="s">
        <v>33</v>
      </c>
      <c r="D98" s="10" t="s">
        <v>23</v>
      </c>
      <c r="E98" s="10">
        <v>1032</v>
      </c>
      <c r="F98" s="10">
        <v>50</v>
      </c>
      <c r="G98" s="10" t="s">
        <v>13</v>
      </c>
      <c r="H98" s="10">
        <v>0</v>
      </c>
      <c r="I98" s="10">
        <v>100</v>
      </c>
      <c r="J98" s="10" t="s">
        <v>13</v>
      </c>
      <c r="K98" s="12">
        <v>39839.517465277779</v>
      </c>
      <c r="L98" s="18">
        <f t="shared" si="3"/>
        <v>516</v>
      </c>
      <c r="M98" s="18">
        <f t="shared" si="4"/>
        <v>0</v>
      </c>
      <c r="N98" s="18">
        <f t="shared" si="5"/>
        <v>516</v>
      </c>
      <c r="O98" s="23"/>
      <c r="P98" s="23"/>
      <c r="Q98" s="23"/>
      <c r="R98" s="23"/>
      <c r="S98" s="23"/>
      <c r="T98" s="23"/>
      <c r="U98" s="23"/>
      <c r="V98" s="23"/>
    </row>
    <row r="99" spans="1:22">
      <c r="A99" s="7">
        <v>6884</v>
      </c>
      <c r="B99" s="8">
        <v>39791</v>
      </c>
      <c r="C99" s="7" t="s">
        <v>33</v>
      </c>
      <c r="D99" s="7" t="s">
        <v>23</v>
      </c>
      <c r="E99" s="7">
        <v>0</v>
      </c>
      <c r="F99" s="7">
        <v>0</v>
      </c>
      <c r="G99" s="7" t="s">
        <v>13</v>
      </c>
      <c r="H99" s="7">
        <v>725</v>
      </c>
      <c r="I99" s="7">
        <v>100</v>
      </c>
      <c r="J99" s="7" t="s">
        <v>13</v>
      </c>
      <c r="K99" s="9">
        <v>39840.489201388889</v>
      </c>
      <c r="L99" s="18">
        <f t="shared" si="3"/>
        <v>0</v>
      </c>
      <c r="M99" s="18">
        <f t="shared" si="4"/>
        <v>725</v>
      </c>
      <c r="N99" s="18">
        <f t="shared" si="5"/>
        <v>725</v>
      </c>
      <c r="O99" s="23"/>
      <c r="P99" s="23"/>
      <c r="Q99" s="23"/>
      <c r="R99" s="23"/>
      <c r="S99" s="23"/>
      <c r="T99" s="23"/>
      <c r="U99" s="23"/>
      <c r="V99" s="23"/>
    </row>
    <row r="100" spans="1:22">
      <c r="A100" s="10">
        <v>6711</v>
      </c>
      <c r="B100" s="11">
        <v>39791</v>
      </c>
      <c r="C100" s="10" t="s">
        <v>33</v>
      </c>
      <c r="D100" s="10" t="s">
        <v>23</v>
      </c>
      <c r="E100" s="10">
        <v>4262</v>
      </c>
      <c r="F100" s="10">
        <v>50</v>
      </c>
      <c r="G100" s="10" t="s">
        <v>13</v>
      </c>
      <c r="H100" s="10">
        <v>0</v>
      </c>
      <c r="I100" s="10">
        <v>100</v>
      </c>
      <c r="J100" s="10" t="s">
        <v>13</v>
      </c>
      <c r="K100" s="12">
        <v>39839.52783564815</v>
      </c>
      <c r="L100" s="18">
        <f t="shared" si="3"/>
        <v>2131</v>
      </c>
      <c r="M100" s="18">
        <f t="shared" si="4"/>
        <v>0</v>
      </c>
      <c r="N100" s="18">
        <f t="shared" si="5"/>
        <v>2131</v>
      </c>
      <c r="O100" s="23"/>
      <c r="P100" s="23"/>
      <c r="Q100" s="23"/>
      <c r="R100" s="23"/>
      <c r="S100" s="23"/>
      <c r="T100" s="23"/>
      <c r="U100" s="23"/>
      <c r="V100" s="23"/>
    </row>
    <row r="101" spans="1:22">
      <c r="A101" s="7">
        <v>6530</v>
      </c>
      <c r="B101" s="8">
        <v>39790</v>
      </c>
      <c r="C101" s="20" t="s">
        <v>11</v>
      </c>
      <c r="D101" s="20" t="s">
        <v>23</v>
      </c>
      <c r="E101" s="20">
        <v>1300</v>
      </c>
      <c r="F101" s="20">
        <v>63</v>
      </c>
      <c r="G101" s="20" t="s">
        <v>13</v>
      </c>
      <c r="H101" s="20">
        <v>225</v>
      </c>
      <c r="I101" s="20">
        <v>100</v>
      </c>
      <c r="J101" s="20" t="s">
        <v>13</v>
      </c>
      <c r="K101" s="21">
        <v>39834.528032407405</v>
      </c>
      <c r="L101" s="22">
        <f t="shared" si="3"/>
        <v>819</v>
      </c>
      <c r="M101" s="22">
        <f t="shared" si="4"/>
        <v>225</v>
      </c>
      <c r="N101" s="22">
        <f t="shared" si="5"/>
        <v>1044</v>
      </c>
      <c r="O101" s="23"/>
      <c r="P101" s="23"/>
      <c r="Q101" s="23"/>
      <c r="R101" s="23"/>
      <c r="S101" s="23"/>
      <c r="T101" s="23"/>
      <c r="U101" s="23"/>
      <c r="V101" s="23"/>
    </row>
    <row r="102" spans="1:22">
      <c r="A102" s="10">
        <v>6531</v>
      </c>
      <c r="B102" s="11">
        <v>39791</v>
      </c>
      <c r="C102" s="20" t="s">
        <v>11</v>
      </c>
      <c r="D102" s="20" t="s">
        <v>23</v>
      </c>
      <c r="E102" s="20">
        <v>4020</v>
      </c>
      <c r="F102" s="20">
        <v>63</v>
      </c>
      <c r="G102" s="20" t="s">
        <v>13</v>
      </c>
      <c r="H102" s="20">
        <v>15</v>
      </c>
      <c r="I102" s="20">
        <v>100</v>
      </c>
      <c r="J102" s="20" t="s">
        <v>13</v>
      </c>
      <c r="K102" s="21">
        <v>39834.52820601852</v>
      </c>
      <c r="L102" s="22">
        <f t="shared" si="3"/>
        <v>2532.6</v>
      </c>
      <c r="M102" s="22">
        <f t="shared" si="4"/>
        <v>15</v>
      </c>
      <c r="N102" s="22">
        <f t="shared" si="5"/>
        <v>2547.6</v>
      </c>
      <c r="O102" s="23"/>
      <c r="P102" s="23"/>
      <c r="Q102" s="23"/>
      <c r="R102" s="23"/>
      <c r="S102" s="23"/>
      <c r="T102" s="23"/>
      <c r="U102" s="23"/>
      <c r="V102" s="23"/>
    </row>
    <row r="103" spans="1:22">
      <c r="A103" s="7">
        <v>6704</v>
      </c>
      <c r="B103" s="8">
        <v>39790</v>
      </c>
      <c r="C103" s="7" t="s">
        <v>32</v>
      </c>
      <c r="D103" s="7" t="s">
        <v>23</v>
      </c>
      <c r="E103" s="7">
        <v>87</v>
      </c>
      <c r="F103" s="7">
        <v>50</v>
      </c>
      <c r="G103" s="7" t="s">
        <v>13</v>
      </c>
      <c r="H103" s="7">
        <v>0</v>
      </c>
      <c r="I103" s="7">
        <v>100</v>
      </c>
      <c r="J103" s="7" t="s">
        <v>13</v>
      </c>
      <c r="K103" s="9">
        <v>39839.517627314817</v>
      </c>
      <c r="L103" s="18">
        <f t="shared" si="3"/>
        <v>43.5</v>
      </c>
      <c r="M103" s="18">
        <f t="shared" si="4"/>
        <v>0</v>
      </c>
      <c r="N103" s="18">
        <f t="shared" si="5"/>
        <v>43.5</v>
      </c>
      <c r="O103" s="23"/>
      <c r="P103" s="23"/>
      <c r="Q103" s="23"/>
      <c r="R103" s="23"/>
      <c r="S103" s="23"/>
      <c r="T103" s="23"/>
      <c r="U103" s="23"/>
      <c r="V103" s="23"/>
    </row>
    <row r="104" spans="1:22">
      <c r="A104" s="10">
        <v>6885</v>
      </c>
      <c r="B104" s="11">
        <v>39791</v>
      </c>
      <c r="C104" s="10" t="s">
        <v>32</v>
      </c>
      <c r="D104" s="10" t="s">
        <v>23</v>
      </c>
      <c r="E104" s="10">
        <v>0</v>
      </c>
      <c r="F104" s="10">
        <v>0</v>
      </c>
      <c r="G104" s="10" t="s">
        <v>13</v>
      </c>
      <c r="H104" s="10">
        <v>91</v>
      </c>
      <c r="I104" s="10">
        <v>100</v>
      </c>
      <c r="J104" s="10" t="s">
        <v>13</v>
      </c>
      <c r="K104" s="12">
        <v>39840.489374999997</v>
      </c>
      <c r="L104" s="18">
        <f t="shared" si="3"/>
        <v>0</v>
      </c>
      <c r="M104" s="18">
        <f t="shared" si="4"/>
        <v>91</v>
      </c>
      <c r="N104" s="18">
        <f t="shared" si="5"/>
        <v>91</v>
      </c>
      <c r="O104" s="23"/>
      <c r="P104" s="23"/>
      <c r="Q104" s="23"/>
      <c r="R104" s="23"/>
      <c r="S104" s="23"/>
      <c r="T104" s="23"/>
      <c r="U104" s="23"/>
      <c r="V104" s="23"/>
    </row>
    <row r="105" spans="1:22">
      <c r="A105" s="7">
        <v>6712</v>
      </c>
      <c r="B105" s="8">
        <v>39791</v>
      </c>
      <c r="C105" s="7" t="s">
        <v>32</v>
      </c>
      <c r="D105" s="7" t="s">
        <v>23</v>
      </c>
      <c r="E105" s="7">
        <v>339</v>
      </c>
      <c r="F105" s="7">
        <v>50</v>
      </c>
      <c r="G105" s="7" t="s">
        <v>13</v>
      </c>
      <c r="H105" s="7">
        <v>0</v>
      </c>
      <c r="I105" s="7">
        <v>100</v>
      </c>
      <c r="J105" s="7" t="s">
        <v>13</v>
      </c>
      <c r="K105" s="9">
        <v>39839.528298611112</v>
      </c>
      <c r="L105" s="18">
        <f t="shared" si="3"/>
        <v>169.5</v>
      </c>
      <c r="M105" s="18">
        <f t="shared" si="4"/>
        <v>0</v>
      </c>
      <c r="N105" s="18">
        <f t="shared" si="5"/>
        <v>169.5</v>
      </c>
      <c r="O105" s="23"/>
      <c r="P105" s="23"/>
      <c r="Q105" s="23"/>
      <c r="R105" s="23"/>
      <c r="S105" s="23"/>
      <c r="T105" s="23"/>
      <c r="U105" s="23"/>
      <c r="V105" s="23"/>
    </row>
    <row r="106" spans="1:22">
      <c r="A106" s="10">
        <v>6705</v>
      </c>
      <c r="B106" s="11">
        <v>39790</v>
      </c>
      <c r="C106" s="20" t="s">
        <v>31</v>
      </c>
      <c r="D106" s="20" t="s">
        <v>23</v>
      </c>
      <c r="E106" s="20">
        <v>25</v>
      </c>
      <c r="F106" s="20">
        <v>50</v>
      </c>
      <c r="G106" s="20" t="s">
        <v>13</v>
      </c>
      <c r="H106" s="20">
        <v>0</v>
      </c>
      <c r="I106" s="20">
        <v>100</v>
      </c>
      <c r="J106" s="20" t="s">
        <v>13</v>
      </c>
      <c r="K106" s="21">
        <v>39839.517824074072</v>
      </c>
      <c r="L106" s="22">
        <f t="shared" si="3"/>
        <v>12.5</v>
      </c>
      <c r="M106" s="22">
        <f t="shared" si="4"/>
        <v>0</v>
      </c>
      <c r="N106" s="22">
        <f t="shared" si="5"/>
        <v>12.5</v>
      </c>
      <c r="O106" s="23"/>
      <c r="P106" s="23"/>
      <c r="Q106" s="23"/>
      <c r="R106" s="23"/>
      <c r="S106" s="23"/>
      <c r="T106" s="23"/>
      <c r="U106" s="23"/>
      <c r="V106" s="23"/>
    </row>
    <row r="107" spans="1:22">
      <c r="A107" s="7">
        <v>6886</v>
      </c>
      <c r="B107" s="8">
        <v>39791</v>
      </c>
      <c r="C107" s="20" t="s">
        <v>31</v>
      </c>
      <c r="D107" s="20" t="s">
        <v>23</v>
      </c>
      <c r="E107" s="20">
        <v>0</v>
      </c>
      <c r="F107" s="20">
        <v>0</v>
      </c>
      <c r="G107" s="20" t="s">
        <v>13</v>
      </c>
      <c r="H107" s="20">
        <v>98</v>
      </c>
      <c r="I107" s="20">
        <v>100</v>
      </c>
      <c r="J107" s="20" t="s">
        <v>13</v>
      </c>
      <c r="K107" s="21">
        <v>39840.48951388889</v>
      </c>
      <c r="L107" s="22">
        <f t="shared" si="3"/>
        <v>0</v>
      </c>
      <c r="M107" s="22">
        <f t="shared" si="4"/>
        <v>98</v>
      </c>
      <c r="N107" s="22">
        <f t="shared" si="5"/>
        <v>98</v>
      </c>
      <c r="O107" s="23"/>
      <c r="P107" s="23"/>
      <c r="Q107" s="23"/>
      <c r="R107" s="23"/>
      <c r="S107" s="23"/>
      <c r="T107" s="23"/>
      <c r="U107" s="23"/>
      <c r="V107" s="23"/>
    </row>
    <row r="108" spans="1:22">
      <c r="A108" s="10">
        <v>6713</v>
      </c>
      <c r="B108" s="11">
        <v>39791</v>
      </c>
      <c r="C108" s="20" t="s">
        <v>31</v>
      </c>
      <c r="D108" s="20" t="s">
        <v>23</v>
      </c>
      <c r="E108" s="20">
        <v>317</v>
      </c>
      <c r="F108" s="20">
        <v>50</v>
      </c>
      <c r="G108" s="20" t="s">
        <v>13</v>
      </c>
      <c r="H108" s="20">
        <v>0</v>
      </c>
      <c r="I108" s="20">
        <v>100</v>
      </c>
      <c r="J108" s="20" t="s">
        <v>13</v>
      </c>
      <c r="K108" s="21">
        <v>39839.528483796297</v>
      </c>
      <c r="L108" s="22">
        <f t="shared" si="3"/>
        <v>158.5</v>
      </c>
      <c r="M108" s="22">
        <f t="shared" si="4"/>
        <v>0</v>
      </c>
      <c r="N108" s="22">
        <f t="shared" si="5"/>
        <v>158.5</v>
      </c>
      <c r="O108" s="23"/>
      <c r="P108" s="23"/>
      <c r="Q108" s="23"/>
      <c r="R108" s="23"/>
      <c r="S108" s="23"/>
      <c r="T108" s="23"/>
      <c r="U108" s="23"/>
      <c r="V108" s="23"/>
    </row>
    <row r="109" spans="1:22">
      <c r="L109" s="18">
        <f>SUM(L59:L108)</f>
        <v>15800.31</v>
      </c>
      <c r="M109" s="18">
        <f>SUM(M59:M108)</f>
        <v>6015</v>
      </c>
      <c r="N109" s="18">
        <f t="shared" si="5"/>
        <v>21815.309999999998</v>
      </c>
    </row>
    <row r="110" spans="1:22">
      <c r="L110" s="18"/>
      <c r="M110" s="18"/>
      <c r="N110" s="18"/>
    </row>
    <row r="111" spans="1:22">
      <c r="A111" s="6" t="s">
        <v>18</v>
      </c>
      <c r="B111" s="1">
        <v>39822.256944444445</v>
      </c>
      <c r="C111" s="1">
        <v>39822.684027777781</v>
      </c>
      <c r="L111" s="18"/>
      <c r="M111" s="18"/>
      <c r="N111" s="18"/>
    </row>
    <row r="112" spans="1:22" ht="45">
      <c r="A112" s="5" t="s">
        <v>0</v>
      </c>
      <c r="B112" s="5" t="s">
        <v>1</v>
      </c>
      <c r="C112" s="5" t="s">
        <v>2</v>
      </c>
      <c r="D112" s="5" t="s">
        <v>3</v>
      </c>
      <c r="E112" s="5" t="s">
        <v>4</v>
      </c>
      <c r="F112" s="5" t="s">
        <v>5</v>
      </c>
      <c r="G112" s="5" t="s">
        <v>6</v>
      </c>
      <c r="H112" s="5" t="s">
        <v>7</v>
      </c>
      <c r="I112" s="5" t="s">
        <v>8</v>
      </c>
      <c r="J112" s="5" t="s">
        <v>9</v>
      </c>
      <c r="K112" s="5" t="s">
        <v>10</v>
      </c>
      <c r="L112" s="5" t="s">
        <v>46</v>
      </c>
      <c r="M112" s="5" t="s">
        <v>47</v>
      </c>
      <c r="N112" s="5" t="s">
        <v>54</v>
      </c>
      <c r="P112"/>
      <c r="Q112" s="28" t="s">
        <v>52</v>
      </c>
      <c r="R112"/>
      <c r="S112"/>
    </row>
    <row r="113" spans="1:22">
      <c r="A113" s="10">
        <v>7241</v>
      </c>
      <c r="B113" s="11">
        <v>39822</v>
      </c>
      <c r="C113" s="10" t="s">
        <v>30</v>
      </c>
      <c r="D113" s="10" t="s">
        <v>23</v>
      </c>
      <c r="E113" s="10">
        <v>3819</v>
      </c>
      <c r="F113" s="10">
        <v>50</v>
      </c>
      <c r="G113" s="10" t="s">
        <v>13</v>
      </c>
      <c r="H113" s="10">
        <v>504</v>
      </c>
      <c r="I113" s="10">
        <v>100</v>
      </c>
      <c r="J113" s="10" t="s">
        <v>13</v>
      </c>
      <c r="K113" s="12">
        <v>39867.464942129627</v>
      </c>
      <c r="L113" s="18">
        <f t="shared" si="3"/>
        <v>1909.5</v>
      </c>
      <c r="M113" s="18">
        <f t="shared" si="4"/>
        <v>504</v>
      </c>
      <c r="N113" s="18">
        <f t="shared" si="5"/>
        <v>2413.5</v>
      </c>
      <c r="O113" s="23"/>
      <c r="P113" s="28" t="s">
        <v>49</v>
      </c>
      <c r="Q113" t="s">
        <v>51</v>
      </c>
      <c r="R113" t="s">
        <v>53</v>
      </c>
      <c r="S113" t="s">
        <v>55</v>
      </c>
      <c r="T113" s="23"/>
      <c r="U113" s="23"/>
      <c r="V113" s="23"/>
    </row>
    <row r="114" spans="1:22">
      <c r="A114" s="7">
        <v>7136</v>
      </c>
      <c r="B114" s="8">
        <v>39822</v>
      </c>
      <c r="C114" s="7" t="s">
        <v>30</v>
      </c>
      <c r="D114" s="7" t="s">
        <v>23</v>
      </c>
      <c r="E114" s="7">
        <v>0</v>
      </c>
      <c r="F114" s="7">
        <v>0</v>
      </c>
      <c r="G114" s="7" t="s">
        <v>13</v>
      </c>
      <c r="H114" s="7">
        <v>168</v>
      </c>
      <c r="I114" s="7">
        <v>100</v>
      </c>
      <c r="J114" s="7" t="s">
        <v>13</v>
      </c>
      <c r="K114" s="9">
        <v>39864.437638888892</v>
      </c>
      <c r="L114" s="18">
        <f t="shared" si="3"/>
        <v>0</v>
      </c>
      <c r="M114" s="18">
        <f t="shared" si="4"/>
        <v>168</v>
      </c>
      <c r="N114" s="18">
        <f t="shared" si="5"/>
        <v>168</v>
      </c>
      <c r="O114" s="23"/>
      <c r="P114" s="29" t="s">
        <v>30</v>
      </c>
      <c r="Q114" s="30">
        <v>2144.5</v>
      </c>
      <c r="R114" s="30">
        <v>672</v>
      </c>
      <c r="S114" s="30">
        <v>2816.5</v>
      </c>
      <c r="T114" s="23"/>
      <c r="U114" s="23"/>
      <c r="V114" s="23"/>
    </row>
    <row r="115" spans="1:22">
      <c r="A115" s="10">
        <v>6981</v>
      </c>
      <c r="B115" s="11">
        <v>39822</v>
      </c>
      <c r="C115" s="10" t="s">
        <v>30</v>
      </c>
      <c r="D115" s="10" t="s">
        <v>23</v>
      </c>
      <c r="E115" s="10">
        <v>470</v>
      </c>
      <c r="F115" s="10">
        <v>50</v>
      </c>
      <c r="G115" s="10" t="s">
        <v>13</v>
      </c>
      <c r="H115" s="10">
        <v>0</v>
      </c>
      <c r="I115" s="10">
        <v>100</v>
      </c>
      <c r="J115" s="10" t="s">
        <v>13</v>
      </c>
      <c r="K115" s="12">
        <v>39864.397581018522</v>
      </c>
      <c r="L115" s="18">
        <f t="shared" si="3"/>
        <v>235</v>
      </c>
      <c r="M115" s="18">
        <f t="shared" si="4"/>
        <v>0</v>
      </c>
      <c r="N115" s="18">
        <f t="shared" si="5"/>
        <v>235</v>
      </c>
      <c r="O115" s="23"/>
      <c r="P115" s="29" t="s">
        <v>25</v>
      </c>
      <c r="Q115" s="30">
        <v>155</v>
      </c>
      <c r="R115" s="30">
        <v>70</v>
      </c>
      <c r="S115" s="30">
        <v>225</v>
      </c>
      <c r="T115" s="23"/>
      <c r="U115" s="23"/>
      <c r="V115" s="23"/>
    </row>
    <row r="116" spans="1:22">
      <c r="A116" s="7">
        <v>7202</v>
      </c>
      <c r="B116" s="8">
        <v>39822</v>
      </c>
      <c r="C116" s="20" t="s">
        <v>25</v>
      </c>
      <c r="D116" s="20" t="s">
        <v>23</v>
      </c>
      <c r="E116" s="20">
        <v>310</v>
      </c>
      <c r="F116" s="20">
        <v>50</v>
      </c>
      <c r="G116" s="20" t="s">
        <v>13</v>
      </c>
      <c r="H116" s="20">
        <v>70</v>
      </c>
      <c r="I116" s="20">
        <v>100</v>
      </c>
      <c r="J116" s="20" t="s">
        <v>13</v>
      </c>
      <c r="K116" s="21">
        <v>39864.571342592593</v>
      </c>
      <c r="L116" s="22">
        <f t="shared" si="3"/>
        <v>155</v>
      </c>
      <c r="M116" s="22">
        <f t="shared" si="4"/>
        <v>70</v>
      </c>
      <c r="N116" s="22">
        <f t="shared" si="5"/>
        <v>225</v>
      </c>
      <c r="O116" s="23"/>
      <c r="P116" s="29" t="s">
        <v>36</v>
      </c>
      <c r="Q116" s="30">
        <v>275</v>
      </c>
      <c r="R116" s="30">
        <v>200</v>
      </c>
      <c r="S116" s="30">
        <v>475</v>
      </c>
      <c r="T116" s="23"/>
      <c r="U116" s="23"/>
      <c r="V116" s="23"/>
    </row>
    <row r="117" spans="1:22">
      <c r="A117" s="10">
        <v>7261</v>
      </c>
      <c r="B117" s="11">
        <v>39822</v>
      </c>
      <c r="C117" s="10" t="s">
        <v>36</v>
      </c>
      <c r="D117" s="10" t="s">
        <v>23</v>
      </c>
      <c r="E117" s="10">
        <v>550</v>
      </c>
      <c r="F117" s="10">
        <v>50</v>
      </c>
      <c r="G117" s="10" t="s">
        <v>13</v>
      </c>
      <c r="H117" s="10">
        <v>200</v>
      </c>
      <c r="I117" s="10">
        <v>100</v>
      </c>
      <c r="J117" s="10" t="s">
        <v>13</v>
      </c>
      <c r="K117" s="12">
        <v>39870.375219907408</v>
      </c>
      <c r="L117" s="18">
        <f t="shared" si="3"/>
        <v>275</v>
      </c>
      <c r="M117" s="18">
        <f t="shared" si="4"/>
        <v>200</v>
      </c>
      <c r="N117" s="18">
        <f t="shared" si="5"/>
        <v>475</v>
      </c>
      <c r="O117" s="23"/>
      <c r="P117" s="29" t="s">
        <v>26</v>
      </c>
      <c r="Q117" s="30">
        <v>538</v>
      </c>
      <c r="R117" s="30">
        <v>160</v>
      </c>
      <c r="S117" s="30">
        <v>698</v>
      </c>
      <c r="T117" s="23"/>
      <c r="U117" s="23"/>
      <c r="V117" s="23"/>
    </row>
    <row r="118" spans="1:22">
      <c r="A118" s="10">
        <v>7137</v>
      </c>
      <c r="B118" s="11">
        <v>39822</v>
      </c>
      <c r="C118" s="20" t="s">
        <v>26</v>
      </c>
      <c r="D118" s="20" t="s">
        <v>23</v>
      </c>
      <c r="E118" s="20">
        <v>0</v>
      </c>
      <c r="F118" s="20">
        <v>0</v>
      </c>
      <c r="G118" s="20" t="s">
        <v>13</v>
      </c>
      <c r="H118" s="20">
        <v>160</v>
      </c>
      <c r="I118" s="20">
        <v>100</v>
      </c>
      <c r="J118" s="20" t="s">
        <v>13</v>
      </c>
      <c r="K118" s="21">
        <v>39864.4378125</v>
      </c>
      <c r="L118" s="22">
        <f t="shared" si="3"/>
        <v>0</v>
      </c>
      <c r="M118" s="22">
        <f t="shared" si="4"/>
        <v>160</v>
      </c>
      <c r="N118" s="22">
        <f t="shared" si="5"/>
        <v>160</v>
      </c>
      <c r="O118" s="23"/>
      <c r="P118" s="29" t="s">
        <v>35</v>
      </c>
      <c r="Q118" s="30">
        <v>160.5</v>
      </c>
      <c r="R118" s="30">
        <v>36</v>
      </c>
      <c r="S118" s="30">
        <v>196.5</v>
      </c>
      <c r="T118" s="23"/>
      <c r="U118" s="23"/>
      <c r="V118" s="23"/>
    </row>
    <row r="119" spans="1:22">
      <c r="A119" s="7">
        <v>6982</v>
      </c>
      <c r="B119" s="8">
        <v>39822</v>
      </c>
      <c r="C119" s="20" t="s">
        <v>26</v>
      </c>
      <c r="D119" s="20" t="s">
        <v>23</v>
      </c>
      <c r="E119" s="20">
        <v>1076</v>
      </c>
      <c r="F119" s="20">
        <v>50</v>
      </c>
      <c r="G119" s="20" t="s">
        <v>13</v>
      </c>
      <c r="H119" s="20">
        <v>0</v>
      </c>
      <c r="I119" s="20">
        <v>100</v>
      </c>
      <c r="J119" s="20" t="s">
        <v>13</v>
      </c>
      <c r="K119" s="21">
        <v>39864.397719907407</v>
      </c>
      <c r="L119" s="22">
        <f t="shared" ref="L119:L182" si="6">E119*F119*0.01</f>
        <v>538</v>
      </c>
      <c r="M119" s="22">
        <f t="shared" ref="M119:M182" si="7">H119*I119*0.01</f>
        <v>0</v>
      </c>
      <c r="N119" s="22">
        <f t="shared" si="5"/>
        <v>538</v>
      </c>
      <c r="O119" s="23"/>
      <c r="P119" s="29" t="s">
        <v>34</v>
      </c>
      <c r="Q119" s="30">
        <v>1715.5</v>
      </c>
      <c r="R119" s="30">
        <v>349</v>
      </c>
      <c r="S119" s="30">
        <v>2064.5</v>
      </c>
      <c r="T119" s="23"/>
      <c r="U119" s="23"/>
      <c r="V119" s="23"/>
    </row>
    <row r="120" spans="1:22">
      <c r="A120" s="7">
        <v>7138</v>
      </c>
      <c r="B120" s="8">
        <v>39822</v>
      </c>
      <c r="C120" s="7" t="s">
        <v>35</v>
      </c>
      <c r="D120" s="7" t="s">
        <v>23</v>
      </c>
      <c r="E120" s="7">
        <v>0</v>
      </c>
      <c r="F120" s="7">
        <v>0</v>
      </c>
      <c r="G120" s="7" t="s">
        <v>13</v>
      </c>
      <c r="H120" s="7">
        <v>36</v>
      </c>
      <c r="I120" s="7">
        <v>100</v>
      </c>
      <c r="J120" s="7" t="s">
        <v>13</v>
      </c>
      <c r="K120" s="9">
        <v>39864.437916666669</v>
      </c>
      <c r="L120" s="18">
        <f t="shared" si="6"/>
        <v>0</v>
      </c>
      <c r="M120" s="18">
        <f t="shared" si="7"/>
        <v>36</v>
      </c>
      <c r="N120" s="18">
        <f t="shared" si="5"/>
        <v>36</v>
      </c>
      <c r="O120" s="23"/>
      <c r="P120" s="29" t="s">
        <v>40</v>
      </c>
      <c r="Q120" s="30">
        <v>586.5</v>
      </c>
      <c r="R120" s="30">
        <v>350</v>
      </c>
      <c r="S120" s="30">
        <v>936.5</v>
      </c>
      <c r="T120" s="23"/>
      <c r="U120" s="23"/>
      <c r="V120" s="23"/>
    </row>
    <row r="121" spans="1:22">
      <c r="A121" s="10">
        <v>6983</v>
      </c>
      <c r="B121" s="11">
        <v>39822</v>
      </c>
      <c r="C121" s="10" t="s">
        <v>35</v>
      </c>
      <c r="D121" s="10" t="s">
        <v>23</v>
      </c>
      <c r="E121" s="10">
        <v>321</v>
      </c>
      <c r="F121" s="10">
        <v>50</v>
      </c>
      <c r="G121" s="10" t="s">
        <v>13</v>
      </c>
      <c r="H121" s="10">
        <v>0</v>
      </c>
      <c r="I121" s="10">
        <v>100</v>
      </c>
      <c r="J121" s="10" t="s">
        <v>13</v>
      </c>
      <c r="K121" s="12">
        <v>39864.397997685184</v>
      </c>
      <c r="L121" s="18">
        <f t="shared" si="6"/>
        <v>160.5</v>
      </c>
      <c r="M121" s="18">
        <f t="shared" si="7"/>
        <v>0</v>
      </c>
      <c r="N121" s="18">
        <f t="shared" si="5"/>
        <v>160.5</v>
      </c>
      <c r="O121" s="23"/>
      <c r="P121" s="29" t="s">
        <v>45</v>
      </c>
      <c r="Q121" s="30">
        <v>50</v>
      </c>
      <c r="R121" s="30">
        <v>50</v>
      </c>
      <c r="S121" s="30">
        <v>100</v>
      </c>
      <c r="T121" s="23"/>
      <c r="U121" s="23"/>
      <c r="V121" s="23"/>
    </row>
    <row r="122" spans="1:22">
      <c r="A122" s="10">
        <v>7139</v>
      </c>
      <c r="B122" s="11">
        <v>39822</v>
      </c>
      <c r="C122" s="20" t="s">
        <v>34</v>
      </c>
      <c r="D122" s="20" t="s">
        <v>23</v>
      </c>
      <c r="E122" s="20">
        <v>0</v>
      </c>
      <c r="F122" s="20">
        <v>0</v>
      </c>
      <c r="G122" s="20" t="s">
        <v>13</v>
      </c>
      <c r="H122" s="20">
        <v>349</v>
      </c>
      <c r="I122" s="20">
        <v>100</v>
      </c>
      <c r="J122" s="20" t="s">
        <v>13</v>
      </c>
      <c r="K122" s="21">
        <v>39864.438067129631</v>
      </c>
      <c r="L122" s="22">
        <f t="shared" si="6"/>
        <v>0</v>
      </c>
      <c r="M122" s="22">
        <f t="shared" si="7"/>
        <v>349</v>
      </c>
      <c r="N122" s="22">
        <f t="shared" si="5"/>
        <v>349</v>
      </c>
      <c r="O122" s="23"/>
      <c r="P122" s="29" t="s">
        <v>22</v>
      </c>
      <c r="Q122" s="30">
        <v>1054</v>
      </c>
      <c r="R122" s="30">
        <v>229</v>
      </c>
      <c r="S122" s="30">
        <v>1283</v>
      </c>
      <c r="T122" s="23"/>
      <c r="U122" s="23"/>
      <c r="V122" s="23"/>
    </row>
    <row r="123" spans="1:22">
      <c r="A123" s="7">
        <v>6984</v>
      </c>
      <c r="B123" s="8">
        <v>39822</v>
      </c>
      <c r="C123" s="20" t="s">
        <v>34</v>
      </c>
      <c r="D123" s="20" t="s">
        <v>23</v>
      </c>
      <c r="E123" s="20">
        <v>3431</v>
      </c>
      <c r="F123" s="20">
        <v>50</v>
      </c>
      <c r="G123" s="20" t="s">
        <v>13</v>
      </c>
      <c r="H123" s="20">
        <v>0</v>
      </c>
      <c r="I123" s="20">
        <v>100</v>
      </c>
      <c r="J123" s="20" t="s">
        <v>13</v>
      </c>
      <c r="K123" s="21">
        <v>39864.398217592592</v>
      </c>
      <c r="L123" s="22">
        <f t="shared" si="6"/>
        <v>1715.5</v>
      </c>
      <c r="M123" s="22">
        <f t="shared" si="7"/>
        <v>0</v>
      </c>
      <c r="N123" s="22">
        <f t="shared" si="5"/>
        <v>1715.5</v>
      </c>
      <c r="O123" s="23"/>
      <c r="P123" s="29" t="s">
        <v>33</v>
      </c>
      <c r="Q123" s="30">
        <v>2543.5</v>
      </c>
      <c r="R123" s="30">
        <v>351</v>
      </c>
      <c r="S123" s="30">
        <v>2894.5</v>
      </c>
      <c r="T123" s="23"/>
      <c r="U123" s="23"/>
      <c r="V123" s="23"/>
    </row>
    <row r="124" spans="1:22">
      <c r="A124" s="10">
        <v>7277</v>
      </c>
      <c r="B124" s="11">
        <v>39822</v>
      </c>
      <c r="C124" s="10" t="s">
        <v>40</v>
      </c>
      <c r="D124" s="10" t="s">
        <v>23</v>
      </c>
      <c r="E124" s="10">
        <v>1173</v>
      </c>
      <c r="F124" s="10">
        <v>50</v>
      </c>
      <c r="G124" s="10" t="s">
        <v>13</v>
      </c>
      <c r="H124" s="10">
        <v>350</v>
      </c>
      <c r="I124" s="10">
        <v>100</v>
      </c>
      <c r="J124" s="10" t="s">
        <v>13</v>
      </c>
      <c r="K124" s="12">
        <v>39881.569166666668</v>
      </c>
      <c r="L124" s="18">
        <f t="shared" si="6"/>
        <v>586.5</v>
      </c>
      <c r="M124" s="18">
        <f t="shared" si="7"/>
        <v>350</v>
      </c>
      <c r="N124" s="18">
        <f t="shared" si="5"/>
        <v>936.5</v>
      </c>
      <c r="O124" s="23"/>
      <c r="P124" s="29" t="s">
        <v>32</v>
      </c>
      <c r="Q124" s="30">
        <v>482</v>
      </c>
      <c r="R124" s="30">
        <v>141</v>
      </c>
      <c r="S124" s="30">
        <v>623</v>
      </c>
      <c r="T124" s="23"/>
      <c r="U124" s="23"/>
      <c r="V124" s="23"/>
    </row>
    <row r="125" spans="1:22">
      <c r="A125" s="10">
        <v>7235</v>
      </c>
      <c r="B125" s="11">
        <v>39822</v>
      </c>
      <c r="C125" s="20" t="s">
        <v>45</v>
      </c>
      <c r="D125" s="20" t="s">
        <v>23</v>
      </c>
      <c r="E125" s="20">
        <v>100</v>
      </c>
      <c r="F125" s="20">
        <v>50</v>
      </c>
      <c r="G125" s="20" t="s">
        <v>13</v>
      </c>
      <c r="H125" s="20">
        <v>50</v>
      </c>
      <c r="I125" s="20">
        <v>100</v>
      </c>
      <c r="J125" s="20" t="s">
        <v>13</v>
      </c>
      <c r="K125" s="21">
        <v>39864.591678240744</v>
      </c>
      <c r="L125" s="22">
        <f t="shared" si="6"/>
        <v>50</v>
      </c>
      <c r="M125" s="22">
        <f t="shared" si="7"/>
        <v>50</v>
      </c>
      <c r="N125" s="22">
        <f t="shared" si="5"/>
        <v>100</v>
      </c>
      <c r="O125" s="23"/>
      <c r="P125" s="29" t="s">
        <v>31</v>
      </c>
      <c r="Q125" s="30">
        <v>545.5</v>
      </c>
      <c r="R125" s="30">
        <v>209</v>
      </c>
      <c r="S125" s="30">
        <v>754.5</v>
      </c>
      <c r="T125" s="23"/>
      <c r="U125" s="23"/>
      <c r="V125" s="23"/>
    </row>
    <row r="126" spans="1:22">
      <c r="A126" s="7">
        <v>7140</v>
      </c>
      <c r="B126" s="8">
        <v>39822</v>
      </c>
      <c r="C126" s="7" t="s">
        <v>22</v>
      </c>
      <c r="D126" s="7" t="s">
        <v>23</v>
      </c>
      <c r="E126" s="7">
        <v>0</v>
      </c>
      <c r="F126" s="7">
        <v>0</v>
      </c>
      <c r="G126" s="7" t="s">
        <v>13</v>
      </c>
      <c r="H126" s="7">
        <v>229</v>
      </c>
      <c r="I126" s="7">
        <v>100</v>
      </c>
      <c r="J126" s="7" t="s">
        <v>13</v>
      </c>
      <c r="K126" s="9">
        <v>39864.43818287037</v>
      </c>
      <c r="L126" s="18">
        <f t="shared" si="6"/>
        <v>0</v>
      </c>
      <c r="M126" s="18">
        <f t="shared" si="7"/>
        <v>229</v>
      </c>
      <c r="N126" s="18">
        <f t="shared" si="5"/>
        <v>229</v>
      </c>
      <c r="O126" s="23"/>
      <c r="P126" s="29" t="s">
        <v>44</v>
      </c>
      <c r="Q126" s="30">
        <v>147</v>
      </c>
      <c r="R126" s="30">
        <v>36</v>
      </c>
      <c r="S126" s="30">
        <v>183</v>
      </c>
      <c r="T126" s="23"/>
      <c r="U126" s="23"/>
      <c r="V126" s="23"/>
    </row>
    <row r="127" spans="1:22">
      <c r="A127" s="10">
        <v>6985</v>
      </c>
      <c r="B127" s="11">
        <v>39822</v>
      </c>
      <c r="C127" s="10" t="s">
        <v>22</v>
      </c>
      <c r="D127" s="10" t="s">
        <v>23</v>
      </c>
      <c r="E127" s="10">
        <v>2108</v>
      </c>
      <c r="F127" s="10">
        <v>50</v>
      </c>
      <c r="G127" s="10" t="s">
        <v>13</v>
      </c>
      <c r="H127" s="10">
        <v>0</v>
      </c>
      <c r="I127" s="10">
        <v>100</v>
      </c>
      <c r="J127" s="10" t="s">
        <v>13</v>
      </c>
      <c r="K127" s="12">
        <v>39864.398379629631</v>
      </c>
      <c r="L127" s="18">
        <f t="shared" si="6"/>
        <v>1054</v>
      </c>
      <c r="M127" s="18">
        <f t="shared" si="7"/>
        <v>0</v>
      </c>
      <c r="N127" s="18">
        <f t="shared" si="5"/>
        <v>1054</v>
      </c>
      <c r="O127" s="23"/>
      <c r="P127" s="29" t="s">
        <v>50</v>
      </c>
      <c r="Q127" s="30">
        <v>10397</v>
      </c>
      <c r="R127" s="30">
        <v>2853</v>
      </c>
      <c r="S127" s="30">
        <v>13250</v>
      </c>
      <c r="T127" s="23"/>
      <c r="U127" s="23"/>
      <c r="V127" s="23"/>
    </row>
    <row r="128" spans="1:22">
      <c r="A128" s="10">
        <v>7141</v>
      </c>
      <c r="B128" s="11">
        <v>39822</v>
      </c>
      <c r="C128" s="20" t="s">
        <v>33</v>
      </c>
      <c r="D128" s="20" t="s">
        <v>23</v>
      </c>
      <c r="E128" s="20">
        <v>0</v>
      </c>
      <c r="F128" s="20">
        <v>0</v>
      </c>
      <c r="G128" s="20" t="s">
        <v>13</v>
      </c>
      <c r="H128" s="20">
        <v>351</v>
      </c>
      <c r="I128" s="20">
        <v>100</v>
      </c>
      <c r="J128" s="20" t="s">
        <v>13</v>
      </c>
      <c r="K128" s="21">
        <v>39864.438333333332</v>
      </c>
      <c r="L128" s="22">
        <f t="shared" si="6"/>
        <v>0</v>
      </c>
      <c r="M128" s="22">
        <f t="shared" si="7"/>
        <v>351</v>
      </c>
      <c r="N128" s="22">
        <f t="shared" si="5"/>
        <v>351</v>
      </c>
      <c r="O128" s="23"/>
      <c r="P128"/>
      <c r="Q128"/>
      <c r="R128"/>
      <c r="S128" s="23"/>
      <c r="T128" s="23"/>
      <c r="U128" s="23"/>
      <c r="V128" s="23"/>
    </row>
    <row r="129" spans="1:22">
      <c r="A129" s="7">
        <v>6986</v>
      </c>
      <c r="B129" s="8">
        <v>39822</v>
      </c>
      <c r="C129" s="20" t="s">
        <v>33</v>
      </c>
      <c r="D129" s="20" t="s">
        <v>23</v>
      </c>
      <c r="E129" s="20">
        <v>5087</v>
      </c>
      <c r="F129" s="20">
        <v>50</v>
      </c>
      <c r="G129" s="20" t="s">
        <v>13</v>
      </c>
      <c r="H129" s="20">
        <v>0</v>
      </c>
      <c r="I129" s="20">
        <v>100</v>
      </c>
      <c r="J129" s="20" t="s">
        <v>13</v>
      </c>
      <c r="K129" s="21">
        <v>39864.398692129631</v>
      </c>
      <c r="L129" s="22">
        <f t="shared" si="6"/>
        <v>2543.5</v>
      </c>
      <c r="M129" s="22">
        <f t="shared" si="7"/>
        <v>0</v>
      </c>
      <c r="N129" s="22">
        <f t="shared" si="5"/>
        <v>2543.5</v>
      </c>
      <c r="O129" s="23"/>
      <c r="P129"/>
      <c r="Q129"/>
      <c r="R129"/>
      <c r="S129" s="23"/>
      <c r="T129" s="23"/>
      <c r="U129" s="23"/>
      <c r="V129" s="23"/>
    </row>
    <row r="130" spans="1:22">
      <c r="A130" s="7">
        <v>7142</v>
      </c>
      <c r="B130" s="8">
        <v>39822</v>
      </c>
      <c r="C130" s="7" t="s">
        <v>32</v>
      </c>
      <c r="D130" s="7" t="s">
        <v>23</v>
      </c>
      <c r="E130" s="7">
        <v>0</v>
      </c>
      <c r="F130" s="7">
        <v>0</v>
      </c>
      <c r="G130" s="7" t="s">
        <v>13</v>
      </c>
      <c r="H130" s="7">
        <v>141</v>
      </c>
      <c r="I130" s="7">
        <v>100</v>
      </c>
      <c r="J130" s="7" t="s">
        <v>13</v>
      </c>
      <c r="K130" s="9">
        <v>39864.438449074078</v>
      </c>
      <c r="L130" s="18">
        <f t="shared" si="6"/>
        <v>0</v>
      </c>
      <c r="M130" s="18">
        <f t="shared" si="7"/>
        <v>141</v>
      </c>
      <c r="N130" s="18">
        <f t="shared" si="5"/>
        <v>141</v>
      </c>
      <c r="O130" s="23"/>
      <c r="P130" s="23"/>
      <c r="Q130" s="23"/>
      <c r="R130" s="23"/>
      <c r="S130" s="23"/>
      <c r="T130" s="23"/>
      <c r="U130" s="23"/>
      <c r="V130" s="23"/>
    </row>
    <row r="131" spans="1:22">
      <c r="A131" s="10">
        <v>6987</v>
      </c>
      <c r="B131" s="11">
        <v>39822</v>
      </c>
      <c r="C131" s="10" t="s">
        <v>32</v>
      </c>
      <c r="D131" s="10" t="s">
        <v>23</v>
      </c>
      <c r="E131" s="10">
        <v>964</v>
      </c>
      <c r="F131" s="10">
        <v>50</v>
      </c>
      <c r="G131" s="10" t="s">
        <v>13</v>
      </c>
      <c r="H131" s="10">
        <v>0</v>
      </c>
      <c r="I131" s="10">
        <v>100</v>
      </c>
      <c r="J131" s="10" t="s">
        <v>13</v>
      </c>
      <c r="K131" s="12">
        <v>39864.398865740739</v>
      </c>
      <c r="L131" s="18">
        <f t="shared" si="6"/>
        <v>482</v>
      </c>
      <c r="M131" s="18">
        <f t="shared" si="7"/>
        <v>0</v>
      </c>
      <c r="N131" s="18">
        <f t="shared" si="5"/>
        <v>482</v>
      </c>
      <c r="O131" s="23"/>
      <c r="P131" s="23"/>
      <c r="Q131" s="23"/>
      <c r="R131" s="23"/>
      <c r="S131" s="23"/>
      <c r="T131" s="23"/>
      <c r="U131" s="23"/>
      <c r="V131" s="23"/>
    </row>
    <row r="132" spans="1:22">
      <c r="A132" s="10">
        <v>7143</v>
      </c>
      <c r="B132" s="11">
        <v>39822</v>
      </c>
      <c r="C132" s="20" t="s">
        <v>31</v>
      </c>
      <c r="D132" s="20" t="s">
        <v>23</v>
      </c>
      <c r="E132" s="20">
        <v>0</v>
      </c>
      <c r="F132" s="20">
        <v>0</v>
      </c>
      <c r="G132" s="20" t="s">
        <v>13</v>
      </c>
      <c r="H132" s="20">
        <v>209</v>
      </c>
      <c r="I132" s="20">
        <v>100</v>
      </c>
      <c r="J132" s="20" t="s">
        <v>13</v>
      </c>
      <c r="K132" s="21">
        <v>39864.438576388886</v>
      </c>
      <c r="L132" s="22">
        <f t="shared" si="6"/>
        <v>0</v>
      </c>
      <c r="M132" s="22">
        <f t="shared" si="7"/>
        <v>209</v>
      </c>
      <c r="N132" s="22">
        <f t="shared" ref="N132:N191" si="8">SUM(L132:M132)</f>
        <v>209</v>
      </c>
      <c r="O132" s="23"/>
      <c r="P132" s="23"/>
      <c r="Q132" s="23"/>
      <c r="R132" s="23"/>
      <c r="S132" s="23"/>
      <c r="T132" s="23"/>
      <c r="U132" s="23"/>
      <c r="V132" s="23"/>
    </row>
    <row r="133" spans="1:22">
      <c r="A133" s="7">
        <v>6988</v>
      </c>
      <c r="B133" s="8">
        <v>39822</v>
      </c>
      <c r="C133" s="20" t="s">
        <v>31</v>
      </c>
      <c r="D133" s="20" t="s">
        <v>23</v>
      </c>
      <c r="E133" s="20">
        <v>1091</v>
      </c>
      <c r="F133" s="20">
        <v>50</v>
      </c>
      <c r="G133" s="20" t="s">
        <v>13</v>
      </c>
      <c r="H133" s="20">
        <v>0</v>
      </c>
      <c r="I133" s="20">
        <v>100</v>
      </c>
      <c r="J133" s="20" t="s">
        <v>13</v>
      </c>
      <c r="K133" s="21">
        <v>39864.398969907408</v>
      </c>
      <c r="L133" s="22">
        <f t="shared" si="6"/>
        <v>545.5</v>
      </c>
      <c r="M133" s="22">
        <f t="shared" si="7"/>
        <v>0</v>
      </c>
      <c r="N133" s="22">
        <f t="shared" si="8"/>
        <v>545.5</v>
      </c>
      <c r="O133" s="23"/>
      <c r="P133" s="23"/>
      <c r="Q133" s="23"/>
      <c r="R133" s="23"/>
      <c r="S133" s="23"/>
      <c r="T133" s="23"/>
      <c r="U133" s="23"/>
      <c r="V133" s="23"/>
    </row>
    <row r="134" spans="1:22">
      <c r="A134" s="7">
        <v>7144</v>
      </c>
      <c r="B134" s="8">
        <v>39822</v>
      </c>
      <c r="C134" s="7" t="s">
        <v>44</v>
      </c>
      <c r="D134" s="7" t="s">
        <v>23</v>
      </c>
      <c r="E134" s="7">
        <v>0</v>
      </c>
      <c r="F134" s="7">
        <v>0</v>
      </c>
      <c r="G134" s="7" t="s">
        <v>13</v>
      </c>
      <c r="H134" s="7">
        <v>36</v>
      </c>
      <c r="I134" s="7">
        <v>100</v>
      </c>
      <c r="J134" s="7" t="s">
        <v>13</v>
      </c>
      <c r="K134" s="9">
        <v>39864.438657407409</v>
      </c>
      <c r="L134" s="18">
        <f t="shared" si="6"/>
        <v>0</v>
      </c>
      <c r="M134" s="18">
        <f t="shared" si="7"/>
        <v>36</v>
      </c>
      <c r="N134" s="18">
        <f t="shared" si="8"/>
        <v>36</v>
      </c>
      <c r="O134" s="23"/>
      <c r="P134" s="23"/>
      <c r="Q134" s="23"/>
      <c r="R134" s="23"/>
      <c r="S134" s="23"/>
      <c r="T134" s="23"/>
      <c r="U134" s="23"/>
      <c r="V134" s="23"/>
    </row>
    <row r="135" spans="1:22">
      <c r="A135" s="10">
        <v>6989</v>
      </c>
      <c r="B135" s="11">
        <v>39822</v>
      </c>
      <c r="C135" s="10" t="s">
        <v>44</v>
      </c>
      <c r="D135" s="10" t="s">
        <v>23</v>
      </c>
      <c r="E135" s="10">
        <v>294</v>
      </c>
      <c r="F135" s="10">
        <v>50</v>
      </c>
      <c r="G135" s="10" t="s">
        <v>13</v>
      </c>
      <c r="H135" s="10">
        <v>0</v>
      </c>
      <c r="I135" s="10">
        <v>100</v>
      </c>
      <c r="J135" s="10" t="s">
        <v>13</v>
      </c>
      <c r="K135" s="12">
        <v>39864.39912037037</v>
      </c>
      <c r="L135" s="18">
        <f t="shared" si="6"/>
        <v>147</v>
      </c>
      <c r="M135" s="18">
        <f t="shared" si="7"/>
        <v>0</v>
      </c>
      <c r="N135" s="18">
        <f t="shared" si="8"/>
        <v>147</v>
      </c>
      <c r="O135" s="23"/>
      <c r="P135" s="23"/>
      <c r="Q135" s="23"/>
      <c r="R135" s="23"/>
      <c r="S135" s="23"/>
      <c r="T135" s="23"/>
      <c r="U135" s="23"/>
      <c r="V135" s="23"/>
    </row>
    <row r="136" spans="1:22">
      <c r="L136" s="18">
        <f>SUM(L113:L135)</f>
        <v>10397</v>
      </c>
      <c r="M136" s="18">
        <f>SUM(M113:M135)</f>
        <v>2853</v>
      </c>
      <c r="N136" s="18">
        <f t="shared" si="8"/>
        <v>13250</v>
      </c>
    </row>
    <row r="137" spans="1:22">
      <c r="A137" s="6" t="s">
        <v>19</v>
      </c>
      <c r="B137" s="1">
        <v>39871.263888888891</v>
      </c>
      <c r="C137" s="1">
        <v>39871.614583333336</v>
      </c>
      <c r="L137" s="18"/>
      <c r="M137" s="18"/>
      <c r="N137" s="18"/>
    </row>
    <row r="138" spans="1:22" ht="45">
      <c r="A138" s="5" t="s">
        <v>0</v>
      </c>
      <c r="B138" s="5" t="s">
        <v>1</v>
      </c>
      <c r="C138" s="5" t="s">
        <v>2</v>
      </c>
      <c r="D138" s="5" t="s">
        <v>3</v>
      </c>
      <c r="E138" s="5" t="s">
        <v>4</v>
      </c>
      <c r="F138" s="5" t="s">
        <v>5</v>
      </c>
      <c r="G138" s="5" t="s">
        <v>6</v>
      </c>
      <c r="H138" s="5" t="s">
        <v>7</v>
      </c>
      <c r="I138" s="5" t="s">
        <v>8</v>
      </c>
      <c r="J138" s="5" t="s">
        <v>9</v>
      </c>
      <c r="K138" s="5" t="s">
        <v>10</v>
      </c>
      <c r="L138" s="5" t="s">
        <v>46</v>
      </c>
      <c r="M138" s="5" t="s">
        <v>47</v>
      </c>
      <c r="N138" s="5" t="s">
        <v>54</v>
      </c>
      <c r="P138"/>
      <c r="Q138" s="28" t="s">
        <v>52</v>
      </c>
      <c r="R138"/>
      <c r="S138"/>
    </row>
    <row r="139" spans="1:22">
      <c r="A139" s="10">
        <v>7555</v>
      </c>
      <c r="B139" s="11">
        <v>39871</v>
      </c>
      <c r="C139" s="10" t="s">
        <v>30</v>
      </c>
      <c r="D139" s="10" t="s">
        <v>23</v>
      </c>
      <c r="E139" s="10">
        <v>4327</v>
      </c>
      <c r="F139" s="10">
        <v>50</v>
      </c>
      <c r="G139" s="10" t="s">
        <v>13</v>
      </c>
      <c r="H139" s="10">
        <v>332</v>
      </c>
      <c r="I139" s="10">
        <v>100</v>
      </c>
      <c r="J139" s="10" t="s">
        <v>13</v>
      </c>
      <c r="K139" s="12">
        <v>39891.555694444447</v>
      </c>
      <c r="L139" s="18">
        <f t="shared" si="6"/>
        <v>2163.5</v>
      </c>
      <c r="M139" s="18">
        <f t="shared" si="7"/>
        <v>332</v>
      </c>
      <c r="N139" s="18">
        <f t="shared" si="8"/>
        <v>2495.5</v>
      </c>
      <c r="O139" s="23"/>
      <c r="P139" s="28" t="s">
        <v>49</v>
      </c>
      <c r="Q139" t="s">
        <v>51</v>
      </c>
      <c r="R139" t="s">
        <v>53</v>
      </c>
      <c r="S139" t="s">
        <v>55</v>
      </c>
      <c r="T139" s="23"/>
      <c r="U139" s="23"/>
      <c r="V139" s="23"/>
    </row>
    <row r="140" spans="1:22">
      <c r="A140" s="10">
        <v>7537</v>
      </c>
      <c r="B140" s="11">
        <v>39871</v>
      </c>
      <c r="C140" s="20" t="s">
        <v>36</v>
      </c>
      <c r="D140" s="20" t="s">
        <v>23</v>
      </c>
      <c r="E140" s="20">
        <v>80</v>
      </c>
      <c r="F140" s="20">
        <v>50</v>
      </c>
      <c r="G140" s="20" t="s">
        <v>13</v>
      </c>
      <c r="H140" s="20">
        <v>0</v>
      </c>
      <c r="I140" s="20">
        <v>100</v>
      </c>
      <c r="J140" s="20" t="s">
        <v>13</v>
      </c>
      <c r="K140" s="21">
        <v>39891.488564814812</v>
      </c>
      <c r="L140" s="22">
        <f t="shared" si="6"/>
        <v>40</v>
      </c>
      <c r="M140" s="22">
        <f t="shared" si="7"/>
        <v>0</v>
      </c>
      <c r="N140" s="22">
        <f t="shared" si="8"/>
        <v>40</v>
      </c>
      <c r="O140" s="23"/>
      <c r="P140" s="29" t="s">
        <v>30</v>
      </c>
      <c r="Q140" s="30">
        <v>2163.5</v>
      </c>
      <c r="R140" s="30">
        <v>332</v>
      </c>
      <c r="S140" s="30">
        <v>2495.5</v>
      </c>
      <c r="T140" s="23"/>
      <c r="U140" s="23"/>
      <c r="V140" s="23"/>
    </row>
    <row r="141" spans="1:22">
      <c r="A141" s="7">
        <v>7504</v>
      </c>
      <c r="B141" s="8">
        <v>39871</v>
      </c>
      <c r="C141" s="7" t="s">
        <v>26</v>
      </c>
      <c r="D141" s="7" t="s">
        <v>23</v>
      </c>
      <c r="E141" s="7">
        <v>0</v>
      </c>
      <c r="F141" s="7">
        <v>0</v>
      </c>
      <c r="G141" s="7" t="s">
        <v>13</v>
      </c>
      <c r="H141" s="7">
        <v>98</v>
      </c>
      <c r="I141" s="7">
        <v>100</v>
      </c>
      <c r="J141" s="7" t="s">
        <v>13</v>
      </c>
      <c r="K141" s="9">
        <v>39891.480636574073</v>
      </c>
      <c r="L141" s="18">
        <f t="shared" si="6"/>
        <v>0</v>
      </c>
      <c r="M141" s="18">
        <f t="shared" si="7"/>
        <v>98</v>
      </c>
      <c r="N141" s="18">
        <f t="shared" si="8"/>
        <v>98</v>
      </c>
      <c r="O141" s="23"/>
      <c r="P141" s="29" t="s">
        <v>36</v>
      </c>
      <c r="Q141" s="30">
        <v>40</v>
      </c>
      <c r="R141" s="30">
        <v>0</v>
      </c>
      <c r="S141" s="30">
        <v>40</v>
      </c>
      <c r="T141" s="23"/>
      <c r="U141" s="23"/>
      <c r="V141" s="23"/>
    </row>
    <row r="142" spans="1:22">
      <c r="A142" s="7">
        <v>7448</v>
      </c>
      <c r="B142" s="8">
        <v>39871</v>
      </c>
      <c r="C142" s="7" t="s">
        <v>26</v>
      </c>
      <c r="D142" s="7" t="s">
        <v>23</v>
      </c>
      <c r="E142" s="7">
        <v>763</v>
      </c>
      <c r="F142" s="7">
        <v>50</v>
      </c>
      <c r="G142" s="7" t="s">
        <v>13</v>
      </c>
      <c r="H142" s="7">
        <v>0</v>
      </c>
      <c r="I142" s="7">
        <v>100</v>
      </c>
      <c r="J142" s="7" t="s">
        <v>13</v>
      </c>
      <c r="K142" s="9">
        <v>39891.447395833333</v>
      </c>
      <c r="L142" s="18">
        <f t="shared" si="6"/>
        <v>381.5</v>
      </c>
      <c r="M142" s="18">
        <f t="shared" si="7"/>
        <v>0</v>
      </c>
      <c r="N142" s="18">
        <f t="shared" si="8"/>
        <v>381.5</v>
      </c>
      <c r="O142" s="23"/>
      <c r="P142" s="29" t="s">
        <v>26</v>
      </c>
      <c r="Q142" s="30">
        <v>381.5</v>
      </c>
      <c r="R142" s="30">
        <v>98</v>
      </c>
      <c r="S142" s="30">
        <v>479.5</v>
      </c>
      <c r="T142" s="23"/>
      <c r="U142" s="23"/>
      <c r="V142" s="23"/>
    </row>
    <row r="143" spans="1:22">
      <c r="A143" s="10">
        <v>7449</v>
      </c>
      <c r="B143" s="11">
        <v>39871</v>
      </c>
      <c r="C143" s="20" t="s">
        <v>35</v>
      </c>
      <c r="D143" s="20" t="s">
        <v>23</v>
      </c>
      <c r="E143" s="20">
        <v>310</v>
      </c>
      <c r="F143" s="20">
        <v>50</v>
      </c>
      <c r="G143" s="20" t="s">
        <v>13</v>
      </c>
      <c r="H143" s="20">
        <v>0</v>
      </c>
      <c r="I143" s="20">
        <v>100</v>
      </c>
      <c r="J143" s="20" t="s">
        <v>13</v>
      </c>
      <c r="K143" s="21">
        <v>39891.447511574072</v>
      </c>
      <c r="L143" s="22">
        <f t="shared" si="6"/>
        <v>155</v>
      </c>
      <c r="M143" s="22">
        <f t="shared" si="7"/>
        <v>0</v>
      </c>
      <c r="N143" s="22">
        <f t="shared" si="8"/>
        <v>155</v>
      </c>
      <c r="O143" s="23"/>
      <c r="P143" s="29" t="s">
        <v>35</v>
      </c>
      <c r="Q143" s="30">
        <v>155</v>
      </c>
      <c r="R143" s="30">
        <v>0</v>
      </c>
      <c r="S143" s="30">
        <v>155</v>
      </c>
      <c r="T143" s="23"/>
      <c r="U143" s="23"/>
      <c r="V143" s="23"/>
    </row>
    <row r="144" spans="1:22">
      <c r="A144" s="7">
        <v>7450</v>
      </c>
      <c r="B144" s="8">
        <v>39871</v>
      </c>
      <c r="C144" s="7" t="s">
        <v>27</v>
      </c>
      <c r="D144" s="7" t="s">
        <v>23</v>
      </c>
      <c r="E144" s="7">
        <v>201</v>
      </c>
      <c r="F144" s="7">
        <v>50</v>
      </c>
      <c r="G144" s="7" t="s">
        <v>13</v>
      </c>
      <c r="H144" s="7">
        <v>0</v>
      </c>
      <c r="I144" s="7">
        <v>100</v>
      </c>
      <c r="J144" s="7" t="s">
        <v>13</v>
      </c>
      <c r="K144" s="9">
        <v>39891.447627314818</v>
      </c>
      <c r="L144" s="18">
        <f t="shared" si="6"/>
        <v>100.5</v>
      </c>
      <c r="M144" s="18">
        <f t="shared" si="7"/>
        <v>0</v>
      </c>
      <c r="N144" s="18">
        <f t="shared" si="8"/>
        <v>100.5</v>
      </c>
      <c r="O144" s="23"/>
      <c r="P144" s="29" t="s">
        <v>27</v>
      </c>
      <c r="Q144" s="30">
        <v>100.5</v>
      </c>
      <c r="R144" s="30">
        <v>0</v>
      </c>
      <c r="S144" s="30">
        <v>100.5</v>
      </c>
      <c r="T144" s="23"/>
      <c r="U144" s="23"/>
      <c r="V144" s="23"/>
    </row>
    <row r="145" spans="1:22">
      <c r="A145" s="10">
        <v>7505</v>
      </c>
      <c r="B145" s="11">
        <v>39871</v>
      </c>
      <c r="C145" s="20" t="s">
        <v>34</v>
      </c>
      <c r="D145" s="20" t="s">
        <v>23</v>
      </c>
      <c r="E145" s="20">
        <v>0</v>
      </c>
      <c r="F145" s="20">
        <v>0</v>
      </c>
      <c r="G145" s="20" t="s">
        <v>13</v>
      </c>
      <c r="H145" s="20">
        <v>34</v>
      </c>
      <c r="I145" s="20">
        <v>100</v>
      </c>
      <c r="J145" s="20" t="s">
        <v>13</v>
      </c>
      <c r="K145" s="21">
        <v>39891.480740740742</v>
      </c>
      <c r="L145" s="22">
        <f t="shared" si="6"/>
        <v>0</v>
      </c>
      <c r="M145" s="22">
        <f t="shared" si="7"/>
        <v>34</v>
      </c>
      <c r="N145" s="22">
        <f t="shared" si="8"/>
        <v>34</v>
      </c>
      <c r="O145" s="23"/>
      <c r="P145" s="29" t="s">
        <v>34</v>
      </c>
      <c r="Q145" s="30">
        <v>1114.5</v>
      </c>
      <c r="R145" s="30">
        <v>34</v>
      </c>
      <c r="S145" s="30">
        <v>1148.5</v>
      </c>
      <c r="T145" s="23"/>
      <c r="U145" s="23"/>
      <c r="V145" s="23"/>
    </row>
    <row r="146" spans="1:22">
      <c r="A146" s="10">
        <v>7451</v>
      </c>
      <c r="B146" s="11">
        <v>39871</v>
      </c>
      <c r="C146" s="20" t="s">
        <v>34</v>
      </c>
      <c r="D146" s="20" t="s">
        <v>23</v>
      </c>
      <c r="E146" s="20">
        <v>2229</v>
      </c>
      <c r="F146" s="20">
        <v>50</v>
      </c>
      <c r="G146" s="20" t="s">
        <v>13</v>
      </c>
      <c r="H146" s="20">
        <v>0</v>
      </c>
      <c r="I146" s="20">
        <v>100</v>
      </c>
      <c r="J146" s="20" t="s">
        <v>13</v>
      </c>
      <c r="K146" s="21">
        <v>39891.447789351849</v>
      </c>
      <c r="L146" s="22">
        <f t="shared" si="6"/>
        <v>1114.5</v>
      </c>
      <c r="M146" s="22">
        <f t="shared" si="7"/>
        <v>0</v>
      </c>
      <c r="N146" s="22">
        <f t="shared" si="8"/>
        <v>1114.5</v>
      </c>
      <c r="O146" s="23"/>
      <c r="P146" s="29" t="s">
        <v>40</v>
      </c>
      <c r="Q146" s="30">
        <v>125</v>
      </c>
      <c r="R146" s="30">
        <v>0</v>
      </c>
      <c r="S146" s="30">
        <v>125</v>
      </c>
      <c r="T146" s="23"/>
      <c r="U146" s="23"/>
      <c r="V146" s="23"/>
    </row>
    <row r="147" spans="1:22">
      <c r="A147" s="7">
        <v>7314</v>
      </c>
      <c r="B147" s="8">
        <v>39871</v>
      </c>
      <c r="C147" s="7" t="s">
        <v>40</v>
      </c>
      <c r="D147" s="7" t="s">
        <v>23</v>
      </c>
      <c r="E147" s="7">
        <v>250</v>
      </c>
      <c r="F147" s="7">
        <v>50</v>
      </c>
      <c r="G147" s="7" t="s">
        <v>13</v>
      </c>
      <c r="H147" s="7">
        <v>0</v>
      </c>
      <c r="I147" s="7">
        <v>100</v>
      </c>
      <c r="J147" s="7" t="s">
        <v>13</v>
      </c>
      <c r="K147" s="9">
        <v>39881.575474537036</v>
      </c>
      <c r="L147" s="18">
        <f t="shared" si="6"/>
        <v>125</v>
      </c>
      <c r="M147" s="18">
        <f t="shared" si="7"/>
        <v>0</v>
      </c>
      <c r="N147" s="18">
        <f t="shared" si="8"/>
        <v>125</v>
      </c>
      <c r="O147" s="23"/>
      <c r="P147" s="29" t="s">
        <v>22</v>
      </c>
      <c r="Q147" s="30">
        <v>838</v>
      </c>
      <c r="R147" s="30">
        <v>144</v>
      </c>
      <c r="S147" s="30">
        <v>982</v>
      </c>
      <c r="T147" s="23"/>
      <c r="U147" s="23"/>
      <c r="V147" s="23"/>
    </row>
    <row r="148" spans="1:22">
      <c r="A148" s="7">
        <v>7506</v>
      </c>
      <c r="B148" s="8">
        <v>39871</v>
      </c>
      <c r="C148" s="20" t="s">
        <v>22</v>
      </c>
      <c r="D148" s="20" t="s">
        <v>23</v>
      </c>
      <c r="E148" s="20">
        <v>0</v>
      </c>
      <c r="F148" s="20">
        <v>0</v>
      </c>
      <c r="G148" s="20" t="s">
        <v>13</v>
      </c>
      <c r="H148" s="20">
        <v>144</v>
      </c>
      <c r="I148" s="20">
        <v>100</v>
      </c>
      <c r="J148" s="20" t="s">
        <v>13</v>
      </c>
      <c r="K148" s="21">
        <v>39891.480879629627</v>
      </c>
      <c r="L148" s="22">
        <f t="shared" si="6"/>
        <v>0</v>
      </c>
      <c r="M148" s="22">
        <f t="shared" si="7"/>
        <v>144</v>
      </c>
      <c r="N148" s="22">
        <f t="shared" si="8"/>
        <v>144</v>
      </c>
      <c r="O148" s="23"/>
      <c r="P148" s="29" t="s">
        <v>33</v>
      </c>
      <c r="Q148" s="30">
        <v>782</v>
      </c>
      <c r="R148" s="30">
        <v>30</v>
      </c>
      <c r="S148" s="30">
        <v>812</v>
      </c>
      <c r="T148" s="23"/>
      <c r="U148" s="23"/>
      <c r="V148" s="23"/>
    </row>
    <row r="149" spans="1:22">
      <c r="A149" s="7">
        <v>7452</v>
      </c>
      <c r="B149" s="8">
        <v>39871</v>
      </c>
      <c r="C149" s="20" t="s">
        <v>22</v>
      </c>
      <c r="D149" s="20" t="s">
        <v>23</v>
      </c>
      <c r="E149" s="20">
        <v>1676</v>
      </c>
      <c r="F149" s="20">
        <v>50</v>
      </c>
      <c r="G149" s="20" t="s">
        <v>13</v>
      </c>
      <c r="H149" s="20">
        <v>0</v>
      </c>
      <c r="I149" s="20">
        <v>100</v>
      </c>
      <c r="J149" s="20" t="s">
        <v>13</v>
      </c>
      <c r="K149" s="21">
        <v>39891.447905092595</v>
      </c>
      <c r="L149" s="22">
        <f t="shared" si="6"/>
        <v>838</v>
      </c>
      <c r="M149" s="22">
        <f t="shared" si="7"/>
        <v>0</v>
      </c>
      <c r="N149" s="22">
        <f t="shared" si="8"/>
        <v>838</v>
      </c>
      <c r="O149" s="23"/>
      <c r="P149" s="29" t="s">
        <v>32</v>
      </c>
      <c r="Q149" s="30">
        <v>168.5</v>
      </c>
      <c r="R149" s="30">
        <v>33</v>
      </c>
      <c r="S149" s="30">
        <v>201.5</v>
      </c>
      <c r="T149" s="23"/>
      <c r="U149" s="23"/>
      <c r="V149" s="23"/>
    </row>
    <row r="150" spans="1:22">
      <c r="A150" s="10">
        <v>7507</v>
      </c>
      <c r="B150" s="11">
        <v>39871</v>
      </c>
      <c r="C150" s="10" t="s">
        <v>33</v>
      </c>
      <c r="D150" s="10" t="s">
        <v>23</v>
      </c>
      <c r="E150" s="10">
        <v>0</v>
      </c>
      <c r="F150" s="10">
        <v>0</v>
      </c>
      <c r="G150" s="10" t="s">
        <v>13</v>
      </c>
      <c r="H150" s="10">
        <v>30</v>
      </c>
      <c r="I150" s="10">
        <v>100</v>
      </c>
      <c r="J150" s="10" t="s">
        <v>13</v>
      </c>
      <c r="K150" s="12">
        <v>39891.481099537035</v>
      </c>
      <c r="L150" s="18">
        <f t="shared" si="6"/>
        <v>0</v>
      </c>
      <c r="M150" s="18">
        <f t="shared" si="7"/>
        <v>30</v>
      </c>
      <c r="N150" s="18">
        <f t="shared" si="8"/>
        <v>30</v>
      </c>
      <c r="O150" s="23"/>
      <c r="P150" s="29" t="s">
        <v>31</v>
      </c>
      <c r="Q150" s="30">
        <v>22</v>
      </c>
      <c r="R150" s="30">
        <v>22</v>
      </c>
      <c r="S150" s="30">
        <v>44</v>
      </c>
      <c r="T150" s="23"/>
      <c r="U150" s="23"/>
      <c r="V150" s="23"/>
    </row>
    <row r="151" spans="1:22">
      <c r="A151" s="10">
        <v>7453</v>
      </c>
      <c r="B151" s="11">
        <v>39871</v>
      </c>
      <c r="C151" s="10" t="s">
        <v>33</v>
      </c>
      <c r="D151" s="10" t="s">
        <v>23</v>
      </c>
      <c r="E151" s="10">
        <v>1564</v>
      </c>
      <c r="F151" s="10">
        <v>50</v>
      </c>
      <c r="G151" s="10" t="s">
        <v>13</v>
      </c>
      <c r="H151" s="10">
        <v>0</v>
      </c>
      <c r="I151" s="10">
        <v>100</v>
      </c>
      <c r="J151" s="10" t="s">
        <v>13</v>
      </c>
      <c r="K151" s="12">
        <v>39891.448055555556</v>
      </c>
      <c r="L151" s="18">
        <f t="shared" si="6"/>
        <v>782</v>
      </c>
      <c r="M151" s="18">
        <f t="shared" si="7"/>
        <v>0</v>
      </c>
      <c r="N151" s="18">
        <f t="shared" si="8"/>
        <v>782</v>
      </c>
      <c r="O151" s="23"/>
      <c r="P151" s="29" t="s">
        <v>44</v>
      </c>
      <c r="Q151" s="30">
        <v>173</v>
      </c>
      <c r="R151" s="30">
        <v>28</v>
      </c>
      <c r="S151" s="30">
        <v>201</v>
      </c>
      <c r="T151" s="23"/>
      <c r="U151" s="23"/>
      <c r="V151" s="23"/>
    </row>
    <row r="152" spans="1:22">
      <c r="A152" s="7">
        <v>7508</v>
      </c>
      <c r="B152" s="8">
        <v>39871</v>
      </c>
      <c r="C152" s="20" t="s">
        <v>32</v>
      </c>
      <c r="D152" s="20" t="s">
        <v>23</v>
      </c>
      <c r="E152" s="20">
        <v>0</v>
      </c>
      <c r="F152" s="20">
        <v>0</v>
      </c>
      <c r="G152" s="20" t="s">
        <v>13</v>
      </c>
      <c r="H152" s="20">
        <v>33</v>
      </c>
      <c r="I152" s="20">
        <v>100</v>
      </c>
      <c r="J152" s="20" t="s">
        <v>13</v>
      </c>
      <c r="K152" s="21">
        <v>39891.481238425928</v>
      </c>
      <c r="L152" s="22">
        <f t="shared" si="6"/>
        <v>0</v>
      </c>
      <c r="M152" s="22">
        <f t="shared" si="7"/>
        <v>33</v>
      </c>
      <c r="N152" s="22">
        <f t="shared" si="8"/>
        <v>33</v>
      </c>
      <c r="O152" s="23"/>
      <c r="P152" s="29" t="s">
        <v>50</v>
      </c>
      <c r="Q152" s="30">
        <v>6063.5</v>
      </c>
      <c r="R152" s="30">
        <v>721</v>
      </c>
      <c r="S152" s="30">
        <v>6784.5</v>
      </c>
      <c r="T152" s="23"/>
      <c r="U152" s="23"/>
      <c r="V152" s="23"/>
    </row>
    <row r="153" spans="1:22">
      <c r="A153" s="7">
        <v>7454</v>
      </c>
      <c r="B153" s="8">
        <v>39871</v>
      </c>
      <c r="C153" s="20" t="s">
        <v>32</v>
      </c>
      <c r="D153" s="20" t="s">
        <v>23</v>
      </c>
      <c r="E153" s="20">
        <v>337</v>
      </c>
      <c r="F153" s="20">
        <v>50</v>
      </c>
      <c r="G153" s="20" t="s">
        <v>13</v>
      </c>
      <c r="H153" s="20">
        <v>0</v>
      </c>
      <c r="I153" s="20">
        <v>100</v>
      </c>
      <c r="J153" s="20" t="s">
        <v>13</v>
      </c>
      <c r="K153" s="21">
        <v>39891.448240740741</v>
      </c>
      <c r="L153" s="22">
        <f t="shared" si="6"/>
        <v>168.5</v>
      </c>
      <c r="M153" s="22">
        <f t="shared" si="7"/>
        <v>0</v>
      </c>
      <c r="N153" s="22">
        <f t="shared" si="8"/>
        <v>168.5</v>
      </c>
      <c r="O153" s="23"/>
      <c r="P153"/>
      <c r="Q153"/>
      <c r="R153"/>
      <c r="S153"/>
      <c r="T153" s="23"/>
      <c r="U153" s="23"/>
      <c r="V153" s="23"/>
    </row>
    <row r="154" spans="1:22">
      <c r="A154" s="10">
        <v>7509</v>
      </c>
      <c r="B154" s="11">
        <v>39871</v>
      </c>
      <c r="C154" s="10" t="s">
        <v>31</v>
      </c>
      <c r="D154" s="10" t="s">
        <v>23</v>
      </c>
      <c r="E154" s="10">
        <v>0</v>
      </c>
      <c r="F154" s="10">
        <v>0</v>
      </c>
      <c r="G154" s="10" t="s">
        <v>13</v>
      </c>
      <c r="H154" s="10">
        <v>22</v>
      </c>
      <c r="I154" s="10">
        <v>100</v>
      </c>
      <c r="J154" s="10" t="s">
        <v>13</v>
      </c>
      <c r="K154" s="12">
        <v>39891.48133101852</v>
      </c>
      <c r="L154" s="18">
        <f t="shared" si="6"/>
        <v>0</v>
      </c>
      <c r="M154" s="18">
        <f t="shared" si="7"/>
        <v>22</v>
      </c>
      <c r="N154" s="18">
        <f t="shared" si="8"/>
        <v>22</v>
      </c>
      <c r="O154" s="23"/>
      <c r="P154"/>
      <c r="Q154"/>
      <c r="R154"/>
      <c r="S154"/>
      <c r="T154" s="23"/>
      <c r="U154" s="23"/>
      <c r="V154" s="23"/>
    </row>
    <row r="155" spans="1:22">
      <c r="A155" s="10">
        <v>7455</v>
      </c>
      <c r="B155" s="11">
        <v>39871</v>
      </c>
      <c r="C155" s="10" t="s">
        <v>31</v>
      </c>
      <c r="D155" s="10" t="s">
        <v>23</v>
      </c>
      <c r="E155" s="10">
        <v>44</v>
      </c>
      <c r="F155" s="10">
        <v>50</v>
      </c>
      <c r="G155" s="10" t="s">
        <v>13</v>
      </c>
      <c r="H155" s="10">
        <v>0</v>
      </c>
      <c r="I155" s="10">
        <v>100</v>
      </c>
      <c r="J155" s="10" t="s">
        <v>13</v>
      </c>
      <c r="K155" s="12">
        <v>39891.448333333334</v>
      </c>
      <c r="L155" s="18">
        <f t="shared" si="6"/>
        <v>22</v>
      </c>
      <c r="M155" s="18">
        <f t="shared" si="7"/>
        <v>0</v>
      </c>
      <c r="N155" s="18">
        <f t="shared" si="8"/>
        <v>22</v>
      </c>
      <c r="O155" s="23"/>
      <c r="P155"/>
      <c r="Q155"/>
      <c r="R155"/>
      <c r="S155"/>
      <c r="T155" s="23"/>
      <c r="U155" s="23"/>
      <c r="V155" s="23"/>
    </row>
    <row r="156" spans="1:22">
      <c r="A156" s="7">
        <v>7510</v>
      </c>
      <c r="B156" s="8">
        <v>39871</v>
      </c>
      <c r="C156" s="20" t="s">
        <v>44</v>
      </c>
      <c r="D156" s="20" t="s">
        <v>23</v>
      </c>
      <c r="E156" s="20">
        <v>0</v>
      </c>
      <c r="F156" s="20">
        <v>0</v>
      </c>
      <c r="G156" s="20" t="s">
        <v>13</v>
      </c>
      <c r="H156" s="20">
        <v>28</v>
      </c>
      <c r="I156" s="20">
        <v>100</v>
      </c>
      <c r="J156" s="20" t="s">
        <v>13</v>
      </c>
      <c r="K156" s="21">
        <v>39891.481435185182</v>
      </c>
      <c r="L156" s="22">
        <f t="shared" si="6"/>
        <v>0</v>
      </c>
      <c r="M156" s="22">
        <f t="shared" si="7"/>
        <v>28</v>
      </c>
      <c r="N156" s="22">
        <f t="shared" si="8"/>
        <v>28</v>
      </c>
      <c r="O156" s="23"/>
      <c r="P156"/>
      <c r="Q156"/>
      <c r="R156"/>
      <c r="S156"/>
      <c r="T156" s="23"/>
      <c r="U156" s="23"/>
      <c r="V156" s="23"/>
    </row>
    <row r="157" spans="1:22">
      <c r="A157" s="7">
        <v>7456</v>
      </c>
      <c r="B157" s="8">
        <v>39871</v>
      </c>
      <c r="C157" s="20" t="s">
        <v>44</v>
      </c>
      <c r="D157" s="20" t="s">
        <v>23</v>
      </c>
      <c r="E157" s="20">
        <v>346</v>
      </c>
      <c r="F157" s="20">
        <v>50</v>
      </c>
      <c r="G157" s="20" t="s">
        <v>13</v>
      </c>
      <c r="H157" s="20">
        <v>0</v>
      </c>
      <c r="I157" s="20">
        <v>100</v>
      </c>
      <c r="J157" s="20" t="s">
        <v>13</v>
      </c>
      <c r="K157" s="21">
        <v>39891.448449074072</v>
      </c>
      <c r="L157" s="22">
        <f t="shared" si="6"/>
        <v>173</v>
      </c>
      <c r="M157" s="22">
        <f t="shared" si="7"/>
        <v>0</v>
      </c>
      <c r="N157" s="22">
        <f t="shared" si="8"/>
        <v>173</v>
      </c>
      <c r="O157" s="23"/>
      <c r="P157"/>
      <c r="Q157"/>
      <c r="R157"/>
      <c r="S157"/>
      <c r="T157" s="23"/>
      <c r="U157" s="23"/>
      <c r="V157" s="23"/>
    </row>
    <row r="158" spans="1:22" s="26" customFormat="1">
      <c r="L158" s="27">
        <f>SUM(L138:L157)</f>
        <v>6063.5</v>
      </c>
      <c r="M158" s="27">
        <f>SUM(M138:M157)</f>
        <v>721</v>
      </c>
      <c r="N158" s="27">
        <f t="shared" si="8"/>
        <v>6784.5</v>
      </c>
      <c r="P158"/>
      <c r="Q158"/>
      <c r="R158"/>
      <c r="S158"/>
    </row>
    <row r="159" spans="1:22">
      <c r="A159" s="6" t="s">
        <v>20</v>
      </c>
      <c r="B159" s="1">
        <v>39900.791666666664</v>
      </c>
      <c r="C159" s="1">
        <v>39901.725694444445</v>
      </c>
      <c r="L159" s="18"/>
      <c r="M159" s="18"/>
      <c r="N159" s="18"/>
      <c r="P159"/>
      <c r="Q159"/>
      <c r="R159"/>
      <c r="S159"/>
    </row>
    <row r="160" spans="1:22" ht="45">
      <c r="A160" s="5" t="s">
        <v>0</v>
      </c>
      <c r="B160" s="5" t="s">
        <v>1</v>
      </c>
      <c r="C160" s="5" t="s">
        <v>2</v>
      </c>
      <c r="D160" s="5" t="s">
        <v>3</v>
      </c>
      <c r="E160" s="5" t="s">
        <v>4</v>
      </c>
      <c r="F160" s="5" t="s">
        <v>5</v>
      </c>
      <c r="G160" s="5" t="s">
        <v>6</v>
      </c>
      <c r="H160" s="5" t="s">
        <v>7</v>
      </c>
      <c r="I160" s="5" t="s">
        <v>8</v>
      </c>
      <c r="J160" s="5" t="s">
        <v>9</v>
      </c>
      <c r="K160" s="5" t="s">
        <v>10</v>
      </c>
      <c r="L160" s="5" t="s">
        <v>46</v>
      </c>
      <c r="M160" s="5" t="s">
        <v>47</v>
      </c>
      <c r="N160" s="5" t="s">
        <v>54</v>
      </c>
      <c r="P160"/>
      <c r="Q160" s="28" t="s">
        <v>52</v>
      </c>
      <c r="R160"/>
      <c r="S160"/>
    </row>
    <row r="161" spans="1:22">
      <c r="A161" s="10">
        <v>7565</v>
      </c>
      <c r="B161" s="11">
        <v>39900</v>
      </c>
      <c r="C161" s="10" t="s">
        <v>30</v>
      </c>
      <c r="D161" s="10" t="s">
        <v>23</v>
      </c>
      <c r="E161" s="10">
        <v>1960</v>
      </c>
      <c r="F161" s="10">
        <v>40</v>
      </c>
      <c r="G161" s="10" t="s">
        <v>13</v>
      </c>
      <c r="H161" s="10">
        <v>236</v>
      </c>
      <c r="I161" s="10">
        <v>100</v>
      </c>
      <c r="J161" s="10" t="s">
        <v>13</v>
      </c>
      <c r="K161" s="12">
        <v>39911.441481481481</v>
      </c>
      <c r="L161" s="18">
        <f t="shared" si="6"/>
        <v>784</v>
      </c>
      <c r="M161" s="18">
        <f t="shared" si="7"/>
        <v>236</v>
      </c>
      <c r="N161" s="18">
        <f t="shared" si="8"/>
        <v>1020</v>
      </c>
      <c r="O161" s="23"/>
      <c r="P161" s="28" t="s">
        <v>49</v>
      </c>
      <c r="Q161" t="s">
        <v>51</v>
      </c>
      <c r="R161" t="s">
        <v>53</v>
      </c>
      <c r="S161" t="s">
        <v>55</v>
      </c>
      <c r="T161" s="23"/>
      <c r="U161" s="23"/>
      <c r="V161" s="23"/>
    </row>
    <row r="162" spans="1:22">
      <c r="A162" s="7">
        <v>7566</v>
      </c>
      <c r="B162" s="8">
        <v>39901</v>
      </c>
      <c r="C162" s="7" t="s">
        <v>30</v>
      </c>
      <c r="D162" s="7" t="s">
        <v>23</v>
      </c>
      <c r="E162" s="7">
        <v>2609</v>
      </c>
      <c r="F162" s="7">
        <v>46</v>
      </c>
      <c r="G162" s="7" t="s">
        <v>13</v>
      </c>
      <c r="H162" s="7">
        <v>582</v>
      </c>
      <c r="I162" s="7">
        <v>100</v>
      </c>
      <c r="J162" s="7" t="s">
        <v>13</v>
      </c>
      <c r="K162" s="9">
        <v>39911.441874999997</v>
      </c>
      <c r="L162" s="18">
        <f t="shared" si="6"/>
        <v>1200.1400000000001</v>
      </c>
      <c r="M162" s="18">
        <f t="shared" si="7"/>
        <v>582</v>
      </c>
      <c r="N162" s="18">
        <f t="shared" si="8"/>
        <v>1782.14</v>
      </c>
      <c r="O162" s="23"/>
      <c r="P162" s="29" t="s">
        <v>30</v>
      </c>
      <c r="Q162" s="30">
        <v>1984.14</v>
      </c>
      <c r="R162" s="30">
        <v>818</v>
      </c>
      <c r="S162" s="30">
        <v>2802.1400000000003</v>
      </c>
      <c r="T162" s="23"/>
      <c r="U162" s="23"/>
      <c r="V162" s="23"/>
    </row>
    <row r="163" spans="1:22">
      <c r="A163" s="7">
        <v>7574</v>
      </c>
      <c r="B163" s="8">
        <v>39900</v>
      </c>
      <c r="C163" s="20" t="s">
        <v>25</v>
      </c>
      <c r="D163" s="20" t="s">
        <v>23</v>
      </c>
      <c r="E163" s="20">
        <v>30</v>
      </c>
      <c r="F163" s="20">
        <v>50</v>
      </c>
      <c r="G163" s="20" t="s">
        <v>13</v>
      </c>
      <c r="H163" s="20">
        <v>20</v>
      </c>
      <c r="I163" s="20">
        <v>100</v>
      </c>
      <c r="J163" s="20" t="s">
        <v>13</v>
      </c>
      <c r="K163" s="21">
        <v>39911.452696759261</v>
      </c>
      <c r="L163" s="22">
        <f t="shared" si="6"/>
        <v>15</v>
      </c>
      <c r="M163" s="22">
        <f t="shared" si="7"/>
        <v>20</v>
      </c>
      <c r="N163" s="22">
        <f t="shared" si="8"/>
        <v>35</v>
      </c>
      <c r="O163" s="23"/>
      <c r="P163" s="29" t="s">
        <v>25</v>
      </c>
      <c r="Q163" s="30">
        <v>15</v>
      </c>
      <c r="R163" s="30">
        <v>20</v>
      </c>
      <c r="S163" s="30">
        <v>35</v>
      </c>
      <c r="T163" s="23"/>
      <c r="U163" s="23"/>
      <c r="V163" s="23"/>
    </row>
    <row r="164" spans="1:22">
      <c r="A164" s="7">
        <v>7695</v>
      </c>
      <c r="B164" s="8">
        <v>39900</v>
      </c>
      <c r="C164" s="7" t="s">
        <v>42</v>
      </c>
      <c r="D164" s="7" t="s">
        <v>23</v>
      </c>
      <c r="E164" s="7">
        <v>0</v>
      </c>
      <c r="F164" s="7">
        <v>50</v>
      </c>
      <c r="G164" s="7" t="s">
        <v>13</v>
      </c>
      <c r="H164" s="7">
        <v>106</v>
      </c>
      <c r="I164" s="7">
        <v>100</v>
      </c>
      <c r="J164" s="7" t="s">
        <v>13</v>
      </c>
      <c r="K164" s="9">
        <v>39912.424189814818</v>
      </c>
      <c r="L164" s="18">
        <f t="shared" si="6"/>
        <v>0</v>
      </c>
      <c r="M164" s="18">
        <f t="shared" si="7"/>
        <v>106</v>
      </c>
      <c r="N164" s="18">
        <f t="shared" si="8"/>
        <v>106</v>
      </c>
      <c r="O164" s="23"/>
      <c r="P164" s="29" t="s">
        <v>42</v>
      </c>
      <c r="Q164" s="30">
        <v>228.5</v>
      </c>
      <c r="R164" s="30">
        <v>106</v>
      </c>
      <c r="S164" s="30">
        <v>334.5</v>
      </c>
      <c r="T164" s="23"/>
      <c r="U164" s="23"/>
      <c r="V164" s="23"/>
    </row>
    <row r="165" spans="1:22">
      <c r="A165" s="7">
        <v>7658</v>
      </c>
      <c r="B165" s="8">
        <v>39900</v>
      </c>
      <c r="C165" s="7" t="s">
        <v>42</v>
      </c>
      <c r="D165" s="7" t="s">
        <v>23</v>
      </c>
      <c r="E165" s="7">
        <v>457</v>
      </c>
      <c r="F165" s="7">
        <v>50</v>
      </c>
      <c r="G165" s="7" t="s">
        <v>13</v>
      </c>
      <c r="H165" s="7">
        <v>0</v>
      </c>
      <c r="I165" s="7">
        <v>100</v>
      </c>
      <c r="J165" s="7" t="s">
        <v>13</v>
      </c>
      <c r="K165" s="9">
        <v>39912.409629629627</v>
      </c>
      <c r="L165" s="18">
        <f t="shared" si="6"/>
        <v>228.5</v>
      </c>
      <c r="M165" s="18">
        <f t="shared" si="7"/>
        <v>0</v>
      </c>
      <c r="N165" s="18">
        <f t="shared" si="8"/>
        <v>228.5</v>
      </c>
      <c r="O165" s="23"/>
      <c r="P165" s="29" t="s">
        <v>36</v>
      </c>
      <c r="Q165" s="30">
        <v>93</v>
      </c>
      <c r="R165" s="30">
        <v>0</v>
      </c>
      <c r="S165" s="30">
        <v>93</v>
      </c>
      <c r="T165" s="23"/>
      <c r="U165" s="23"/>
      <c r="V165" s="23"/>
    </row>
    <row r="166" spans="1:22">
      <c r="A166" s="10">
        <v>7708</v>
      </c>
      <c r="B166" s="11">
        <v>39900</v>
      </c>
      <c r="C166" s="20" t="s">
        <v>36</v>
      </c>
      <c r="D166" s="20" t="s">
        <v>23</v>
      </c>
      <c r="E166" s="20">
        <v>55</v>
      </c>
      <c r="F166" s="20">
        <v>50</v>
      </c>
      <c r="G166" s="20" t="s">
        <v>13</v>
      </c>
      <c r="H166" s="20">
        <v>0</v>
      </c>
      <c r="I166" s="20">
        <v>100</v>
      </c>
      <c r="J166" s="20" t="s">
        <v>13</v>
      </c>
      <c r="K166" s="21">
        <v>39912.429872685185</v>
      </c>
      <c r="L166" s="22">
        <f t="shared" si="6"/>
        <v>27.5</v>
      </c>
      <c r="M166" s="22">
        <f t="shared" si="7"/>
        <v>0</v>
      </c>
      <c r="N166" s="22">
        <f t="shared" si="8"/>
        <v>27.5</v>
      </c>
      <c r="O166" s="23"/>
      <c r="P166" s="29" t="s">
        <v>24</v>
      </c>
      <c r="Q166" s="30">
        <v>118.5</v>
      </c>
      <c r="R166" s="30">
        <v>54</v>
      </c>
      <c r="S166" s="30">
        <v>172.5</v>
      </c>
      <c r="T166" s="23"/>
      <c r="U166" s="23"/>
      <c r="V166" s="23"/>
    </row>
    <row r="167" spans="1:22">
      <c r="A167" s="10">
        <v>7661</v>
      </c>
      <c r="B167" s="11">
        <v>39901</v>
      </c>
      <c r="C167" s="20" t="s">
        <v>36</v>
      </c>
      <c r="D167" s="20" t="s">
        <v>23</v>
      </c>
      <c r="E167" s="20">
        <v>131</v>
      </c>
      <c r="F167" s="20">
        <v>50</v>
      </c>
      <c r="G167" s="20" t="s">
        <v>13</v>
      </c>
      <c r="H167" s="20">
        <v>0</v>
      </c>
      <c r="I167" s="20">
        <v>100</v>
      </c>
      <c r="J167" s="20" t="s">
        <v>13</v>
      </c>
      <c r="K167" s="21">
        <v>39912.410162037035</v>
      </c>
      <c r="L167" s="22">
        <f t="shared" si="6"/>
        <v>65.5</v>
      </c>
      <c r="M167" s="22">
        <f t="shared" si="7"/>
        <v>0</v>
      </c>
      <c r="N167" s="22">
        <f t="shared" si="8"/>
        <v>65.5</v>
      </c>
      <c r="O167" s="23"/>
      <c r="P167" s="29" t="s">
        <v>26</v>
      </c>
      <c r="Q167" s="30">
        <v>1259</v>
      </c>
      <c r="R167" s="30">
        <v>248</v>
      </c>
      <c r="S167" s="30">
        <v>1507</v>
      </c>
      <c r="T167" s="23"/>
      <c r="U167" s="23"/>
      <c r="V167" s="23"/>
    </row>
    <row r="168" spans="1:22">
      <c r="A168" s="7">
        <v>7711</v>
      </c>
      <c r="B168" s="8">
        <v>39901</v>
      </c>
      <c r="C168" s="7" t="s">
        <v>24</v>
      </c>
      <c r="D168" s="7" t="s">
        <v>23</v>
      </c>
      <c r="E168" s="7">
        <v>0</v>
      </c>
      <c r="F168" s="7">
        <v>50</v>
      </c>
      <c r="G168" s="7" t="s">
        <v>13</v>
      </c>
      <c r="H168" s="7">
        <v>54</v>
      </c>
      <c r="I168" s="7">
        <v>100</v>
      </c>
      <c r="J168" s="7" t="s">
        <v>13</v>
      </c>
      <c r="K168" s="9">
        <v>39912.431064814817</v>
      </c>
      <c r="L168" s="18">
        <f t="shared" si="6"/>
        <v>0</v>
      </c>
      <c r="M168" s="18">
        <f t="shared" si="7"/>
        <v>54</v>
      </c>
      <c r="N168" s="18">
        <f t="shared" si="8"/>
        <v>54</v>
      </c>
      <c r="O168" s="23"/>
      <c r="P168" s="29" t="s">
        <v>35</v>
      </c>
      <c r="Q168" s="30">
        <v>128.5</v>
      </c>
      <c r="R168" s="30">
        <v>197</v>
      </c>
      <c r="S168" s="30">
        <v>325.5</v>
      </c>
      <c r="T168" s="23"/>
      <c r="U168" s="23"/>
      <c r="V168" s="23"/>
    </row>
    <row r="169" spans="1:22">
      <c r="A169" s="7">
        <v>7709</v>
      </c>
      <c r="B169" s="8">
        <v>39901</v>
      </c>
      <c r="C169" s="7" t="s">
        <v>24</v>
      </c>
      <c r="D169" s="7" t="s">
        <v>23</v>
      </c>
      <c r="E169" s="7">
        <v>97</v>
      </c>
      <c r="F169" s="7">
        <v>50</v>
      </c>
      <c r="G169" s="7" t="s">
        <v>13</v>
      </c>
      <c r="H169" s="7">
        <v>0</v>
      </c>
      <c r="I169" s="7">
        <v>100</v>
      </c>
      <c r="J169" s="7" t="s">
        <v>13</v>
      </c>
      <c r="K169" s="9">
        <v>39912.430462962962</v>
      </c>
      <c r="L169" s="18">
        <f t="shared" si="6"/>
        <v>48.5</v>
      </c>
      <c r="M169" s="18">
        <f t="shared" si="7"/>
        <v>0</v>
      </c>
      <c r="N169" s="18">
        <f t="shared" si="8"/>
        <v>48.5</v>
      </c>
      <c r="O169" s="23"/>
      <c r="P169" s="29" t="s">
        <v>27</v>
      </c>
      <c r="Q169" s="30">
        <v>438.5</v>
      </c>
      <c r="R169" s="30">
        <v>0</v>
      </c>
      <c r="S169" s="30">
        <v>438.5</v>
      </c>
      <c r="T169" s="23"/>
      <c r="U169" s="23"/>
      <c r="V169" s="23"/>
    </row>
    <row r="170" spans="1:22">
      <c r="A170" s="7">
        <v>7662</v>
      </c>
      <c r="B170" s="8">
        <v>39901</v>
      </c>
      <c r="C170" s="7" t="s">
        <v>24</v>
      </c>
      <c r="D170" s="7" t="s">
        <v>23</v>
      </c>
      <c r="E170" s="7">
        <v>140</v>
      </c>
      <c r="F170" s="7">
        <v>50</v>
      </c>
      <c r="G170" s="7" t="s">
        <v>13</v>
      </c>
      <c r="H170" s="7">
        <v>0</v>
      </c>
      <c r="I170" s="7">
        <v>100</v>
      </c>
      <c r="J170" s="7" t="s">
        <v>13</v>
      </c>
      <c r="K170" s="9">
        <v>39912.410324074073</v>
      </c>
      <c r="L170" s="18">
        <f t="shared" si="6"/>
        <v>70</v>
      </c>
      <c r="M170" s="18">
        <f t="shared" si="7"/>
        <v>0</v>
      </c>
      <c r="N170" s="18">
        <f t="shared" si="8"/>
        <v>70</v>
      </c>
      <c r="O170" s="23"/>
      <c r="P170" s="29" t="s">
        <v>34</v>
      </c>
      <c r="Q170" s="30">
        <v>2646.5</v>
      </c>
      <c r="R170" s="30">
        <v>282</v>
      </c>
      <c r="S170" s="30">
        <v>2928.5</v>
      </c>
      <c r="T170" s="23"/>
      <c r="U170" s="23"/>
      <c r="V170" s="23"/>
    </row>
    <row r="171" spans="1:22">
      <c r="A171" s="7">
        <v>7697</v>
      </c>
      <c r="B171" s="8">
        <v>39901</v>
      </c>
      <c r="C171" s="20" t="s">
        <v>26</v>
      </c>
      <c r="D171" s="20" t="s">
        <v>23</v>
      </c>
      <c r="E171" s="20">
        <v>0</v>
      </c>
      <c r="F171" s="20">
        <v>50</v>
      </c>
      <c r="G171" s="20" t="s">
        <v>13</v>
      </c>
      <c r="H171" s="20">
        <v>248</v>
      </c>
      <c r="I171" s="20">
        <v>100</v>
      </c>
      <c r="J171" s="20" t="s">
        <v>13</v>
      </c>
      <c r="K171" s="21">
        <v>39912.424583333333</v>
      </c>
      <c r="L171" s="22">
        <f t="shared" si="6"/>
        <v>0</v>
      </c>
      <c r="M171" s="22">
        <f t="shared" si="7"/>
        <v>248</v>
      </c>
      <c r="N171" s="22">
        <f t="shared" si="8"/>
        <v>248</v>
      </c>
      <c r="O171" s="23"/>
      <c r="P171" s="29" t="s">
        <v>45</v>
      </c>
      <c r="Q171" s="30">
        <v>57</v>
      </c>
      <c r="R171" s="30">
        <v>50</v>
      </c>
      <c r="S171" s="30">
        <v>107</v>
      </c>
      <c r="T171" s="23"/>
      <c r="U171" s="23"/>
      <c r="V171" s="23"/>
    </row>
    <row r="172" spans="1:22">
      <c r="A172" s="10">
        <v>7663</v>
      </c>
      <c r="B172" s="11">
        <v>39901</v>
      </c>
      <c r="C172" s="20" t="s">
        <v>26</v>
      </c>
      <c r="D172" s="20" t="s">
        <v>23</v>
      </c>
      <c r="E172" s="20">
        <v>2518</v>
      </c>
      <c r="F172" s="20">
        <v>50</v>
      </c>
      <c r="G172" s="20" t="s">
        <v>13</v>
      </c>
      <c r="H172" s="20">
        <v>0</v>
      </c>
      <c r="I172" s="20">
        <v>100</v>
      </c>
      <c r="J172" s="20" t="s">
        <v>13</v>
      </c>
      <c r="K172" s="21">
        <v>39912.410601851851</v>
      </c>
      <c r="L172" s="22">
        <f t="shared" si="6"/>
        <v>1259</v>
      </c>
      <c r="M172" s="22">
        <f t="shared" si="7"/>
        <v>0</v>
      </c>
      <c r="N172" s="22">
        <f t="shared" si="8"/>
        <v>1259</v>
      </c>
      <c r="O172" s="23"/>
      <c r="P172" s="29" t="s">
        <v>22</v>
      </c>
      <c r="Q172" s="30">
        <v>490</v>
      </c>
      <c r="R172" s="30">
        <v>145</v>
      </c>
      <c r="S172" s="30">
        <v>635</v>
      </c>
      <c r="T172" s="23"/>
      <c r="U172" s="23"/>
      <c r="V172" s="23"/>
    </row>
    <row r="173" spans="1:22">
      <c r="A173" s="10">
        <v>7696</v>
      </c>
      <c r="B173" s="11">
        <v>39900</v>
      </c>
      <c r="C173" s="10" t="s">
        <v>35</v>
      </c>
      <c r="D173" s="10" t="s">
        <v>23</v>
      </c>
      <c r="E173" s="10">
        <v>0</v>
      </c>
      <c r="F173" s="10">
        <v>50</v>
      </c>
      <c r="G173" s="10" t="s">
        <v>13</v>
      </c>
      <c r="H173" s="10">
        <v>116</v>
      </c>
      <c r="I173" s="10">
        <v>100</v>
      </c>
      <c r="J173" s="10" t="s">
        <v>13</v>
      </c>
      <c r="K173" s="12">
        <v>39912.424375000002</v>
      </c>
      <c r="L173" s="18">
        <f t="shared" si="6"/>
        <v>0</v>
      </c>
      <c r="M173" s="18">
        <f t="shared" si="7"/>
        <v>116</v>
      </c>
      <c r="N173" s="18">
        <f t="shared" si="8"/>
        <v>116</v>
      </c>
      <c r="O173" s="23"/>
      <c r="P173" s="29" t="s">
        <v>33</v>
      </c>
      <c r="Q173" s="30">
        <v>64</v>
      </c>
      <c r="R173" s="30">
        <v>34</v>
      </c>
      <c r="S173" s="30">
        <v>98</v>
      </c>
      <c r="T173" s="23"/>
      <c r="U173" s="23"/>
      <c r="V173" s="23"/>
    </row>
    <row r="174" spans="1:22">
      <c r="A174" s="10">
        <v>7659</v>
      </c>
      <c r="B174" s="11">
        <v>39900</v>
      </c>
      <c r="C174" s="10" t="s">
        <v>35</v>
      </c>
      <c r="D174" s="10" t="s">
        <v>23</v>
      </c>
      <c r="E174" s="10">
        <v>257</v>
      </c>
      <c r="F174" s="10">
        <v>50</v>
      </c>
      <c r="G174" s="10" t="s">
        <v>13</v>
      </c>
      <c r="H174" s="10">
        <v>0</v>
      </c>
      <c r="I174" s="10">
        <v>100</v>
      </c>
      <c r="J174" s="10" t="s">
        <v>13</v>
      </c>
      <c r="K174" s="12">
        <v>39912.409756944442</v>
      </c>
      <c r="L174" s="18">
        <f t="shared" si="6"/>
        <v>128.5</v>
      </c>
      <c r="M174" s="18">
        <f t="shared" si="7"/>
        <v>0</v>
      </c>
      <c r="N174" s="18">
        <f t="shared" si="8"/>
        <v>128.5</v>
      </c>
      <c r="O174" s="23"/>
      <c r="P174" s="29" t="s">
        <v>32</v>
      </c>
      <c r="Q174" s="30">
        <v>509.5</v>
      </c>
      <c r="R174" s="30">
        <v>75</v>
      </c>
      <c r="S174" s="30">
        <v>584.5</v>
      </c>
      <c r="T174" s="23"/>
      <c r="U174" s="23"/>
      <c r="V174" s="23"/>
    </row>
    <row r="175" spans="1:22">
      <c r="A175" s="10">
        <v>7698</v>
      </c>
      <c r="B175" s="11">
        <v>39901</v>
      </c>
      <c r="C175" s="10" t="s">
        <v>35</v>
      </c>
      <c r="D175" s="10" t="s">
        <v>23</v>
      </c>
      <c r="E175" s="10">
        <v>0</v>
      </c>
      <c r="F175" s="10">
        <v>50</v>
      </c>
      <c r="G175" s="10" t="s">
        <v>13</v>
      </c>
      <c r="H175" s="10">
        <v>81</v>
      </c>
      <c r="I175" s="10">
        <v>100</v>
      </c>
      <c r="J175" s="10" t="s">
        <v>13</v>
      </c>
      <c r="K175" s="12">
        <v>39912.424745370372</v>
      </c>
      <c r="L175" s="18">
        <f t="shared" si="6"/>
        <v>0</v>
      </c>
      <c r="M175" s="18">
        <f t="shared" si="7"/>
        <v>81</v>
      </c>
      <c r="N175" s="18">
        <f t="shared" si="8"/>
        <v>81</v>
      </c>
      <c r="O175" s="23"/>
      <c r="P175" s="29" t="s">
        <v>31</v>
      </c>
      <c r="Q175" s="30">
        <v>363.5</v>
      </c>
      <c r="R175" s="30">
        <v>152</v>
      </c>
      <c r="S175" s="30">
        <v>515.5</v>
      </c>
      <c r="T175" s="23"/>
      <c r="U175" s="23"/>
      <c r="V175" s="23"/>
    </row>
    <row r="176" spans="1:22">
      <c r="A176" s="7">
        <v>7665</v>
      </c>
      <c r="B176" s="8">
        <v>39901</v>
      </c>
      <c r="C176" s="20" t="s">
        <v>27</v>
      </c>
      <c r="D176" s="20" t="s">
        <v>23</v>
      </c>
      <c r="E176" s="20">
        <v>877</v>
      </c>
      <c r="F176" s="20">
        <v>50</v>
      </c>
      <c r="G176" s="20" t="s">
        <v>13</v>
      </c>
      <c r="H176" s="20">
        <v>0</v>
      </c>
      <c r="I176" s="20">
        <v>100</v>
      </c>
      <c r="J176" s="20" t="s">
        <v>13</v>
      </c>
      <c r="K176" s="21">
        <v>39912.415347222224</v>
      </c>
      <c r="L176" s="22">
        <f t="shared" si="6"/>
        <v>438.5</v>
      </c>
      <c r="M176" s="22">
        <f t="shared" si="7"/>
        <v>0</v>
      </c>
      <c r="N176" s="22">
        <f t="shared" si="8"/>
        <v>438.5</v>
      </c>
      <c r="O176" s="23"/>
      <c r="P176" s="29" t="s">
        <v>44</v>
      </c>
      <c r="Q176" s="30">
        <v>588</v>
      </c>
      <c r="R176" s="30">
        <v>90</v>
      </c>
      <c r="S176" s="30">
        <v>678</v>
      </c>
      <c r="T176" s="23"/>
      <c r="U176" s="23"/>
      <c r="V176" s="23"/>
    </row>
    <row r="177" spans="1:22">
      <c r="A177" s="7">
        <v>7699</v>
      </c>
      <c r="B177" s="8">
        <v>39901</v>
      </c>
      <c r="C177" s="7" t="s">
        <v>34</v>
      </c>
      <c r="D177" s="7" t="s">
        <v>23</v>
      </c>
      <c r="E177" s="7">
        <v>0</v>
      </c>
      <c r="F177" s="7">
        <v>50</v>
      </c>
      <c r="G177" s="7" t="s">
        <v>13</v>
      </c>
      <c r="H177" s="7">
        <v>282</v>
      </c>
      <c r="I177" s="7">
        <v>100</v>
      </c>
      <c r="J177" s="7" t="s">
        <v>13</v>
      </c>
      <c r="K177" s="9">
        <v>39912.424953703703</v>
      </c>
      <c r="L177" s="18">
        <f t="shared" si="6"/>
        <v>0</v>
      </c>
      <c r="M177" s="18">
        <f t="shared" si="7"/>
        <v>282</v>
      </c>
      <c r="N177" s="18">
        <f t="shared" si="8"/>
        <v>282</v>
      </c>
      <c r="O177" s="23"/>
      <c r="P177" s="29" t="s">
        <v>50</v>
      </c>
      <c r="Q177" s="30">
        <v>8983.64</v>
      </c>
      <c r="R177" s="30">
        <v>2271</v>
      </c>
      <c r="S177" s="30">
        <v>11254.64</v>
      </c>
      <c r="T177" s="23"/>
      <c r="U177" s="23"/>
      <c r="V177" s="23"/>
    </row>
    <row r="178" spans="1:22">
      <c r="A178" s="10">
        <v>7666</v>
      </c>
      <c r="B178" s="11">
        <v>39901</v>
      </c>
      <c r="C178" s="10" t="s">
        <v>34</v>
      </c>
      <c r="D178" s="10" t="s">
        <v>23</v>
      </c>
      <c r="E178" s="10">
        <v>5293</v>
      </c>
      <c r="F178" s="10">
        <v>50</v>
      </c>
      <c r="G178" s="10" t="s">
        <v>13</v>
      </c>
      <c r="H178" s="10">
        <v>0</v>
      </c>
      <c r="I178" s="10">
        <v>100</v>
      </c>
      <c r="J178" s="10" t="s">
        <v>13</v>
      </c>
      <c r="K178" s="12">
        <v>39912.41615740741</v>
      </c>
      <c r="L178" s="18">
        <f t="shared" si="6"/>
        <v>2646.5</v>
      </c>
      <c r="M178" s="18">
        <f t="shared" si="7"/>
        <v>0</v>
      </c>
      <c r="N178" s="18">
        <f t="shared" si="8"/>
        <v>2646.5</v>
      </c>
      <c r="O178" s="23"/>
      <c r="P178" s="23"/>
      <c r="Q178" s="23"/>
      <c r="R178" s="23"/>
      <c r="S178" s="23"/>
      <c r="T178" s="23"/>
      <c r="U178" s="23"/>
      <c r="V178" s="23"/>
    </row>
    <row r="179" spans="1:22">
      <c r="A179" s="10">
        <v>7712</v>
      </c>
      <c r="B179" s="11">
        <v>39901</v>
      </c>
      <c r="C179" s="20" t="s">
        <v>45</v>
      </c>
      <c r="D179" s="20" t="s">
        <v>23</v>
      </c>
      <c r="E179" s="20">
        <v>0</v>
      </c>
      <c r="F179" s="20">
        <v>50</v>
      </c>
      <c r="G179" s="20" t="s">
        <v>13</v>
      </c>
      <c r="H179" s="20">
        <v>50</v>
      </c>
      <c r="I179" s="20">
        <v>100</v>
      </c>
      <c r="J179" s="20" t="s">
        <v>13</v>
      </c>
      <c r="K179" s="21">
        <v>39912.431273148148</v>
      </c>
      <c r="L179" s="22">
        <f t="shared" si="6"/>
        <v>0</v>
      </c>
      <c r="M179" s="22">
        <f t="shared" si="7"/>
        <v>50</v>
      </c>
      <c r="N179" s="22">
        <f t="shared" si="8"/>
        <v>50</v>
      </c>
      <c r="O179" s="23"/>
      <c r="P179" s="23"/>
      <c r="Q179" s="23"/>
      <c r="R179" s="23"/>
      <c r="S179" s="23"/>
      <c r="T179" s="23"/>
      <c r="U179" s="23"/>
      <c r="V179" s="23"/>
    </row>
    <row r="180" spans="1:22">
      <c r="A180" s="10">
        <v>7710</v>
      </c>
      <c r="B180" s="11">
        <v>39901</v>
      </c>
      <c r="C180" s="20" t="s">
        <v>45</v>
      </c>
      <c r="D180" s="20" t="s">
        <v>23</v>
      </c>
      <c r="E180" s="20">
        <v>114</v>
      </c>
      <c r="F180" s="20">
        <v>50</v>
      </c>
      <c r="G180" s="20" t="s">
        <v>13</v>
      </c>
      <c r="H180" s="20">
        <v>0</v>
      </c>
      <c r="I180" s="20">
        <v>100</v>
      </c>
      <c r="J180" s="20" t="s">
        <v>13</v>
      </c>
      <c r="K180" s="21">
        <v>39912.430636574078</v>
      </c>
      <c r="L180" s="22">
        <f t="shared" si="6"/>
        <v>57</v>
      </c>
      <c r="M180" s="22">
        <f t="shared" si="7"/>
        <v>0</v>
      </c>
      <c r="N180" s="22">
        <f t="shared" si="8"/>
        <v>57</v>
      </c>
      <c r="O180" s="23"/>
      <c r="P180" s="23"/>
      <c r="Q180" s="23"/>
      <c r="R180" s="23"/>
      <c r="S180" s="23"/>
      <c r="T180" s="23"/>
      <c r="U180" s="23"/>
      <c r="V180" s="23"/>
    </row>
    <row r="181" spans="1:22">
      <c r="A181" s="7">
        <v>7660</v>
      </c>
      <c r="B181" s="8">
        <v>39900</v>
      </c>
      <c r="C181" s="14" t="s">
        <v>22</v>
      </c>
      <c r="D181" s="14" t="s">
        <v>23</v>
      </c>
      <c r="E181" s="14">
        <v>61</v>
      </c>
      <c r="F181" s="14">
        <v>50</v>
      </c>
      <c r="G181" s="14" t="s">
        <v>13</v>
      </c>
      <c r="H181" s="14">
        <v>0</v>
      </c>
      <c r="I181" s="14">
        <v>100</v>
      </c>
      <c r="J181" s="14" t="s">
        <v>13</v>
      </c>
      <c r="K181" s="16">
        <v>39912.409907407404</v>
      </c>
      <c r="L181" s="24">
        <f t="shared" si="6"/>
        <v>30.5</v>
      </c>
      <c r="M181" s="24">
        <f t="shared" si="7"/>
        <v>0</v>
      </c>
      <c r="N181" s="24">
        <f t="shared" si="8"/>
        <v>30.5</v>
      </c>
      <c r="O181" s="23"/>
      <c r="P181" s="23"/>
      <c r="Q181" s="23"/>
      <c r="R181" s="23"/>
      <c r="S181" s="23"/>
      <c r="T181" s="23"/>
      <c r="U181" s="23"/>
      <c r="V181" s="23"/>
    </row>
    <row r="182" spans="1:22">
      <c r="A182" s="10">
        <v>7700</v>
      </c>
      <c r="B182" s="11">
        <v>39901</v>
      </c>
      <c r="C182" s="14" t="s">
        <v>22</v>
      </c>
      <c r="D182" s="14" t="s">
        <v>23</v>
      </c>
      <c r="E182" s="14">
        <v>0</v>
      </c>
      <c r="F182" s="14">
        <v>50</v>
      </c>
      <c r="G182" s="14" t="s">
        <v>13</v>
      </c>
      <c r="H182" s="14">
        <v>145</v>
      </c>
      <c r="I182" s="14">
        <v>100</v>
      </c>
      <c r="J182" s="14" t="s">
        <v>13</v>
      </c>
      <c r="K182" s="16">
        <v>39912.425046296295</v>
      </c>
      <c r="L182" s="24">
        <f t="shared" si="6"/>
        <v>0</v>
      </c>
      <c r="M182" s="24">
        <f t="shared" si="7"/>
        <v>145</v>
      </c>
      <c r="N182" s="24">
        <f t="shared" si="8"/>
        <v>145</v>
      </c>
      <c r="O182" s="23"/>
      <c r="P182" s="23"/>
      <c r="Q182" s="23"/>
      <c r="R182" s="23"/>
      <c r="S182" s="23"/>
      <c r="T182" s="23"/>
      <c r="U182" s="23"/>
      <c r="V182" s="23"/>
    </row>
    <row r="183" spans="1:22">
      <c r="A183" s="7">
        <v>7667</v>
      </c>
      <c r="B183" s="8">
        <v>39901</v>
      </c>
      <c r="C183" s="14" t="s">
        <v>22</v>
      </c>
      <c r="D183" s="14" t="s">
        <v>23</v>
      </c>
      <c r="E183" s="14">
        <v>919</v>
      </c>
      <c r="F183" s="14">
        <v>50</v>
      </c>
      <c r="G183" s="14" t="s">
        <v>13</v>
      </c>
      <c r="H183" s="14">
        <v>0</v>
      </c>
      <c r="I183" s="14">
        <v>100</v>
      </c>
      <c r="J183" s="14" t="s">
        <v>13</v>
      </c>
      <c r="K183" s="16">
        <v>39912.416273148148</v>
      </c>
      <c r="L183" s="24">
        <f t="shared" ref="L183:L191" si="9">E183*F183*0.01</f>
        <v>459.5</v>
      </c>
      <c r="M183" s="24">
        <f t="shared" ref="M183:M191" si="10">H183*I183*0.01</f>
        <v>0</v>
      </c>
      <c r="N183" s="24">
        <f t="shared" si="8"/>
        <v>459.5</v>
      </c>
      <c r="O183" s="23"/>
      <c r="P183" s="23"/>
      <c r="Q183" s="23"/>
      <c r="R183" s="23"/>
      <c r="S183" s="23"/>
      <c r="T183" s="23"/>
      <c r="U183" s="23"/>
      <c r="V183" s="23"/>
    </row>
    <row r="184" spans="1:22">
      <c r="A184" s="7">
        <v>7701</v>
      </c>
      <c r="B184" s="8">
        <v>39901</v>
      </c>
      <c r="C184" s="20" t="s">
        <v>33</v>
      </c>
      <c r="D184" s="20" t="s">
        <v>23</v>
      </c>
      <c r="E184" s="20">
        <v>0</v>
      </c>
      <c r="F184" s="20">
        <v>50</v>
      </c>
      <c r="G184" s="20" t="s">
        <v>13</v>
      </c>
      <c r="H184" s="20">
        <v>34</v>
      </c>
      <c r="I184" s="20">
        <v>100</v>
      </c>
      <c r="J184" s="20" t="s">
        <v>13</v>
      </c>
      <c r="K184" s="21">
        <v>39912.425208333334</v>
      </c>
      <c r="L184" s="22">
        <f t="shared" si="9"/>
        <v>0</v>
      </c>
      <c r="M184" s="22">
        <f t="shared" si="10"/>
        <v>34</v>
      </c>
      <c r="N184" s="22">
        <f t="shared" si="8"/>
        <v>34</v>
      </c>
      <c r="O184" s="23"/>
      <c r="P184" s="23"/>
      <c r="Q184" s="23"/>
      <c r="R184" s="23"/>
      <c r="S184" s="23"/>
      <c r="T184" s="23"/>
      <c r="U184" s="23"/>
      <c r="V184" s="23"/>
    </row>
    <row r="185" spans="1:22">
      <c r="A185" s="10">
        <v>7668</v>
      </c>
      <c r="B185" s="11">
        <v>39901</v>
      </c>
      <c r="C185" s="20" t="s">
        <v>33</v>
      </c>
      <c r="D185" s="20" t="s">
        <v>23</v>
      </c>
      <c r="E185" s="20">
        <v>128</v>
      </c>
      <c r="F185" s="20">
        <v>50</v>
      </c>
      <c r="G185" s="20" t="s">
        <v>13</v>
      </c>
      <c r="H185" s="20">
        <v>0</v>
      </c>
      <c r="I185" s="20">
        <v>100</v>
      </c>
      <c r="J185" s="20" t="s">
        <v>13</v>
      </c>
      <c r="K185" s="21">
        <v>39912.416400462964</v>
      </c>
      <c r="L185" s="22">
        <f t="shared" si="9"/>
        <v>64</v>
      </c>
      <c r="M185" s="22">
        <f t="shared" si="10"/>
        <v>0</v>
      </c>
      <c r="N185" s="22">
        <f t="shared" si="8"/>
        <v>64</v>
      </c>
      <c r="O185" s="23"/>
      <c r="P185" s="23"/>
      <c r="Q185" s="23"/>
      <c r="R185" s="23"/>
      <c r="S185" s="23"/>
      <c r="T185" s="23"/>
      <c r="U185" s="23"/>
      <c r="V185" s="23"/>
    </row>
    <row r="186" spans="1:22">
      <c r="A186" s="10">
        <v>7702</v>
      </c>
      <c r="B186" s="11">
        <v>39901</v>
      </c>
      <c r="C186" s="14" t="s">
        <v>32</v>
      </c>
      <c r="D186" s="14" t="s">
        <v>23</v>
      </c>
      <c r="E186" s="14">
        <v>0</v>
      </c>
      <c r="F186" s="14">
        <v>50</v>
      </c>
      <c r="G186" s="14" t="s">
        <v>13</v>
      </c>
      <c r="H186" s="14">
        <v>75</v>
      </c>
      <c r="I186" s="14">
        <v>100</v>
      </c>
      <c r="J186" s="14" t="s">
        <v>13</v>
      </c>
      <c r="K186" s="16">
        <v>39912.425358796296</v>
      </c>
      <c r="L186" s="24">
        <f t="shared" si="9"/>
        <v>0</v>
      </c>
      <c r="M186" s="18">
        <f t="shared" si="10"/>
        <v>75</v>
      </c>
      <c r="N186" s="18">
        <f t="shared" si="8"/>
        <v>75</v>
      </c>
      <c r="O186" s="23"/>
      <c r="P186" s="23"/>
      <c r="Q186" s="23"/>
      <c r="R186" s="23"/>
      <c r="S186" s="23"/>
      <c r="T186" s="23"/>
      <c r="U186" s="23"/>
      <c r="V186" s="23"/>
    </row>
    <row r="187" spans="1:22">
      <c r="A187" s="7">
        <v>7669</v>
      </c>
      <c r="B187" s="8">
        <v>39901</v>
      </c>
      <c r="C187" s="14" t="s">
        <v>32</v>
      </c>
      <c r="D187" s="14" t="s">
        <v>23</v>
      </c>
      <c r="E187" s="14">
        <v>1019</v>
      </c>
      <c r="F187" s="14">
        <v>50</v>
      </c>
      <c r="G187" s="14" t="s">
        <v>13</v>
      </c>
      <c r="H187" s="14">
        <v>0</v>
      </c>
      <c r="I187" s="14">
        <v>100</v>
      </c>
      <c r="J187" s="14" t="s">
        <v>13</v>
      </c>
      <c r="K187" s="16">
        <v>39912.416585648149</v>
      </c>
      <c r="L187" s="24">
        <f t="shared" si="9"/>
        <v>509.5</v>
      </c>
      <c r="M187" s="18">
        <f t="shared" si="10"/>
        <v>0</v>
      </c>
      <c r="N187" s="18">
        <f t="shared" si="8"/>
        <v>509.5</v>
      </c>
      <c r="O187" s="23"/>
      <c r="P187" s="23"/>
      <c r="Q187" s="23"/>
      <c r="R187" s="23"/>
      <c r="S187" s="23"/>
      <c r="T187" s="23"/>
      <c r="U187" s="23"/>
      <c r="V187" s="23"/>
    </row>
    <row r="188" spans="1:22">
      <c r="A188" s="7">
        <v>7703</v>
      </c>
      <c r="B188" s="8">
        <v>39901</v>
      </c>
      <c r="C188" s="20" t="s">
        <v>31</v>
      </c>
      <c r="D188" s="20" t="s">
        <v>23</v>
      </c>
      <c r="E188" s="20">
        <v>0</v>
      </c>
      <c r="F188" s="20">
        <v>50</v>
      </c>
      <c r="G188" s="20" t="s">
        <v>13</v>
      </c>
      <c r="H188" s="20">
        <v>152</v>
      </c>
      <c r="I188" s="20">
        <v>100</v>
      </c>
      <c r="J188" s="20" t="s">
        <v>13</v>
      </c>
      <c r="K188" s="21">
        <v>39912.425451388888</v>
      </c>
      <c r="L188" s="22">
        <f t="shared" si="9"/>
        <v>0</v>
      </c>
      <c r="M188" s="22">
        <f t="shared" si="10"/>
        <v>152</v>
      </c>
      <c r="N188" s="22">
        <f t="shared" si="8"/>
        <v>152</v>
      </c>
      <c r="O188" s="23"/>
      <c r="P188" s="23"/>
      <c r="Q188" s="23"/>
      <c r="R188" s="23"/>
      <c r="S188" s="23"/>
      <c r="T188" s="23"/>
      <c r="U188" s="23"/>
      <c r="V188" s="23"/>
    </row>
    <row r="189" spans="1:22">
      <c r="A189" s="10">
        <v>7670</v>
      </c>
      <c r="B189" s="11">
        <v>39901</v>
      </c>
      <c r="C189" s="20" t="s">
        <v>31</v>
      </c>
      <c r="D189" s="20" t="s">
        <v>23</v>
      </c>
      <c r="E189" s="20">
        <v>727</v>
      </c>
      <c r="F189" s="20">
        <v>50</v>
      </c>
      <c r="G189" s="20" t="s">
        <v>13</v>
      </c>
      <c r="H189" s="20">
        <v>0</v>
      </c>
      <c r="I189" s="20">
        <v>100</v>
      </c>
      <c r="J189" s="20" t="s">
        <v>13</v>
      </c>
      <c r="K189" s="21">
        <v>39912.416701388887</v>
      </c>
      <c r="L189" s="22">
        <f t="shared" si="9"/>
        <v>363.5</v>
      </c>
      <c r="M189" s="22">
        <f t="shared" si="10"/>
        <v>0</v>
      </c>
      <c r="N189" s="22">
        <f t="shared" si="8"/>
        <v>363.5</v>
      </c>
      <c r="O189" s="23"/>
      <c r="P189" s="23"/>
      <c r="Q189" s="23"/>
      <c r="R189" s="23"/>
      <c r="S189" s="23"/>
      <c r="T189" s="23"/>
      <c r="U189" s="23"/>
      <c r="V189" s="23"/>
    </row>
    <row r="190" spans="1:22">
      <c r="A190" s="10">
        <v>7704</v>
      </c>
      <c r="B190" s="11">
        <v>39901</v>
      </c>
      <c r="C190" s="14" t="s">
        <v>44</v>
      </c>
      <c r="D190" s="14" t="s">
        <v>23</v>
      </c>
      <c r="E190" s="14">
        <v>0</v>
      </c>
      <c r="F190" s="14">
        <v>50</v>
      </c>
      <c r="G190" s="14" t="s">
        <v>13</v>
      </c>
      <c r="H190" s="14">
        <v>90</v>
      </c>
      <c r="I190" s="14">
        <v>100</v>
      </c>
      <c r="J190" s="14" t="s">
        <v>13</v>
      </c>
      <c r="K190" s="16">
        <v>39912.425532407404</v>
      </c>
      <c r="L190" s="24">
        <f t="shared" si="9"/>
        <v>0</v>
      </c>
      <c r="M190" s="18">
        <f t="shared" si="10"/>
        <v>90</v>
      </c>
      <c r="N190" s="18">
        <f t="shared" si="8"/>
        <v>90</v>
      </c>
      <c r="O190" s="23"/>
      <c r="P190" s="23"/>
      <c r="Q190" s="23"/>
      <c r="R190" s="23"/>
      <c r="S190" s="23"/>
      <c r="T190" s="23"/>
      <c r="U190" s="23"/>
      <c r="V190" s="23"/>
    </row>
    <row r="191" spans="1:22">
      <c r="A191" s="7">
        <v>7671</v>
      </c>
      <c r="B191" s="8">
        <v>39901</v>
      </c>
      <c r="C191" s="14" t="s">
        <v>44</v>
      </c>
      <c r="D191" s="14" t="s">
        <v>23</v>
      </c>
      <c r="E191" s="14">
        <v>1176</v>
      </c>
      <c r="F191" s="14">
        <v>50</v>
      </c>
      <c r="G191" s="14" t="s">
        <v>13</v>
      </c>
      <c r="H191" s="14">
        <v>0</v>
      </c>
      <c r="I191" s="14">
        <v>100</v>
      </c>
      <c r="J191" s="14" t="s">
        <v>13</v>
      </c>
      <c r="K191" s="16">
        <v>39912.416805555556</v>
      </c>
      <c r="L191" s="24">
        <f t="shared" si="9"/>
        <v>588</v>
      </c>
      <c r="M191" s="18">
        <f t="shared" si="10"/>
        <v>0</v>
      </c>
      <c r="N191" s="18">
        <f t="shared" si="8"/>
        <v>588</v>
      </c>
      <c r="O191" s="23"/>
      <c r="P191" s="23"/>
      <c r="Q191" s="23"/>
      <c r="R191" s="23"/>
      <c r="S191" s="23"/>
      <c r="T191" s="23"/>
      <c r="U191" s="23"/>
      <c r="V191" s="23"/>
    </row>
    <row r="192" spans="1:22">
      <c r="L192" s="19">
        <f>SUM(L161:L191)</f>
        <v>8983.64</v>
      </c>
      <c r="M192" s="19">
        <f>SUM(M161:M191)</f>
        <v>2271</v>
      </c>
      <c r="N192" s="19">
        <f>SUM(N161:N191)</f>
        <v>11254.64</v>
      </c>
    </row>
  </sheetData>
  <sortState ref="A131:P153">
    <sortCondition ref="C131:C153"/>
  </sortState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A14" sqref="A14:XFD14"/>
    </sheetView>
  </sheetViews>
  <sheetFormatPr defaultRowHeight="15"/>
  <cols>
    <col min="2" max="3" width="15.5703125" customWidth="1"/>
    <col min="11" max="11" width="12.5703125" customWidth="1"/>
    <col min="12" max="12" width="3.85546875" customWidth="1"/>
  </cols>
  <sheetData>
    <row r="1" spans="1:16" s="6" customFormat="1" ht="33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M1" s="25" t="s">
        <v>2</v>
      </c>
      <c r="N1" s="25" t="s">
        <v>46</v>
      </c>
      <c r="O1" s="25" t="s">
        <v>47</v>
      </c>
      <c r="P1" s="25" t="s">
        <v>48</v>
      </c>
    </row>
    <row r="2" spans="1:16" s="6" customFormat="1"/>
    <row r="3" spans="1:16" s="6" customFormat="1">
      <c r="A3" s="6" t="s">
        <v>16</v>
      </c>
      <c r="B3" s="1">
        <v>39782.647222222222</v>
      </c>
      <c r="C3" s="1">
        <v>39783.513194444444</v>
      </c>
    </row>
    <row r="4" spans="1:16" s="6" customFormat="1">
      <c r="A4" s="32">
        <v>6403</v>
      </c>
      <c r="B4" s="33">
        <v>39781</v>
      </c>
      <c r="C4" s="32" t="s">
        <v>11</v>
      </c>
      <c r="D4" s="32" t="s">
        <v>12</v>
      </c>
      <c r="E4" s="32">
        <v>25</v>
      </c>
      <c r="F4" s="32">
        <v>50</v>
      </c>
      <c r="G4" s="32" t="s">
        <v>13</v>
      </c>
      <c r="H4" s="32">
        <v>0</v>
      </c>
      <c r="I4" s="32">
        <v>100</v>
      </c>
      <c r="J4" s="32" t="s">
        <v>13</v>
      </c>
      <c r="K4" s="34">
        <v>39819.445462962962</v>
      </c>
    </row>
    <row r="5" spans="1:16" s="6" customFormat="1">
      <c r="B5" s="6" t="s">
        <v>56</v>
      </c>
    </row>
    <row r="6" spans="1:16" s="6" customFormat="1">
      <c r="A6" s="6" t="s">
        <v>17</v>
      </c>
      <c r="B6" s="1">
        <v>39790.65625</v>
      </c>
      <c r="C6" s="1">
        <v>39791.926388888889</v>
      </c>
    </row>
    <row r="7" spans="1:16" s="6" customFormat="1">
      <c r="B7" s="6" t="s">
        <v>14</v>
      </c>
    </row>
    <row r="8" spans="1:16" s="6" customFormat="1"/>
    <row r="9" spans="1:16" s="6" customFormat="1">
      <c r="A9" s="6" t="s">
        <v>18</v>
      </c>
      <c r="B9" s="1">
        <v>39822.249305555553</v>
      </c>
      <c r="C9" s="1">
        <v>39822.706944444442</v>
      </c>
    </row>
    <row r="10" spans="1:16" s="17" customFormat="1">
      <c r="A10" s="14">
        <v>7221</v>
      </c>
      <c r="B10" s="15">
        <v>39822</v>
      </c>
      <c r="C10" s="14" t="s">
        <v>11</v>
      </c>
      <c r="D10" s="14" t="s">
        <v>12</v>
      </c>
      <c r="E10" s="14">
        <v>1750</v>
      </c>
      <c r="F10" s="14">
        <v>63</v>
      </c>
      <c r="G10" s="14" t="s">
        <v>13</v>
      </c>
      <c r="H10" s="14">
        <v>0</v>
      </c>
      <c r="I10" s="14">
        <v>100</v>
      </c>
      <c r="J10" s="14" t="s">
        <v>13</v>
      </c>
      <c r="K10" s="16">
        <v>39864.594988425924</v>
      </c>
      <c r="M10" s="14" t="s">
        <v>11</v>
      </c>
      <c r="N10" s="17">
        <f>F10*E10*0.01</f>
        <v>1102.5</v>
      </c>
      <c r="O10" s="17">
        <f>I10*H10</f>
        <v>0</v>
      </c>
      <c r="P10" s="17">
        <f>SUM(N10:O10)</f>
        <v>1102.5</v>
      </c>
    </row>
    <row r="11" spans="1:16" s="17" customFormat="1" ht="23.25">
      <c r="A11" s="14">
        <v>7188</v>
      </c>
      <c r="B11" s="15">
        <v>39822</v>
      </c>
      <c r="C11" s="14" t="s">
        <v>15</v>
      </c>
      <c r="D11" s="14" t="s">
        <v>12</v>
      </c>
      <c r="E11" s="14">
        <v>1050</v>
      </c>
      <c r="F11" s="14">
        <v>50</v>
      </c>
      <c r="G11" s="14" t="s">
        <v>13</v>
      </c>
      <c r="H11" s="14">
        <v>230</v>
      </c>
      <c r="I11" s="14">
        <v>100</v>
      </c>
      <c r="J11" s="14" t="s">
        <v>13</v>
      </c>
      <c r="K11" s="16">
        <v>39864.454259259262</v>
      </c>
      <c r="M11" s="14" t="s">
        <v>15</v>
      </c>
      <c r="N11" s="17">
        <f>F11*E11*0.01</f>
        <v>525</v>
      </c>
      <c r="O11" s="17">
        <f>I11*H11*0.01</f>
        <v>230</v>
      </c>
      <c r="P11" s="17">
        <f t="shared" ref="P11:P14" si="0">SUM(N11:O11)</f>
        <v>755</v>
      </c>
    </row>
    <row r="12" spans="1:16" s="17" customFormat="1">
      <c r="A12" s="14"/>
      <c r="B12" s="15"/>
      <c r="C12" s="14"/>
      <c r="D12" s="14"/>
      <c r="E12" s="14"/>
      <c r="F12" s="14"/>
      <c r="G12" s="14"/>
      <c r="H12" s="14"/>
      <c r="I12" s="14"/>
      <c r="J12" s="14"/>
      <c r="K12" s="16"/>
      <c r="M12" s="14"/>
    </row>
    <row r="13" spans="1:16" s="6" customFormat="1">
      <c r="A13" s="6" t="s">
        <v>19</v>
      </c>
      <c r="B13" s="1">
        <v>39871.270138888889</v>
      </c>
      <c r="C13" s="1">
        <v>39871.534722222219</v>
      </c>
      <c r="M13" s="1"/>
      <c r="N13" s="17"/>
      <c r="O13" s="17"/>
      <c r="P13" s="17"/>
    </row>
    <row r="14" spans="1:16" s="17" customFormat="1">
      <c r="A14" s="14">
        <v>7526</v>
      </c>
      <c r="B14" s="15">
        <v>39871</v>
      </c>
      <c r="C14" s="14" t="s">
        <v>11</v>
      </c>
      <c r="D14" s="14" t="s">
        <v>12</v>
      </c>
      <c r="E14" s="14">
        <v>740</v>
      </c>
      <c r="F14" s="14">
        <v>63</v>
      </c>
      <c r="G14" s="14" t="s">
        <v>13</v>
      </c>
      <c r="H14" s="14">
        <v>0</v>
      </c>
      <c r="I14" s="14">
        <v>100</v>
      </c>
      <c r="J14" s="14" t="s">
        <v>13</v>
      </c>
      <c r="K14" s="16">
        <v>39891.485439814816</v>
      </c>
      <c r="M14" s="14" t="s">
        <v>11</v>
      </c>
      <c r="N14" s="17">
        <f>F14*E14*0.01</f>
        <v>466.2</v>
      </c>
      <c r="O14" s="17">
        <f t="shared" ref="O14" si="1">I14*H14</f>
        <v>0</v>
      </c>
      <c r="P14" s="17">
        <f t="shared" si="0"/>
        <v>466.2</v>
      </c>
    </row>
    <row r="15" spans="1:16" s="6" customFormat="1"/>
    <row r="16" spans="1:16" s="6" customFormat="1">
      <c r="A16" s="6" t="s">
        <v>20</v>
      </c>
      <c r="B16" s="1">
        <v>39900.79583333333</v>
      </c>
      <c r="C16" s="2">
        <v>39901.661111111112</v>
      </c>
    </row>
    <row r="17" spans="2:2" s="6" customFormat="1">
      <c r="B17" s="6" t="s">
        <v>21</v>
      </c>
    </row>
    <row r="18" spans="2:2" s="6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outfall7</vt:lpstr>
      <vt:lpstr>cargo</vt:lpstr>
      <vt:lpstr>Sheet3</vt:lpstr>
    </vt:vector>
  </TitlesOfParts>
  <Company>US Geological Survey, WRD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tdrutter</dc:creator>
  <cp:lastModifiedBy>tdrutter</cp:lastModifiedBy>
  <dcterms:created xsi:type="dcterms:W3CDTF">2011-05-17T20:05:38Z</dcterms:created>
  <dcterms:modified xsi:type="dcterms:W3CDTF">2011-07-25T19:20:52Z</dcterms:modified>
</cp:coreProperties>
</file>