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30" yWindow="795" windowWidth="19980" windowHeight="10035" activeTab="1"/>
  </bookViews>
  <sheets>
    <sheet name="WBF3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E86" i="1" l="1"/>
  <c r="J154" i="1" l="1"/>
  <c r="J153" i="1"/>
  <c r="J152" i="1"/>
  <c r="H152" i="1"/>
  <c r="K16" i="1"/>
  <c r="K18" i="1"/>
  <c r="K24" i="1"/>
  <c r="K32" i="1"/>
  <c r="K34" i="1"/>
  <c r="K40" i="1"/>
  <c r="K42" i="1"/>
  <c r="K48" i="1"/>
  <c r="K56" i="1"/>
  <c r="K58" i="1"/>
  <c r="K64" i="1"/>
  <c r="K66" i="1"/>
  <c r="K72" i="1"/>
  <c r="K80" i="1"/>
  <c r="K82" i="1"/>
  <c r="K88" i="1"/>
  <c r="K96" i="1"/>
  <c r="K15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14" i="1"/>
  <c r="M95" i="1" s="1"/>
  <c r="H95" i="1"/>
  <c r="E16" i="1"/>
  <c r="E18" i="1"/>
  <c r="E24" i="1"/>
  <c r="E32" i="1"/>
  <c r="E34" i="1"/>
  <c r="E40" i="1"/>
  <c r="E42" i="1"/>
  <c r="E48" i="1"/>
  <c r="E56" i="1"/>
  <c r="E57" i="1"/>
  <c r="E58" i="1"/>
  <c r="E64" i="1"/>
  <c r="E66" i="1"/>
  <c r="E72" i="1"/>
  <c r="E73" i="1"/>
  <c r="E74" i="1"/>
  <c r="E80" i="1"/>
  <c r="E81" i="1"/>
  <c r="E82" i="1"/>
  <c r="E88" i="1"/>
  <c r="E96" i="1"/>
  <c r="E97" i="1"/>
  <c r="E9" i="1"/>
  <c r="C9" i="1"/>
  <c r="D9" i="1" s="1"/>
  <c r="C10" i="1"/>
  <c r="C11" i="1"/>
  <c r="C12" i="1"/>
  <c r="C13" i="1"/>
  <c r="D13" i="1" s="1"/>
  <c r="C14" i="1"/>
  <c r="D14" i="1" s="1"/>
  <c r="C15" i="1"/>
  <c r="D15" i="1" s="1"/>
  <c r="E15" i="1" s="1"/>
  <c r="C16" i="1"/>
  <c r="D16" i="1" s="1"/>
  <c r="C17" i="1"/>
  <c r="C18" i="1"/>
  <c r="C19" i="1"/>
  <c r="D19" i="1" s="1"/>
  <c r="C20" i="1"/>
  <c r="D20" i="1" s="1"/>
  <c r="C21" i="1"/>
  <c r="D21" i="1" s="1"/>
  <c r="C22" i="1"/>
  <c r="D22" i="1" s="1"/>
  <c r="K22" i="1" s="1"/>
  <c r="C23" i="1"/>
  <c r="D23" i="1" s="1"/>
  <c r="K23" i="1" s="1"/>
  <c r="C24" i="1"/>
  <c r="D24" i="1" s="1"/>
  <c r="C25" i="1"/>
  <c r="C26" i="1"/>
  <c r="C27" i="1"/>
  <c r="C28" i="1"/>
  <c r="D28" i="1" s="1"/>
  <c r="C29" i="1"/>
  <c r="D29" i="1" s="1"/>
  <c r="C30" i="1"/>
  <c r="D30" i="1" s="1"/>
  <c r="K30" i="1" s="1"/>
  <c r="C31" i="1"/>
  <c r="D31" i="1" s="1"/>
  <c r="K31" i="1" s="1"/>
  <c r="C32" i="1"/>
  <c r="D32" i="1" s="1"/>
  <c r="C33" i="1"/>
  <c r="C34" i="1"/>
  <c r="C35" i="1"/>
  <c r="C36" i="1"/>
  <c r="C37" i="1"/>
  <c r="C38" i="1"/>
  <c r="D38" i="1" s="1"/>
  <c r="K38" i="1" s="1"/>
  <c r="C39" i="1"/>
  <c r="D39" i="1" s="1"/>
  <c r="E39" i="1" s="1"/>
  <c r="C40" i="1"/>
  <c r="D40" i="1" s="1"/>
  <c r="C41" i="1"/>
  <c r="C42" i="1"/>
  <c r="C43" i="1"/>
  <c r="D43" i="1" s="1"/>
  <c r="C44" i="1"/>
  <c r="D44" i="1" s="1"/>
  <c r="C45" i="1"/>
  <c r="D45" i="1" s="1"/>
  <c r="C46" i="1"/>
  <c r="D46" i="1" s="1"/>
  <c r="K46" i="1" s="1"/>
  <c r="C47" i="1"/>
  <c r="D47" i="1" s="1"/>
  <c r="K47" i="1" s="1"/>
  <c r="C48" i="1"/>
  <c r="D48" i="1" s="1"/>
  <c r="C49" i="1"/>
  <c r="C50" i="1"/>
  <c r="C51" i="1"/>
  <c r="C52" i="1"/>
  <c r="D52" i="1" s="1"/>
  <c r="C53" i="1"/>
  <c r="D53" i="1" s="1"/>
  <c r="C54" i="1"/>
  <c r="D54" i="1" s="1"/>
  <c r="K54" i="1" s="1"/>
  <c r="C55" i="1"/>
  <c r="D55" i="1" s="1"/>
  <c r="K55" i="1" s="1"/>
  <c r="C56" i="1"/>
  <c r="D56" i="1" s="1"/>
  <c r="C57" i="1"/>
  <c r="C58" i="1"/>
  <c r="C59" i="1"/>
  <c r="C60" i="1"/>
  <c r="C61" i="1"/>
  <c r="C62" i="1"/>
  <c r="D62" i="1" s="1"/>
  <c r="K62" i="1" s="1"/>
  <c r="C63" i="1"/>
  <c r="D63" i="1" s="1"/>
  <c r="E63" i="1" s="1"/>
  <c r="C64" i="1"/>
  <c r="D64" i="1" s="1"/>
  <c r="C65" i="1"/>
  <c r="C66" i="1"/>
  <c r="C67" i="1"/>
  <c r="D67" i="1" s="1"/>
  <c r="C68" i="1"/>
  <c r="D68" i="1" s="1"/>
  <c r="C69" i="1"/>
  <c r="D69" i="1" s="1"/>
  <c r="C70" i="1"/>
  <c r="D70" i="1" s="1"/>
  <c r="K70" i="1" s="1"/>
  <c r="C71" i="1"/>
  <c r="D71" i="1" s="1"/>
  <c r="K71" i="1" s="1"/>
  <c r="C72" i="1"/>
  <c r="D72" i="1" s="1"/>
  <c r="C73" i="1"/>
  <c r="C74" i="1"/>
  <c r="C75" i="1"/>
  <c r="C76" i="1"/>
  <c r="C77" i="1"/>
  <c r="D77" i="1" s="1"/>
  <c r="C78" i="1"/>
  <c r="D78" i="1" s="1"/>
  <c r="K78" i="1" s="1"/>
  <c r="C79" i="1"/>
  <c r="D79" i="1" s="1"/>
  <c r="K79" i="1" s="1"/>
  <c r="C80" i="1"/>
  <c r="D80" i="1" s="1"/>
  <c r="C81" i="1"/>
  <c r="C82" i="1"/>
  <c r="C83" i="1"/>
  <c r="D83" i="1" s="1"/>
  <c r="C84" i="1"/>
  <c r="D84" i="1" s="1"/>
  <c r="C85" i="1"/>
  <c r="D85" i="1" s="1"/>
  <c r="C86" i="1"/>
  <c r="D86" i="1" s="1"/>
  <c r="K86" i="1" s="1"/>
  <c r="C87" i="1"/>
  <c r="D87" i="1" s="1"/>
  <c r="K87" i="1" s="1"/>
  <c r="C88" i="1"/>
  <c r="D88" i="1" s="1"/>
  <c r="C89" i="1"/>
  <c r="C90" i="1"/>
  <c r="C91" i="1"/>
  <c r="C92" i="1"/>
  <c r="D92" i="1" s="1"/>
  <c r="C93" i="1"/>
  <c r="D93" i="1" s="1"/>
  <c r="C94" i="1"/>
  <c r="D94" i="1" s="1"/>
  <c r="K94" i="1" s="1"/>
  <c r="C95" i="1"/>
  <c r="D95" i="1" s="1"/>
  <c r="K95" i="1" s="1"/>
  <c r="C96" i="1"/>
  <c r="D96" i="1" s="1"/>
  <c r="C97" i="1"/>
  <c r="C98" i="1"/>
  <c r="C99" i="1"/>
  <c r="C100" i="1"/>
  <c r="C101" i="1"/>
  <c r="C102" i="1"/>
  <c r="D102" i="1" s="1"/>
  <c r="E102" i="1" s="1"/>
  <c r="C103" i="1"/>
  <c r="D103" i="1" s="1"/>
  <c r="E103" i="1" s="1"/>
  <c r="C104" i="1"/>
  <c r="D104" i="1" s="1"/>
  <c r="E104" i="1" s="1"/>
  <c r="C105" i="1"/>
  <c r="C106" i="1"/>
  <c r="C107" i="1"/>
  <c r="D107" i="1" s="1"/>
  <c r="E107" i="1" s="1"/>
  <c r="C108" i="1"/>
  <c r="D108" i="1" s="1"/>
  <c r="E108" i="1" s="1"/>
  <c r="C109" i="1"/>
  <c r="D109" i="1" s="1"/>
  <c r="E109" i="1" s="1"/>
  <c r="C110" i="1"/>
  <c r="D110" i="1" s="1"/>
  <c r="E110" i="1" s="1"/>
  <c r="C111" i="1"/>
  <c r="D111" i="1" s="1"/>
  <c r="E111" i="1" s="1"/>
  <c r="C112" i="1"/>
  <c r="D112" i="1" s="1"/>
  <c r="E112" i="1" s="1"/>
  <c r="C113" i="1"/>
  <c r="C114" i="1"/>
  <c r="C115" i="1"/>
  <c r="C116" i="1"/>
  <c r="D116" i="1" s="1"/>
  <c r="E116" i="1" s="1"/>
  <c r="C117" i="1"/>
  <c r="D117" i="1" s="1"/>
  <c r="E117" i="1" s="1"/>
  <c r="C118" i="1"/>
  <c r="D118" i="1" s="1"/>
  <c r="E118" i="1" s="1"/>
  <c r="C119" i="1"/>
  <c r="D119" i="1" s="1"/>
  <c r="E119" i="1" s="1"/>
  <c r="C120" i="1"/>
  <c r="D120" i="1" s="1"/>
  <c r="E120" i="1" s="1"/>
  <c r="C121" i="1"/>
  <c r="C122" i="1"/>
  <c r="C123" i="1"/>
  <c r="C124" i="1"/>
  <c r="C125" i="1"/>
  <c r="C126" i="1"/>
  <c r="D126" i="1" s="1"/>
  <c r="E126" i="1" s="1"/>
  <c r="C127" i="1"/>
  <c r="D127" i="1" s="1"/>
  <c r="E127" i="1" s="1"/>
  <c r="C128" i="1"/>
  <c r="D128" i="1" s="1"/>
  <c r="E128" i="1" s="1"/>
  <c r="C129" i="1"/>
  <c r="C130" i="1"/>
  <c r="C131" i="1"/>
  <c r="D131" i="1" s="1"/>
  <c r="E131" i="1" s="1"/>
  <c r="C132" i="1"/>
  <c r="D132" i="1" s="1"/>
  <c r="E132" i="1" s="1"/>
  <c r="C133" i="1"/>
  <c r="D133" i="1" s="1"/>
  <c r="E133" i="1" s="1"/>
  <c r="C134" i="1"/>
  <c r="D134" i="1" s="1"/>
  <c r="E134" i="1" s="1"/>
  <c r="C135" i="1"/>
  <c r="D135" i="1" s="1"/>
  <c r="E135" i="1" s="1"/>
  <c r="C136" i="1"/>
  <c r="D136" i="1" s="1"/>
  <c r="E136" i="1" s="1"/>
  <c r="C137" i="1"/>
  <c r="C138" i="1"/>
  <c r="C139" i="1"/>
  <c r="C140" i="1"/>
  <c r="C141" i="1"/>
  <c r="D141" i="1" s="1"/>
  <c r="E141" i="1" s="1"/>
  <c r="C142" i="1"/>
  <c r="D142" i="1" s="1"/>
  <c r="E142" i="1" s="1"/>
  <c r="C143" i="1"/>
  <c r="D143" i="1" s="1"/>
  <c r="E143" i="1" s="1"/>
  <c r="C144" i="1"/>
  <c r="D144" i="1" s="1"/>
  <c r="C145" i="1"/>
  <c r="C146" i="1"/>
  <c r="C147" i="1"/>
  <c r="D147" i="1" s="1"/>
  <c r="E147" i="1" s="1"/>
  <c r="C148" i="1"/>
  <c r="D148" i="1" s="1"/>
  <c r="E148" i="1" s="1"/>
  <c r="C149" i="1"/>
  <c r="D149" i="1" s="1"/>
  <c r="E149" i="1" s="1"/>
  <c r="C150" i="1"/>
  <c r="D150" i="1" s="1"/>
  <c r="E150" i="1" s="1"/>
  <c r="C151" i="1"/>
  <c r="D151" i="1" s="1"/>
  <c r="E151" i="1" s="1"/>
  <c r="C152" i="1"/>
  <c r="D152" i="1" s="1"/>
  <c r="K152" i="1" s="1"/>
  <c r="C153" i="1"/>
  <c r="C154" i="1"/>
  <c r="C155" i="1"/>
  <c r="C156" i="1"/>
  <c r="D156" i="1" s="1"/>
  <c r="E156" i="1" s="1"/>
  <c r="C157" i="1"/>
  <c r="D157" i="1" s="1"/>
  <c r="E157" i="1" s="1"/>
  <c r="C158" i="1"/>
  <c r="D158" i="1" s="1"/>
  <c r="E158" i="1" s="1"/>
  <c r="C159" i="1"/>
  <c r="D159" i="1" s="1"/>
  <c r="E159" i="1" s="1"/>
  <c r="C160" i="1"/>
  <c r="D160" i="1" s="1"/>
  <c r="E160" i="1" s="1"/>
  <c r="C8" i="1"/>
  <c r="D8" i="1"/>
  <c r="E8" i="1" s="1"/>
  <c r="D10" i="1"/>
  <c r="E10" i="1" s="1"/>
  <c r="C7" i="1"/>
  <c r="D7" i="1" s="1"/>
  <c r="D11" i="1"/>
  <c r="D12" i="1"/>
  <c r="D17" i="1"/>
  <c r="K17" i="1" s="1"/>
  <c r="D18" i="1"/>
  <c r="D25" i="1"/>
  <c r="K25" i="1" s="1"/>
  <c r="D26" i="1"/>
  <c r="K26" i="1" s="1"/>
  <c r="D27" i="1"/>
  <c r="K27" i="1" s="1"/>
  <c r="D33" i="1"/>
  <c r="K33" i="1" s="1"/>
  <c r="D34" i="1"/>
  <c r="D35" i="1"/>
  <c r="K35" i="1" s="1"/>
  <c r="D36" i="1"/>
  <c r="K36" i="1" s="1"/>
  <c r="D37" i="1"/>
  <c r="K37" i="1" s="1"/>
  <c r="D41" i="1"/>
  <c r="K41" i="1" s="1"/>
  <c r="D42" i="1"/>
  <c r="D49" i="1"/>
  <c r="K49" i="1" s="1"/>
  <c r="D50" i="1"/>
  <c r="K50" i="1" s="1"/>
  <c r="D51" i="1"/>
  <c r="K51" i="1" s="1"/>
  <c r="D57" i="1"/>
  <c r="K57" i="1" s="1"/>
  <c r="D58" i="1"/>
  <c r="D59" i="1"/>
  <c r="K59" i="1" s="1"/>
  <c r="D60" i="1"/>
  <c r="K60" i="1" s="1"/>
  <c r="D61" i="1"/>
  <c r="K61" i="1" s="1"/>
  <c r="D65" i="1"/>
  <c r="K65" i="1" s="1"/>
  <c r="D66" i="1"/>
  <c r="D73" i="1"/>
  <c r="K73" i="1" s="1"/>
  <c r="D74" i="1"/>
  <c r="K74" i="1" s="1"/>
  <c r="D75" i="1"/>
  <c r="K75" i="1" s="1"/>
  <c r="D76" i="1"/>
  <c r="K76" i="1" s="1"/>
  <c r="D81" i="1"/>
  <c r="K81" i="1" s="1"/>
  <c r="D82" i="1"/>
  <c r="D89" i="1"/>
  <c r="K89" i="1" s="1"/>
  <c r="D90" i="1"/>
  <c r="K90" i="1" s="1"/>
  <c r="D91" i="1"/>
  <c r="K91" i="1" s="1"/>
  <c r="D97" i="1"/>
  <c r="K97" i="1" s="1"/>
  <c r="D98" i="1"/>
  <c r="E98" i="1" s="1"/>
  <c r="D99" i="1"/>
  <c r="E99" i="1" s="1"/>
  <c r="D100" i="1"/>
  <c r="E100" i="1" s="1"/>
  <c r="D101" i="1"/>
  <c r="E101" i="1" s="1"/>
  <c r="D105" i="1"/>
  <c r="E105" i="1" s="1"/>
  <c r="D106" i="1"/>
  <c r="E106" i="1" s="1"/>
  <c r="D113" i="1"/>
  <c r="E113" i="1" s="1"/>
  <c r="D114" i="1"/>
  <c r="E114" i="1" s="1"/>
  <c r="D115" i="1"/>
  <c r="E115" i="1" s="1"/>
  <c r="D121" i="1"/>
  <c r="E121" i="1" s="1"/>
  <c r="D122" i="1"/>
  <c r="E122" i="1" s="1"/>
  <c r="D123" i="1"/>
  <c r="E123" i="1" s="1"/>
  <c r="D124" i="1"/>
  <c r="E124" i="1" s="1"/>
  <c r="D125" i="1"/>
  <c r="E125" i="1" s="1"/>
  <c r="D129" i="1"/>
  <c r="E129" i="1" s="1"/>
  <c r="D130" i="1"/>
  <c r="E130" i="1" s="1"/>
  <c r="D137" i="1"/>
  <c r="E137" i="1" s="1"/>
  <c r="D138" i="1"/>
  <c r="E138" i="1" s="1"/>
  <c r="D139" i="1"/>
  <c r="E139" i="1" s="1"/>
  <c r="D140" i="1"/>
  <c r="E140" i="1" s="1"/>
  <c r="D145" i="1"/>
  <c r="E145" i="1" s="1"/>
  <c r="D146" i="1"/>
  <c r="E146" i="1" s="1"/>
  <c r="D153" i="1"/>
  <c r="E153" i="1" s="1"/>
  <c r="D154" i="1"/>
  <c r="E154" i="1" s="1"/>
  <c r="D155" i="1"/>
  <c r="E155" i="1" s="1"/>
  <c r="K93" i="1" l="1"/>
  <c r="E93" i="1"/>
  <c r="K69" i="1"/>
  <c r="E69" i="1"/>
  <c r="K45" i="1"/>
  <c r="E45" i="1"/>
  <c r="K52" i="1"/>
  <c r="E52" i="1"/>
  <c r="K83" i="1"/>
  <c r="E83" i="1"/>
  <c r="K19" i="1"/>
  <c r="L97" i="1" s="1"/>
  <c r="N97" i="1" s="1"/>
  <c r="E19" i="1"/>
  <c r="K77" i="1"/>
  <c r="L154" i="1" s="1"/>
  <c r="E77" i="1"/>
  <c r="K21" i="1"/>
  <c r="E21" i="1"/>
  <c r="K92" i="1"/>
  <c r="E92" i="1"/>
  <c r="K28" i="1"/>
  <c r="E28" i="1"/>
  <c r="K67" i="1"/>
  <c r="E67" i="1"/>
  <c r="K85" i="1"/>
  <c r="E85" i="1"/>
  <c r="K53" i="1"/>
  <c r="E53" i="1"/>
  <c r="K29" i="1"/>
  <c r="E29" i="1"/>
  <c r="K84" i="1"/>
  <c r="E84" i="1"/>
  <c r="K68" i="1"/>
  <c r="E68" i="1"/>
  <c r="K44" i="1"/>
  <c r="E44" i="1"/>
  <c r="K20" i="1"/>
  <c r="E20" i="1"/>
  <c r="K43" i="1"/>
  <c r="E43" i="1"/>
  <c r="E89" i="1"/>
  <c r="E95" i="1"/>
  <c r="E79" i="1"/>
  <c r="E71" i="1"/>
  <c r="E55" i="1"/>
  <c r="E47" i="1"/>
  <c r="E31" i="1"/>
  <c r="E23" i="1"/>
  <c r="K63" i="1"/>
  <c r="K39" i="1"/>
  <c r="E94" i="1"/>
  <c r="E78" i="1"/>
  <c r="E70" i="1"/>
  <c r="E62" i="1"/>
  <c r="E54" i="1"/>
  <c r="E46" i="1"/>
  <c r="E38" i="1"/>
  <c r="E30" i="1"/>
  <c r="E22" i="1"/>
  <c r="E65" i="1"/>
  <c r="E87" i="1"/>
  <c r="E61" i="1"/>
  <c r="E37" i="1"/>
  <c r="E76" i="1"/>
  <c r="E60" i="1"/>
  <c r="E36" i="1"/>
  <c r="M152" i="1"/>
  <c r="E90" i="1"/>
  <c r="E91" i="1"/>
  <c r="E75" i="1"/>
  <c r="E59" i="1"/>
  <c r="E51" i="1"/>
  <c r="E35" i="1"/>
  <c r="E27" i="1"/>
  <c r="E152" i="1"/>
  <c r="G154" i="1" s="1"/>
  <c r="I154" i="1" s="1"/>
  <c r="E50" i="1"/>
  <c r="E26" i="1"/>
  <c r="K153" i="1"/>
  <c r="E49" i="1"/>
  <c r="E41" i="1"/>
  <c r="E33" i="1"/>
  <c r="E25" i="1"/>
  <c r="E17" i="1"/>
  <c r="G97" i="1" s="1"/>
  <c r="I97" i="1" s="1"/>
  <c r="K154" i="1"/>
  <c r="F10" i="1"/>
</calcChain>
</file>

<file path=xl/sharedStrings.xml><?xml version="1.0" encoding="utf-8"?>
<sst xmlns="http://schemas.openxmlformats.org/spreadsheetml/2006/main" count="45" uniqueCount="35">
  <si>
    <t>VALUE</t>
  </si>
  <si>
    <t>Time Gap</t>
  </si>
  <si>
    <t>e</t>
  </si>
  <si>
    <t>i</t>
  </si>
  <si>
    <t>EI</t>
  </si>
  <si>
    <t>Energy (SUM)</t>
  </si>
  <si>
    <t>P30Max</t>
  </si>
  <si>
    <t>EI Computed</t>
  </si>
  <si>
    <t>Rain</t>
  </si>
  <si>
    <t>e (rounded)</t>
  </si>
  <si>
    <t>no rounding</t>
  </si>
  <si>
    <t xml:space="preserve"> rounding</t>
  </si>
  <si>
    <t>433615088202501 SCF W BR MILWAUKEE RIVER WATERWAY 3 NR ASHFORD, WI</t>
  </si>
  <si>
    <t>dd 5, 00045 PARM code</t>
  </si>
  <si>
    <t>Incremental Precip</t>
  </si>
  <si>
    <t>startdate</t>
  </si>
  <si>
    <t>enddate</t>
  </si>
  <si>
    <t>theisen</t>
  </si>
  <si>
    <t>p5max</t>
  </si>
  <si>
    <t>p10max</t>
  </si>
  <si>
    <t>p15max</t>
  </si>
  <si>
    <t>p30max</t>
  </si>
  <si>
    <t>p60max</t>
  </si>
  <si>
    <t>ei</t>
  </si>
  <si>
    <t>stormnum</t>
  </si>
  <si>
    <t>StartDate</t>
  </si>
  <si>
    <t>EndDate</t>
  </si>
  <si>
    <t>rain</t>
  </si>
  <si>
    <t>duration</t>
  </si>
  <si>
    <t>Ievent</t>
  </si>
  <si>
    <t>I5</t>
  </si>
  <si>
    <t>I10</t>
  </si>
  <si>
    <t>I15</t>
  </si>
  <si>
    <t>I30</t>
  </si>
  <si>
    <t>I60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</si>
</sst>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yy\ hh:mm"/>
    <numFmt numFmtId="165" formatCode="0.0"/>
    <numFmt numFmtId="166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164" fontId="0" fillId="0" borderId="0" xfId="0" applyNumberFormat="1"/>
    <xf numFmtId="166" fontId="0" fillId="0" borderId="0" xfId="0" applyNumberFormat="1" applyAlignment="1">
      <alignment horizontal="center"/>
    </xf>
    <xf numFmtId="164" fontId="6" fillId="2" borderId="0" xfId="6" applyNumberFormat="1"/>
    <xf numFmtId="0" fontId="6" fillId="2" borderId="0" xfId="6"/>
    <xf numFmtId="2" fontId="6" fillId="2" borderId="0" xfId="6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6" fillId="2" borderId="0" xfId="6" applyNumberFormat="1" applyAlignment="1">
      <alignment horizontal="center"/>
    </xf>
    <xf numFmtId="164" fontId="7" fillId="3" borderId="0" xfId="7" applyNumberFormat="1"/>
    <xf numFmtId="0" fontId="7" fillId="3" borderId="0" xfId="7"/>
    <xf numFmtId="165" fontId="7" fillId="3" borderId="0" xfId="7" applyNumberFormat="1" applyAlignment="1">
      <alignment horizontal="center"/>
    </xf>
    <xf numFmtId="2" fontId="7" fillId="3" borderId="0" xfId="7" applyNumberFormat="1" applyAlignment="1">
      <alignment horizontal="center"/>
    </xf>
    <xf numFmtId="0" fontId="0" fillId="0" borderId="0" xfId="0" applyAlignment="1">
      <alignment horizontal="center"/>
    </xf>
    <xf numFmtId="0" fontId="6" fillId="2" borderId="0" xfId="6" applyAlignment="1">
      <alignment horizontal="center"/>
    </xf>
    <xf numFmtId="0" fontId="7" fillId="3" borderId="0" xfId="7" applyAlignment="1">
      <alignment horizontal="center"/>
    </xf>
    <xf numFmtId="166" fontId="6" fillId="2" borderId="0" xfId="6" applyNumberFormat="1" applyAlignment="1">
      <alignment horizontal="center"/>
    </xf>
    <xf numFmtId="166" fontId="7" fillId="3" borderId="0" xfId="7" applyNumberFormat="1" applyAlignment="1">
      <alignment horizontal="center"/>
    </xf>
    <xf numFmtId="2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0"/>
  <sheetViews>
    <sheetView workbookViewId="0">
      <pane ySplit="6000" topLeftCell="A151"/>
      <selection activeCell="L88" sqref="L88"/>
      <selection pane="bottomLeft" activeCell="G154" sqref="G154"/>
    </sheetView>
  </sheetViews>
  <sheetFormatPr defaultRowHeight="15" x14ac:dyDescent="0.25"/>
  <cols>
    <col min="1" max="1" width="15.85546875" bestFit="1" customWidth="1"/>
    <col min="2" max="2" width="20" customWidth="1"/>
    <col min="3" max="3" width="11.7109375" customWidth="1"/>
    <col min="4" max="4" width="9.5703125" bestFit="1" customWidth="1"/>
    <col min="7" max="7" width="12.85546875" style="12" bestFit="1" customWidth="1"/>
    <col min="8" max="8" width="12.140625" style="12" customWidth="1"/>
    <col min="9" max="9" width="12.140625" customWidth="1"/>
    <col min="12" max="12" width="12.7109375" customWidth="1"/>
    <col min="13" max="13" width="11" customWidth="1"/>
    <col min="14" max="14" width="15" customWidth="1"/>
  </cols>
  <sheetData>
    <row r="2" spans="1:11" x14ac:dyDescent="0.25">
      <c r="B2" t="s">
        <v>12</v>
      </c>
    </row>
    <row r="3" spans="1:11" x14ac:dyDescent="0.25">
      <c r="B3" t="s">
        <v>13</v>
      </c>
    </row>
    <row r="5" spans="1:11" x14ac:dyDescent="0.25">
      <c r="B5" t="s">
        <v>0</v>
      </c>
    </row>
    <row r="6" spans="1:11" x14ac:dyDescent="0.25">
      <c r="B6" t="s">
        <v>14</v>
      </c>
      <c r="C6" t="s">
        <v>1</v>
      </c>
      <c r="D6" t="s">
        <v>3</v>
      </c>
      <c r="E6" t="s">
        <v>2</v>
      </c>
      <c r="F6" t="s">
        <v>4</v>
      </c>
    </row>
    <row r="7" spans="1:11" x14ac:dyDescent="0.25">
      <c r="A7" s="1">
        <v>41114.084027777775</v>
      </c>
      <c r="B7" s="2">
        <v>8.9999999999999993E-3</v>
      </c>
      <c r="C7" s="2">
        <f>(A7-A6)*24</f>
        <v>986738.0166666666</v>
      </c>
      <c r="D7">
        <f t="shared" ref="D7:D38" si="0">60*B7/C7</f>
        <v>5.4725772279879557E-7</v>
      </c>
    </row>
    <row r="8" spans="1:11" s="4" customFormat="1" x14ac:dyDescent="0.25">
      <c r="A8" s="3">
        <v>41114.191666666666</v>
      </c>
      <c r="B8" s="15">
        <v>8.9999999999999993E-3</v>
      </c>
      <c r="C8" s="7">
        <f>(A8-A7)*1440</f>
        <v>155.00000000232831</v>
      </c>
      <c r="D8" s="5">
        <f t="shared" si="0"/>
        <v>3.4838709676896025E-3</v>
      </c>
      <c r="E8">
        <f>IF(D8&lt;3,(B8*(916+331*LOG10(D8))),B8*1074)</f>
        <v>0.92180288164389035</v>
      </c>
      <c r="G8" s="13"/>
      <c r="H8" s="13"/>
    </row>
    <row r="9" spans="1:11" x14ac:dyDescent="0.25">
      <c r="A9" s="1">
        <v>41114.204861111109</v>
      </c>
      <c r="B9" s="2">
        <v>9.0000010000000005E-3</v>
      </c>
      <c r="C9" s="7">
        <f t="shared" ref="C9:C72" si="1">(A9-A8)*1440</f>
        <v>18.999999999068677</v>
      </c>
      <c r="D9" s="6">
        <f t="shared" si="0"/>
        <v>2.84210557908668E-2</v>
      </c>
      <c r="E9">
        <f t="shared" ref="E9:E10" si="2">IF(D9&lt;3,(B9*(916+331*LOG10(D9))),B9*1074)</f>
        <v>3.637394581243937</v>
      </c>
    </row>
    <row r="10" spans="1:11" s="4" customFormat="1" x14ac:dyDescent="0.25">
      <c r="A10" s="3">
        <v>41114.216666666667</v>
      </c>
      <c r="B10" s="15">
        <v>8.9999980000000004E-3</v>
      </c>
      <c r="C10" s="7">
        <f t="shared" si="1"/>
        <v>17.000000003026798</v>
      </c>
      <c r="D10" s="5">
        <f t="shared" si="0"/>
        <v>3.1764698817873804E-2</v>
      </c>
      <c r="E10">
        <f t="shared" si="2"/>
        <v>3.7812925457059969</v>
      </c>
      <c r="F10" s="4">
        <f>SUM(E8:E10)</f>
        <v>8.3404900085938234</v>
      </c>
      <c r="G10" s="13"/>
      <c r="H10" s="13"/>
    </row>
    <row r="11" spans="1:11" x14ac:dyDescent="0.25">
      <c r="A11" s="1">
        <v>41115.288194444445</v>
      </c>
      <c r="B11" s="2">
        <v>9.0000029999999995E-3</v>
      </c>
      <c r="C11" s="7">
        <f t="shared" si="1"/>
        <v>1543.0000000004657</v>
      </c>
      <c r="D11" s="6">
        <f t="shared" si="0"/>
        <v>3.4996771224876021E-4</v>
      </c>
    </row>
    <row r="12" spans="1:11" x14ac:dyDescent="0.25">
      <c r="A12" s="1">
        <v>41115.289583333331</v>
      </c>
      <c r="B12" s="2">
        <v>8.9999999999999993E-3</v>
      </c>
      <c r="C12" s="7">
        <f t="shared" si="1"/>
        <v>1.9999999960418791</v>
      </c>
      <c r="D12" s="6">
        <f t="shared" si="0"/>
        <v>0.27000000053434631</v>
      </c>
    </row>
    <row r="13" spans="1:11" x14ac:dyDescent="0.25">
      <c r="A13" s="1">
        <v>41115.293749999997</v>
      </c>
      <c r="B13" s="2">
        <v>8.9999999999999993E-3</v>
      </c>
      <c r="C13" s="7">
        <f t="shared" si="1"/>
        <v>5.9999999986030161</v>
      </c>
      <c r="D13" s="6">
        <f t="shared" si="0"/>
        <v>9.0000000020954748E-2</v>
      </c>
      <c r="K13" t="s">
        <v>9</v>
      </c>
    </row>
    <row r="14" spans="1:11" s="9" customFormat="1" x14ac:dyDescent="0.25">
      <c r="A14" s="8">
        <v>41115.974305555559</v>
      </c>
      <c r="B14" s="16">
        <v>1.7999999999999999E-2</v>
      </c>
      <c r="C14" s="10">
        <f t="shared" si="1"/>
        <v>980.00000000931323</v>
      </c>
      <c r="D14" s="11">
        <f t="shared" si="0"/>
        <v>1.1020408163160574E-3</v>
      </c>
      <c r="E14">
        <v>0</v>
      </c>
      <c r="G14"/>
      <c r="H14" s="14"/>
      <c r="J14" s="14">
        <f>ROUND(B14,2)</f>
        <v>0.02</v>
      </c>
      <c r="K14" s="9">
        <v>0</v>
      </c>
    </row>
    <row r="15" spans="1:11" x14ac:dyDescent="0.25">
      <c r="A15" s="1">
        <v>41115.974999999999</v>
      </c>
      <c r="B15" s="2">
        <v>1.7999999999999999E-2</v>
      </c>
      <c r="C15" s="7">
        <f t="shared" si="1"/>
        <v>0.99999999278225005</v>
      </c>
      <c r="D15" s="6">
        <f t="shared" si="0"/>
        <v>1.0800000077951699</v>
      </c>
      <c r="E15">
        <f>IF(D15&lt;3,(B15*(916+331*LOG10(D15))),B15*1074)</f>
        <v>16.687138753867366</v>
      </c>
      <c r="G15"/>
      <c r="J15" s="14">
        <f t="shared" ref="J15:J78" si="3">ROUND(B15,2)</f>
        <v>0.02</v>
      </c>
      <c r="K15">
        <f>IF(D15&lt;3,(J15*(916+331*LOG10(D15))),J15*1074)</f>
        <v>18.54126528207485</v>
      </c>
    </row>
    <row r="16" spans="1:11" x14ac:dyDescent="0.25">
      <c r="A16" s="1">
        <v>41115.975694444445</v>
      </c>
      <c r="B16" s="2">
        <v>9.0000029999999995E-3</v>
      </c>
      <c r="C16" s="7">
        <f t="shared" si="1"/>
        <v>1.000000003259629</v>
      </c>
      <c r="D16" s="6">
        <f t="shared" si="0"/>
        <v>0.54000017823979973</v>
      </c>
      <c r="E16">
        <f t="shared" ref="E16:E77" si="4">IF(D16&lt;3,(B16*(916+331*LOG10(D16))),B16*1074)</f>
        <v>7.4468039198169285</v>
      </c>
      <c r="G16"/>
      <c r="J16" s="14">
        <f t="shared" si="3"/>
        <v>0.01</v>
      </c>
      <c r="K16">
        <f t="shared" ref="K16:K79" si="5">IF(D16&lt;3,(J16*(916+331*LOG10(D16))),J16*1074)</f>
        <v>8.2742238194997597</v>
      </c>
    </row>
    <row r="17" spans="1:11" x14ac:dyDescent="0.25">
      <c r="A17" s="1">
        <v>41115.977083333331</v>
      </c>
      <c r="B17" s="2">
        <v>1.7999999999999999E-2</v>
      </c>
      <c r="C17" s="7">
        <f t="shared" si="1"/>
        <v>1.9999999960418791</v>
      </c>
      <c r="D17" s="6">
        <f t="shared" si="0"/>
        <v>0.54000000106869261</v>
      </c>
      <c r="E17">
        <f t="shared" si="4"/>
        <v>14.893602026146116</v>
      </c>
      <c r="G17"/>
      <c r="J17" s="14">
        <f t="shared" si="3"/>
        <v>0.02</v>
      </c>
      <c r="K17">
        <f t="shared" si="5"/>
        <v>16.548446695717907</v>
      </c>
    </row>
    <row r="18" spans="1:11" x14ac:dyDescent="0.25">
      <c r="A18" s="1">
        <v>41115.977777777778</v>
      </c>
      <c r="B18" s="2">
        <v>2.7E-2</v>
      </c>
      <c r="C18" s="7">
        <f t="shared" si="1"/>
        <v>1.000000003259629</v>
      </c>
      <c r="D18" s="6">
        <f t="shared" si="0"/>
        <v>1.6199999947194008</v>
      </c>
      <c r="E18">
        <f t="shared" si="4"/>
        <v>26.604435672315926</v>
      </c>
      <c r="G18"/>
      <c r="J18" s="14">
        <f t="shared" si="3"/>
        <v>0.03</v>
      </c>
      <c r="K18">
        <f t="shared" si="5"/>
        <v>29.560484080351028</v>
      </c>
    </row>
    <row r="19" spans="1:11" x14ac:dyDescent="0.25">
      <c r="A19" s="1">
        <v>41115.978472222225</v>
      </c>
      <c r="B19" s="2">
        <v>1.800001E-2</v>
      </c>
      <c r="C19" s="7">
        <f t="shared" si="1"/>
        <v>1.000000003259629</v>
      </c>
      <c r="D19" s="6">
        <f t="shared" si="0"/>
        <v>1.0800005964795987</v>
      </c>
      <c r="E19">
        <f t="shared" si="4"/>
        <v>16.687149434904629</v>
      </c>
      <c r="G19"/>
      <c r="J19" s="14">
        <f t="shared" si="3"/>
        <v>0.02</v>
      </c>
      <c r="K19">
        <f t="shared" si="5"/>
        <v>18.541266849190229</v>
      </c>
    </row>
    <row r="20" spans="1:11" x14ac:dyDescent="0.25">
      <c r="A20" s="1">
        <v>41115.979166666664</v>
      </c>
      <c r="B20" s="2">
        <v>1.799999E-2</v>
      </c>
      <c r="C20" s="7">
        <f t="shared" si="1"/>
        <v>0.99999999278225005</v>
      </c>
      <c r="D20" s="6">
        <f t="shared" si="0"/>
        <v>1.0799994077951656</v>
      </c>
      <c r="E20">
        <f t="shared" si="4"/>
        <v>16.687128045720389</v>
      </c>
      <c r="G20"/>
      <c r="J20" s="14">
        <f t="shared" si="3"/>
        <v>0.02</v>
      </c>
      <c r="K20">
        <f t="shared" si="5"/>
        <v>18.541263684835812</v>
      </c>
    </row>
    <row r="21" spans="1:11" x14ac:dyDescent="0.25">
      <c r="A21" s="1">
        <v>41115.979861111111</v>
      </c>
      <c r="B21" s="2">
        <v>1.800001E-2</v>
      </c>
      <c r="C21" s="7">
        <f t="shared" si="1"/>
        <v>1.000000003259629</v>
      </c>
      <c r="D21" s="6">
        <f t="shared" si="0"/>
        <v>1.0800005964795987</v>
      </c>
      <c r="E21">
        <f t="shared" si="4"/>
        <v>16.687149434904629</v>
      </c>
      <c r="G21"/>
      <c r="J21" s="14">
        <f t="shared" si="3"/>
        <v>0.02</v>
      </c>
      <c r="K21">
        <f t="shared" si="5"/>
        <v>18.541266849190229</v>
      </c>
    </row>
    <row r="22" spans="1:11" x14ac:dyDescent="0.25">
      <c r="A22" s="1">
        <v>41115.988888888889</v>
      </c>
      <c r="B22" s="2">
        <v>9.0000029999999995E-3</v>
      </c>
      <c r="C22" s="7">
        <f t="shared" si="1"/>
        <v>13.000000000465661</v>
      </c>
      <c r="D22" s="6">
        <f t="shared" si="0"/>
        <v>4.1538475383127466E-2</v>
      </c>
      <c r="E22">
        <f t="shared" si="4"/>
        <v>4.1283655713199598</v>
      </c>
      <c r="G22"/>
      <c r="J22" s="14">
        <f t="shared" si="3"/>
        <v>0.01</v>
      </c>
      <c r="K22">
        <f t="shared" si="5"/>
        <v>4.5870713279984026</v>
      </c>
    </row>
    <row r="23" spans="1:11" x14ac:dyDescent="0.25">
      <c r="A23" s="1">
        <v>41115.994444444441</v>
      </c>
      <c r="B23" s="2">
        <v>8.9999880000000004E-3</v>
      </c>
      <c r="C23" s="7">
        <f t="shared" si="1"/>
        <v>7.9999999946448952</v>
      </c>
      <c r="D23" s="6">
        <f t="shared" si="0"/>
        <v>6.7499910045183631E-2</v>
      </c>
      <c r="E23">
        <f t="shared" si="4"/>
        <v>4.7564878731185338</v>
      </c>
      <c r="G23"/>
      <c r="J23" s="14">
        <f t="shared" si="3"/>
        <v>0.01</v>
      </c>
      <c r="K23">
        <f t="shared" si="5"/>
        <v>5.284993572345356</v>
      </c>
    </row>
    <row r="24" spans="1:11" x14ac:dyDescent="0.25">
      <c r="A24" s="1">
        <v>41115.995138888888</v>
      </c>
      <c r="B24" s="2">
        <v>9.0000029999999995E-3</v>
      </c>
      <c r="C24" s="7">
        <f t="shared" si="1"/>
        <v>1.000000003259629</v>
      </c>
      <c r="D24" s="6">
        <f t="shared" si="0"/>
        <v>0.54000017823979973</v>
      </c>
      <c r="E24">
        <f t="shared" si="4"/>
        <v>7.4468039198169285</v>
      </c>
      <c r="G24"/>
      <c r="J24" s="14">
        <f t="shared" si="3"/>
        <v>0.01</v>
      </c>
      <c r="K24">
        <f t="shared" si="5"/>
        <v>8.2742238194997597</v>
      </c>
    </row>
    <row r="25" spans="1:11" x14ac:dyDescent="0.25">
      <c r="A25" s="1">
        <v>41116.002083333333</v>
      </c>
      <c r="B25" s="2">
        <v>9.0000029999999995E-3</v>
      </c>
      <c r="C25" s="7">
        <f t="shared" si="1"/>
        <v>10.000000001164153</v>
      </c>
      <c r="D25" s="6">
        <f t="shared" si="0"/>
        <v>5.4000017993713567E-2</v>
      </c>
      <c r="E25">
        <f t="shared" si="4"/>
        <v>4.4678029308835052</v>
      </c>
      <c r="G25"/>
      <c r="J25" s="14">
        <f t="shared" si="3"/>
        <v>0.01</v>
      </c>
      <c r="K25">
        <f t="shared" si="5"/>
        <v>4.964223824018176</v>
      </c>
    </row>
    <row r="26" spans="1:11" x14ac:dyDescent="0.25">
      <c r="A26" s="1">
        <v>41116.00277777778</v>
      </c>
      <c r="B26" s="2">
        <v>1.800001E-2</v>
      </c>
      <c r="C26" s="7">
        <f t="shared" si="1"/>
        <v>1.000000003259629</v>
      </c>
      <c r="D26" s="6">
        <f t="shared" si="0"/>
        <v>1.0800005964795987</v>
      </c>
      <c r="E26">
        <f t="shared" si="4"/>
        <v>16.687149434904629</v>
      </c>
      <c r="G26"/>
      <c r="J26" s="14">
        <f t="shared" si="3"/>
        <v>0.02</v>
      </c>
      <c r="K26">
        <f t="shared" si="5"/>
        <v>18.541266849190229</v>
      </c>
    </row>
    <row r="27" spans="1:11" x14ac:dyDescent="0.25">
      <c r="A27" s="1">
        <v>41116.003472222219</v>
      </c>
      <c r="B27" s="2">
        <v>2.699998E-2</v>
      </c>
      <c r="C27" s="7">
        <f t="shared" si="1"/>
        <v>0.99999999278225005</v>
      </c>
      <c r="D27" s="6">
        <f t="shared" si="0"/>
        <v>1.6199988116927464</v>
      </c>
      <c r="E27">
        <f t="shared" si="4"/>
        <v>26.604413130963849</v>
      </c>
      <c r="G27"/>
      <c r="J27" s="14">
        <f t="shared" si="3"/>
        <v>0.03</v>
      </c>
      <c r="K27">
        <f t="shared" si="5"/>
        <v>29.560480931056816</v>
      </c>
    </row>
    <row r="28" spans="1:11" x14ac:dyDescent="0.25">
      <c r="A28" s="1">
        <v>41116.004166666666</v>
      </c>
      <c r="B28" s="2">
        <v>9.0000029999999995E-3</v>
      </c>
      <c r="C28" s="7">
        <f t="shared" si="1"/>
        <v>1.000000003259629</v>
      </c>
      <c r="D28" s="6">
        <f t="shared" si="0"/>
        <v>0.54000017823979973</v>
      </c>
      <c r="E28">
        <f t="shared" si="4"/>
        <v>7.4468039198169285</v>
      </c>
      <c r="G28"/>
      <c r="J28" s="14">
        <f t="shared" si="3"/>
        <v>0.01</v>
      </c>
      <c r="K28">
        <f t="shared" si="5"/>
        <v>8.2742238194997597</v>
      </c>
    </row>
    <row r="29" spans="1:11" x14ac:dyDescent="0.25">
      <c r="A29" s="1">
        <v>41116.004861111112</v>
      </c>
      <c r="B29" s="2">
        <v>1.800001E-2</v>
      </c>
      <c r="C29" s="7">
        <f t="shared" si="1"/>
        <v>1.000000003259629</v>
      </c>
      <c r="D29" s="6">
        <f t="shared" si="0"/>
        <v>1.0800005964795987</v>
      </c>
      <c r="E29">
        <f t="shared" si="4"/>
        <v>16.687149434904629</v>
      </c>
      <c r="G29"/>
      <c r="J29" s="14">
        <f t="shared" si="3"/>
        <v>0.02</v>
      </c>
      <c r="K29">
        <f t="shared" si="5"/>
        <v>18.541266849190229</v>
      </c>
    </row>
    <row r="30" spans="1:11" x14ac:dyDescent="0.25">
      <c r="A30" s="1">
        <v>41116.005555555559</v>
      </c>
      <c r="B30" s="2">
        <v>1.800001E-2</v>
      </c>
      <c r="C30" s="7">
        <f t="shared" si="1"/>
        <v>1.000000003259629</v>
      </c>
      <c r="D30" s="6">
        <f t="shared" si="0"/>
        <v>1.0800005964795987</v>
      </c>
      <c r="E30">
        <f t="shared" si="4"/>
        <v>16.687149434904629</v>
      </c>
      <c r="G30"/>
      <c r="J30" s="14">
        <f t="shared" si="3"/>
        <v>0.02</v>
      </c>
      <c r="K30">
        <f t="shared" si="5"/>
        <v>18.541266849190229</v>
      </c>
    </row>
    <row r="31" spans="1:11" x14ac:dyDescent="0.25">
      <c r="A31" s="1">
        <v>41116.006249999999</v>
      </c>
      <c r="B31" s="2">
        <v>9.0000029999999995E-3</v>
      </c>
      <c r="C31" s="7">
        <f t="shared" si="1"/>
        <v>0.99999999278225005</v>
      </c>
      <c r="D31" s="6">
        <f t="shared" si="0"/>
        <v>0.54000018389758619</v>
      </c>
      <c r="E31">
        <f t="shared" si="4"/>
        <v>7.4468039333721814</v>
      </c>
      <c r="G31"/>
      <c r="J31" s="14">
        <f t="shared" si="3"/>
        <v>0.01</v>
      </c>
      <c r="K31">
        <f t="shared" si="5"/>
        <v>8.2742238345611465</v>
      </c>
    </row>
    <row r="32" spans="1:11" x14ac:dyDescent="0.25">
      <c r="A32" s="1">
        <v>41116.007638888892</v>
      </c>
      <c r="B32" s="2">
        <v>1.800001E-2</v>
      </c>
      <c r="C32" s="7">
        <f t="shared" si="1"/>
        <v>2.000000006519258</v>
      </c>
      <c r="D32" s="6">
        <f t="shared" si="0"/>
        <v>0.54000029823979934</v>
      </c>
      <c r="E32">
        <f t="shared" si="4"/>
        <v>14.893611724329345</v>
      </c>
      <c r="G32"/>
      <c r="J32" s="14">
        <f t="shared" si="3"/>
        <v>0.02</v>
      </c>
      <c r="K32">
        <f t="shared" si="5"/>
        <v>16.548448277894671</v>
      </c>
    </row>
    <row r="33" spans="1:11" x14ac:dyDescent="0.25">
      <c r="A33" s="1">
        <v>41116.008333333331</v>
      </c>
      <c r="B33" s="2">
        <v>1.7999979999999999E-2</v>
      </c>
      <c r="C33" s="7">
        <f t="shared" si="1"/>
        <v>0.99999999278225005</v>
      </c>
      <c r="D33" s="6">
        <f t="shared" si="0"/>
        <v>1.0799988077951612</v>
      </c>
      <c r="E33">
        <f t="shared" si="4"/>
        <v>16.687117337574211</v>
      </c>
      <c r="G33"/>
      <c r="J33" s="14">
        <f t="shared" si="3"/>
        <v>0.02</v>
      </c>
      <c r="K33">
        <f t="shared" si="5"/>
        <v>18.541262087595889</v>
      </c>
    </row>
    <row r="34" spans="1:11" x14ac:dyDescent="0.25">
      <c r="A34" s="1">
        <v>41116.009027777778</v>
      </c>
      <c r="B34" s="2">
        <v>2.7000010000000001E-2</v>
      </c>
      <c r="C34" s="7">
        <f t="shared" si="1"/>
        <v>1.000000003259629</v>
      </c>
      <c r="D34" s="6">
        <f t="shared" si="0"/>
        <v>1.6200005947193992</v>
      </c>
      <c r="E34">
        <f t="shared" si="4"/>
        <v>26.604446963325625</v>
      </c>
      <c r="G34"/>
      <c r="J34" s="14">
        <f t="shared" si="3"/>
        <v>0.03</v>
      </c>
      <c r="K34">
        <f t="shared" si="5"/>
        <v>29.560485677589327</v>
      </c>
    </row>
    <row r="35" spans="1:11" x14ac:dyDescent="0.25">
      <c r="A35" s="1">
        <v>41116.009722222225</v>
      </c>
      <c r="B35" s="2">
        <v>1.800001E-2</v>
      </c>
      <c r="C35" s="7">
        <f t="shared" si="1"/>
        <v>1.000000003259629</v>
      </c>
      <c r="D35" s="6">
        <f t="shared" si="0"/>
        <v>1.0800005964795987</v>
      </c>
      <c r="E35">
        <f t="shared" si="4"/>
        <v>16.687149434904629</v>
      </c>
      <c r="G35"/>
      <c r="J35" s="14">
        <f t="shared" si="3"/>
        <v>0.02</v>
      </c>
      <c r="K35">
        <f t="shared" si="5"/>
        <v>18.541266849190229</v>
      </c>
    </row>
    <row r="36" spans="1:11" x14ac:dyDescent="0.25">
      <c r="A36" s="1">
        <v>41116.010416666664</v>
      </c>
      <c r="B36" s="2">
        <v>1.800001E-2</v>
      </c>
      <c r="C36" s="7">
        <f t="shared" si="1"/>
        <v>0.99999999278225005</v>
      </c>
      <c r="D36" s="6">
        <f t="shared" si="0"/>
        <v>1.0800006077951743</v>
      </c>
      <c r="E36">
        <f t="shared" si="4"/>
        <v>16.687149462015142</v>
      </c>
      <c r="G36"/>
      <c r="J36" s="14">
        <f t="shared" si="3"/>
        <v>0.02</v>
      </c>
      <c r="K36">
        <f t="shared" si="5"/>
        <v>18.541266879313003</v>
      </c>
    </row>
    <row r="37" spans="1:11" x14ac:dyDescent="0.25">
      <c r="A37" s="1">
        <v>41116.011111111111</v>
      </c>
      <c r="B37" s="2">
        <v>8.9999740000000009E-3</v>
      </c>
      <c r="C37" s="7">
        <f t="shared" si="1"/>
        <v>1.000000003259629</v>
      </c>
      <c r="D37" s="6">
        <f t="shared" si="0"/>
        <v>0.53999843823980553</v>
      </c>
      <c r="E37">
        <f t="shared" si="4"/>
        <v>7.4467757557818386</v>
      </c>
      <c r="G37"/>
      <c r="J37" s="14">
        <f t="shared" si="3"/>
        <v>0.01</v>
      </c>
      <c r="K37">
        <f t="shared" si="5"/>
        <v>8.2742191875019167</v>
      </c>
    </row>
    <row r="38" spans="1:11" x14ac:dyDescent="0.25">
      <c r="A38" s="1">
        <v>41116.011805555558</v>
      </c>
      <c r="B38" s="2">
        <v>1.800001E-2</v>
      </c>
      <c r="C38" s="7">
        <f t="shared" si="1"/>
        <v>1.000000003259629</v>
      </c>
      <c r="D38" s="6">
        <f t="shared" si="0"/>
        <v>1.0800005964795987</v>
      </c>
      <c r="E38">
        <f t="shared" si="4"/>
        <v>16.687149434904629</v>
      </c>
      <c r="G38"/>
      <c r="J38" s="14">
        <f t="shared" si="3"/>
        <v>0.02</v>
      </c>
      <c r="K38">
        <f t="shared" si="5"/>
        <v>18.541266849190229</v>
      </c>
    </row>
    <row r="39" spans="1:11" x14ac:dyDescent="0.25">
      <c r="A39" s="1">
        <v>41116.012499999997</v>
      </c>
      <c r="B39" s="2">
        <v>1.800001E-2</v>
      </c>
      <c r="C39" s="7">
        <f t="shared" si="1"/>
        <v>0.99999999278225005</v>
      </c>
      <c r="D39" s="6">
        <f t="shared" ref="D39:D70" si="6">60*B39/C39</f>
        <v>1.0800006077951743</v>
      </c>
      <c r="E39">
        <f t="shared" si="4"/>
        <v>16.687149462015142</v>
      </c>
      <c r="G39"/>
      <c r="J39" s="14">
        <f t="shared" si="3"/>
        <v>0.02</v>
      </c>
      <c r="K39">
        <f t="shared" si="5"/>
        <v>18.541266879313003</v>
      </c>
    </row>
    <row r="40" spans="1:11" x14ac:dyDescent="0.25">
      <c r="A40" s="1">
        <v>41116.013888888891</v>
      </c>
      <c r="B40" s="2">
        <v>9.0000029999999995E-3</v>
      </c>
      <c r="C40" s="7">
        <f t="shared" si="1"/>
        <v>2.000000006519258</v>
      </c>
      <c r="D40" s="6">
        <f t="shared" si="6"/>
        <v>0.27000008911989987</v>
      </c>
      <c r="E40">
        <f t="shared" si="4"/>
        <v>6.550035263811143</v>
      </c>
      <c r="G40"/>
      <c r="J40" s="14">
        <f t="shared" si="3"/>
        <v>0.01</v>
      </c>
      <c r="K40">
        <f t="shared" si="5"/>
        <v>7.2778145338519815</v>
      </c>
    </row>
    <row r="41" spans="1:11" x14ac:dyDescent="0.25">
      <c r="A41" s="1">
        <v>41116.01458333333</v>
      </c>
      <c r="B41" s="2">
        <v>9.0000029999999995E-3</v>
      </c>
      <c r="C41" s="7">
        <f t="shared" si="1"/>
        <v>0.99999999278225005</v>
      </c>
      <c r="D41" s="6">
        <f t="shared" si="6"/>
        <v>0.54000018389758619</v>
      </c>
      <c r="E41">
        <f t="shared" si="4"/>
        <v>7.4468039333721814</v>
      </c>
      <c r="G41"/>
      <c r="J41" s="14">
        <f t="shared" si="3"/>
        <v>0.01</v>
      </c>
      <c r="K41">
        <f t="shared" si="5"/>
        <v>8.2742238345611465</v>
      </c>
    </row>
    <row r="42" spans="1:11" x14ac:dyDescent="0.25">
      <c r="A42" s="1">
        <v>41116.015277777777</v>
      </c>
      <c r="B42" s="2">
        <v>1.800001E-2</v>
      </c>
      <c r="C42" s="7">
        <f t="shared" si="1"/>
        <v>1.000000003259629</v>
      </c>
      <c r="D42" s="6">
        <f t="shared" si="6"/>
        <v>1.0800005964795987</v>
      </c>
      <c r="E42">
        <f t="shared" si="4"/>
        <v>16.687149434904629</v>
      </c>
      <c r="G42"/>
      <c r="J42" s="14">
        <f t="shared" si="3"/>
        <v>0.02</v>
      </c>
      <c r="K42">
        <f t="shared" si="5"/>
        <v>18.541266849190229</v>
      </c>
    </row>
    <row r="43" spans="1:11" x14ac:dyDescent="0.25">
      <c r="A43" s="1">
        <v>41116.015972222223</v>
      </c>
      <c r="B43" s="2">
        <v>3.6000009999999999E-2</v>
      </c>
      <c r="C43" s="7">
        <f t="shared" si="1"/>
        <v>1.000000003259629</v>
      </c>
      <c r="D43" s="6">
        <f t="shared" si="6"/>
        <v>2.1600005929591997</v>
      </c>
      <c r="E43">
        <f t="shared" si="4"/>
        <v>36.961362586402586</v>
      </c>
      <c r="G43"/>
      <c r="J43" s="14">
        <f t="shared" si="3"/>
        <v>0.04</v>
      </c>
      <c r="K43">
        <f t="shared" si="5"/>
        <v>41.068169243733635</v>
      </c>
    </row>
    <row r="44" spans="1:11" x14ac:dyDescent="0.25">
      <c r="A44" s="1">
        <v>41116.01666666667</v>
      </c>
      <c r="B44" s="2">
        <v>3.5999950000000003E-2</v>
      </c>
      <c r="C44" s="7">
        <f t="shared" si="1"/>
        <v>1.000000003259629</v>
      </c>
      <c r="D44" s="6">
        <f t="shared" si="6"/>
        <v>2.1599969929592113</v>
      </c>
      <c r="E44">
        <f t="shared" si="4"/>
        <v>36.961292359067507</v>
      </c>
      <c r="G44"/>
      <c r="J44" s="14">
        <f t="shared" si="3"/>
        <v>0.04</v>
      </c>
      <c r="K44">
        <f t="shared" si="5"/>
        <v>41.06815966029675</v>
      </c>
    </row>
    <row r="45" spans="1:11" x14ac:dyDescent="0.25">
      <c r="A45" s="1">
        <v>41116.017361111109</v>
      </c>
      <c r="B45" s="2">
        <v>4.5999999999999999E-2</v>
      </c>
      <c r="C45" s="7">
        <f t="shared" si="1"/>
        <v>0.99999999278225005</v>
      </c>
      <c r="D45" s="6">
        <f t="shared" si="6"/>
        <v>2.76000001992099</v>
      </c>
      <c r="E45">
        <f t="shared" si="4"/>
        <v>48.849281731252866</v>
      </c>
      <c r="G45"/>
      <c r="J45" s="14">
        <f t="shared" si="3"/>
        <v>0.05</v>
      </c>
      <c r="K45">
        <f t="shared" si="5"/>
        <v>53.097045360057464</v>
      </c>
    </row>
    <row r="46" spans="1:11" x14ac:dyDescent="0.25">
      <c r="A46" s="1">
        <v>41116.018055555556</v>
      </c>
      <c r="B46" s="2">
        <v>4.5000020000000002E-2</v>
      </c>
      <c r="C46" s="7">
        <f t="shared" si="1"/>
        <v>1.000000003259629</v>
      </c>
      <c r="D46" s="6">
        <f t="shared" si="6"/>
        <v>2.7000011911989978</v>
      </c>
      <c r="E46">
        <f t="shared" si="4"/>
        <v>47.645187296720394</v>
      </c>
      <c r="G46"/>
      <c r="J46" s="14">
        <f t="shared" si="3"/>
        <v>0.05</v>
      </c>
      <c r="K46">
        <f t="shared" si="5"/>
        <v>52.939073467878899</v>
      </c>
    </row>
    <row r="47" spans="1:11" x14ac:dyDescent="0.25">
      <c r="A47" s="1">
        <v>41116.018750000003</v>
      </c>
      <c r="B47" s="2">
        <v>3.6000009999999999E-2</v>
      </c>
      <c r="C47" s="7">
        <f t="shared" si="1"/>
        <v>1.000000003259629</v>
      </c>
      <c r="D47" s="6">
        <f t="shared" si="6"/>
        <v>2.1600005929591997</v>
      </c>
      <c r="E47">
        <f t="shared" si="4"/>
        <v>36.961362586402586</v>
      </c>
      <c r="G47"/>
      <c r="J47" s="14">
        <f t="shared" si="3"/>
        <v>0.04</v>
      </c>
      <c r="K47">
        <f t="shared" si="5"/>
        <v>41.068169243733635</v>
      </c>
    </row>
    <row r="48" spans="1:11" x14ac:dyDescent="0.25">
      <c r="A48" s="1">
        <v>41116.019444444442</v>
      </c>
      <c r="B48" s="2">
        <v>1.800001E-2</v>
      </c>
      <c r="C48" s="7">
        <f t="shared" si="1"/>
        <v>0.99999999278225005</v>
      </c>
      <c r="D48" s="6">
        <f t="shared" si="6"/>
        <v>1.0800006077951743</v>
      </c>
      <c r="E48">
        <f t="shared" si="4"/>
        <v>16.687149462015142</v>
      </c>
      <c r="G48"/>
      <c r="J48" s="14">
        <f t="shared" si="3"/>
        <v>0.02</v>
      </c>
      <c r="K48">
        <f t="shared" si="5"/>
        <v>18.541266879313003</v>
      </c>
    </row>
    <row r="49" spans="1:11" x14ac:dyDescent="0.25">
      <c r="A49" s="1">
        <v>41116.020138888889</v>
      </c>
      <c r="B49" s="2">
        <v>1.800001E-2</v>
      </c>
      <c r="C49" s="7">
        <f t="shared" si="1"/>
        <v>1.000000003259629</v>
      </c>
      <c r="D49" s="6">
        <f t="shared" si="6"/>
        <v>1.0800005964795987</v>
      </c>
      <c r="E49">
        <f t="shared" si="4"/>
        <v>16.687149434904629</v>
      </c>
      <c r="G49"/>
      <c r="J49" s="14">
        <f t="shared" si="3"/>
        <v>0.02</v>
      </c>
      <c r="K49">
        <f t="shared" si="5"/>
        <v>18.541266849190229</v>
      </c>
    </row>
    <row r="50" spans="1:11" x14ac:dyDescent="0.25">
      <c r="A50" s="1">
        <v>41116.020833333336</v>
      </c>
      <c r="B50" s="2">
        <v>1.7999950000000001E-2</v>
      </c>
      <c r="C50" s="7">
        <f t="shared" si="1"/>
        <v>1.000000003259629</v>
      </c>
      <c r="D50" s="6">
        <f t="shared" si="6"/>
        <v>1.0799969964796106</v>
      </c>
      <c r="E50">
        <f t="shared" si="4"/>
        <v>16.68708518603005</v>
      </c>
      <c r="G50"/>
      <c r="J50" s="14">
        <f t="shared" si="3"/>
        <v>0.02</v>
      </c>
      <c r="K50">
        <f t="shared" si="5"/>
        <v>18.541257265748012</v>
      </c>
    </row>
    <row r="51" spans="1:11" x14ac:dyDescent="0.25">
      <c r="A51" s="1">
        <v>41116.021527777775</v>
      </c>
      <c r="B51" s="2">
        <v>9.0000029999999995E-3</v>
      </c>
      <c r="C51" s="7">
        <f t="shared" si="1"/>
        <v>0.99999999278225005</v>
      </c>
      <c r="D51" s="6">
        <f t="shared" si="6"/>
        <v>0.54000018389758619</v>
      </c>
      <c r="E51">
        <f t="shared" si="4"/>
        <v>7.4468039333721814</v>
      </c>
      <c r="G51"/>
      <c r="J51" s="14">
        <f t="shared" si="3"/>
        <v>0.01</v>
      </c>
      <c r="K51">
        <f t="shared" si="5"/>
        <v>8.2742238345611465</v>
      </c>
    </row>
    <row r="52" spans="1:11" x14ac:dyDescent="0.25">
      <c r="A52" s="1">
        <v>41116.022222222222</v>
      </c>
      <c r="B52" s="2">
        <v>9.0000029999999995E-3</v>
      </c>
      <c r="C52" s="7">
        <f t="shared" si="1"/>
        <v>1.000000003259629</v>
      </c>
      <c r="D52" s="6">
        <f t="shared" si="6"/>
        <v>0.54000017823979973</v>
      </c>
      <c r="E52">
        <f t="shared" si="4"/>
        <v>7.4468039198169285</v>
      </c>
      <c r="G52"/>
      <c r="J52" s="14">
        <f t="shared" si="3"/>
        <v>0.01</v>
      </c>
      <c r="K52">
        <f t="shared" si="5"/>
        <v>8.2742238194997597</v>
      </c>
    </row>
    <row r="53" spans="1:11" x14ac:dyDescent="0.25">
      <c r="A53" s="1">
        <v>41116.022916666669</v>
      </c>
      <c r="B53" s="2">
        <v>9.0000029999999995E-3</v>
      </c>
      <c r="C53" s="7">
        <f t="shared" si="1"/>
        <v>1.000000003259629</v>
      </c>
      <c r="D53" s="6">
        <f t="shared" si="6"/>
        <v>0.54000017823979973</v>
      </c>
      <c r="E53">
        <f t="shared" si="4"/>
        <v>7.4468039198169285</v>
      </c>
      <c r="G53"/>
      <c r="J53" s="14">
        <f t="shared" si="3"/>
        <v>0.01</v>
      </c>
      <c r="K53">
        <f t="shared" si="5"/>
        <v>8.2742238194997597</v>
      </c>
    </row>
    <row r="54" spans="1:11" x14ac:dyDescent="0.25">
      <c r="A54" s="1">
        <v>41116.024305555555</v>
      </c>
      <c r="B54" s="2">
        <v>9.0000029999999995E-3</v>
      </c>
      <c r="C54" s="7">
        <f t="shared" si="1"/>
        <v>1.9999999960418791</v>
      </c>
      <c r="D54" s="6">
        <f t="shared" si="6"/>
        <v>0.27000009053434648</v>
      </c>
      <c r="E54">
        <f t="shared" si="4"/>
        <v>6.5500352705887694</v>
      </c>
      <c r="G54"/>
      <c r="J54" s="14">
        <f t="shared" si="3"/>
        <v>0.01</v>
      </c>
      <c r="K54">
        <f t="shared" si="5"/>
        <v>7.2778145413826749</v>
      </c>
    </row>
    <row r="55" spans="1:11" x14ac:dyDescent="0.25">
      <c r="A55" s="1">
        <v>41116.025694444441</v>
      </c>
      <c r="B55" s="2">
        <v>9.0000029999999995E-3</v>
      </c>
      <c r="C55" s="7">
        <f t="shared" si="1"/>
        <v>1.9999999960418791</v>
      </c>
      <c r="D55" s="6">
        <f t="shared" si="6"/>
        <v>0.27000009053434648</v>
      </c>
      <c r="E55">
        <f t="shared" si="4"/>
        <v>6.5500352705887694</v>
      </c>
      <c r="G55"/>
      <c r="J55" s="14">
        <f t="shared" si="3"/>
        <v>0.01</v>
      </c>
      <c r="K55">
        <f t="shared" si="5"/>
        <v>7.2778145413826749</v>
      </c>
    </row>
    <row r="56" spans="1:11" x14ac:dyDescent="0.25">
      <c r="A56" s="1">
        <v>41116.026388888888</v>
      </c>
      <c r="B56" s="2">
        <v>9.0000029999999995E-3</v>
      </c>
      <c r="C56" s="7">
        <f t="shared" si="1"/>
        <v>1.000000003259629</v>
      </c>
      <c r="D56" s="6">
        <f t="shared" si="6"/>
        <v>0.54000017823979973</v>
      </c>
      <c r="E56">
        <f t="shared" si="4"/>
        <v>7.4468039198169285</v>
      </c>
      <c r="G56"/>
      <c r="J56" s="14">
        <f t="shared" si="3"/>
        <v>0.01</v>
      </c>
      <c r="K56">
        <f t="shared" si="5"/>
        <v>8.2742238194997597</v>
      </c>
    </row>
    <row r="57" spans="1:11" x14ac:dyDescent="0.25">
      <c r="A57" s="1">
        <v>41116.027083333334</v>
      </c>
      <c r="B57" s="2">
        <v>9.0000029999999995E-3</v>
      </c>
      <c r="C57" s="7">
        <f t="shared" si="1"/>
        <v>1.000000003259629</v>
      </c>
      <c r="D57" s="6">
        <f t="shared" si="6"/>
        <v>0.54000017823979973</v>
      </c>
      <c r="E57">
        <f t="shared" si="4"/>
        <v>7.4468039198169285</v>
      </c>
      <c r="G57"/>
      <c r="J57" s="14">
        <f t="shared" si="3"/>
        <v>0.01</v>
      </c>
      <c r="K57">
        <f t="shared" si="5"/>
        <v>8.2742238194997597</v>
      </c>
    </row>
    <row r="58" spans="1:11" x14ac:dyDescent="0.25">
      <c r="A58" s="1">
        <v>41116.027777777781</v>
      </c>
      <c r="B58" s="2">
        <v>9.0000029999999995E-3</v>
      </c>
      <c r="C58" s="7">
        <f t="shared" si="1"/>
        <v>1.000000003259629</v>
      </c>
      <c r="D58" s="6">
        <f t="shared" si="6"/>
        <v>0.54000017823979973</v>
      </c>
      <c r="E58">
        <f t="shared" si="4"/>
        <v>7.4468039198169285</v>
      </c>
      <c r="G58"/>
      <c r="J58" s="14">
        <f t="shared" si="3"/>
        <v>0.01</v>
      </c>
      <c r="K58">
        <f t="shared" si="5"/>
        <v>8.2742238194997597</v>
      </c>
    </row>
    <row r="59" spans="1:11" x14ac:dyDescent="0.25">
      <c r="A59" s="1">
        <v>41116.02847222222</v>
      </c>
      <c r="B59" s="2">
        <v>1.800001E-2</v>
      </c>
      <c r="C59" s="7">
        <f t="shared" si="1"/>
        <v>0.99999999278225005</v>
      </c>
      <c r="D59" s="6">
        <f t="shared" si="6"/>
        <v>1.0800006077951743</v>
      </c>
      <c r="E59">
        <f t="shared" si="4"/>
        <v>16.687149462015142</v>
      </c>
      <c r="G59"/>
      <c r="J59" s="14">
        <f t="shared" si="3"/>
        <v>0.02</v>
      </c>
      <c r="K59">
        <f t="shared" si="5"/>
        <v>18.541266879313003</v>
      </c>
    </row>
    <row r="60" spans="1:11" x14ac:dyDescent="0.25">
      <c r="A60" s="1">
        <v>41116.029166666667</v>
      </c>
      <c r="B60" s="2">
        <v>9.0000029999999995E-3</v>
      </c>
      <c r="C60" s="7">
        <f t="shared" si="1"/>
        <v>1.000000003259629</v>
      </c>
      <c r="D60" s="6">
        <f t="shared" si="6"/>
        <v>0.54000017823979973</v>
      </c>
      <c r="E60">
        <f t="shared" si="4"/>
        <v>7.4468039198169285</v>
      </c>
      <c r="G60"/>
      <c r="J60" s="14">
        <f t="shared" si="3"/>
        <v>0.01</v>
      </c>
      <c r="K60">
        <f t="shared" si="5"/>
        <v>8.2742238194997597</v>
      </c>
    </row>
    <row r="61" spans="1:11" x14ac:dyDescent="0.25">
      <c r="A61" s="1">
        <v>41116.03125</v>
      </c>
      <c r="B61" s="2">
        <v>9.0000029999999995E-3</v>
      </c>
      <c r="C61" s="7">
        <f t="shared" si="1"/>
        <v>2.9999999993015081</v>
      </c>
      <c r="D61" s="6">
        <f t="shared" si="6"/>
        <v>0.18000006004190952</v>
      </c>
      <c r="E61">
        <f t="shared" si="4"/>
        <v>6.0254592327440664</v>
      </c>
      <c r="G61"/>
      <c r="J61" s="14">
        <f t="shared" si="3"/>
        <v>0.01</v>
      </c>
      <c r="K61">
        <f t="shared" si="5"/>
        <v>6.6949524713981399</v>
      </c>
    </row>
    <row r="62" spans="1:11" x14ac:dyDescent="0.25">
      <c r="A62" s="1">
        <v>41116.032638888886</v>
      </c>
      <c r="B62" s="2">
        <v>9.0000029999999995E-3</v>
      </c>
      <c r="C62" s="7">
        <f t="shared" si="1"/>
        <v>1.9999999960418791</v>
      </c>
      <c r="D62" s="6">
        <f t="shared" si="6"/>
        <v>0.27000009053434648</v>
      </c>
      <c r="E62">
        <f t="shared" si="4"/>
        <v>6.5500352705887694</v>
      </c>
      <c r="G62"/>
      <c r="J62" s="14">
        <f t="shared" si="3"/>
        <v>0.01</v>
      </c>
      <c r="K62">
        <f t="shared" si="5"/>
        <v>7.2778145413826749</v>
      </c>
    </row>
    <row r="63" spans="1:11" x14ac:dyDescent="0.25">
      <c r="A63" s="1">
        <v>41116.033333333333</v>
      </c>
      <c r="B63" s="2">
        <v>9.0000029999999995E-3</v>
      </c>
      <c r="C63" s="7">
        <f t="shared" si="1"/>
        <v>1.000000003259629</v>
      </c>
      <c r="D63" s="6">
        <f t="shared" si="6"/>
        <v>0.54000017823979973</v>
      </c>
      <c r="E63">
        <f t="shared" si="4"/>
        <v>7.4468039198169285</v>
      </c>
      <c r="G63"/>
      <c r="J63" s="14">
        <f t="shared" si="3"/>
        <v>0.01</v>
      </c>
      <c r="K63">
        <f t="shared" si="5"/>
        <v>8.2742238194997597</v>
      </c>
    </row>
    <row r="64" spans="1:11" x14ac:dyDescent="0.25">
      <c r="A64" s="1">
        <v>41116.03402777778</v>
      </c>
      <c r="B64" s="2">
        <v>9.0000029999999995E-3</v>
      </c>
      <c r="C64" s="7">
        <f t="shared" si="1"/>
        <v>1.000000003259629</v>
      </c>
      <c r="D64" s="6">
        <f t="shared" si="6"/>
        <v>0.54000017823979973</v>
      </c>
      <c r="E64">
        <f t="shared" si="4"/>
        <v>7.4468039198169285</v>
      </c>
      <c r="G64"/>
      <c r="J64" s="14">
        <f t="shared" si="3"/>
        <v>0.01</v>
      </c>
      <c r="K64">
        <f t="shared" si="5"/>
        <v>8.2742238194997597</v>
      </c>
    </row>
    <row r="65" spans="1:11" x14ac:dyDescent="0.25">
      <c r="A65" s="1">
        <v>41116.034722222219</v>
      </c>
      <c r="B65" s="2">
        <v>9.0000029999999995E-3</v>
      </c>
      <c r="C65" s="7">
        <f t="shared" si="1"/>
        <v>0.99999999278225005</v>
      </c>
      <c r="D65" s="6">
        <f t="shared" si="6"/>
        <v>0.54000018389758619</v>
      </c>
      <c r="E65">
        <f t="shared" si="4"/>
        <v>7.4468039333721814</v>
      </c>
      <c r="G65"/>
      <c r="J65" s="14">
        <f t="shared" si="3"/>
        <v>0.01</v>
      </c>
      <c r="K65">
        <f t="shared" si="5"/>
        <v>8.2742238345611465</v>
      </c>
    </row>
    <row r="66" spans="1:11" x14ac:dyDescent="0.25">
      <c r="A66" s="1">
        <v>41116.036805555559</v>
      </c>
      <c r="B66" s="2">
        <v>8.9999439999999993E-3</v>
      </c>
      <c r="C66" s="7">
        <f t="shared" si="1"/>
        <v>3.000000009778887</v>
      </c>
      <c r="D66" s="6">
        <f t="shared" si="6"/>
        <v>0.17999887941327039</v>
      </c>
      <c r="E66">
        <f t="shared" si="4"/>
        <v>6.0254112466969598</v>
      </c>
      <c r="G66"/>
      <c r="J66" s="14">
        <f t="shared" si="3"/>
        <v>0.01</v>
      </c>
      <c r="K66">
        <f t="shared" si="5"/>
        <v>6.6949430426422216</v>
      </c>
    </row>
    <row r="67" spans="1:11" x14ac:dyDescent="0.25">
      <c r="A67" s="1">
        <v>41116.038194444445</v>
      </c>
      <c r="B67" s="2">
        <v>9.0000029999999995E-3</v>
      </c>
      <c r="C67" s="7">
        <f t="shared" si="1"/>
        <v>1.9999999960418791</v>
      </c>
      <c r="D67" s="6">
        <f t="shared" si="6"/>
        <v>0.27000009053434648</v>
      </c>
      <c r="E67">
        <f t="shared" si="4"/>
        <v>6.5500352705887694</v>
      </c>
      <c r="G67"/>
      <c r="J67" s="14">
        <f t="shared" si="3"/>
        <v>0.01</v>
      </c>
      <c r="K67">
        <f t="shared" si="5"/>
        <v>7.2778145413826749</v>
      </c>
    </row>
    <row r="68" spans="1:11" x14ac:dyDescent="0.25">
      <c r="A68" s="1">
        <v>41116.045138888891</v>
      </c>
      <c r="B68" s="2">
        <v>9.0000029999999995E-3</v>
      </c>
      <c r="C68" s="7">
        <f t="shared" si="1"/>
        <v>10.000000001164153</v>
      </c>
      <c r="D68" s="6">
        <f t="shared" si="6"/>
        <v>5.4000017993713567E-2</v>
      </c>
      <c r="E68">
        <f t="shared" si="4"/>
        <v>4.4678029308835052</v>
      </c>
      <c r="G68"/>
      <c r="J68" s="14">
        <f t="shared" si="3"/>
        <v>0.01</v>
      </c>
      <c r="K68">
        <f t="shared" si="5"/>
        <v>4.964223824018176</v>
      </c>
    </row>
    <row r="69" spans="1:11" x14ac:dyDescent="0.25">
      <c r="A69" s="1">
        <v>41116.081250000003</v>
      </c>
      <c r="B69" s="2">
        <v>9.0000029999999995E-3</v>
      </c>
      <c r="C69" s="7">
        <f t="shared" si="1"/>
        <v>52.000000001862645</v>
      </c>
      <c r="D69" s="6">
        <f t="shared" si="6"/>
        <v>1.0384618845781866E-2</v>
      </c>
      <c r="E69">
        <f t="shared" si="4"/>
        <v>2.3348282593083889</v>
      </c>
      <c r="G69"/>
      <c r="J69" s="14">
        <f t="shared" si="3"/>
        <v>0.01</v>
      </c>
      <c r="K69">
        <f t="shared" si="5"/>
        <v>2.5942527567028471</v>
      </c>
    </row>
    <row r="70" spans="1:11" x14ac:dyDescent="0.25">
      <c r="A70" s="1">
        <v>41116.083333333336</v>
      </c>
      <c r="B70" s="2">
        <v>9.0000029999999995E-3</v>
      </c>
      <c r="C70" s="7">
        <f t="shared" si="1"/>
        <v>2.9999999993015081</v>
      </c>
      <c r="D70" s="6">
        <f t="shared" si="6"/>
        <v>0.18000006004190952</v>
      </c>
      <c r="E70">
        <f t="shared" si="4"/>
        <v>6.0254592327440664</v>
      </c>
      <c r="G70"/>
      <c r="J70" s="14">
        <f t="shared" si="3"/>
        <v>0.01</v>
      </c>
      <c r="K70">
        <f t="shared" si="5"/>
        <v>6.6949524713981399</v>
      </c>
    </row>
    <row r="71" spans="1:11" x14ac:dyDescent="0.25">
      <c r="A71" s="1">
        <v>41116.084722222222</v>
      </c>
      <c r="B71" s="2">
        <v>9.0000029999999995E-3</v>
      </c>
      <c r="C71" s="7">
        <f t="shared" si="1"/>
        <v>1.9999999960418791</v>
      </c>
      <c r="D71" s="6">
        <f t="shared" ref="D71:D102" si="7">60*B71/C71</f>
        <v>0.27000009053434648</v>
      </c>
      <c r="E71">
        <f t="shared" si="4"/>
        <v>6.5500352705887694</v>
      </c>
      <c r="G71"/>
      <c r="J71" s="14">
        <f t="shared" si="3"/>
        <v>0.01</v>
      </c>
      <c r="K71">
        <f t="shared" si="5"/>
        <v>7.2778145413826749</v>
      </c>
    </row>
    <row r="72" spans="1:11" x14ac:dyDescent="0.25">
      <c r="A72" s="1">
        <v>41116.086111111108</v>
      </c>
      <c r="B72" s="2">
        <v>9.0000029999999995E-3</v>
      </c>
      <c r="C72" s="7">
        <f t="shared" si="1"/>
        <v>1.9999999960418791</v>
      </c>
      <c r="D72" s="6">
        <f t="shared" si="7"/>
        <v>0.27000009053434648</v>
      </c>
      <c r="E72">
        <f t="shared" si="4"/>
        <v>6.5500352705887694</v>
      </c>
      <c r="G72"/>
      <c r="J72" s="14">
        <f t="shared" si="3"/>
        <v>0.01</v>
      </c>
      <c r="K72">
        <f t="shared" si="5"/>
        <v>7.2778145413826749</v>
      </c>
    </row>
    <row r="73" spans="1:11" x14ac:dyDescent="0.25">
      <c r="A73" s="1">
        <v>41116.086805555555</v>
      </c>
      <c r="B73" s="2">
        <v>9.0000029999999995E-3</v>
      </c>
      <c r="C73" s="7">
        <f t="shared" ref="C73:C136" si="8">(A73-A72)*1440</f>
        <v>1.000000003259629</v>
      </c>
      <c r="D73" s="6">
        <f t="shared" si="7"/>
        <v>0.54000017823979973</v>
      </c>
      <c r="E73">
        <f t="shared" si="4"/>
        <v>7.4468039198169285</v>
      </c>
      <c r="G73"/>
      <c r="J73" s="14">
        <f t="shared" si="3"/>
        <v>0.01</v>
      </c>
      <c r="K73">
        <f t="shared" si="5"/>
        <v>8.2742238194997597</v>
      </c>
    </row>
    <row r="74" spans="1:11" x14ac:dyDescent="0.25">
      <c r="A74" s="1">
        <v>41116.087500000001</v>
      </c>
      <c r="B74" s="2">
        <v>3.5999950000000003E-2</v>
      </c>
      <c r="C74" s="7">
        <f t="shared" si="8"/>
        <v>1.000000003259629</v>
      </c>
      <c r="D74" s="6">
        <f t="shared" si="7"/>
        <v>2.1599969929592113</v>
      </c>
      <c r="E74">
        <f t="shared" si="4"/>
        <v>36.961292359067507</v>
      </c>
      <c r="G74"/>
      <c r="J74" s="14">
        <f t="shared" si="3"/>
        <v>0.04</v>
      </c>
      <c r="K74">
        <f t="shared" si="5"/>
        <v>41.06815966029675</v>
      </c>
    </row>
    <row r="75" spans="1:11" x14ac:dyDescent="0.25">
      <c r="A75" s="1">
        <v>41116.088194444441</v>
      </c>
      <c r="B75" s="2">
        <v>1.800001E-2</v>
      </c>
      <c r="C75" s="7">
        <f t="shared" si="8"/>
        <v>0.99999999278225005</v>
      </c>
      <c r="D75" s="6">
        <f t="shared" si="7"/>
        <v>1.0800006077951743</v>
      </c>
      <c r="E75">
        <f t="shared" si="4"/>
        <v>16.687149462015142</v>
      </c>
      <c r="G75"/>
      <c r="J75" s="14">
        <f t="shared" si="3"/>
        <v>0.02</v>
      </c>
      <c r="K75">
        <f t="shared" si="5"/>
        <v>18.541266879313003</v>
      </c>
    </row>
    <row r="76" spans="1:11" x14ac:dyDescent="0.25">
      <c r="A76" s="1">
        <v>41116.088888888888</v>
      </c>
      <c r="B76" s="2">
        <v>1.800001E-2</v>
      </c>
      <c r="C76" s="7">
        <f t="shared" si="8"/>
        <v>1.000000003259629</v>
      </c>
      <c r="D76" s="6">
        <f t="shared" si="7"/>
        <v>1.0800005964795987</v>
      </c>
      <c r="E76">
        <f t="shared" si="4"/>
        <v>16.687149434904629</v>
      </c>
      <c r="G76"/>
      <c r="J76" s="14">
        <f t="shared" si="3"/>
        <v>0.02</v>
      </c>
      <c r="K76">
        <f t="shared" si="5"/>
        <v>18.541266849190229</v>
      </c>
    </row>
    <row r="77" spans="1:11" x14ac:dyDescent="0.25">
      <c r="A77" s="1">
        <v>41116.089583333334</v>
      </c>
      <c r="B77" s="2">
        <v>9.0000630000000009E-3</v>
      </c>
      <c r="C77" s="7">
        <f t="shared" si="8"/>
        <v>1.000000003259629</v>
      </c>
      <c r="D77" s="6">
        <f t="shared" si="7"/>
        <v>0.54000377823978807</v>
      </c>
      <c r="E77">
        <f t="shared" si="4"/>
        <v>7.4468621902770078</v>
      </c>
      <c r="G77"/>
      <c r="J77" s="14">
        <f t="shared" si="3"/>
        <v>0.01</v>
      </c>
      <c r="K77">
        <f t="shared" si="5"/>
        <v>8.2742334028961881</v>
      </c>
    </row>
    <row r="78" spans="1:11" x14ac:dyDescent="0.25">
      <c r="A78" s="1">
        <v>41116.090277777781</v>
      </c>
      <c r="B78" s="2">
        <v>1.800001E-2</v>
      </c>
      <c r="C78" s="7">
        <f t="shared" si="8"/>
        <v>1.000000003259629</v>
      </c>
      <c r="D78" s="6">
        <f t="shared" si="7"/>
        <v>1.0800005964795987</v>
      </c>
      <c r="E78">
        <f t="shared" ref="E78:E141" si="9">IF(D78&lt;3,(B78*(916+331*LOG10(D78))),B78*1074)</f>
        <v>16.687149434904629</v>
      </c>
      <c r="G78"/>
      <c r="J78" s="14">
        <f t="shared" si="3"/>
        <v>0.02</v>
      </c>
      <c r="K78">
        <f t="shared" si="5"/>
        <v>18.541266849190229</v>
      </c>
    </row>
    <row r="79" spans="1:11" x14ac:dyDescent="0.25">
      <c r="A79" s="1">
        <v>41116.09097222222</v>
      </c>
      <c r="B79" s="2">
        <v>8.9999439999999993E-3</v>
      </c>
      <c r="C79" s="7">
        <f t="shared" si="8"/>
        <v>0.99999999278225005</v>
      </c>
      <c r="D79" s="6">
        <f t="shared" si="7"/>
        <v>0.53999664389756064</v>
      </c>
      <c r="E79">
        <f t="shared" si="9"/>
        <v>7.4467466341424196</v>
      </c>
      <c r="G79"/>
      <c r="J79" s="14">
        <f t="shared" ref="J79:J97" si="10">ROUND(B79,2)</f>
        <v>0.01</v>
      </c>
      <c r="K79">
        <f t="shared" si="5"/>
        <v>8.2742144108256905</v>
      </c>
    </row>
    <row r="80" spans="1:11" x14ac:dyDescent="0.25">
      <c r="A80" s="1">
        <v>41116.093055555553</v>
      </c>
      <c r="B80" s="2">
        <v>9.0000630000000009E-3</v>
      </c>
      <c r="C80" s="7">
        <f t="shared" si="8"/>
        <v>2.9999999993015081</v>
      </c>
      <c r="D80" s="6">
        <f t="shared" si="7"/>
        <v>0.18000126004190983</v>
      </c>
      <c r="E80">
        <f t="shared" si="9"/>
        <v>6.0255080275760564</v>
      </c>
      <c r="G80"/>
      <c r="J80" s="14">
        <f t="shared" si="10"/>
        <v>0.01</v>
      </c>
      <c r="K80">
        <f t="shared" ref="K80:K97" si="11">IF(D80&lt;3,(J80*(916+331*LOG10(D80))),J80*1074)</f>
        <v>6.6949620547945674</v>
      </c>
    </row>
    <row r="81" spans="1:14" x14ac:dyDescent="0.25">
      <c r="A81" s="1">
        <v>41116.09375</v>
      </c>
      <c r="B81" s="2">
        <v>8.9999439999999993E-3</v>
      </c>
      <c r="C81" s="7">
        <f t="shared" si="8"/>
        <v>1.000000003259629</v>
      </c>
      <c r="D81" s="6">
        <f t="shared" si="7"/>
        <v>0.53999663823981126</v>
      </c>
      <c r="E81">
        <f t="shared" si="9"/>
        <v>7.4467466205872572</v>
      </c>
      <c r="G81"/>
      <c r="J81" s="14">
        <f t="shared" si="10"/>
        <v>0.01</v>
      </c>
      <c r="K81">
        <f t="shared" si="11"/>
        <v>8.2742143957643037</v>
      </c>
    </row>
    <row r="82" spans="1:14" x14ac:dyDescent="0.25">
      <c r="A82" s="1">
        <v>41116.094444444447</v>
      </c>
      <c r="B82" s="2">
        <v>9.0000630000000009E-3</v>
      </c>
      <c r="C82" s="7">
        <f t="shared" si="8"/>
        <v>1.000000003259629</v>
      </c>
      <c r="D82" s="6">
        <f t="shared" si="7"/>
        <v>0.54000377823978807</v>
      </c>
      <c r="E82">
        <f t="shared" si="9"/>
        <v>7.4468621902770078</v>
      </c>
      <c r="G82"/>
      <c r="J82" s="14">
        <f t="shared" si="10"/>
        <v>0.01</v>
      </c>
      <c r="K82">
        <f t="shared" si="11"/>
        <v>8.2742334028961881</v>
      </c>
    </row>
    <row r="83" spans="1:14" x14ac:dyDescent="0.25">
      <c r="A83" s="1">
        <v>41116.095138888886</v>
      </c>
      <c r="B83" s="2">
        <v>8.9999439999999993E-3</v>
      </c>
      <c r="C83" s="7">
        <f t="shared" si="8"/>
        <v>0.99999999278225005</v>
      </c>
      <c r="D83" s="6">
        <f t="shared" si="7"/>
        <v>0.53999664389756064</v>
      </c>
      <c r="E83">
        <f t="shared" si="9"/>
        <v>7.4467466341424196</v>
      </c>
      <c r="G83"/>
      <c r="J83" s="14">
        <f t="shared" si="10"/>
        <v>0.01</v>
      </c>
      <c r="K83">
        <f t="shared" si="11"/>
        <v>8.2742144108256905</v>
      </c>
    </row>
    <row r="84" spans="1:14" x14ac:dyDescent="0.25">
      <c r="A84" s="1">
        <v>41116.095833333333</v>
      </c>
      <c r="B84" s="2">
        <v>9.0000630000000009E-3</v>
      </c>
      <c r="C84" s="7">
        <f t="shared" si="8"/>
        <v>1.000000003259629</v>
      </c>
      <c r="D84" s="6">
        <f t="shared" si="7"/>
        <v>0.54000377823978807</v>
      </c>
      <c r="E84">
        <f t="shared" si="9"/>
        <v>7.4468621902770078</v>
      </c>
      <c r="G84"/>
      <c r="J84" s="14">
        <f t="shared" si="10"/>
        <v>0.01</v>
      </c>
      <c r="K84">
        <f t="shared" si="11"/>
        <v>8.2742334028961881</v>
      </c>
    </row>
    <row r="85" spans="1:14" x14ac:dyDescent="0.25">
      <c r="A85" s="1">
        <v>41116.097916666666</v>
      </c>
      <c r="B85" s="2">
        <v>8.9999439999999993E-3</v>
      </c>
      <c r="C85" s="7">
        <f t="shared" si="8"/>
        <v>2.9999999993015081</v>
      </c>
      <c r="D85" s="6">
        <f t="shared" si="7"/>
        <v>0.17999888004190923</v>
      </c>
      <c r="E85">
        <f t="shared" si="9"/>
        <v>6.0254112512153473</v>
      </c>
      <c r="G85"/>
      <c r="J85" s="14">
        <f t="shared" si="10"/>
        <v>0.01</v>
      </c>
      <c r="K85">
        <f t="shared" si="11"/>
        <v>6.694943047662683</v>
      </c>
    </row>
    <row r="86" spans="1:14" x14ac:dyDescent="0.25">
      <c r="A86" s="1">
        <v>41116.104861111111</v>
      </c>
      <c r="B86" s="2">
        <v>8.9999439999999993E-3</v>
      </c>
      <c r="C86" s="7">
        <f t="shared" si="8"/>
        <v>10.000000001164153</v>
      </c>
      <c r="D86" s="6">
        <f t="shared" si="7"/>
        <v>5.3999663993713601E-2</v>
      </c>
      <c r="E86">
        <f>IF(D86&lt;3,(B86*(916+331*LOG10(D86))),B86*1074)</f>
        <v>4.4677651606538058</v>
      </c>
      <c r="G86"/>
      <c r="J86" s="14">
        <f t="shared" si="10"/>
        <v>0.01</v>
      </c>
      <c r="K86">
        <f t="shared" si="11"/>
        <v>4.96421440028272</v>
      </c>
    </row>
    <row r="87" spans="1:14" x14ac:dyDescent="0.25">
      <c r="A87" s="1">
        <v>41116.10833333333</v>
      </c>
      <c r="B87" s="2">
        <v>9.0000630000000009E-3</v>
      </c>
      <c r="C87" s="7">
        <f t="shared" si="8"/>
        <v>4.9999999953433871</v>
      </c>
      <c r="D87" s="6">
        <f t="shared" si="7"/>
        <v>0.10800075610058354</v>
      </c>
      <c r="E87">
        <f t="shared" si="9"/>
        <v>5.3646159771606445</v>
      </c>
      <c r="G87"/>
      <c r="J87" s="14">
        <f t="shared" si="10"/>
        <v>0.01</v>
      </c>
      <c r="K87">
        <f t="shared" si="11"/>
        <v>5.96064269456852</v>
      </c>
    </row>
    <row r="88" spans="1:14" x14ac:dyDescent="0.25">
      <c r="A88" s="1">
        <v>41116.11041666667</v>
      </c>
      <c r="B88" s="2">
        <v>8.9999439999999993E-3</v>
      </c>
      <c r="C88" s="7">
        <f t="shared" si="8"/>
        <v>3.000000009778887</v>
      </c>
      <c r="D88" s="6">
        <f t="shared" si="7"/>
        <v>0.17999887941327039</v>
      </c>
      <c r="E88">
        <f t="shared" si="9"/>
        <v>6.0254112466969598</v>
      </c>
      <c r="G88"/>
      <c r="J88" s="14">
        <f t="shared" si="10"/>
        <v>0.01</v>
      </c>
      <c r="K88">
        <f t="shared" si="11"/>
        <v>6.6949430426422216</v>
      </c>
    </row>
    <row r="89" spans="1:14" x14ac:dyDescent="0.25">
      <c r="A89" s="1">
        <v>41116.113194444442</v>
      </c>
      <c r="B89" s="2">
        <v>9.0000630000000009E-3</v>
      </c>
      <c r="C89" s="7">
        <f t="shared" si="8"/>
        <v>3.9999999920837581</v>
      </c>
      <c r="D89" s="6">
        <f t="shared" si="7"/>
        <v>0.13500094526717504</v>
      </c>
      <c r="E89">
        <f t="shared" si="9"/>
        <v>5.6533129281316805</v>
      </c>
      <c r="G89"/>
      <c r="J89" s="14">
        <f t="shared" si="10"/>
        <v>0.01</v>
      </c>
      <c r="K89">
        <f t="shared" si="11"/>
        <v>6.281414839131326</v>
      </c>
    </row>
    <row r="90" spans="1:14" x14ac:dyDescent="0.25">
      <c r="A90" s="1">
        <v>41116.117361111108</v>
      </c>
      <c r="B90" s="2">
        <v>8.9999439999999993E-3</v>
      </c>
      <c r="C90" s="7">
        <f t="shared" si="8"/>
        <v>5.9999999986030161</v>
      </c>
      <c r="D90" s="6">
        <f t="shared" si="7"/>
        <v>8.9999440020954613E-2</v>
      </c>
      <c r="E90">
        <f t="shared" si="9"/>
        <v>5.1286484740243479</v>
      </c>
      <c r="G90"/>
      <c r="J90" s="14">
        <f t="shared" si="10"/>
        <v>0.01</v>
      </c>
      <c r="K90">
        <f t="shared" si="11"/>
        <v>5.6985337620149066</v>
      </c>
    </row>
    <row r="91" spans="1:14" x14ac:dyDescent="0.25">
      <c r="A91" s="1">
        <v>41116.120833333334</v>
      </c>
      <c r="B91" s="2">
        <v>9.0000630000000009E-3</v>
      </c>
      <c r="C91" s="7">
        <f t="shared" si="8"/>
        <v>5.0000000058207661</v>
      </c>
      <c r="D91" s="6">
        <f t="shared" si="7"/>
        <v>0.10800075587427058</v>
      </c>
      <c r="E91">
        <f t="shared" si="9"/>
        <v>5.3646159744495758</v>
      </c>
      <c r="G91"/>
      <c r="J91" s="14">
        <f t="shared" si="10"/>
        <v>0.01</v>
      </c>
      <c r="K91">
        <f t="shared" si="11"/>
        <v>5.9606426915562434</v>
      </c>
    </row>
    <row r="92" spans="1:14" x14ac:dyDescent="0.25">
      <c r="A92" s="1">
        <v>41116.123611111114</v>
      </c>
      <c r="B92" s="2">
        <v>8.9999439999999993E-3</v>
      </c>
      <c r="C92" s="7">
        <f t="shared" si="8"/>
        <v>4.0000000025611371</v>
      </c>
      <c r="D92" s="6">
        <f t="shared" si="7"/>
        <v>0.13499915991356215</v>
      </c>
      <c r="E92">
        <f t="shared" si="9"/>
        <v>5.6532210695940464</v>
      </c>
      <c r="G92"/>
      <c r="J92" s="14">
        <f t="shared" si="10"/>
        <v>0.01</v>
      </c>
      <c r="K92">
        <f t="shared" si="11"/>
        <v>6.2813958282340945</v>
      </c>
    </row>
    <row r="93" spans="1:14" x14ac:dyDescent="0.25">
      <c r="A93" s="1">
        <v>41116.127083333333</v>
      </c>
      <c r="B93" s="2">
        <v>9.0000630000000009E-3</v>
      </c>
      <c r="C93" s="7">
        <f t="shared" si="8"/>
        <v>4.9999999953433871</v>
      </c>
      <c r="D93" s="6">
        <f t="shared" si="7"/>
        <v>0.10800075610058354</v>
      </c>
      <c r="E93">
        <f t="shared" si="9"/>
        <v>5.3646159771606445</v>
      </c>
      <c r="G93"/>
      <c r="J93" s="14">
        <f t="shared" si="10"/>
        <v>0.01</v>
      </c>
      <c r="K93">
        <f t="shared" si="11"/>
        <v>5.96064269456852</v>
      </c>
    </row>
    <row r="94" spans="1:14" x14ac:dyDescent="0.25">
      <c r="A94" s="1">
        <v>41116.134027777778</v>
      </c>
      <c r="B94" s="2">
        <v>8.9999439999999993E-3</v>
      </c>
      <c r="C94" s="7">
        <f t="shared" si="8"/>
        <v>10.000000001164153</v>
      </c>
      <c r="D94" s="6">
        <f t="shared" si="7"/>
        <v>5.3999663993713601E-2</v>
      </c>
      <c r="E94">
        <f t="shared" si="9"/>
        <v>4.4677651606538058</v>
      </c>
      <c r="G94"/>
      <c r="H94" s="12" t="s">
        <v>8</v>
      </c>
      <c r="J94" s="14">
        <f t="shared" si="10"/>
        <v>0.01</v>
      </c>
      <c r="K94">
        <f t="shared" si="11"/>
        <v>4.96421440028272</v>
      </c>
      <c r="M94" s="12" t="s">
        <v>8</v>
      </c>
    </row>
    <row r="95" spans="1:14" x14ac:dyDescent="0.25">
      <c r="A95" s="1">
        <v>41116.138888888891</v>
      </c>
      <c r="B95" s="2">
        <v>9.0000630000000009E-3</v>
      </c>
      <c r="C95" s="7">
        <f t="shared" si="8"/>
        <v>7.0000000018626451</v>
      </c>
      <c r="D95" s="6">
        <f t="shared" si="7"/>
        <v>7.7143397122329899E-2</v>
      </c>
      <c r="E95">
        <f t="shared" si="9"/>
        <v>4.9292975101180634</v>
      </c>
      <c r="H95" s="2">
        <f>SUM(B14:B97)</f>
        <v>1.1980000829999999</v>
      </c>
      <c r="J95" s="14">
        <f t="shared" si="10"/>
        <v>0.01</v>
      </c>
      <c r="K95">
        <f t="shared" si="11"/>
        <v>5.4769588947522516</v>
      </c>
      <c r="M95" s="2">
        <f>SUM(J14:J97)</f>
        <v>1.330000000000001</v>
      </c>
    </row>
    <row r="96" spans="1:14" x14ac:dyDescent="0.25">
      <c r="A96" s="1">
        <v>41116.145138888889</v>
      </c>
      <c r="B96" s="2">
        <v>8.9999439999999993E-3</v>
      </c>
      <c r="C96" s="7">
        <f t="shared" si="8"/>
        <v>8.9999999979045242</v>
      </c>
      <c r="D96" s="6">
        <f t="shared" si="7"/>
        <v>5.9999626680636409E-2</v>
      </c>
      <c r="E96">
        <f t="shared" si="9"/>
        <v>4.6040758773250507</v>
      </c>
      <c r="G96" s="12" t="s">
        <v>5</v>
      </c>
      <c r="H96" s="12" t="s">
        <v>6</v>
      </c>
      <c r="I96" t="s">
        <v>7</v>
      </c>
      <c r="J96" s="14">
        <f t="shared" si="10"/>
        <v>0.01</v>
      </c>
      <c r="K96">
        <f t="shared" si="11"/>
        <v>5.1156716945406009</v>
      </c>
      <c r="L96" s="12" t="s">
        <v>5</v>
      </c>
      <c r="M96" s="12" t="s">
        <v>6</v>
      </c>
      <c r="N96" t="s">
        <v>7</v>
      </c>
    </row>
    <row r="97" spans="1:14" s="9" customFormat="1" x14ac:dyDescent="0.25">
      <c r="A97" s="8">
        <v>41116.151388888888</v>
      </c>
      <c r="B97" s="16">
        <v>9.0000630000000009E-3</v>
      </c>
      <c r="C97" s="10">
        <f t="shared" si="8"/>
        <v>8.9999999979045242</v>
      </c>
      <c r="D97" s="11">
        <f t="shared" si="7"/>
        <v>6.0000420013969942E-2</v>
      </c>
      <c r="E97">
        <f t="shared" si="9"/>
        <v>4.6041538603566572</v>
      </c>
      <c r="G97" s="14">
        <f>SUM(E14:E97)</f>
        <v>1016.7198965001493</v>
      </c>
      <c r="H97" s="14">
        <v>1.1180000000000001</v>
      </c>
      <c r="I97">
        <f>IF(H97&lt;2.5,G97*H97*0.01,2.5*G97*0.01)</f>
        <v>11.36692844287167</v>
      </c>
      <c r="J97" s="14">
        <f t="shared" si="10"/>
        <v>0.01</v>
      </c>
      <c r="K97">
        <f t="shared" si="11"/>
        <v>5.1156907016724844</v>
      </c>
      <c r="L97" s="14">
        <f>SUM(K14:K97)</f>
        <v>1128.5087699617402</v>
      </c>
      <c r="M97" s="14">
        <v>1.1180000000000001</v>
      </c>
      <c r="N97">
        <f>IF(M97&lt;2.5,L97*M97*0.01,2.5*L97*0.01)</f>
        <v>12.616728048172256</v>
      </c>
    </row>
    <row r="98" spans="1:14" x14ac:dyDescent="0.25">
      <c r="A98" s="1">
        <v>41116.603472222225</v>
      </c>
      <c r="B98" s="2">
        <v>1.800001E-2</v>
      </c>
      <c r="C98" s="7">
        <f t="shared" si="8"/>
        <v>651.00000000558794</v>
      </c>
      <c r="D98" s="6">
        <f t="shared" si="7"/>
        <v>1.6589870967599534E-3</v>
      </c>
      <c r="E98">
        <f t="shared" si="9"/>
        <v>-7.6175399525558934E-2</v>
      </c>
      <c r="I98" t="s">
        <v>10</v>
      </c>
      <c r="M98" s="12"/>
      <c r="N98" t="s">
        <v>11</v>
      </c>
    </row>
    <row r="99" spans="1:14" x14ac:dyDescent="0.25">
      <c r="A99" s="1">
        <v>41116.604166666664</v>
      </c>
      <c r="B99" s="2">
        <v>2.6999950000000002E-2</v>
      </c>
      <c r="C99" s="7">
        <f t="shared" si="8"/>
        <v>0.99999999278225005</v>
      </c>
      <c r="D99" s="6">
        <f t="shared" si="7"/>
        <v>1.6199970116927336</v>
      </c>
      <c r="E99">
        <f t="shared" si="9"/>
        <v>26.604379257941112</v>
      </c>
    </row>
    <row r="100" spans="1:14" x14ac:dyDescent="0.25">
      <c r="A100" s="1">
        <v>41116.604861111111</v>
      </c>
      <c r="B100" s="2">
        <v>2.6999950000000002E-2</v>
      </c>
      <c r="C100" s="7">
        <f t="shared" si="8"/>
        <v>1.000000003259629</v>
      </c>
      <c r="D100" s="6">
        <f t="shared" si="7"/>
        <v>1.6199969947194108</v>
      </c>
      <c r="E100">
        <f t="shared" si="9"/>
        <v>26.604379217275444</v>
      </c>
    </row>
    <row r="101" spans="1:14" x14ac:dyDescent="0.25">
      <c r="A101" s="1">
        <v>41116.605555555558</v>
      </c>
      <c r="B101" s="2">
        <v>1.800001E-2</v>
      </c>
      <c r="C101" s="7">
        <f t="shared" si="8"/>
        <v>1.000000003259629</v>
      </c>
      <c r="D101" s="6">
        <f t="shared" si="7"/>
        <v>1.0800005964795987</v>
      </c>
      <c r="E101">
        <f t="shared" si="9"/>
        <v>16.687149434904629</v>
      </c>
    </row>
    <row r="102" spans="1:14" x14ac:dyDescent="0.25">
      <c r="A102" s="1">
        <v>41116.606249999997</v>
      </c>
      <c r="B102" s="2">
        <v>1.800001E-2</v>
      </c>
      <c r="C102" s="7">
        <f t="shared" si="8"/>
        <v>0.99999999278225005</v>
      </c>
      <c r="D102" s="6">
        <f t="shared" si="7"/>
        <v>1.0800006077951743</v>
      </c>
      <c r="E102">
        <f t="shared" si="9"/>
        <v>16.687149462015142</v>
      </c>
    </row>
    <row r="103" spans="1:14" x14ac:dyDescent="0.25">
      <c r="A103" s="1">
        <v>41116.606944444444</v>
      </c>
      <c r="B103" s="2">
        <v>3.6000009999999999E-2</v>
      </c>
      <c r="C103" s="7">
        <f t="shared" si="8"/>
        <v>1.000000003259629</v>
      </c>
      <c r="D103" s="6">
        <f t="shared" ref="D103:D134" si="12">60*B103/C103</f>
        <v>2.1600005929591997</v>
      </c>
      <c r="E103">
        <f t="shared" si="9"/>
        <v>36.961362586402586</v>
      </c>
    </row>
    <row r="104" spans="1:14" x14ac:dyDescent="0.25">
      <c r="A104" s="1">
        <v>41116.607638888891</v>
      </c>
      <c r="B104" s="2">
        <v>1.800001E-2</v>
      </c>
      <c r="C104" s="7">
        <f t="shared" si="8"/>
        <v>1.000000003259629</v>
      </c>
      <c r="D104" s="6">
        <f t="shared" si="12"/>
        <v>1.0800005964795987</v>
      </c>
      <c r="E104">
        <f t="shared" si="9"/>
        <v>16.687149434904629</v>
      </c>
    </row>
    <row r="105" spans="1:14" x14ac:dyDescent="0.25">
      <c r="A105" s="1">
        <v>41116.60833333333</v>
      </c>
      <c r="B105" s="2">
        <v>1.800001E-2</v>
      </c>
      <c r="C105" s="7">
        <f t="shared" si="8"/>
        <v>0.99999999278225005</v>
      </c>
      <c r="D105" s="6">
        <f t="shared" si="12"/>
        <v>1.0800006077951743</v>
      </c>
      <c r="E105">
        <f t="shared" si="9"/>
        <v>16.687149462015142</v>
      </c>
    </row>
    <row r="106" spans="1:14" x14ac:dyDescent="0.25">
      <c r="A106" s="1">
        <v>41116.609027777777</v>
      </c>
      <c r="B106" s="2">
        <v>1.800001E-2</v>
      </c>
      <c r="C106" s="7">
        <f t="shared" si="8"/>
        <v>1.000000003259629</v>
      </c>
      <c r="D106" s="6">
        <f t="shared" si="12"/>
        <v>1.0800005964795987</v>
      </c>
      <c r="E106">
        <f t="shared" si="9"/>
        <v>16.687149434904629</v>
      </c>
    </row>
    <row r="107" spans="1:14" x14ac:dyDescent="0.25">
      <c r="A107" s="1">
        <v>41116.609722222223</v>
      </c>
      <c r="B107" s="2">
        <v>1.800001E-2</v>
      </c>
      <c r="C107" s="7">
        <f t="shared" si="8"/>
        <v>1.000000003259629</v>
      </c>
      <c r="D107" s="6">
        <f t="shared" si="12"/>
        <v>1.0800005964795987</v>
      </c>
      <c r="E107">
        <f t="shared" si="9"/>
        <v>16.687149434904629</v>
      </c>
    </row>
    <row r="108" spans="1:14" x14ac:dyDescent="0.25">
      <c r="A108" s="1">
        <v>41116.61041666667</v>
      </c>
      <c r="B108" s="2">
        <v>1.800001E-2</v>
      </c>
      <c r="C108" s="7">
        <f t="shared" si="8"/>
        <v>1.000000003259629</v>
      </c>
      <c r="D108" s="6">
        <f t="shared" si="12"/>
        <v>1.0800005964795987</v>
      </c>
      <c r="E108">
        <f t="shared" si="9"/>
        <v>16.687149434904629</v>
      </c>
    </row>
    <row r="109" spans="1:14" x14ac:dyDescent="0.25">
      <c r="A109" s="1">
        <v>41116.611111111109</v>
      </c>
      <c r="B109" s="2">
        <v>1.800001E-2</v>
      </c>
      <c r="C109" s="7">
        <f t="shared" si="8"/>
        <v>0.99999999278225005</v>
      </c>
      <c r="D109" s="6">
        <f t="shared" si="12"/>
        <v>1.0800006077951743</v>
      </c>
      <c r="E109">
        <f t="shared" si="9"/>
        <v>16.687149462015142</v>
      </c>
    </row>
    <row r="110" spans="1:14" x14ac:dyDescent="0.25">
      <c r="A110" s="1">
        <v>41116.611805555556</v>
      </c>
      <c r="B110" s="2">
        <v>1.800001E-2</v>
      </c>
      <c r="C110" s="7">
        <f t="shared" si="8"/>
        <v>1.000000003259629</v>
      </c>
      <c r="D110" s="6">
        <f t="shared" si="12"/>
        <v>1.0800005964795987</v>
      </c>
      <c r="E110">
        <f t="shared" si="9"/>
        <v>16.687149434904629</v>
      </c>
    </row>
    <row r="111" spans="1:14" x14ac:dyDescent="0.25">
      <c r="A111" s="1">
        <v>41116.613888888889</v>
      </c>
      <c r="B111" s="2">
        <v>8.9999439999999993E-3</v>
      </c>
      <c r="C111" s="7">
        <f t="shared" si="8"/>
        <v>2.9999999993015081</v>
      </c>
      <c r="D111" s="6">
        <f t="shared" si="12"/>
        <v>0.17999888004190923</v>
      </c>
      <c r="E111">
        <f t="shared" si="9"/>
        <v>6.0254112512153473</v>
      </c>
    </row>
    <row r="112" spans="1:14" x14ac:dyDescent="0.25">
      <c r="A112" s="1">
        <v>41116.614583333336</v>
      </c>
      <c r="B112" s="2">
        <v>9.0000630000000009E-3</v>
      </c>
      <c r="C112" s="7">
        <f t="shared" si="8"/>
        <v>1.000000003259629</v>
      </c>
      <c r="D112" s="6">
        <f t="shared" si="12"/>
        <v>0.54000377823978807</v>
      </c>
      <c r="E112">
        <f t="shared" si="9"/>
        <v>7.4468621902770078</v>
      </c>
    </row>
    <row r="113" spans="1:5" x14ac:dyDescent="0.25">
      <c r="A113" s="1">
        <v>41116.615277777775</v>
      </c>
      <c r="B113" s="2">
        <v>8.9999439999999993E-3</v>
      </c>
      <c r="C113" s="7">
        <f t="shared" si="8"/>
        <v>0.99999999278225005</v>
      </c>
      <c r="D113" s="6">
        <f t="shared" si="12"/>
        <v>0.53999664389756064</v>
      </c>
      <c r="E113">
        <f t="shared" si="9"/>
        <v>7.4467466341424196</v>
      </c>
    </row>
    <row r="114" spans="1:5" x14ac:dyDescent="0.25">
      <c r="A114" s="1">
        <v>41116.615972222222</v>
      </c>
      <c r="B114" s="2">
        <v>9.0000630000000009E-3</v>
      </c>
      <c r="C114" s="7">
        <f t="shared" si="8"/>
        <v>1.000000003259629</v>
      </c>
      <c r="D114" s="6">
        <f t="shared" si="12"/>
        <v>0.54000377823978807</v>
      </c>
      <c r="E114">
        <f t="shared" si="9"/>
        <v>7.4468621902770078</v>
      </c>
    </row>
    <row r="115" spans="1:5" x14ac:dyDescent="0.25">
      <c r="A115" s="1">
        <v>41116.617361111108</v>
      </c>
      <c r="B115" s="2">
        <v>8.9999439999999993E-3</v>
      </c>
      <c r="C115" s="7">
        <f t="shared" si="8"/>
        <v>1.9999999960418791</v>
      </c>
      <c r="D115" s="6">
        <f t="shared" si="12"/>
        <v>0.26999832053434297</v>
      </c>
      <c r="E115">
        <f t="shared" si="9"/>
        <v>6.5499838501738381</v>
      </c>
    </row>
    <row r="116" spans="1:5" x14ac:dyDescent="0.25">
      <c r="A116" s="1">
        <v>41116.618750000001</v>
      </c>
      <c r="B116" s="2">
        <v>9.0000630000000009E-3</v>
      </c>
      <c r="C116" s="7">
        <f t="shared" si="8"/>
        <v>2.000000006519258</v>
      </c>
      <c r="D116" s="6">
        <f t="shared" si="12"/>
        <v>0.27000188911989403</v>
      </c>
      <c r="E116">
        <f t="shared" si="9"/>
        <v>6.5500875558155087</v>
      </c>
    </row>
    <row r="117" spans="1:5" x14ac:dyDescent="0.25">
      <c r="A117" s="1">
        <v>41117.168055555558</v>
      </c>
      <c r="B117" s="2">
        <v>8.9999439999999993E-3</v>
      </c>
      <c r="C117" s="7">
        <f t="shared" si="8"/>
        <v>791.00000000093132</v>
      </c>
      <c r="D117" s="6">
        <f t="shared" si="12"/>
        <v>6.8267590391828592E-4</v>
      </c>
      <c r="E117">
        <f t="shared" si="9"/>
        <v>-1.1868673989373857</v>
      </c>
    </row>
    <row r="118" spans="1:5" x14ac:dyDescent="0.25">
      <c r="A118" s="1">
        <v>41117.17291666667</v>
      </c>
      <c r="B118" s="2">
        <v>9.0000630000000009E-3</v>
      </c>
      <c r="C118" s="7">
        <f t="shared" si="8"/>
        <v>7.0000000018626451</v>
      </c>
      <c r="D118" s="6">
        <f t="shared" si="12"/>
        <v>7.7143397122329899E-2</v>
      </c>
      <c r="E118">
        <f t="shared" si="9"/>
        <v>4.9292975101180634</v>
      </c>
    </row>
    <row r="119" spans="1:5" x14ac:dyDescent="0.25">
      <c r="A119" s="1">
        <v>41117.176388888889</v>
      </c>
      <c r="B119" s="2">
        <v>8.9999439999999993E-3</v>
      </c>
      <c r="C119" s="7">
        <f t="shared" si="8"/>
        <v>4.9999999953433871</v>
      </c>
      <c r="D119" s="6">
        <f t="shared" si="12"/>
        <v>0.1079993281005822</v>
      </c>
      <c r="E119">
        <f t="shared" si="9"/>
        <v>5.3645279392003227</v>
      </c>
    </row>
    <row r="120" spans="1:5" x14ac:dyDescent="0.25">
      <c r="A120" s="1">
        <v>41117.3125</v>
      </c>
      <c r="B120" s="2">
        <v>9.0000630000000009E-3</v>
      </c>
      <c r="C120" s="7">
        <f t="shared" si="8"/>
        <v>195.99999999976717</v>
      </c>
      <c r="D120" s="6">
        <f t="shared" si="12"/>
        <v>2.7551213265338851E-3</v>
      </c>
      <c r="E120">
        <f t="shared" si="9"/>
        <v>0.61818355750896425</v>
      </c>
    </row>
    <row r="121" spans="1:5" x14ac:dyDescent="0.25">
      <c r="A121" s="1">
        <v>41117.46875</v>
      </c>
      <c r="B121" s="2">
        <v>1.800001E-2</v>
      </c>
      <c r="C121" s="7">
        <f t="shared" si="8"/>
        <v>225</v>
      </c>
      <c r="D121" s="6">
        <f t="shared" si="12"/>
        <v>4.8000026666666666E-3</v>
      </c>
      <c r="E121">
        <f t="shared" si="9"/>
        <v>2.6728382147073795</v>
      </c>
    </row>
    <row r="122" spans="1:5" x14ac:dyDescent="0.25">
      <c r="A122" s="1">
        <v>41117.469444444447</v>
      </c>
      <c r="B122" s="2">
        <v>1.7999890000000001E-2</v>
      </c>
      <c r="C122" s="7">
        <f t="shared" si="8"/>
        <v>1.000000003259629</v>
      </c>
      <c r="D122" s="6">
        <f t="shared" si="12"/>
        <v>1.0799933964796222</v>
      </c>
      <c r="E122">
        <f t="shared" si="9"/>
        <v>16.687020937184215</v>
      </c>
    </row>
    <row r="123" spans="1:5" x14ac:dyDescent="0.25">
      <c r="A123" s="1">
        <v>41117.470138888886</v>
      </c>
      <c r="B123" s="2">
        <v>4.5000079999999998E-2</v>
      </c>
      <c r="C123" s="7">
        <f t="shared" si="8"/>
        <v>0.99999999278225005</v>
      </c>
      <c r="D123" s="6">
        <f t="shared" si="12"/>
        <v>2.7000048194879596</v>
      </c>
      <c r="E123">
        <f t="shared" si="9"/>
        <v>47.645259516479072</v>
      </c>
    </row>
    <row r="124" spans="1:5" x14ac:dyDescent="0.25">
      <c r="A124" s="1">
        <v>41117.470833333333</v>
      </c>
      <c r="B124" s="2">
        <v>6.4999940000000006E-2</v>
      </c>
      <c r="C124" s="7">
        <f t="shared" si="8"/>
        <v>1.000000003259629</v>
      </c>
      <c r="D124" s="6">
        <f t="shared" si="12"/>
        <v>3.8999963872874592</v>
      </c>
      <c r="E124">
        <f t="shared" si="9"/>
        <v>69.80993556</v>
      </c>
    </row>
    <row r="125" spans="1:5" x14ac:dyDescent="0.25">
      <c r="A125" s="1">
        <v>41117.47152777778</v>
      </c>
      <c r="B125" s="2">
        <v>3.6000009999999999E-2</v>
      </c>
      <c r="C125" s="7">
        <f t="shared" si="8"/>
        <v>1.000000003259629</v>
      </c>
      <c r="D125" s="6">
        <f t="shared" si="12"/>
        <v>2.1600005929591997</v>
      </c>
      <c r="E125">
        <f t="shared" si="9"/>
        <v>36.961362586402586</v>
      </c>
    </row>
    <row r="126" spans="1:5" x14ac:dyDescent="0.25">
      <c r="A126" s="1">
        <v>41117.472222222219</v>
      </c>
      <c r="B126" s="2">
        <v>2.7000070000000001E-2</v>
      </c>
      <c r="C126" s="7">
        <f t="shared" si="8"/>
        <v>0.99999999278225005</v>
      </c>
      <c r="D126" s="6">
        <f t="shared" si="12"/>
        <v>1.6200042116927855</v>
      </c>
      <c r="E126">
        <f t="shared" si="9"/>
        <v>26.604514750060822</v>
      </c>
    </row>
    <row r="127" spans="1:5" x14ac:dyDescent="0.25">
      <c r="A127" s="1">
        <v>41117.472916666666</v>
      </c>
      <c r="B127" s="2">
        <v>2.6999950000000002E-2</v>
      </c>
      <c r="C127" s="7">
        <f t="shared" si="8"/>
        <v>1.000000003259629</v>
      </c>
      <c r="D127" s="6">
        <f t="shared" si="12"/>
        <v>1.6199969947194108</v>
      </c>
      <c r="E127">
        <f t="shared" si="9"/>
        <v>26.604379217275444</v>
      </c>
    </row>
    <row r="128" spans="1:5" x14ac:dyDescent="0.25">
      <c r="A128" s="1">
        <v>41117.473611111112</v>
      </c>
      <c r="B128" s="2">
        <v>2.6999950000000002E-2</v>
      </c>
      <c r="C128" s="7">
        <f t="shared" si="8"/>
        <v>1.000000003259629</v>
      </c>
      <c r="D128" s="6">
        <f t="shared" si="12"/>
        <v>1.6199969947194108</v>
      </c>
      <c r="E128">
        <f t="shared" si="9"/>
        <v>26.604379217275444</v>
      </c>
    </row>
    <row r="129" spans="1:8" x14ac:dyDescent="0.25">
      <c r="A129" s="1">
        <v>41117.474305555559</v>
      </c>
      <c r="B129" s="2">
        <v>1.800001E-2</v>
      </c>
      <c r="C129" s="7">
        <f t="shared" si="8"/>
        <v>1.000000003259629</v>
      </c>
      <c r="D129" s="6">
        <f t="shared" si="12"/>
        <v>1.0800005964795987</v>
      </c>
      <c r="E129">
        <f t="shared" si="9"/>
        <v>16.687149434904629</v>
      </c>
    </row>
    <row r="130" spans="1:8" x14ac:dyDescent="0.25">
      <c r="A130" s="1">
        <v>41117.474999999999</v>
      </c>
      <c r="B130" s="2">
        <v>1.800001E-2</v>
      </c>
      <c r="C130" s="7">
        <f t="shared" si="8"/>
        <v>0.99999999278225005</v>
      </c>
      <c r="D130" s="6">
        <f t="shared" si="12"/>
        <v>1.0800006077951743</v>
      </c>
      <c r="E130">
        <f t="shared" si="9"/>
        <v>16.687149462015142</v>
      </c>
    </row>
    <row r="131" spans="1:8" x14ac:dyDescent="0.25">
      <c r="A131" s="1">
        <v>41117.475694444445</v>
      </c>
      <c r="B131" s="2">
        <v>9.0000630000000009E-3</v>
      </c>
      <c r="C131" s="7">
        <f t="shared" si="8"/>
        <v>1.000000003259629</v>
      </c>
      <c r="D131" s="6">
        <f t="shared" si="12"/>
        <v>0.54000377823978807</v>
      </c>
      <c r="E131">
        <f t="shared" si="9"/>
        <v>7.4468621902770078</v>
      </c>
    </row>
    <row r="132" spans="1:8" x14ac:dyDescent="0.25">
      <c r="A132" s="1">
        <v>41117.477083333331</v>
      </c>
      <c r="B132" s="2">
        <v>8.9999439999999993E-3</v>
      </c>
      <c r="C132" s="7">
        <f t="shared" si="8"/>
        <v>1.9999999960418791</v>
      </c>
      <c r="D132" s="6">
        <f t="shared" si="12"/>
        <v>0.26999832053434297</v>
      </c>
      <c r="E132">
        <f t="shared" si="9"/>
        <v>6.5499838501738381</v>
      </c>
    </row>
    <row r="133" spans="1:8" x14ac:dyDescent="0.25">
      <c r="A133" s="1">
        <v>41117.632638888892</v>
      </c>
      <c r="B133" s="2">
        <v>9.0000630000000009E-3</v>
      </c>
      <c r="C133" s="7">
        <f t="shared" si="8"/>
        <v>224.00000000721775</v>
      </c>
      <c r="D133" s="6">
        <f t="shared" si="12"/>
        <v>2.410731160636607E-3</v>
      </c>
      <c r="E133">
        <f t="shared" si="9"/>
        <v>0.44542433811313981</v>
      </c>
    </row>
    <row r="134" spans="1:8" x14ac:dyDescent="0.25">
      <c r="A134" s="1">
        <v>41120.961111111108</v>
      </c>
      <c r="B134" s="2">
        <v>2.7E-2</v>
      </c>
      <c r="C134" s="7">
        <f t="shared" si="8"/>
        <v>4792.9999999911524</v>
      </c>
      <c r="D134" s="6">
        <f t="shared" si="12"/>
        <v>3.3799290632234309E-4</v>
      </c>
      <c r="E134">
        <f t="shared" si="9"/>
        <v>-6.28915290792495</v>
      </c>
    </row>
    <row r="135" spans="1:8" x14ac:dyDescent="0.25">
      <c r="A135" s="1">
        <v>41120.961805555555</v>
      </c>
      <c r="B135" s="2">
        <v>2.7E-2</v>
      </c>
      <c r="C135" s="7">
        <f t="shared" si="8"/>
        <v>1.000000003259629</v>
      </c>
      <c r="D135" s="6">
        <f t="shared" ref="D135:D160" si="13">60*B135/C135</f>
        <v>1.6199999947194008</v>
      </c>
      <c r="E135">
        <f t="shared" si="9"/>
        <v>26.604435672315926</v>
      </c>
    </row>
    <row r="136" spans="1:8" x14ac:dyDescent="0.25">
      <c r="A136" s="1">
        <v>41120.962500000001</v>
      </c>
      <c r="B136" s="2">
        <v>8.9999999999999993E-3</v>
      </c>
      <c r="C136" s="7">
        <f t="shared" si="8"/>
        <v>1.000000003259629</v>
      </c>
      <c r="D136" s="6">
        <f t="shared" si="13"/>
        <v>0.53999999823980027</v>
      </c>
      <c r="E136">
        <f t="shared" si="9"/>
        <v>7.4468010062954333</v>
      </c>
    </row>
    <row r="137" spans="1:8" x14ac:dyDescent="0.25">
      <c r="A137" s="1">
        <v>41120.967361111114</v>
      </c>
      <c r="B137" s="2">
        <v>1.7999999999999999E-2</v>
      </c>
      <c r="C137" s="7">
        <f t="shared" ref="C137:C160" si="14">(A137-A136)*1440</f>
        <v>7.0000000018626451</v>
      </c>
      <c r="D137" s="6">
        <f t="shared" si="13"/>
        <v>0.15428571424466003</v>
      </c>
      <c r="E137">
        <f t="shared" si="9"/>
        <v>11.652044612097782</v>
      </c>
    </row>
    <row r="138" spans="1:8" x14ac:dyDescent="0.25">
      <c r="A138" s="1">
        <v>41120.968055555553</v>
      </c>
      <c r="B138" s="2">
        <v>9.0000029999999995E-3</v>
      </c>
      <c r="C138" s="7">
        <f t="shared" si="14"/>
        <v>0.99999999278225005</v>
      </c>
      <c r="D138" s="6">
        <f t="shared" si="13"/>
        <v>0.54000018389758619</v>
      </c>
      <c r="E138">
        <f t="shared" si="9"/>
        <v>7.4468039333721814</v>
      </c>
    </row>
    <row r="139" spans="1:8" x14ac:dyDescent="0.25">
      <c r="A139" s="1">
        <v>41121.262499999997</v>
      </c>
      <c r="B139" s="2">
        <v>8.9999959999999997E-3</v>
      </c>
      <c r="C139" s="7">
        <f t="shared" si="14"/>
        <v>423.99999999906868</v>
      </c>
      <c r="D139" s="6">
        <f t="shared" si="13"/>
        <v>1.2735843396254388E-3</v>
      </c>
      <c r="E139">
        <f t="shared" si="9"/>
        <v>-0.38012228233699646</v>
      </c>
    </row>
    <row r="140" spans="1:8" x14ac:dyDescent="0.25">
      <c r="A140" s="1">
        <v>41124.101388888892</v>
      </c>
      <c r="B140" s="2">
        <v>8.9999999999999993E-3</v>
      </c>
      <c r="C140" s="7">
        <f t="shared" si="14"/>
        <v>4088.0000000086147</v>
      </c>
      <c r="D140" s="6">
        <f t="shared" si="13"/>
        <v>1.3209393346351808E-4</v>
      </c>
      <c r="E140">
        <f t="shared" si="9"/>
        <v>-3.3118899222404137</v>
      </c>
    </row>
    <row r="141" spans="1:8" x14ac:dyDescent="0.25">
      <c r="A141" s="1">
        <v>41124.103472222225</v>
      </c>
      <c r="B141" s="2">
        <v>8.9999999999999993E-3</v>
      </c>
      <c r="C141" s="7">
        <f t="shared" si="14"/>
        <v>2.9999999993015081</v>
      </c>
      <c r="D141" s="6">
        <f t="shared" si="13"/>
        <v>0.1800000000419095</v>
      </c>
      <c r="E141">
        <f t="shared" si="9"/>
        <v>6.0254567930039755</v>
      </c>
    </row>
    <row r="142" spans="1:8" x14ac:dyDescent="0.25">
      <c r="A142" s="1">
        <v>41124.104861111111</v>
      </c>
      <c r="B142" s="2">
        <v>9.0000010000000005E-3</v>
      </c>
      <c r="C142" s="7">
        <f t="shared" si="14"/>
        <v>1.9999999960418791</v>
      </c>
      <c r="D142" s="6">
        <f t="shared" si="13"/>
        <v>0.2700000305343464</v>
      </c>
      <c r="E142">
        <f t="shared" ref="E142:E160" si="15">IF(D142&lt;3,(B142*(916+331*LOG10(D142))),B142*1074)</f>
        <v>6.5500335275229471</v>
      </c>
    </row>
    <row r="143" spans="1:8" x14ac:dyDescent="0.25">
      <c r="A143" s="1">
        <v>41124.106249999997</v>
      </c>
      <c r="B143" s="2">
        <v>8.9999980000000004E-3</v>
      </c>
      <c r="C143" s="7">
        <f t="shared" si="14"/>
        <v>1.9999999960418791</v>
      </c>
      <c r="D143" s="6">
        <f t="shared" si="13"/>
        <v>0.26999994053434623</v>
      </c>
      <c r="E143">
        <f t="shared" si="15"/>
        <v>6.5500309129243313</v>
      </c>
    </row>
    <row r="144" spans="1:8" s="9" customFormat="1" x14ac:dyDescent="0.25">
      <c r="A144" s="8">
        <v>41125.69027777778</v>
      </c>
      <c r="B144" s="16">
        <v>9.0000029999999995E-3</v>
      </c>
      <c r="C144" s="10">
        <f t="shared" si="14"/>
        <v>2281.0000000067521</v>
      </c>
      <c r="D144" s="11">
        <f t="shared" si="13"/>
        <v>2.3673835159947456E-4</v>
      </c>
      <c r="E144" s="9">
        <v>0</v>
      </c>
      <c r="G144" s="14"/>
      <c r="H144" s="14"/>
    </row>
    <row r="145" spans="1:15" x14ac:dyDescent="0.25">
      <c r="A145" s="1">
        <v>41125.691666666666</v>
      </c>
      <c r="B145" s="2">
        <v>8.9999999999999993E-3</v>
      </c>
      <c r="C145" s="7">
        <f t="shared" si="14"/>
        <v>1.9999999960418791</v>
      </c>
      <c r="D145" s="6">
        <f t="shared" si="13"/>
        <v>0.27000000053434631</v>
      </c>
      <c r="E145">
        <f t="shared" si="15"/>
        <v>6.5500326559900586</v>
      </c>
    </row>
    <row r="146" spans="1:15" x14ac:dyDescent="0.25">
      <c r="A146" s="1">
        <v>41125.694444444445</v>
      </c>
      <c r="B146" s="2">
        <v>8.9999999999999993E-3</v>
      </c>
      <c r="C146" s="7">
        <f t="shared" si="14"/>
        <v>4.0000000025611371</v>
      </c>
      <c r="D146" s="6">
        <f t="shared" si="13"/>
        <v>0.1349999999135616</v>
      </c>
      <c r="E146">
        <f t="shared" si="15"/>
        <v>5.6532642955182464</v>
      </c>
    </row>
    <row r="147" spans="1:15" x14ac:dyDescent="0.25">
      <c r="A147" s="1">
        <v>41125.700694444444</v>
      </c>
      <c r="B147" s="2">
        <v>8.9999959999999997E-3</v>
      </c>
      <c r="C147" s="7">
        <f t="shared" si="14"/>
        <v>8.9999999979045242</v>
      </c>
      <c r="D147" s="6">
        <f t="shared" si="13"/>
        <v>5.9999973347303157E-2</v>
      </c>
      <c r="E147">
        <f t="shared" si="15"/>
        <v>4.6041099539160797</v>
      </c>
    </row>
    <row r="148" spans="1:15" x14ac:dyDescent="0.25">
      <c r="A148" s="1">
        <v>41125.706250000003</v>
      </c>
      <c r="B148" s="2">
        <v>9.0000029999999995E-3</v>
      </c>
      <c r="C148" s="7">
        <f t="shared" si="14"/>
        <v>8.0000000051222742</v>
      </c>
      <c r="D148" s="6">
        <f t="shared" si="13"/>
        <v>6.7500022456780787E-2</v>
      </c>
      <c r="E148">
        <f t="shared" si="15"/>
        <v>4.7564979551883848</v>
      </c>
    </row>
    <row r="149" spans="1:15" x14ac:dyDescent="0.25">
      <c r="A149" s="1">
        <v>41125.711111111108</v>
      </c>
      <c r="B149" s="2">
        <v>9.0000029999999995E-3</v>
      </c>
      <c r="C149" s="7">
        <f t="shared" si="14"/>
        <v>6.9999999913852662</v>
      </c>
      <c r="D149" s="6">
        <f t="shared" si="13"/>
        <v>7.7142882952080757E-2</v>
      </c>
      <c r="E149">
        <f t="shared" si="15"/>
        <v>4.9292560252414983</v>
      </c>
    </row>
    <row r="150" spans="1:15" x14ac:dyDescent="0.25">
      <c r="A150" s="1">
        <v>41125.716666666667</v>
      </c>
      <c r="B150" s="2">
        <v>8.9999959999999997E-3</v>
      </c>
      <c r="C150" s="7">
        <f t="shared" si="14"/>
        <v>8.0000000051222742</v>
      </c>
      <c r="D150" s="6">
        <f t="shared" si="13"/>
        <v>6.7499969956780828E-2</v>
      </c>
      <c r="E150">
        <f t="shared" si="15"/>
        <v>4.7564932494312853</v>
      </c>
    </row>
    <row r="151" spans="1:15" x14ac:dyDescent="0.25">
      <c r="A151" s="1">
        <v>41125.724999999999</v>
      </c>
      <c r="B151" s="2">
        <v>9.0000029999999995E-3</v>
      </c>
      <c r="C151" s="7">
        <f t="shared" si="14"/>
        <v>11.999999997206032</v>
      </c>
      <c r="D151" s="6">
        <f t="shared" si="13"/>
        <v>4.500001501047738E-2</v>
      </c>
      <c r="E151">
        <f t="shared" si="15"/>
        <v>4.2319219207324954</v>
      </c>
    </row>
    <row r="152" spans="1:15" x14ac:dyDescent="0.25">
      <c r="A152" s="1">
        <v>41125.730555555558</v>
      </c>
      <c r="B152" s="2">
        <v>8.9999959999999997E-3</v>
      </c>
      <c r="C152" s="7">
        <f t="shared" si="14"/>
        <v>8.0000000051222742</v>
      </c>
      <c r="D152" s="6">
        <f t="shared" si="13"/>
        <v>6.7499969956780828E-2</v>
      </c>
      <c r="E152">
        <f t="shared" si="15"/>
        <v>4.7564932494312853</v>
      </c>
      <c r="H152" s="2">
        <f>SUM(B71:B154)</f>
        <v>1.2170000979999989</v>
      </c>
      <c r="J152" s="14">
        <f t="shared" ref="J152:J154" si="16">ROUND(B152,2)</f>
        <v>0.01</v>
      </c>
      <c r="K152">
        <f t="shared" ref="K152:K154" si="17">IF(D152&lt;3,(J152*(916+331*LOG10(D152))),J152*1074)</f>
        <v>5.2849948482546942</v>
      </c>
      <c r="M152" s="2">
        <f>SUM(J71:J154)</f>
        <v>0.36000000000000021</v>
      </c>
      <c r="O152" s="2"/>
    </row>
    <row r="153" spans="1:15" x14ac:dyDescent="0.25">
      <c r="A153" s="1">
        <v>41125.738194444442</v>
      </c>
      <c r="B153" s="2">
        <v>9.0000029999999995E-3</v>
      </c>
      <c r="C153" s="7">
        <f t="shared" si="14"/>
        <v>10.999999993946403</v>
      </c>
      <c r="D153" s="6">
        <f t="shared" si="13"/>
        <v>4.9090925481561506E-2</v>
      </c>
      <c r="E153">
        <f t="shared" si="15"/>
        <v>4.3444940815568227</v>
      </c>
      <c r="G153" s="12" t="s">
        <v>5</v>
      </c>
      <c r="H153" s="12" t="s">
        <v>6</v>
      </c>
      <c r="I153" t="s">
        <v>7</v>
      </c>
      <c r="J153" s="14">
        <f t="shared" si="16"/>
        <v>0.01</v>
      </c>
      <c r="K153">
        <f t="shared" si="17"/>
        <v>4.8272140371029018</v>
      </c>
      <c r="L153" s="12" t="s">
        <v>5</v>
      </c>
      <c r="M153" s="12" t="s">
        <v>6</v>
      </c>
      <c r="O153" s="12"/>
    </row>
    <row r="154" spans="1:15" s="9" customFormat="1" x14ac:dyDescent="0.25">
      <c r="A154" s="8">
        <v>41125.75</v>
      </c>
      <c r="B154" s="16">
        <v>9.0000029999999995E-3</v>
      </c>
      <c r="C154" s="10">
        <f t="shared" si="14"/>
        <v>17.000000003026798</v>
      </c>
      <c r="D154" s="11">
        <f t="shared" si="13"/>
        <v>3.1764716464932619E-2</v>
      </c>
      <c r="E154" s="9">
        <f t="shared" si="15"/>
        <v>3.7812953651821113</v>
      </c>
      <c r="G154" s="14">
        <f>SUM(E144:E154)</f>
        <v>48.363858752188278</v>
      </c>
      <c r="H154" s="14">
        <v>0.09</v>
      </c>
      <c r="I154" s="9">
        <f>IF(H154&lt;2.5,G154*H154*0.01,2.5*G154*0.01)</f>
        <v>4.3527472876969453E-2</v>
      </c>
      <c r="J154" s="14">
        <f t="shared" si="16"/>
        <v>0.01</v>
      </c>
      <c r="K154" s="9">
        <f t="shared" si="17"/>
        <v>4.2014378941674924</v>
      </c>
      <c r="L154" s="14">
        <f>SUM(K71:K154)</f>
        <v>265.34567409258847</v>
      </c>
      <c r="M154" s="14">
        <v>1.1180000000000001</v>
      </c>
      <c r="O154" s="14"/>
    </row>
    <row r="155" spans="1:15" x14ac:dyDescent="0.25">
      <c r="A155" s="1">
        <v>41128.633333333331</v>
      </c>
      <c r="B155" s="2">
        <v>8.9999999999999993E-3</v>
      </c>
      <c r="C155" s="7">
        <f t="shared" si="14"/>
        <v>4151.999999997206</v>
      </c>
      <c r="D155" s="6">
        <f t="shared" si="13"/>
        <v>1.300578034682956E-4</v>
      </c>
      <c r="E155">
        <f t="shared" si="15"/>
        <v>-3.3319876197660609</v>
      </c>
    </row>
    <row r="156" spans="1:15" x14ac:dyDescent="0.25">
      <c r="A156" s="1">
        <v>41128.647222222222</v>
      </c>
      <c r="B156" s="2">
        <v>8.9999999999999993E-3</v>
      </c>
      <c r="C156" s="7">
        <f t="shared" si="14"/>
        <v>20.000000002328306</v>
      </c>
      <c r="D156" s="6">
        <f t="shared" si="13"/>
        <v>2.6999999996856781E-2</v>
      </c>
      <c r="E156">
        <f t="shared" si="15"/>
        <v>3.5710326532790093</v>
      </c>
    </row>
    <row r="157" spans="1:15" x14ac:dyDescent="0.25">
      <c r="A157" s="1">
        <v>41128.649305555555</v>
      </c>
      <c r="B157" s="2">
        <v>9.0000010000000005E-3</v>
      </c>
      <c r="C157" s="7">
        <f t="shared" si="14"/>
        <v>2.9999999993015081</v>
      </c>
      <c r="D157" s="6">
        <f t="shared" si="13"/>
        <v>0.18000002004190951</v>
      </c>
      <c r="E157">
        <f t="shared" si="15"/>
        <v>6.025457606250658</v>
      </c>
    </row>
    <row r="158" spans="1:15" x14ac:dyDescent="0.25">
      <c r="A158" s="1">
        <v>41128.65</v>
      </c>
      <c r="B158" s="2">
        <v>1.7999999999999999E-2</v>
      </c>
      <c r="C158" s="7">
        <f t="shared" si="14"/>
        <v>1.000000003259629</v>
      </c>
      <c r="D158" s="6">
        <f t="shared" si="13"/>
        <v>1.0799999964796005</v>
      </c>
      <c r="E158">
        <f t="shared" si="15"/>
        <v>16.687138726756867</v>
      </c>
    </row>
    <row r="159" spans="1:15" x14ac:dyDescent="0.25">
      <c r="A159" s="1">
        <v>41128.650694444441</v>
      </c>
      <c r="B159" s="2">
        <v>8.9999999999999993E-3</v>
      </c>
      <c r="C159" s="7">
        <f t="shared" si="14"/>
        <v>0.99999999278225005</v>
      </c>
      <c r="D159" s="6">
        <f t="shared" si="13"/>
        <v>0.54000000389758496</v>
      </c>
      <c r="E159">
        <f t="shared" si="15"/>
        <v>7.4468010198506818</v>
      </c>
    </row>
    <row r="160" spans="1:15" x14ac:dyDescent="0.25">
      <c r="A160" s="1">
        <v>41128.770138888889</v>
      </c>
      <c r="B160" s="2">
        <v>8.9999999999999993E-3</v>
      </c>
      <c r="C160" s="7">
        <f t="shared" si="14"/>
        <v>172.0000000053551</v>
      </c>
      <c r="D160" s="6">
        <f t="shared" si="13"/>
        <v>3.1395348836231827E-3</v>
      </c>
      <c r="E160">
        <f t="shared" si="15"/>
        <v>0.78716176713475527</v>
      </c>
    </row>
  </sheetData>
  <sortState ref="A5:G1578">
    <sortCondition ref="A5:A157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9"/>
  <sheetViews>
    <sheetView tabSelected="1" workbookViewId="0">
      <selection activeCell="U2" sqref="U2"/>
    </sheetView>
  </sheetViews>
  <sheetFormatPr defaultRowHeight="15" x14ac:dyDescent="0.25"/>
  <cols>
    <col min="1" max="1" width="17.7109375" customWidth="1"/>
    <col min="2" max="2" width="19.28515625" customWidth="1"/>
    <col min="10" max="10" width="12.140625" style="18" customWidth="1"/>
    <col min="11" max="11" width="10.140625" customWidth="1"/>
    <col min="12" max="12" width="6" customWidth="1"/>
  </cols>
  <sheetData>
    <row r="1" spans="1:21" x14ac:dyDescent="0.2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s="18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T1" t="s">
        <v>34</v>
      </c>
      <c r="U1" t="s">
        <v>4</v>
      </c>
    </row>
    <row r="2" spans="1:21" x14ac:dyDescent="0.25">
      <c r="A2" s="17">
        <v>41725.620833333334</v>
      </c>
      <c r="B2" s="17">
        <v>41726.236111111109</v>
      </c>
      <c r="C2">
        <v>0.36</v>
      </c>
      <c r="D2">
        <v>0.432</v>
      </c>
      <c r="E2">
        <v>0.32400000000000001</v>
      </c>
      <c r="F2">
        <v>0.28799999999999998</v>
      </c>
      <c r="G2">
        <v>0.16200000000000001</v>
      </c>
      <c r="H2">
        <v>9.9000000000000005E-2</v>
      </c>
      <c r="I2">
        <v>0.48299999999999998</v>
      </c>
      <c r="J2" s="18">
        <v>1</v>
      </c>
      <c r="K2" s="17">
        <v>41725.614583333336</v>
      </c>
      <c r="L2" s="17">
        <v>41726.236111111109</v>
      </c>
      <c r="M2">
        <v>0.36</v>
      </c>
      <c r="N2">
        <v>14.91666667</v>
      </c>
      <c r="O2">
        <v>2.4134078E-2</v>
      </c>
      <c r="P2">
        <v>0.432</v>
      </c>
      <c r="Q2">
        <v>0.32400000000000001</v>
      </c>
      <c r="R2">
        <v>0.28799999999999998</v>
      </c>
      <c r="S2">
        <v>0.16200000000000001</v>
      </c>
      <c r="T2">
        <v>9.9000000000000005E-2</v>
      </c>
      <c r="U2">
        <v>0.51545491200000004</v>
      </c>
    </row>
    <row r="3" spans="1:21" x14ac:dyDescent="0.25">
      <c r="A3" s="17">
        <v>41733.06527777778</v>
      </c>
      <c r="B3" s="17">
        <v>41733.079861111109</v>
      </c>
      <c r="C3">
        <v>4.4999999999999998E-2</v>
      </c>
      <c r="D3">
        <v>0.216</v>
      </c>
      <c r="E3">
        <v>0.16200000000000001</v>
      </c>
      <c r="F3">
        <v>0.14399999999999999</v>
      </c>
      <c r="G3">
        <v>-9</v>
      </c>
      <c r="H3">
        <v>-9</v>
      </c>
      <c r="I3">
        <v>-9</v>
      </c>
      <c r="J3" s="18">
        <v>2</v>
      </c>
      <c r="K3" s="17">
        <v>41733.0625</v>
      </c>
      <c r="L3" s="17">
        <v>41733.079861111109</v>
      </c>
      <c r="M3">
        <v>4.4999999999999998E-2</v>
      </c>
      <c r="N3">
        <v>0.41666667000000002</v>
      </c>
      <c r="O3">
        <v>0.108</v>
      </c>
      <c r="P3">
        <v>0.216</v>
      </c>
      <c r="Q3">
        <v>0.16200000000000001</v>
      </c>
      <c r="R3">
        <v>0.14399999999999999</v>
      </c>
      <c r="S3">
        <v>0.09</v>
      </c>
      <c r="T3">
        <v>4.4999999999999998E-2</v>
      </c>
      <c r="U3">
        <v>1.8148167E-2</v>
      </c>
    </row>
    <row r="4" spans="1:21" x14ac:dyDescent="0.25">
      <c r="A4" s="17">
        <v>41733.330555555556</v>
      </c>
      <c r="B4" s="17">
        <v>41733.39166666667</v>
      </c>
      <c r="C4">
        <v>3.5999999999999997E-2</v>
      </c>
      <c r="D4">
        <v>0.108</v>
      </c>
      <c r="E4">
        <v>5.3999999999999999E-2</v>
      </c>
      <c r="F4">
        <v>3.5999999999999997E-2</v>
      </c>
      <c r="G4">
        <v>3.5999999999999997E-2</v>
      </c>
      <c r="H4">
        <v>2.7E-2</v>
      </c>
      <c r="I4">
        <v>1.0999999999999999E-2</v>
      </c>
      <c r="J4" s="18">
        <v>3</v>
      </c>
      <c r="K4" s="17">
        <v>41733.322916666664</v>
      </c>
      <c r="L4" s="17">
        <v>41733.39166666667</v>
      </c>
      <c r="M4">
        <v>3.5999999999999997E-2</v>
      </c>
      <c r="N4">
        <v>1.65</v>
      </c>
      <c r="O4">
        <v>2.1818181999999998E-2</v>
      </c>
      <c r="P4">
        <v>0.108</v>
      </c>
      <c r="Q4">
        <v>5.3999999999999999E-2</v>
      </c>
      <c r="R4">
        <v>3.5999999999999997E-2</v>
      </c>
      <c r="S4">
        <v>3.5999999999999997E-2</v>
      </c>
      <c r="T4">
        <v>2.7E-2</v>
      </c>
      <c r="U4">
        <v>1.7363198999999999E-2</v>
      </c>
    </row>
    <row r="5" spans="1:21" x14ac:dyDescent="0.25">
      <c r="A5" s="17">
        <v>41733.618750000001</v>
      </c>
      <c r="B5" s="17">
        <v>41733.619444444441</v>
      </c>
      <c r="C5">
        <v>8.9999999999999993E-3</v>
      </c>
      <c r="D5">
        <v>-9</v>
      </c>
      <c r="E5">
        <v>-9</v>
      </c>
      <c r="F5">
        <v>-9</v>
      </c>
      <c r="G5">
        <v>-9</v>
      </c>
      <c r="H5">
        <v>-9</v>
      </c>
      <c r="I5">
        <v>-9</v>
      </c>
      <c r="J5" s="18">
        <v>4</v>
      </c>
      <c r="K5" s="17">
        <v>41733.614583333336</v>
      </c>
      <c r="L5" s="17">
        <v>41733.619444444441</v>
      </c>
      <c r="M5">
        <v>8.9999999999999993E-3</v>
      </c>
      <c r="N5">
        <v>0.11666667</v>
      </c>
      <c r="O5">
        <v>7.7142856999999995E-2</v>
      </c>
      <c r="P5">
        <v>0.108</v>
      </c>
      <c r="Q5">
        <v>5.3999999999999999E-2</v>
      </c>
      <c r="R5">
        <v>3.5999999999999997E-2</v>
      </c>
      <c r="S5">
        <v>1.7999999999999999E-2</v>
      </c>
      <c r="T5">
        <v>8.9999999999999993E-3</v>
      </c>
      <c r="U5">
        <v>2.080574E-3</v>
      </c>
    </row>
    <row r="6" spans="1:21" x14ac:dyDescent="0.25">
      <c r="A6" s="17">
        <v>41734.393055555556</v>
      </c>
      <c r="B6" s="17">
        <v>41734.42083333333</v>
      </c>
      <c r="C6">
        <v>2.7E-2</v>
      </c>
      <c r="D6">
        <v>0.108</v>
      </c>
      <c r="E6">
        <v>5.3999999999999999E-2</v>
      </c>
      <c r="F6">
        <v>3.5999999999999997E-2</v>
      </c>
      <c r="G6">
        <v>3.5999999999999997E-2</v>
      </c>
      <c r="H6">
        <v>-9</v>
      </c>
      <c r="I6">
        <v>8.0000000000000002E-3</v>
      </c>
      <c r="J6" s="18">
        <v>5</v>
      </c>
      <c r="K6" s="17">
        <v>41734.385416666664</v>
      </c>
      <c r="L6" s="17">
        <v>41734.42083333333</v>
      </c>
      <c r="M6">
        <v>2.7E-2</v>
      </c>
      <c r="N6">
        <v>0.85</v>
      </c>
      <c r="O6">
        <v>3.1764705999999997E-2</v>
      </c>
      <c r="P6">
        <v>0.108</v>
      </c>
      <c r="Q6">
        <v>5.3999999999999999E-2</v>
      </c>
      <c r="R6">
        <v>3.5999999999999997E-2</v>
      </c>
      <c r="S6">
        <v>3.5999999999999997E-2</v>
      </c>
      <c r="T6">
        <v>2.7E-2</v>
      </c>
      <c r="U6">
        <v>1.1756373000000001E-2</v>
      </c>
    </row>
    <row r="7" spans="1:21" x14ac:dyDescent="0.25">
      <c r="A7" s="17">
        <v>41737.901388888888</v>
      </c>
      <c r="B7" s="17">
        <v>41737.902083333334</v>
      </c>
      <c r="C7">
        <v>8.9999999999999993E-3</v>
      </c>
      <c r="D7">
        <v>-9</v>
      </c>
      <c r="E7">
        <v>-9</v>
      </c>
      <c r="F7">
        <v>-9</v>
      </c>
      <c r="G7">
        <v>-9</v>
      </c>
      <c r="H7">
        <v>-9</v>
      </c>
      <c r="I7">
        <v>-9</v>
      </c>
      <c r="J7" s="18">
        <v>6</v>
      </c>
      <c r="K7" s="17">
        <v>41737.895833333336</v>
      </c>
      <c r="L7" s="17">
        <v>41737.902083333334</v>
      </c>
      <c r="M7">
        <v>8.9999999999999993E-3</v>
      </c>
      <c r="N7">
        <v>0.15</v>
      </c>
      <c r="O7">
        <v>0.06</v>
      </c>
      <c r="P7">
        <v>0.108</v>
      </c>
      <c r="Q7">
        <v>5.3999999999999999E-2</v>
      </c>
      <c r="R7">
        <v>3.5999999999999997E-2</v>
      </c>
      <c r="S7">
        <v>1.7999999999999999E-2</v>
      </c>
      <c r="T7">
        <v>8.9999999999999993E-3</v>
      </c>
      <c r="U7">
        <v>2.1391000000000001E-3</v>
      </c>
    </row>
    <row r="8" spans="1:21" x14ac:dyDescent="0.25">
      <c r="A8" s="17">
        <v>41741.440972222219</v>
      </c>
      <c r="B8" s="17">
        <v>41741.579861111109</v>
      </c>
      <c r="C8">
        <v>0.48599999999999999</v>
      </c>
      <c r="D8">
        <v>1.62</v>
      </c>
      <c r="E8">
        <v>1.1879999999999999</v>
      </c>
      <c r="F8">
        <v>1.008</v>
      </c>
      <c r="G8">
        <v>0.57599999999999996</v>
      </c>
      <c r="H8">
        <v>0.36</v>
      </c>
      <c r="I8">
        <v>2.4830000000000001</v>
      </c>
      <c r="J8" s="18">
        <v>7</v>
      </c>
      <c r="K8" s="17">
        <v>41741.4375</v>
      </c>
      <c r="L8" s="17">
        <v>41741.579861111109</v>
      </c>
      <c r="M8">
        <v>0.48599999999999999</v>
      </c>
      <c r="N8">
        <v>3.4166666700000001</v>
      </c>
      <c r="O8">
        <v>0.14224390200000001</v>
      </c>
      <c r="P8">
        <v>1.62</v>
      </c>
      <c r="Q8">
        <v>1.1879999999999999</v>
      </c>
      <c r="R8">
        <v>1.008</v>
      </c>
      <c r="S8">
        <v>0.57599999999999996</v>
      </c>
      <c r="T8">
        <v>0.36</v>
      </c>
      <c r="U8">
        <v>0.77690294400000004</v>
      </c>
    </row>
    <row r="9" spans="1:21" x14ac:dyDescent="0.25">
      <c r="A9" s="17">
        <v>41741.78125</v>
      </c>
      <c r="B9" s="17">
        <v>41741.813888888886</v>
      </c>
      <c r="C9">
        <v>0.32400000000000001</v>
      </c>
      <c r="D9">
        <v>1.4039999999999999</v>
      </c>
      <c r="E9">
        <v>1.026</v>
      </c>
      <c r="F9">
        <v>0.75600000000000001</v>
      </c>
      <c r="G9">
        <v>0.55800000000000005</v>
      </c>
      <c r="H9">
        <v>-9</v>
      </c>
      <c r="I9">
        <v>1.627</v>
      </c>
      <c r="J9" s="18">
        <v>8</v>
      </c>
      <c r="K9" s="17">
        <v>41741.78125</v>
      </c>
      <c r="L9" s="17">
        <v>41741.813888888886</v>
      </c>
      <c r="M9">
        <v>0.32400000000000001</v>
      </c>
      <c r="N9">
        <v>0.78333333000000005</v>
      </c>
      <c r="O9">
        <v>0.41361702099999997</v>
      </c>
      <c r="P9">
        <v>1.4039999999999999</v>
      </c>
      <c r="Q9">
        <v>1.026</v>
      </c>
      <c r="R9">
        <v>0.75600000000000001</v>
      </c>
      <c r="S9">
        <v>0.55800000000000005</v>
      </c>
      <c r="T9">
        <v>0.32400000000000001</v>
      </c>
      <c r="U9">
        <v>0.40081754400000003</v>
      </c>
    </row>
    <row r="10" spans="1:21" x14ac:dyDescent="0.25">
      <c r="A10" s="17">
        <v>41741.944444444445</v>
      </c>
      <c r="B10" s="17">
        <v>41742.253472222219</v>
      </c>
      <c r="C10">
        <v>1.296</v>
      </c>
      <c r="D10">
        <v>1.62</v>
      </c>
      <c r="E10">
        <v>1.08</v>
      </c>
      <c r="F10">
        <v>0.93600000000000005</v>
      </c>
      <c r="G10">
        <v>0.66600000000000004</v>
      </c>
      <c r="H10">
        <v>0.45</v>
      </c>
      <c r="I10">
        <v>7.3550000000000004</v>
      </c>
      <c r="J10" s="18">
        <v>9</v>
      </c>
      <c r="K10" s="17">
        <v>41741.9375</v>
      </c>
      <c r="L10" s="17">
        <v>41742.253472222219</v>
      </c>
      <c r="M10">
        <v>1.296</v>
      </c>
      <c r="N10">
        <v>7.5833333300000003</v>
      </c>
      <c r="O10">
        <v>0.170901099</v>
      </c>
      <c r="P10">
        <v>1.62</v>
      </c>
      <c r="Q10">
        <v>1.08</v>
      </c>
      <c r="R10">
        <v>0.93600000000000005</v>
      </c>
      <c r="S10">
        <v>0.66600000000000004</v>
      </c>
      <c r="T10">
        <v>0.45</v>
      </c>
      <c r="U10">
        <v>5.3138667230000003</v>
      </c>
    </row>
    <row r="11" spans="1:21" x14ac:dyDescent="0.25">
      <c r="A11" s="17">
        <v>41742.681250000001</v>
      </c>
      <c r="B11" s="17">
        <v>41743.179861111108</v>
      </c>
      <c r="C11">
        <v>1.8</v>
      </c>
      <c r="D11">
        <v>0.54</v>
      </c>
      <c r="E11">
        <v>0.432</v>
      </c>
      <c r="F11">
        <v>0.39600000000000002</v>
      </c>
      <c r="G11">
        <v>0.34200000000000003</v>
      </c>
      <c r="H11">
        <v>0.30599999999999999</v>
      </c>
      <c r="I11">
        <v>5.0940000000000003</v>
      </c>
      <c r="J11" s="18">
        <v>10</v>
      </c>
      <c r="K11" s="17">
        <v>41742.677083333336</v>
      </c>
      <c r="L11" s="17">
        <v>41743.179861111108</v>
      </c>
      <c r="M11">
        <v>1.8</v>
      </c>
      <c r="N11">
        <v>12.06666667</v>
      </c>
      <c r="O11">
        <v>0.14917127099999999</v>
      </c>
      <c r="P11">
        <v>0.54</v>
      </c>
      <c r="Q11">
        <v>0.432</v>
      </c>
      <c r="R11">
        <v>0.39600000000000002</v>
      </c>
      <c r="S11">
        <v>0.34200000000000003</v>
      </c>
      <c r="T11">
        <v>0.30599999999999999</v>
      </c>
      <c r="U11">
        <v>4.9280843120000002</v>
      </c>
    </row>
    <row r="12" spans="1:21" x14ac:dyDescent="0.25">
      <c r="A12" s="17">
        <v>41743.293749999997</v>
      </c>
      <c r="B12" s="17">
        <v>41743.294444444444</v>
      </c>
      <c r="C12">
        <v>8.9999999999999993E-3</v>
      </c>
      <c r="D12">
        <v>-9</v>
      </c>
      <c r="E12">
        <v>-9</v>
      </c>
      <c r="F12">
        <v>-9</v>
      </c>
      <c r="G12">
        <v>-9</v>
      </c>
      <c r="H12">
        <v>-9</v>
      </c>
      <c r="I12">
        <v>-9</v>
      </c>
      <c r="J12" s="18">
        <v>11</v>
      </c>
      <c r="K12" s="17">
        <v>41743.293749999997</v>
      </c>
      <c r="L12" s="17">
        <v>41743.294444444444</v>
      </c>
      <c r="M12">
        <v>8.9999999999999993E-3</v>
      </c>
      <c r="N12">
        <v>1.6666670000000001E-2</v>
      </c>
      <c r="O12">
        <v>0.54</v>
      </c>
      <c r="P12">
        <v>0.108</v>
      </c>
      <c r="Q12">
        <v>5.3999999999999999E-2</v>
      </c>
      <c r="R12">
        <v>3.5999999999999997E-2</v>
      </c>
      <c r="S12">
        <v>1.7999999999999999E-2</v>
      </c>
      <c r="T12">
        <v>8.9999999999999993E-3</v>
      </c>
      <c r="U12">
        <v>1.627416E-3</v>
      </c>
    </row>
    <row r="13" spans="1:21" x14ac:dyDescent="0.25">
      <c r="A13" s="17">
        <v>41743.396527777775</v>
      </c>
      <c r="B13" s="17">
        <v>41743.48333333333</v>
      </c>
      <c r="C13">
        <v>0.126</v>
      </c>
      <c r="D13">
        <v>0.32400000000000001</v>
      </c>
      <c r="E13">
        <v>0.27</v>
      </c>
      <c r="F13">
        <v>0.28799999999999998</v>
      </c>
      <c r="G13">
        <v>0.18</v>
      </c>
      <c r="H13">
        <v>0.108</v>
      </c>
      <c r="I13">
        <v>0.188</v>
      </c>
      <c r="J13" s="18">
        <v>12</v>
      </c>
      <c r="K13" s="17">
        <v>41743.396527777775</v>
      </c>
      <c r="L13" s="17">
        <v>41743.48333333333</v>
      </c>
      <c r="M13">
        <v>0.126</v>
      </c>
      <c r="N13">
        <v>2.0833333299999999</v>
      </c>
      <c r="O13">
        <v>6.0479999999999999E-2</v>
      </c>
      <c r="P13">
        <v>0.32400000000000001</v>
      </c>
      <c r="Q13">
        <v>0.27</v>
      </c>
      <c r="R13">
        <v>0.28799999999999998</v>
      </c>
      <c r="S13">
        <v>0.18</v>
      </c>
      <c r="T13">
        <v>0.108</v>
      </c>
      <c r="U13">
        <v>0.211564056</v>
      </c>
    </row>
    <row r="14" spans="1:21" x14ac:dyDescent="0.25">
      <c r="A14" s="17">
        <v>41750.636805555558</v>
      </c>
      <c r="B14" s="17">
        <v>41750.692361111112</v>
      </c>
      <c r="C14">
        <v>3.5999999999999997E-2</v>
      </c>
      <c r="D14">
        <v>0.216</v>
      </c>
      <c r="E14">
        <v>0.16200000000000001</v>
      </c>
      <c r="F14">
        <v>0.108</v>
      </c>
      <c r="G14">
        <v>5.3999999999999999E-2</v>
      </c>
      <c r="H14">
        <v>2.7E-2</v>
      </c>
      <c r="I14">
        <v>1.6E-2</v>
      </c>
      <c r="J14" s="18">
        <v>13</v>
      </c>
      <c r="K14" s="17">
        <v>41750.635416666664</v>
      </c>
      <c r="L14" s="17">
        <v>41750.692361111112</v>
      </c>
      <c r="M14">
        <v>3.5999999999999997E-2</v>
      </c>
      <c r="N14">
        <v>1.3666666700000001</v>
      </c>
      <c r="O14">
        <v>2.6341462999999999E-2</v>
      </c>
      <c r="P14">
        <v>0.216</v>
      </c>
      <c r="Q14">
        <v>0.16200000000000001</v>
      </c>
      <c r="R14">
        <v>0.108</v>
      </c>
      <c r="S14">
        <v>5.3999999999999999E-2</v>
      </c>
      <c r="T14">
        <v>2.7E-2</v>
      </c>
      <c r="U14">
        <v>1.1891496E-2</v>
      </c>
    </row>
    <row r="15" spans="1:21" x14ac:dyDescent="0.25">
      <c r="A15" s="17">
        <v>41753.170138888891</v>
      </c>
      <c r="B15" s="17">
        <v>41753.319444444445</v>
      </c>
      <c r="C15">
        <v>0.16200000000000001</v>
      </c>
      <c r="D15">
        <v>0.108</v>
      </c>
      <c r="E15">
        <v>0.108</v>
      </c>
      <c r="F15">
        <v>0.108</v>
      </c>
      <c r="G15">
        <v>0.09</v>
      </c>
      <c r="H15">
        <v>8.1000000000000003E-2</v>
      </c>
      <c r="I15">
        <v>0.121</v>
      </c>
      <c r="J15" s="18">
        <v>14</v>
      </c>
      <c r="K15" s="17">
        <v>41753.166666666664</v>
      </c>
      <c r="L15" s="17">
        <v>41753.319444444445</v>
      </c>
      <c r="M15">
        <v>0.16200000000000001</v>
      </c>
      <c r="N15">
        <v>3.6666666700000001</v>
      </c>
      <c r="O15">
        <v>4.4181817999999998E-2</v>
      </c>
      <c r="P15">
        <v>0.108</v>
      </c>
      <c r="Q15">
        <v>0.108</v>
      </c>
      <c r="R15">
        <v>0.108</v>
      </c>
      <c r="S15">
        <v>0.09</v>
      </c>
      <c r="T15">
        <v>8.1000000000000003E-2</v>
      </c>
      <c r="U15">
        <v>9.9891266000000006E-2</v>
      </c>
    </row>
    <row r="16" spans="1:21" x14ac:dyDescent="0.25">
      <c r="A16" s="17">
        <v>41753.429166666669</v>
      </c>
      <c r="B16" s="17">
        <v>41753.429861111108</v>
      </c>
      <c r="C16">
        <v>8.9999999999999993E-3</v>
      </c>
      <c r="D16">
        <v>-9</v>
      </c>
      <c r="E16">
        <v>-9</v>
      </c>
      <c r="F16">
        <v>-9</v>
      </c>
      <c r="G16">
        <v>-9</v>
      </c>
      <c r="H16">
        <v>-9</v>
      </c>
      <c r="I16">
        <v>-9</v>
      </c>
      <c r="J16" s="18">
        <v>15</v>
      </c>
      <c r="K16" s="17">
        <v>41753.427083333336</v>
      </c>
      <c r="L16" s="17">
        <v>41753.429861111108</v>
      </c>
      <c r="M16">
        <v>8.9999999999999993E-3</v>
      </c>
      <c r="N16">
        <v>6.6666669999999997E-2</v>
      </c>
      <c r="O16">
        <v>0.13500000000000001</v>
      </c>
      <c r="P16">
        <v>0.108</v>
      </c>
      <c r="Q16">
        <v>5.3999999999999999E-2</v>
      </c>
      <c r="R16">
        <v>3.5999999999999997E-2</v>
      </c>
      <c r="S16">
        <v>1.7999999999999999E-2</v>
      </c>
      <c r="T16">
        <v>8.9999999999999993E-3</v>
      </c>
      <c r="U16">
        <v>1.950252E-3</v>
      </c>
    </row>
    <row r="17" spans="1:21" x14ac:dyDescent="0.25">
      <c r="A17" s="17">
        <v>41753.568749999999</v>
      </c>
      <c r="B17" s="17">
        <v>41753.634027777778</v>
      </c>
      <c r="C17">
        <v>2.7E-2</v>
      </c>
      <c r="D17">
        <v>0.108</v>
      </c>
      <c r="E17">
        <v>5.3999999999999999E-2</v>
      </c>
      <c r="F17">
        <v>3.5999999999999997E-2</v>
      </c>
      <c r="G17">
        <v>3.5999999999999997E-2</v>
      </c>
      <c r="H17">
        <v>1.7999999999999999E-2</v>
      </c>
      <c r="I17">
        <v>8.0000000000000002E-3</v>
      </c>
      <c r="J17" s="18">
        <v>16</v>
      </c>
      <c r="K17" s="17">
        <v>41753.5625</v>
      </c>
      <c r="L17" s="17">
        <v>41753.634027777778</v>
      </c>
      <c r="M17">
        <v>2.7E-2</v>
      </c>
      <c r="N17">
        <v>1.71666667</v>
      </c>
      <c r="O17">
        <v>1.5728155000000001E-2</v>
      </c>
      <c r="P17">
        <v>0.108</v>
      </c>
      <c r="Q17">
        <v>5.3999999999999999E-2</v>
      </c>
      <c r="R17">
        <v>3.5999999999999997E-2</v>
      </c>
      <c r="S17">
        <v>3.5999999999999997E-2</v>
      </c>
      <c r="T17">
        <v>1.7999999999999999E-2</v>
      </c>
      <c r="U17">
        <v>1.2677246E-2</v>
      </c>
    </row>
    <row r="18" spans="1:21" x14ac:dyDescent="0.25">
      <c r="A18" s="17">
        <v>41753.788888888892</v>
      </c>
      <c r="B18" s="17">
        <v>41753.789583333331</v>
      </c>
      <c r="C18">
        <v>8.9999999999999993E-3</v>
      </c>
      <c r="D18">
        <v>-9</v>
      </c>
      <c r="E18">
        <v>-9</v>
      </c>
      <c r="F18">
        <v>-9</v>
      </c>
      <c r="G18">
        <v>-9</v>
      </c>
      <c r="H18">
        <v>-9</v>
      </c>
      <c r="I18">
        <v>-9</v>
      </c>
      <c r="J18" s="18">
        <v>17</v>
      </c>
      <c r="K18" s="17">
        <v>41753.78125</v>
      </c>
      <c r="L18" s="17">
        <v>41753.789583333331</v>
      </c>
      <c r="M18">
        <v>8.9999999999999993E-3</v>
      </c>
      <c r="N18">
        <v>0.2</v>
      </c>
      <c r="O18">
        <v>4.4999999999999998E-2</v>
      </c>
      <c r="P18">
        <v>0.108</v>
      </c>
      <c r="Q18">
        <v>5.3999999999999999E-2</v>
      </c>
      <c r="R18">
        <v>3.5999999999999997E-2</v>
      </c>
      <c r="S18">
        <v>1.7999999999999999E-2</v>
      </c>
      <c r="T18">
        <v>8.9999999999999993E-3</v>
      </c>
      <c r="U18">
        <v>2.206094E-3</v>
      </c>
    </row>
    <row r="19" spans="1:21" x14ac:dyDescent="0.25">
      <c r="A19" s="17">
        <v>41753.882638888892</v>
      </c>
      <c r="B19" s="17">
        <v>41754.017361111109</v>
      </c>
      <c r="C19">
        <v>9.9000000000000005E-2</v>
      </c>
      <c r="D19">
        <v>0.108</v>
      </c>
      <c r="E19">
        <v>0.108</v>
      </c>
      <c r="F19">
        <v>7.1999999999999995E-2</v>
      </c>
      <c r="G19">
        <v>7.1999999999999995E-2</v>
      </c>
      <c r="H19">
        <v>7.1999999999999995E-2</v>
      </c>
      <c r="I19">
        <v>5.8999999999999997E-2</v>
      </c>
      <c r="J19" s="18">
        <v>18</v>
      </c>
      <c r="K19" s="17">
        <v>41753.875</v>
      </c>
      <c r="L19" s="17">
        <v>41754.017361111109</v>
      </c>
      <c r="M19">
        <v>9.9000000000000005E-2</v>
      </c>
      <c r="N19">
        <v>3.4166666700000001</v>
      </c>
      <c r="O19">
        <v>2.8975609999999999E-2</v>
      </c>
      <c r="P19">
        <v>0.108</v>
      </c>
      <c r="Q19">
        <v>0.108</v>
      </c>
      <c r="R19">
        <v>7.1999999999999995E-2</v>
      </c>
      <c r="S19">
        <v>7.1999999999999995E-2</v>
      </c>
      <c r="T19">
        <v>7.1999999999999995E-2</v>
      </c>
      <c r="U19">
        <v>6.2835370000000002E-2</v>
      </c>
    </row>
    <row r="20" spans="1:21" x14ac:dyDescent="0.25">
      <c r="A20" s="17">
        <v>41756.149305555555</v>
      </c>
      <c r="B20" s="17">
        <v>41756.15</v>
      </c>
      <c r="C20">
        <v>8.9999999999999993E-3</v>
      </c>
      <c r="D20">
        <v>-9</v>
      </c>
      <c r="E20">
        <v>-9</v>
      </c>
      <c r="F20">
        <v>-9</v>
      </c>
      <c r="G20">
        <v>-9</v>
      </c>
      <c r="H20">
        <v>-9</v>
      </c>
      <c r="I20">
        <v>-9</v>
      </c>
      <c r="J20" s="18">
        <v>19</v>
      </c>
      <c r="K20" s="17">
        <v>41756.145833333336</v>
      </c>
      <c r="L20" s="17">
        <v>41756.15</v>
      </c>
      <c r="M20">
        <v>8.9999999999999993E-3</v>
      </c>
      <c r="N20">
        <v>0.1</v>
      </c>
      <c r="O20">
        <v>0.09</v>
      </c>
      <c r="P20">
        <v>0.108</v>
      </c>
      <c r="Q20">
        <v>5.3999999999999999E-2</v>
      </c>
      <c r="R20">
        <v>3.5999999999999997E-2</v>
      </c>
      <c r="S20">
        <v>1.7999999999999999E-2</v>
      </c>
      <c r="T20">
        <v>8.9999999999999993E-3</v>
      </c>
      <c r="U20">
        <v>2.044676E-3</v>
      </c>
    </row>
    <row r="21" spans="1:21" x14ac:dyDescent="0.25">
      <c r="A21" s="17">
        <v>41756.386805555558</v>
      </c>
      <c r="B21" s="17">
        <v>41756.387499999997</v>
      </c>
      <c r="C21">
        <v>8.9999999999999993E-3</v>
      </c>
      <c r="D21">
        <v>-9</v>
      </c>
      <c r="E21">
        <v>-9</v>
      </c>
      <c r="F21">
        <v>-9</v>
      </c>
      <c r="G21">
        <v>-9</v>
      </c>
      <c r="H21">
        <v>-9</v>
      </c>
      <c r="I21">
        <v>-9</v>
      </c>
      <c r="J21" s="18">
        <v>20</v>
      </c>
      <c r="K21" s="17">
        <v>41756.385416666664</v>
      </c>
      <c r="L21" s="17">
        <v>41756.387499999997</v>
      </c>
      <c r="M21">
        <v>8.9999999999999993E-3</v>
      </c>
      <c r="N21">
        <v>0.05</v>
      </c>
      <c r="O21">
        <v>0.18</v>
      </c>
      <c r="P21">
        <v>0.108</v>
      </c>
      <c r="Q21">
        <v>5.3999999999999999E-2</v>
      </c>
      <c r="R21">
        <v>3.5999999999999997E-2</v>
      </c>
      <c r="S21">
        <v>1.7999999999999999E-2</v>
      </c>
      <c r="T21">
        <v>8.9999999999999993E-3</v>
      </c>
      <c r="U21">
        <v>1.8832580000000001E-3</v>
      </c>
    </row>
    <row r="22" spans="1:21" x14ac:dyDescent="0.25">
      <c r="A22" s="17">
        <v>41756.832638888889</v>
      </c>
      <c r="B22" s="17">
        <v>41756.864583333336</v>
      </c>
      <c r="C22">
        <v>2.7E-2</v>
      </c>
      <c r="D22">
        <v>0.108</v>
      </c>
      <c r="E22">
        <v>5.3999999999999999E-2</v>
      </c>
      <c r="F22">
        <v>3.5999999999999997E-2</v>
      </c>
      <c r="G22">
        <v>3.5999999999999997E-2</v>
      </c>
      <c r="H22">
        <v>-9</v>
      </c>
      <c r="I22">
        <v>8.0000000000000002E-3</v>
      </c>
      <c r="J22" s="18">
        <v>21</v>
      </c>
      <c r="K22" s="17">
        <v>41756.822916666664</v>
      </c>
      <c r="L22" s="17">
        <v>41756.864583333336</v>
      </c>
      <c r="M22">
        <v>2.7E-2</v>
      </c>
      <c r="N22">
        <v>1</v>
      </c>
      <c r="O22">
        <v>2.7E-2</v>
      </c>
      <c r="P22">
        <v>0.108</v>
      </c>
      <c r="Q22">
        <v>5.3999999999999999E-2</v>
      </c>
      <c r="R22">
        <v>3.5999999999999997E-2</v>
      </c>
      <c r="S22">
        <v>3.5999999999999997E-2</v>
      </c>
      <c r="T22">
        <v>2.7E-2</v>
      </c>
      <c r="U22">
        <v>1.3193386E-2</v>
      </c>
    </row>
    <row r="23" spans="1:21" x14ac:dyDescent="0.25">
      <c r="A23" s="17">
        <v>41757.013888888891</v>
      </c>
      <c r="B23" s="17">
        <v>41757.072222222225</v>
      </c>
      <c r="C23">
        <v>5.3999999999999999E-2</v>
      </c>
      <c r="D23">
        <v>0.108</v>
      </c>
      <c r="E23">
        <v>0.108</v>
      </c>
      <c r="F23">
        <v>0.108</v>
      </c>
      <c r="G23">
        <v>7.1999999999999995E-2</v>
      </c>
      <c r="H23">
        <v>3.5999999999999997E-2</v>
      </c>
      <c r="I23">
        <v>3.2000000000000001E-2</v>
      </c>
      <c r="J23" s="18">
        <v>22</v>
      </c>
      <c r="K23" s="17">
        <v>41757.010416666664</v>
      </c>
      <c r="L23" s="17">
        <v>41757.072222222225</v>
      </c>
      <c r="M23">
        <v>5.3999999999999999E-2</v>
      </c>
      <c r="N23">
        <v>1.48333333</v>
      </c>
      <c r="O23">
        <v>3.6404494000000003E-2</v>
      </c>
      <c r="P23">
        <v>0.108</v>
      </c>
      <c r="Q23">
        <v>0.108</v>
      </c>
      <c r="R23">
        <v>0.108</v>
      </c>
      <c r="S23">
        <v>7.1999999999999995E-2</v>
      </c>
      <c r="T23">
        <v>3.5999999999999997E-2</v>
      </c>
      <c r="U23">
        <v>3.1521615000000003E-2</v>
      </c>
    </row>
    <row r="24" spans="1:21" x14ac:dyDescent="0.25">
      <c r="A24" s="17">
        <v>41757.536111111112</v>
      </c>
      <c r="B24" s="17">
        <v>41757.536805555559</v>
      </c>
      <c r="C24">
        <v>8.9999999999999993E-3</v>
      </c>
      <c r="D24">
        <v>-9</v>
      </c>
      <c r="E24">
        <v>-9</v>
      </c>
      <c r="F24">
        <v>-9</v>
      </c>
      <c r="G24">
        <v>-9</v>
      </c>
      <c r="H24">
        <v>-9</v>
      </c>
      <c r="I24">
        <v>-9</v>
      </c>
      <c r="J24" s="18">
        <v>23</v>
      </c>
      <c r="K24" s="17">
        <v>41757.53125</v>
      </c>
      <c r="L24" s="17">
        <v>41757.536805555559</v>
      </c>
      <c r="M24">
        <v>8.9999999999999993E-3</v>
      </c>
      <c r="N24">
        <v>0.13333333</v>
      </c>
      <c r="O24">
        <v>6.7500000000000004E-2</v>
      </c>
      <c r="P24">
        <v>0.108</v>
      </c>
      <c r="Q24">
        <v>5.3999999999999999E-2</v>
      </c>
      <c r="R24">
        <v>3.5999999999999997E-2</v>
      </c>
      <c r="S24">
        <v>1.7999999999999999E-2</v>
      </c>
      <c r="T24">
        <v>8.9999999999999993E-3</v>
      </c>
      <c r="U24">
        <v>2.1116709999999999E-3</v>
      </c>
    </row>
    <row r="25" spans="1:21" x14ac:dyDescent="0.25">
      <c r="A25" s="17">
        <v>41757.625</v>
      </c>
      <c r="B25" s="17">
        <v>41757.625694444447</v>
      </c>
      <c r="C25">
        <v>8.9999999999999993E-3</v>
      </c>
      <c r="D25">
        <v>-9</v>
      </c>
      <c r="E25">
        <v>-9</v>
      </c>
      <c r="F25">
        <v>-9</v>
      </c>
      <c r="G25">
        <v>-9</v>
      </c>
      <c r="H25">
        <v>-9</v>
      </c>
      <c r="I25">
        <v>-9</v>
      </c>
      <c r="J25" s="18">
        <v>24</v>
      </c>
      <c r="K25" s="17">
        <v>41757.625</v>
      </c>
      <c r="L25" s="17">
        <v>41757.625694444447</v>
      </c>
      <c r="M25">
        <v>8.9999999999999993E-3</v>
      </c>
      <c r="N25">
        <v>1.6666670000000001E-2</v>
      </c>
      <c r="O25">
        <v>0.54</v>
      </c>
      <c r="P25">
        <v>0.108</v>
      </c>
      <c r="Q25">
        <v>5.3999999999999999E-2</v>
      </c>
      <c r="R25">
        <v>3.5999999999999997E-2</v>
      </c>
      <c r="S25">
        <v>1.7999999999999999E-2</v>
      </c>
      <c r="T25">
        <v>8.9999999999999993E-3</v>
      </c>
      <c r="U25">
        <v>1.627416E-3</v>
      </c>
    </row>
    <row r="26" spans="1:21" x14ac:dyDescent="0.25">
      <c r="A26" s="17">
        <v>41757.859722222223</v>
      </c>
      <c r="B26" s="17">
        <v>41758.304861111108</v>
      </c>
      <c r="C26">
        <v>0.378</v>
      </c>
      <c r="D26">
        <v>0.32400000000000001</v>
      </c>
      <c r="E26">
        <v>0.27</v>
      </c>
      <c r="F26">
        <v>0.252</v>
      </c>
      <c r="G26">
        <v>0.19800000000000001</v>
      </c>
      <c r="H26">
        <v>0.13500000000000001</v>
      </c>
      <c r="I26">
        <v>0.61899999999999999</v>
      </c>
      <c r="J26" s="18">
        <v>25</v>
      </c>
      <c r="K26" s="17">
        <v>41757.854166666664</v>
      </c>
      <c r="L26" s="17">
        <v>41758.304861111108</v>
      </c>
      <c r="M26">
        <v>0.378</v>
      </c>
      <c r="N26">
        <v>10.81666667</v>
      </c>
      <c r="O26">
        <v>3.4946071000000002E-2</v>
      </c>
      <c r="P26">
        <v>0.32400000000000001</v>
      </c>
      <c r="Q26">
        <v>0.27</v>
      </c>
      <c r="R26">
        <v>0.252</v>
      </c>
      <c r="S26">
        <v>0.19800000000000001</v>
      </c>
      <c r="T26">
        <v>0.13500000000000001</v>
      </c>
      <c r="U26">
        <v>0.54350541900000005</v>
      </c>
    </row>
    <row r="27" spans="1:21" x14ac:dyDescent="0.25">
      <c r="A27" s="17">
        <v>41758.531944444447</v>
      </c>
      <c r="B27" s="17">
        <v>41758.532638888886</v>
      </c>
      <c r="C27">
        <v>8.9999999999999993E-3</v>
      </c>
      <c r="D27">
        <v>-9</v>
      </c>
      <c r="E27">
        <v>-9</v>
      </c>
      <c r="F27">
        <v>-9</v>
      </c>
      <c r="G27">
        <v>-9</v>
      </c>
      <c r="H27">
        <v>-9</v>
      </c>
      <c r="I27">
        <v>-9</v>
      </c>
      <c r="J27" s="18">
        <v>26</v>
      </c>
      <c r="K27" s="17">
        <v>41758.53125</v>
      </c>
      <c r="L27" s="17">
        <v>41758.532638888886</v>
      </c>
      <c r="M27">
        <v>8.9999999999999993E-3</v>
      </c>
      <c r="N27">
        <v>3.3333330000000001E-2</v>
      </c>
      <c r="O27">
        <v>0.27</v>
      </c>
      <c r="P27">
        <v>0.108</v>
      </c>
      <c r="Q27">
        <v>5.3999999999999999E-2</v>
      </c>
      <c r="R27">
        <v>3.5999999999999997E-2</v>
      </c>
      <c r="S27">
        <v>1.7999999999999999E-2</v>
      </c>
      <c r="T27">
        <v>8.9999999999999993E-3</v>
      </c>
      <c r="U27">
        <v>1.788834E-3</v>
      </c>
    </row>
    <row r="28" spans="1:21" x14ac:dyDescent="0.25">
      <c r="A28" s="17">
        <v>41758.634722222225</v>
      </c>
      <c r="B28" s="17">
        <v>41758.756944444445</v>
      </c>
      <c r="C28">
        <v>2.7E-2</v>
      </c>
      <c r="D28">
        <v>0.108</v>
      </c>
      <c r="E28">
        <v>5.3999999999999999E-2</v>
      </c>
      <c r="F28">
        <v>3.5999999999999997E-2</v>
      </c>
      <c r="G28">
        <v>1.7999999999999999E-2</v>
      </c>
      <c r="H28">
        <v>1.7999999999999999E-2</v>
      </c>
      <c r="I28">
        <v>4.0000000000000001E-3</v>
      </c>
      <c r="J28" s="18">
        <v>27</v>
      </c>
      <c r="K28" s="17">
        <v>41758.625</v>
      </c>
      <c r="L28" s="17">
        <v>41758.756944444445</v>
      </c>
      <c r="M28">
        <v>2.7E-2</v>
      </c>
      <c r="N28">
        <v>3.1666666700000001</v>
      </c>
      <c r="O28">
        <v>8.5263160000000008E-3</v>
      </c>
      <c r="P28">
        <v>0.108</v>
      </c>
      <c r="Q28">
        <v>5.3999999999999999E-2</v>
      </c>
      <c r="R28">
        <v>3.5999999999999997E-2</v>
      </c>
      <c r="S28">
        <v>1.7999999999999999E-2</v>
      </c>
      <c r="T28">
        <v>1.7999999999999999E-2</v>
      </c>
      <c r="U28">
        <v>6.64643E-3</v>
      </c>
    </row>
    <row r="29" spans="1:21" x14ac:dyDescent="0.25">
      <c r="A29" s="17">
        <v>41758.979861111111</v>
      </c>
      <c r="B29" s="17">
        <v>41758.980555555558</v>
      </c>
      <c r="C29">
        <v>8.9999999999999993E-3</v>
      </c>
      <c r="D29">
        <v>-9</v>
      </c>
      <c r="E29">
        <v>-9</v>
      </c>
      <c r="F29">
        <v>-9</v>
      </c>
      <c r="G29">
        <v>-9</v>
      </c>
      <c r="H29">
        <v>-9</v>
      </c>
      <c r="I29">
        <v>-9</v>
      </c>
      <c r="J29" s="18">
        <v>28</v>
      </c>
      <c r="K29" s="17">
        <v>41758.979166666664</v>
      </c>
      <c r="L29" s="17">
        <v>41758.980555555558</v>
      </c>
      <c r="M29">
        <v>8.9999999999999993E-3</v>
      </c>
      <c r="N29">
        <v>3.3333330000000001E-2</v>
      </c>
      <c r="O29">
        <v>0.27</v>
      </c>
      <c r="P29">
        <v>0.108</v>
      </c>
      <c r="Q29">
        <v>5.3999999999999999E-2</v>
      </c>
      <c r="R29">
        <v>3.5999999999999997E-2</v>
      </c>
      <c r="S29">
        <v>1.7999999999999999E-2</v>
      </c>
      <c r="T29">
        <v>8.9999999999999993E-3</v>
      </c>
      <c r="U29">
        <v>1.788834E-3</v>
      </c>
    </row>
    <row r="30" spans="1:21" x14ac:dyDescent="0.25">
      <c r="A30" s="17">
        <v>41760.864583333336</v>
      </c>
      <c r="B30" s="17">
        <v>41760.865277777775</v>
      </c>
      <c r="C30">
        <v>8.9999999999999993E-3</v>
      </c>
      <c r="D30">
        <v>-9</v>
      </c>
      <c r="E30">
        <v>-9</v>
      </c>
      <c r="F30">
        <v>-9</v>
      </c>
      <c r="G30">
        <v>-9</v>
      </c>
      <c r="H30">
        <v>-9</v>
      </c>
      <c r="I30">
        <v>-9</v>
      </c>
      <c r="J30" s="18">
        <v>29</v>
      </c>
      <c r="K30" s="17">
        <v>41760.864583333336</v>
      </c>
      <c r="L30" s="17">
        <v>41760.865277777775</v>
      </c>
      <c r="M30">
        <v>8.9999999999999993E-3</v>
      </c>
      <c r="N30">
        <v>1.6666670000000001E-2</v>
      </c>
      <c r="O30">
        <v>0.54</v>
      </c>
      <c r="P30">
        <v>0.108</v>
      </c>
      <c r="Q30">
        <v>5.3999999999999999E-2</v>
      </c>
      <c r="R30">
        <v>3.5999999999999997E-2</v>
      </c>
      <c r="S30">
        <v>1.7999999999999999E-2</v>
      </c>
      <c r="T30">
        <v>8.9999999999999993E-3</v>
      </c>
      <c r="U30">
        <v>1.627416E-3</v>
      </c>
    </row>
    <row r="31" spans="1:21" x14ac:dyDescent="0.25">
      <c r="A31" s="17">
        <v>41761.881249999999</v>
      </c>
      <c r="B31" s="17">
        <v>41761.992361111108</v>
      </c>
      <c r="C31">
        <v>0.13500000000000001</v>
      </c>
      <c r="D31">
        <v>0.216</v>
      </c>
      <c r="E31">
        <v>0.216</v>
      </c>
      <c r="F31">
        <v>0.18</v>
      </c>
      <c r="G31">
        <v>0.126</v>
      </c>
      <c r="H31">
        <v>7.1999999999999995E-2</v>
      </c>
      <c r="I31">
        <v>0.14099999999999999</v>
      </c>
      <c r="J31" s="18">
        <v>30</v>
      </c>
      <c r="K31" s="17">
        <v>41761.875</v>
      </c>
      <c r="L31" s="17">
        <v>41761.992361111108</v>
      </c>
      <c r="M31">
        <v>0.13500000000000001</v>
      </c>
      <c r="N31">
        <v>2.81666667</v>
      </c>
      <c r="O31">
        <v>4.7928994000000003E-2</v>
      </c>
      <c r="P31">
        <v>0.216</v>
      </c>
      <c r="Q31">
        <v>0.216</v>
      </c>
      <c r="R31">
        <v>0.18</v>
      </c>
      <c r="S31">
        <v>0.126</v>
      </c>
      <c r="T31">
        <v>7.1999999999999995E-2</v>
      </c>
      <c r="U31">
        <v>0.11660835</v>
      </c>
    </row>
    <row r="32" spans="1:21" x14ac:dyDescent="0.25">
      <c r="A32" s="17">
        <v>41762.347222222219</v>
      </c>
      <c r="B32" s="17">
        <v>41762.347916666666</v>
      </c>
      <c r="C32">
        <v>8.9999999999999993E-3</v>
      </c>
      <c r="D32">
        <v>-9</v>
      </c>
      <c r="E32">
        <v>-9</v>
      </c>
      <c r="F32">
        <v>-9</v>
      </c>
      <c r="G32">
        <v>-9</v>
      </c>
      <c r="H32">
        <v>-9</v>
      </c>
      <c r="I32">
        <v>-9</v>
      </c>
      <c r="J32" s="18">
        <v>31</v>
      </c>
      <c r="K32" s="17">
        <v>41762.34375</v>
      </c>
      <c r="L32" s="17">
        <v>41762.347916666666</v>
      </c>
      <c r="M32">
        <v>8.9999999999999993E-3</v>
      </c>
      <c r="N32">
        <v>0.1</v>
      </c>
      <c r="O32">
        <v>0.09</v>
      </c>
      <c r="P32">
        <v>0.108</v>
      </c>
      <c r="Q32">
        <v>5.3999999999999999E-2</v>
      </c>
      <c r="R32">
        <v>3.5999999999999997E-2</v>
      </c>
      <c r="S32">
        <v>1.7999999999999999E-2</v>
      </c>
      <c r="T32">
        <v>8.9999999999999993E-3</v>
      </c>
      <c r="U32">
        <v>2.044676E-3</v>
      </c>
    </row>
    <row r="33" spans="1:21" x14ac:dyDescent="0.25">
      <c r="A33" s="17">
        <v>41766.027777777781</v>
      </c>
      <c r="B33" s="17">
        <v>41766.11041666667</v>
      </c>
      <c r="C33">
        <v>0.252</v>
      </c>
      <c r="D33">
        <v>1.944</v>
      </c>
      <c r="E33">
        <v>1.1879999999999999</v>
      </c>
      <c r="F33">
        <v>0.79200000000000004</v>
      </c>
      <c r="G33">
        <v>0.39600000000000002</v>
      </c>
      <c r="H33">
        <v>0.19800000000000001</v>
      </c>
      <c r="I33">
        <v>0.96</v>
      </c>
      <c r="J33" s="18">
        <v>32</v>
      </c>
      <c r="K33" s="17">
        <v>41766.020833333336</v>
      </c>
      <c r="L33" s="17">
        <v>41766.11041666667</v>
      </c>
      <c r="M33">
        <v>0.252</v>
      </c>
      <c r="N33">
        <v>2.15</v>
      </c>
      <c r="O33">
        <v>0.117209302</v>
      </c>
      <c r="P33">
        <v>1.944</v>
      </c>
      <c r="Q33">
        <v>1.1879999999999999</v>
      </c>
      <c r="R33">
        <v>0.79200000000000004</v>
      </c>
      <c r="S33">
        <v>0.39600000000000002</v>
      </c>
      <c r="T33">
        <v>0.19800000000000001</v>
      </c>
      <c r="U33">
        <v>0.31016467800000003</v>
      </c>
    </row>
    <row r="34" spans="1:21" x14ac:dyDescent="0.25">
      <c r="A34" s="17">
        <v>41766.477083333331</v>
      </c>
      <c r="B34" s="17">
        <v>41766.532638888886</v>
      </c>
      <c r="C34">
        <v>0.441</v>
      </c>
      <c r="D34">
        <v>1.296</v>
      </c>
      <c r="E34">
        <v>0.97199999999999998</v>
      </c>
      <c r="F34">
        <v>0.75600000000000001</v>
      </c>
      <c r="G34">
        <v>0.52200000000000002</v>
      </c>
      <c r="H34">
        <v>0.39600000000000002</v>
      </c>
      <c r="I34">
        <v>2.069</v>
      </c>
      <c r="J34" s="18">
        <v>33</v>
      </c>
      <c r="K34" s="17">
        <v>41766.46875</v>
      </c>
      <c r="L34" s="17">
        <v>41766.532638888886</v>
      </c>
      <c r="M34">
        <v>0.441</v>
      </c>
      <c r="N34">
        <v>1.53333333</v>
      </c>
      <c r="O34">
        <v>0.287608696</v>
      </c>
      <c r="P34">
        <v>1.296</v>
      </c>
      <c r="Q34">
        <v>0.97199999999999998</v>
      </c>
      <c r="R34">
        <v>0.75600000000000001</v>
      </c>
      <c r="S34">
        <v>0.52200000000000002</v>
      </c>
      <c r="T34">
        <v>0.39600000000000002</v>
      </c>
      <c r="U34">
        <v>0.663486558</v>
      </c>
    </row>
    <row r="35" spans="1:21" x14ac:dyDescent="0.25">
      <c r="A35" s="17">
        <v>41768.254166666666</v>
      </c>
      <c r="B35" s="17">
        <v>41768.303472222222</v>
      </c>
      <c r="C35">
        <v>3.5999999999999997E-2</v>
      </c>
      <c r="D35">
        <v>0.216</v>
      </c>
      <c r="E35">
        <v>0.108</v>
      </c>
      <c r="F35">
        <v>7.1999999999999995E-2</v>
      </c>
      <c r="G35">
        <v>5.3999999999999999E-2</v>
      </c>
      <c r="H35">
        <v>2.7E-2</v>
      </c>
      <c r="I35">
        <v>1.6E-2</v>
      </c>
      <c r="J35" s="18">
        <v>34</v>
      </c>
      <c r="K35" s="17">
        <v>41768.25</v>
      </c>
      <c r="L35" s="17">
        <v>41768.303472222222</v>
      </c>
      <c r="M35">
        <v>3.5999999999999997E-2</v>
      </c>
      <c r="N35">
        <v>1.28333333</v>
      </c>
      <c r="O35">
        <v>2.8051948E-2</v>
      </c>
      <c r="P35">
        <v>0.216</v>
      </c>
      <c r="Q35">
        <v>0.108</v>
      </c>
      <c r="R35">
        <v>7.1999999999999995E-2</v>
      </c>
      <c r="S35">
        <v>5.3999999999999999E-2</v>
      </c>
      <c r="T35">
        <v>2.7E-2</v>
      </c>
      <c r="U35">
        <v>1.8334203E-2</v>
      </c>
    </row>
    <row r="36" spans="1:21" x14ac:dyDescent="0.25">
      <c r="A36" s="17">
        <v>41770.71875</v>
      </c>
      <c r="B36" s="17">
        <v>41770.770833333336</v>
      </c>
      <c r="C36">
        <v>0.19800000000000001</v>
      </c>
      <c r="D36">
        <v>0.32400000000000001</v>
      </c>
      <c r="E36">
        <v>0.27</v>
      </c>
      <c r="F36">
        <v>0.252</v>
      </c>
      <c r="G36">
        <v>0.216</v>
      </c>
      <c r="H36">
        <v>0.17100000000000001</v>
      </c>
      <c r="I36">
        <v>0.35399999999999998</v>
      </c>
      <c r="J36" s="18">
        <v>35</v>
      </c>
      <c r="K36" s="17">
        <v>41770.71875</v>
      </c>
      <c r="L36" s="17">
        <v>41770.770833333336</v>
      </c>
      <c r="M36">
        <v>0.19800000000000001</v>
      </c>
      <c r="N36">
        <v>1.25</v>
      </c>
      <c r="O36">
        <v>0.15840000000000001</v>
      </c>
      <c r="P36">
        <v>0.32400000000000001</v>
      </c>
      <c r="Q36">
        <v>0.27</v>
      </c>
      <c r="R36">
        <v>0.252</v>
      </c>
      <c r="S36">
        <v>0.216</v>
      </c>
      <c r="T36">
        <v>0.17100000000000001</v>
      </c>
      <c r="U36">
        <v>6.3594093000000004E-2</v>
      </c>
    </row>
    <row r="37" spans="1:21" x14ac:dyDescent="0.25">
      <c r="A37" s="17">
        <v>41771.15</v>
      </c>
      <c r="B37" s="17">
        <v>41771.244444444441</v>
      </c>
      <c r="C37">
        <v>0.29199999999999998</v>
      </c>
      <c r="D37">
        <v>2.1</v>
      </c>
      <c r="E37">
        <v>1.32</v>
      </c>
      <c r="F37">
        <v>0.95199999999999996</v>
      </c>
      <c r="G37">
        <v>0.49399999999999999</v>
      </c>
      <c r="H37">
        <v>0.247</v>
      </c>
      <c r="I37">
        <v>1.377</v>
      </c>
      <c r="J37" s="18">
        <v>36</v>
      </c>
      <c r="K37" s="17">
        <v>41771.145833333336</v>
      </c>
      <c r="L37" s="17">
        <v>41771.244444444441</v>
      </c>
      <c r="M37">
        <v>0.29199999999999998</v>
      </c>
      <c r="N37">
        <v>2.3666666699999999</v>
      </c>
      <c r="O37">
        <v>0.12338028199999999</v>
      </c>
      <c r="P37">
        <v>2.1</v>
      </c>
      <c r="Q37">
        <v>1.32</v>
      </c>
      <c r="R37">
        <v>0.95199999999999996</v>
      </c>
      <c r="S37">
        <v>0.49399999999999999</v>
      </c>
      <c r="T37">
        <v>0.247</v>
      </c>
      <c r="U37">
        <v>0.39849774900000001</v>
      </c>
    </row>
    <row r="38" spans="1:21" x14ac:dyDescent="0.25">
      <c r="A38" s="17">
        <v>41771.476388888892</v>
      </c>
      <c r="B38" s="17">
        <v>41771.502083333333</v>
      </c>
      <c r="C38">
        <v>0.48099999999999998</v>
      </c>
      <c r="D38">
        <v>2.2080000000000002</v>
      </c>
      <c r="E38">
        <v>1.806</v>
      </c>
      <c r="F38">
        <v>1.3839999999999999</v>
      </c>
      <c r="G38">
        <v>0.92600000000000005</v>
      </c>
      <c r="H38">
        <v>-9</v>
      </c>
      <c r="I38">
        <v>4.2519999999999998</v>
      </c>
      <c r="J38" s="18">
        <v>37</v>
      </c>
      <c r="K38" s="17">
        <v>41771.46875</v>
      </c>
      <c r="L38" s="17">
        <v>41771.502083333333</v>
      </c>
      <c r="M38">
        <v>0.48099999999999998</v>
      </c>
      <c r="N38">
        <v>0.8</v>
      </c>
      <c r="O38">
        <v>0.60124999999999995</v>
      </c>
      <c r="P38">
        <v>2.2080000000000002</v>
      </c>
      <c r="Q38">
        <v>1.806</v>
      </c>
      <c r="R38">
        <v>1.3839999999999999</v>
      </c>
      <c r="S38">
        <v>0.92600000000000005</v>
      </c>
      <c r="T38">
        <v>0.48099999999999998</v>
      </c>
      <c r="U38">
        <v>1.150732624</v>
      </c>
    </row>
    <row r="39" spans="1:21" x14ac:dyDescent="0.25">
      <c r="A39" s="17">
        <v>41771.84652777778</v>
      </c>
      <c r="B39" s="17">
        <v>41771.847222222219</v>
      </c>
      <c r="C39">
        <v>8.9999999999999993E-3</v>
      </c>
      <c r="D39">
        <v>-9</v>
      </c>
      <c r="E39">
        <v>-9</v>
      </c>
      <c r="F39">
        <v>-9</v>
      </c>
      <c r="G39">
        <v>-9</v>
      </c>
      <c r="H39">
        <v>-9</v>
      </c>
      <c r="I39">
        <v>-9</v>
      </c>
      <c r="J39" s="18">
        <v>38</v>
      </c>
      <c r="K39" s="17">
        <v>41771.84375</v>
      </c>
      <c r="L39" s="17">
        <v>41771.847222222219</v>
      </c>
      <c r="M39">
        <v>8.9999999999999993E-3</v>
      </c>
      <c r="N39">
        <v>8.3333329999999997E-2</v>
      </c>
      <c r="O39">
        <v>0.108</v>
      </c>
      <c r="P39">
        <v>0.108</v>
      </c>
      <c r="Q39">
        <v>5.3999999999999999E-2</v>
      </c>
      <c r="R39">
        <v>3.5999999999999997E-2</v>
      </c>
      <c r="S39">
        <v>1.7999999999999999E-2</v>
      </c>
      <c r="T39">
        <v>8.9999999999999993E-3</v>
      </c>
      <c r="U39">
        <v>2.0022180000000001E-3</v>
      </c>
    </row>
    <row r="40" spans="1:21" x14ac:dyDescent="0.25">
      <c r="A40" s="17">
        <v>41771.955555555556</v>
      </c>
      <c r="B40" s="17">
        <v>41772.052083333336</v>
      </c>
      <c r="C40">
        <v>0.252</v>
      </c>
      <c r="D40">
        <v>0.32400000000000001</v>
      </c>
      <c r="E40">
        <v>0.27</v>
      </c>
      <c r="F40">
        <v>0.252</v>
      </c>
      <c r="G40">
        <v>0.216</v>
      </c>
      <c r="H40">
        <v>0.19800000000000001</v>
      </c>
      <c r="I40">
        <v>0.45</v>
      </c>
      <c r="J40" s="18">
        <v>39</v>
      </c>
      <c r="K40" s="17">
        <v>41771.947916666664</v>
      </c>
      <c r="L40" s="17">
        <v>41772.052083333336</v>
      </c>
      <c r="M40">
        <v>0.252</v>
      </c>
      <c r="N40">
        <v>2.5</v>
      </c>
      <c r="O40">
        <v>0.1008</v>
      </c>
      <c r="P40">
        <v>0.32400000000000001</v>
      </c>
      <c r="Q40">
        <v>0.27</v>
      </c>
      <c r="R40">
        <v>0.252</v>
      </c>
      <c r="S40">
        <v>0.216</v>
      </c>
      <c r="T40">
        <v>0.19800000000000001</v>
      </c>
      <c r="U40">
        <v>0.40139797799999999</v>
      </c>
    </row>
    <row r="41" spans="1:21" x14ac:dyDescent="0.25">
      <c r="A41" s="17">
        <v>41772.236111111109</v>
      </c>
      <c r="B41" s="17">
        <v>41772.345138888886</v>
      </c>
      <c r="C41">
        <v>8.1000000000000003E-2</v>
      </c>
      <c r="D41">
        <v>0.108</v>
      </c>
      <c r="E41">
        <v>5.3999999999999999E-2</v>
      </c>
      <c r="F41">
        <v>7.1999999999999995E-2</v>
      </c>
      <c r="G41">
        <v>5.3999999999999999E-2</v>
      </c>
      <c r="H41">
        <v>4.4999999999999998E-2</v>
      </c>
      <c r="I41">
        <v>3.5999999999999997E-2</v>
      </c>
      <c r="J41" s="18">
        <v>40</v>
      </c>
      <c r="K41" s="17">
        <v>41772.229166666664</v>
      </c>
      <c r="L41" s="17">
        <v>41772.345138888886</v>
      </c>
      <c r="M41">
        <v>8.1000000000000003E-2</v>
      </c>
      <c r="N41">
        <v>2.78333333</v>
      </c>
      <c r="O41">
        <v>2.9101795999999999E-2</v>
      </c>
      <c r="P41">
        <v>0.108</v>
      </c>
      <c r="Q41">
        <v>5.3999999999999999E-2</v>
      </c>
      <c r="R41">
        <v>7.1999999999999995E-2</v>
      </c>
      <c r="S41">
        <v>5.3999999999999999E-2</v>
      </c>
      <c r="T41">
        <v>4.4999999999999998E-2</v>
      </c>
      <c r="U41">
        <v>4.2092702000000003E-2</v>
      </c>
    </row>
    <row r="42" spans="1:21" x14ac:dyDescent="0.25">
      <c r="A42" s="17">
        <v>41772.454861111109</v>
      </c>
      <c r="B42" s="17">
        <v>41772.455555555556</v>
      </c>
      <c r="C42">
        <v>8.9999999999999993E-3</v>
      </c>
      <c r="D42">
        <v>-9</v>
      </c>
      <c r="E42">
        <v>-9</v>
      </c>
      <c r="F42">
        <v>-9</v>
      </c>
      <c r="G42">
        <v>-9</v>
      </c>
      <c r="H42">
        <v>-9</v>
      </c>
      <c r="I42">
        <v>-9</v>
      </c>
      <c r="J42" s="18">
        <v>41</v>
      </c>
      <c r="K42" s="17">
        <v>41772.447916666664</v>
      </c>
      <c r="L42" s="17">
        <v>41772.455555555556</v>
      </c>
      <c r="M42">
        <v>8.9999999999999993E-3</v>
      </c>
      <c r="N42">
        <v>0.18333332999999999</v>
      </c>
      <c r="O42">
        <v>4.9090909000000002E-2</v>
      </c>
      <c r="P42">
        <v>0.108</v>
      </c>
      <c r="Q42">
        <v>5.3999999999999999E-2</v>
      </c>
      <c r="R42">
        <v>3.5999999999999997E-2</v>
      </c>
      <c r="S42">
        <v>1.7999999999999999E-2</v>
      </c>
      <c r="T42">
        <v>8.9999999999999993E-3</v>
      </c>
      <c r="U42">
        <v>2.1858310000000001E-3</v>
      </c>
    </row>
    <row r="43" spans="1:21" x14ac:dyDescent="0.25">
      <c r="A43" s="17">
        <v>41774.152083333334</v>
      </c>
      <c r="B43" s="17">
        <v>41774.369444444441</v>
      </c>
      <c r="C43">
        <v>9.9000000000000005E-2</v>
      </c>
      <c r="D43">
        <v>0.108</v>
      </c>
      <c r="E43">
        <v>5.3999999999999999E-2</v>
      </c>
      <c r="F43">
        <v>7.1999999999999995E-2</v>
      </c>
      <c r="G43">
        <v>3.5999999999999997E-2</v>
      </c>
      <c r="H43">
        <v>3.5999999999999997E-2</v>
      </c>
      <c r="I43">
        <v>2.9000000000000001E-2</v>
      </c>
      <c r="J43" s="18">
        <v>42</v>
      </c>
      <c r="K43" s="17">
        <v>41774.145833333336</v>
      </c>
      <c r="L43" s="17">
        <v>41774.369444444441</v>
      </c>
      <c r="M43">
        <v>9.9000000000000005E-2</v>
      </c>
      <c r="N43">
        <v>5.3666666699999999</v>
      </c>
      <c r="O43">
        <v>1.8447205000000001E-2</v>
      </c>
      <c r="P43">
        <v>0.108</v>
      </c>
      <c r="Q43">
        <v>5.3999999999999999E-2</v>
      </c>
      <c r="R43">
        <v>7.1999999999999995E-2</v>
      </c>
      <c r="S43">
        <v>3.5999999999999997E-2</v>
      </c>
      <c r="T43">
        <v>3.5999999999999997E-2</v>
      </c>
      <c r="U43">
        <v>4.6973998000000003E-2</v>
      </c>
    </row>
    <row r="44" spans="1:21" x14ac:dyDescent="0.25">
      <c r="A44" s="17">
        <v>41778.681944444441</v>
      </c>
      <c r="B44" s="17">
        <v>41778.768055555556</v>
      </c>
      <c r="C44">
        <v>6.3E-2</v>
      </c>
      <c r="D44">
        <v>0.108</v>
      </c>
      <c r="E44">
        <v>0.108</v>
      </c>
      <c r="F44">
        <v>7.1999999999999995E-2</v>
      </c>
      <c r="G44">
        <v>5.3999999999999999E-2</v>
      </c>
      <c r="H44">
        <v>3.5999999999999997E-2</v>
      </c>
      <c r="I44">
        <v>2.8000000000000001E-2</v>
      </c>
      <c r="J44" s="18">
        <v>43</v>
      </c>
      <c r="K44" s="17">
        <v>41778.677083333336</v>
      </c>
      <c r="L44" s="17">
        <v>41778.768055555556</v>
      </c>
      <c r="M44">
        <v>6.3E-2</v>
      </c>
      <c r="N44">
        <v>2.18333333</v>
      </c>
      <c r="O44">
        <v>2.8854962000000001E-2</v>
      </c>
      <c r="P44">
        <v>0.108</v>
      </c>
      <c r="Q44">
        <v>0.108</v>
      </c>
      <c r="R44">
        <v>7.1999999999999995E-2</v>
      </c>
      <c r="S44">
        <v>5.3999999999999999E-2</v>
      </c>
      <c r="T44">
        <v>3.5999999999999997E-2</v>
      </c>
      <c r="U44">
        <v>2.5377246999999999E-2</v>
      </c>
    </row>
    <row r="45" spans="1:21" x14ac:dyDescent="0.25">
      <c r="A45" s="17">
        <v>41779.032638888886</v>
      </c>
      <c r="B45" s="17">
        <v>41779.033333333333</v>
      </c>
      <c r="C45">
        <v>8.9999999999999993E-3</v>
      </c>
      <c r="D45">
        <v>-9</v>
      </c>
      <c r="E45">
        <v>-9</v>
      </c>
      <c r="F45">
        <v>-9</v>
      </c>
      <c r="G45">
        <v>-9</v>
      </c>
      <c r="H45">
        <v>-9</v>
      </c>
      <c r="I45">
        <v>-9</v>
      </c>
      <c r="J45" s="18">
        <v>44</v>
      </c>
      <c r="K45" s="17">
        <v>41779.03125</v>
      </c>
      <c r="L45" s="17">
        <v>41779.033333333333</v>
      </c>
      <c r="M45">
        <v>8.9999999999999993E-3</v>
      </c>
      <c r="N45">
        <v>0.05</v>
      </c>
      <c r="O45">
        <v>0.18</v>
      </c>
      <c r="P45">
        <v>0.108</v>
      </c>
      <c r="Q45">
        <v>5.3999999999999999E-2</v>
      </c>
      <c r="R45">
        <v>3.5999999999999997E-2</v>
      </c>
      <c r="S45">
        <v>1.7999999999999999E-2</v>
      </c>
      <c r="T45">
        <v>8.9999999999999993E-3</v>
      </c>
      <c r="U45">
        <v>1.8832580000000001E-3</v>
      </c>
    </row>
    <row r="46" spans="1:21" x14ac:dyDescent="0.25">
      <c r="A46" s="17">
        <v>41785.686805555553</v>
      </c>
      <c r="B46" s="17">
        <v>41785.6875</v>
      </c>
      <c r="C46">
        <v>8.9999999999999993E-3</v>
      </c>
      <c r="D46">
        <v>-9</v>
      </c>
      <c r="E46">
        <v>-9</v>
      </c>
      <c r="F46">
        <v>-9</v>
      </c>
      <c r="G46">
        <v>-9</v>
      </c>
      <c r="H46">
        <v>-9</v>
      </c>
      <c r="I46">
        <v>-9</v>
      </c>
      <c r="J46" s="18">
        <v>45</v>
      </c>
      <c r="K46" s="17">
        <v>41785.677083333336</v>
      </c>
      <c r="L46" s="17">
        <v>41785.6875</v>
      </c>
      <c r="M46">
        <v>8.9999999999999993E-3</v>
      </c>
      <c r="N46">
        <v>0.25</v>
      </c>
      <c r="O46">
        <v>3.5999999999999997E-2</v>
      </c>
      <c r="P46">
        <v>0.108</v>
      </c>
      <c r="Q46">
        <v>5.3999999999999999E-2</v>
      </c>
      <c r="R46">
        <v>3.5999999999999997E-2</v>
      </c>
      <c r="S46">
        <v>1.7999999999999999E-2</v>
      </c>
      <c r="T46">
        <v>8.9999999999999993E-3</v>
      </c>
      <c r="U46">
        <v>2.2580590000000002E-3</v>
      </c>
    </row>
    <row r="47" spans="1:21" x14ac:dyDescent="0.25">
      <c r="A47" s="17">
        <v>41786.227777777778</v>
      </c>
      <c r="B47" s="17">
        <v>41786.228472222225</v>
      </c>
      <c r="C47">
        <v>8.9999999999999993E-3</v>
      </c>
      <c r="D47">
        <v>-9</v>
      </c>
      <c r="E47">
        <v>-9</v>
      </c>
      <c r="F47">
        <v>-9</v>
      </c>
      <c r="G47">
        <v>-9</v>
      </c>
      <c r="H47">
        <v>-9</v>
      </c>
      <c r="I47">
        <v>-9</v>
      </c>
      <c r="J47" s="18">
        <v>46</v>
      </c>
      <c r="K47" s="17">
        <v>41786.21875</v>
      </c>
      <c r="L47" s="17">
        <v>41786.228472222225</v>
      </c>
      <c r="M47">
        <v>8.9999999999999993E-3</v>
      </c>
      <c r="N47">
        <v>0.23333333000000001</v>
      </c>
      <c r="O47">
        <v>3.8571428999999997E-2</v>
      </c>
      <c r="P47">
        <v>0.108</v>
      </c>
      <c r="Q47">
        <v>5.3999999999999999E-2</v>
      </c>
      <c r="R47">
        <v>3.5999999999999997E-2</v>
      </c>
      <c r="S47">
        <v>1.7999999999999999E-2</v>
      </c>
      <c r="T47">
        <v>8.9999999999999993E-3</v>
      </c>
      <c r="U47">
        <v>2.2419929999999999E-3</v>
      </c>
    </row>
    <row r="48" spans="1:21" x14ac:dyDescent="0.25">
      <c r="A48" s="17">
        <v>41786.484027777777</v>
      </c>
      <c r="B48" s="17">
        <v>41786.584027777775</v>
      </c>
      <c r="C48">
        <v>0.92100000000000004</v>
      </c>
      <c r="D48">
        <v>2.6280000000000001</v>
      </c>
      <c r="E48">
        <v>2.286</v>
      </c>
      <c r="F48">
        <v>2.1720000000000002</v>
      </c>
      <c r="G48">
        <v>1.446</v>
      </c>
      <c r="H48">
        <v>0.77700000000000002</v>
      </c>
      <c r="I48">
        <v>12.802</v>
      </c>
      <c r="J48" s="18">
        <v>47</v>
      </c>
      <c r="K48" s="17">
        <v>41786.479166666664</v>
      </c>
      <c r="L48" s="17">
        <v>41786.584027777775</v>
      </c>
      <c r="M48">
        <v>0.92100000000000004</v>
      </c>
      <c r="N48">
        <v>2.5166666700000002</v>
      </c>
      <c r="O48">
        <v>0.36596026500000001</v>
      </c>
      <c r="P48">
        <v>2.6280000000000001</v>
      </c>
      <c r="Q48">
        <v>2.286</v>
      </c>
      <c r="R48">
        <v>2.1720000000000002</v>
      </c>
      <c r="S48">
        <v>1.446</v>
      </c>
      <c r="T48">
        <v>0.77700000000000002</v>
      </c>
      <c r="U48">
        <v>4.036486654</v>
      </c>
    </row>
    <row r="49" spans="1:21" x14ac:dyDescent="0.25">
      <c r="A49" s="17">
        <v>41791.652083333334</v>
      </c>
      <c r="B49" s="17">
        <v>41791.654861111114</v>
      </c>
      <c r="C49">
        <v>5.3999999999999999E-2</v>
      </c>
      <c r="D49">
        <v>-9</v>
      </c>
      <c r="E49">
        <v>-9</v>
      </c>
      <c r="F49">
        <v>-9</v>
      </c>
      <c r="G49">
        <v>-9</v>
      </c>
      <c r="H49">
        <v>-9</v>
      </c>
      <c r="I49">
        <v>-9</v>
      </c>
      <c r="J49" s="18">
        <v>48</v>
      </c>
      <c r="K49" s="17">
        <v>41791.645833333336</v>
      </c>
      <c r="L49" s="17">
        <v>41791.654861111114</v>
      </c>
      <c r="M49">
        <v>5.3999999999999999E-2</v>
      </c>
      <c r="N49">
        <v>0.21666667000000001</v>
      </c>
      <c r="O49">
        <v>0.24923076899999999</v>
      </c>
      <c r="P49">
        <v>0.64800000000000002</v>
      </c>
      <c r="Q49">
        <v>0.32400000000000001</v>
      </c>
      <c r="R49">
        <v>0.216</v>
      </c>
      <c r="S49">
        <v>0.108</v>
      </c>
      <c r="T49">
        <v>5.3999999999999999E-2</v>
      </c>
      <c r="U49">
        <v>3.3791105000000002E-2</v>
      </c>
    </row>
    <row r="50" spans="1:21" x14ac:dyDescent="0.25">
      <c r="A50" s="17">
        <v>41791.776388888888</v>
      </c>
      <c r="B50" s="17">
        <v>41792.115277777775</v>
      </c>
      <c r="C50">
        <v>1.2150000000000001</v>
      </c>
      <c r="D50">
        <v>1.8360000000000001</v>
      </c>
      <c r="E50">
        <v>1.296</v>
      </c>
      <c r="F50">
        <v>0.9</v>
      </c>
      <c r="G50">
        <v>0.88200000000000001</v>
      </c>
      <c r="H50">
        <v>0.621</v>
      </c>
      <c r="I50">
        <v>9.8580000000000005</v>
      </c>
      <c r="J50" s="18">
        <v>49</v>
      </c>
      <c r="K50" s="17">
        <v>41791.770833333336</v>
      </c>
      <c r="L50" s="17">
        <v>41792.115277777775</v>
      </c>
      <c r="M50">
        <v>1.2150000000000001</v>
      </c>
      <c r="N50">
        <v>8.2666666699999993</v>
      </c>
      <c r="O50">
        <v>0.14697580599999999</v>
      </c>
      <c r="P50">
        <v>1.8360000000000001</v>
      </c>
      <c r="Q50">
        <v>1.296</v>
      </c>
      <c r="R50">
        <v>0.9</v>
      </c>
      <c r="S50">
        <v>0.88200000000000001</v>
      </c>
      <c r="T50">
        <v>0.621</v>
      </c>
      <c r="U50">
        <v>4.7132801000000004</v>
      </c>
    </row>
    <row r="51" spans="1:21" x14ac:dyDescent="0.25">
      <c r="A51" s="17">
        <v>41792.42083333333</v>
      </c>
      <c r="B51" s="17">
        <v>41792.482638888891</v>
      </c>
      <c r="C51">
        <v>0.495</v>
      </c>
      <c r="D51">
        <v>0.97199999999999998</v>
      </c>
      <c r="E51">
        <v>0.86399999999999999</v>
      </c>
      <c r="F51">
        <v>0.79200000000000004</v>
      </c>
      <c r="G51">
        <v>0.70199999999999996</v>
      </c>
      <c r="H51">
        <v>0.46800000000000003</v>
      </c>
      <c r="I51">
        <v>3.0310000000000001</v>
      </c>
      <c r="J51" s="18">
        <v>50</v>
      </c>
      <c r="K51" s="17">
        <v>41792.416666666664</v>
      </c>
      <c r="L51" s="17">
        <v>41792.482638888891</v>
      </c>
      <c r="M51">
        <v>0.495</v>
      </c>
      <c r="N51">
        <v>1.5833333300000001</v>
      </c>
      <c r="O51">
        <v>0.31263157899999999</v>
      </c>
      <c r="P51">
        <v>0.97199999999999998</v>
      </c>
      <c r="Q51">
        <v>0.86399999999999999</v>
      </c>
      <c r="R51">
        <v>0.79200000000000004</v>
      </c>
      <c r="S51">
        <v>0.70199999999999996</v>
      </c>
      <c r="T51">
        <v>0.46800000000000003</v>
      </c>
      <c r="U51">
        <v>1.4104965460000001</v>
      </c>
    </row>
    <row r="52" spans="1:21" x14ac:dyDescent="0.25">
      <c r="A52" s="17">
        <v>41795.251388888886</v>
      </c>
      <c r="B52" s="17">
        <v>41795.252083333333</v>
      </c>
      <c r="C52">
        <v>8.9999999999999993E-3</v>
      </c>
      <c r="D52">
        <v>-9</v>
      </c>
      <c r="E52">
        <v>-9</v>
      </c>
      <c r="F52">
        <v>-9</v>
      </c>
      <c r="G52">
        <v>-9</v>
      </c>
      <c r="H52">
        <v>-9</v>
      </c>
      <c r="I52">
        <v>-9</v>
      </c>
      <c r="J52" s="18">
        <v>51</v>
      </c>
      <c r="K52" s="17">
        <v>41795.25</v>
      </c>
      <c r="L52" s="17">
        <v>41795.252083333333</v>
      </c>
      <c r="M52">
        <v>8.9999999999999993E-3</v>
      </c>
      <c r="N52">
        <v>0.05</v>
      </c>
      <c r="O52">
        <v>0.18</v>
      </c>
      <c r="P52">
        <v>0.108</v>
      </c>
      <c r="Q52">
        <v>5.3999999999999999E-2</v>
      </c>
      <c r="R52">
        <v>3.5999999999999997E-2</v>
      </c>
      <c r="S52">
        <v>1.7999999999999999E-2</v>
      </c>
      <c r="T52">
        <v>8.9999999999999993E-3</v>
      </c>
      <c r="U52">
        <v>1.8832580000000001E-3</v>
      </c>
    </row>
    <row r="53" spans="1:21" x14ac:dyDescent="0.25">
      <c r="A53" s="17">
        <v>41797.883333333331</v>
      </c>
      <c r="B53" s="17">
        <v>41797.910416666666</v>
      </c>
      <c r="C53">
        <v>2.7E-2</v>
      </c>
      <c r="D53">
        <v>0.108</v>
      </c>
      <c r="E53">
        <v>5.3999999999999999E-2</v>
      </c>
      <c r="F53">
        <v>7.1999999999999995E-2</v>
      </c>
      <c r="G53">
        <v>3.5999999999999997E-2</v>
      </c>
      <c r="H53">
        <v>-9</v>
      </c>
      <c r="I53">
        <v>8.0000000000000002E-3</v>
      </c>
      <c r="J53" s="18">
        <v>52</v>
      </c>
      <c r="K53" s="17">
        <v>41797.875</v>
      </c>
      <c r="L53" s="17">
        <v>41797.910416666666</v>
      </c>
      <c r="M53">
        <v>2.7E-2</v>
      </c>
      <c r="N53">
        <v>0.85</v>
      </c>
      <c r="O53">
        <v>3.1764705999999997E-2</v>
      </c>
      <c r="P53">
        <v>0.108</v>
      </c>
      <c r="Q53">
        <v>5.3999999999999999E-2</v>
      </c>
      <c r="R53">
        <v>7.1999999999999995E-2</v>
      </c>
      <c r="S53">
        <v>3.5999999999999997E-2</v>
      </c>
      <c r="T53">
        <v>2.7E-2</v>
      </c>
      <c r="U53">
        <v>1.2762163E-2</v>
      </c>
    </row>
    <row r="54" spans="1:21" x14ac:dyDescent="0.25">
      <c r="A54" s="17">
        <v>41801.275000000001</v>
      </c>
      <c r="B54" s="17">
        <v>41801.463194444441</v>
      </c>
      <c r="C54">
        <v>0.14399999999999999</v>
      </c>
      <c r="D54">
        <v>0.108</v>
      </c>
      <c r="E54">
        <v>0.108</v>
      </c>
      <c r="F54">
        <v>7.1999999999999995E-2</v>
      </c>
      <c r="G54">
        <v>7.1999999999999995E-2</v>
      </c>
      <c r="H54">
        <v>6.3E-2</v>
      </c>
      <c r="I54">
        <v>8.5999999999999993E-2</v>
      </c>
      <c r="J54" s="18">
        <v>53</v>
      </c>
      <c r="K54" s="17">
        <v>41801.270833333336</v>
      </c>
      <c r="L54" s="17">
        <v>41801.463194444441</v>
      </c>
      <c r="M54">
        <v>0.14399999999999999</v>
      </c>
      <c r="N54">
        <v>4.6166666699999999</v>
      </c>
      <c r="O54">
        <v>3.1191336E-2</v>
      </c>
      <c r="P54">
        <v>0.108</v>
      </c>
      <c r="Q54">
        <v>0.108</v>
      </c>
      <c r="R54">
        <v>7.1999999999999995E-2</v>
      </c>
      <c r="S54">
        <v>7.1999999999999995E-2</v>
      </c>
      <c r="T54">
        <v>6.3E-2</v>
      </c>
      <c r="U54">
        <v>0.116884101</v>
      </c>
    </row>
    <row r="55" spans="1:21" x14ac:dyDescent="0.25">
      <c r="A55" s="17">
        <v>41801.549305555556</v>
      </c>
      <c r="B55" s="17">
        <v>41801.699999999997</v>
      </c>
      <c r="C55">
        <v>0.36</v>
      </c>
      <c r="D55">
        <v>0.32400000000000001</v>
      </c>
      <c r="E55">
        <v>0.27</v>
      </c>
      <c r="F55">
        <v>0.18</v>
      </c>
      <c r="G55">
        <v>0.14399999999999999</v>
      </c>
      <c r="H55">
        <v>0.14399999999999999</v>
      </c>
      <c r="I55">
        <v>0.42899999999999999</v>
      </c>
      <c r="J55" s="18">
        <v>54</v>
      </c>
      <c r="K55" s="17">
        <v>41801.541666666664</v>
      </c>
      <c r="L55" s="17">
        <v>41801.699999999997</v>
      </c>
      <c r="M55">
        <v>0.36</v>
      </c>
      <c r="N55">
        <v>3.8</v>
      </c>
      <c r="O55">
        <v>9.4736842000000002E-2</v>
      </c>
      <c r="P55">
        <v>0.32400000000000001</v>
      </c>
      <c r="Q55">
        <v>0.27</v>
      </c>
      <c r="R55">
        <v>0.18</v>
      </c>
      <c r="S55">
        <v>0.14399999999999999</v>
      </c>
      <c r="T55">
        <v>0.14399999999999999</v>
      </c>
      <c r="U55">
        <v>0.18795858100000001</v>
      </c>
    </row>
    <row r="56" spans="1:21" x14ac:dyDescent="0.25">
      <c r="A56" s="17">
        <v>41805.599999999999</v>
      </c>
      <c r="B56" s="17">
        <v>41805.600694444445</v>
      </c>
      <c r="C56">
        <v>8.9999999999999993E-3</v>
      </c>
      <c r="D56">
        <v>-9</v>
      </c>
      <c r="E56">
        <v>-9</v>
      </c>
      <c r="F56">
        <v>-9</v>
      </c>
      <c r="G56">
        <v>-9</v>
      </c>
      <c r="H56">
        <v>-9</v>
      </c>
      <c r="I56">
        <v>-9</v>
      </c>
      <c r="J56" s="18">
        <v>55</v>
      </c>
      <c r="K56" s="17">
        <v>41805.59375</v>
      </c>
      <c r="L56" s="17">
        <v>41805.600694444445</v>
      </c>
      <c r="M56">
        <v>8.9999999999999993E-3</v>
      </c>
      <c r="N56">
        <v>0.16666666999999999</v>
      </c>
      <c r="O56">
        <v>5.3999999999999999E-2</v>
      </c>
      <c r="P56">
        <v>0.108</v>
      </c>
      <c r="Q56">
        <v>5.3999999999999999E-2</v>
      </c>
      <c r="R56">
        <v>3.5999999999999997E-2</v>
      </c>
      <c r="S56">
        <v>1.7999999999999999E-2</v>
      </c>
      <c r="T56">
        <v>8.9999999999999993E-3</v>
      </c>
      <c r="U56">
        <v>2.163636E-3</v>
      </c>
    </row>
    <row r="57" spans="1:21" x14ac:dyDescent="0.25">
      <c r="A57" s="17">
        <v>41806.961805555555</v>
      </c>
      <c r="B57" s="17">
        <v>41807.181944444441</v>
      </c>
      <c r="C57">
        <v>1.417</v>
      </c>
      <c r="D57">
        <v>3.8159999999999998</v>
      </c>
      <c r="E57">
        <v>2.3940000000000001</v>
      </c>
      <c r="F57">
        <v>1.6319999999999999</v>
      </c>
      <c r="G57">
        <v>0.97</v>
      </c>
      <c r="H57">
        <v>0.72099999999999997</v>
      </c>
      <c r="I57">
        <v>13.073</v>
      </c>
      <c r="J57" s="18">
        <v>56</v>
      </c>
      <c r="K57" s="17">
        <v>41806.958333333336</v>
      </c>
      <c r="L57" s="17">
        <v>41807.181944444441</v>
      </c>
      <c r="M57">
        <v>1.417</v>
      </c>
      <c r="N57">
        <v>5.3666666699999999</v>
      </c>
      <c r="O57">
        <v>0.26403726700000002</v>
      </c>
      <c r="P57">
        <v>3.8159999999999998</v>
      </c>
      <c r="Q57">
        <v>2.3940000000000001</v>
      </c>
      <c r="R57">
        <v>1.6319999999999999</v>
      </c>
      <c r="S57">
        <v>0.97</v>
      </c>
      <c r="T57">
        <v>0.72099999999999997</v>
      </c>
      <c r="U57">
        <v>5.6546881649999996</v>
      </c>
    </row>
    <row r="58" spans="1:21" x14ac:dyDescent="0.25">
      <c r="A58" s="17">
        <v>41808.09375</v>
      </c>
      <c r="B58" s="17">
        <v>41808.109027777777</v>
      </c>
      <c r="C58">
        <v>0.108</v>
      </c>
      <c r="D58">
        <v>0.64800000000000002</v>
      </c>
      <c r="E58">
        <v>0.32400000000000001</v>
      </c>
      <c r="F58">
        <v>0.216</v>
      </c>
      <c r="G58">
        <v>-9</v>
      </c>
      <c r="H58">
        <v>-9</v>
      </c>
      <c r="I58">
        <v>-9</v>
      </c>
      <c r="J58" s="18">
        <v>57</v>
      </c>
      <c r="K58" s="17">
        <v>41808.09375</v>
      </c>
      <c r="L58" s="17">
        <v>41808.109027777777</v>
      </c>
      <c r="M58">
        <v>0.108</v>
      </c>
      <c r="N58">
        <v>0.36666666999999997</v>
      </c>
      <c r="O58">
        <v>0.29454545500000001</v>
      </c>
      <c r="P58">
        <v>0.64800000000000002</v>
      </c>
      <c r="Q58">
        <v>0.32400000000000001</v>
      </c>
      <c r="R58">
        <v>0.216</v>
      </c>
      <c r="S58">
        <v>0.216</v>
      </c>
      <c r="T58">
        <v>0.108</v>
      </c>
      <c r="U58">
        <v>0.101518988</v>
      </c>
    </row>
    <row r="59" spans="1:21" x14ac:dyDescent="0.25">
      <c r="A59" s="17">
        <v>41808.241666666669</v>
      </c>
      <c r="B59" s="17">
        <v>41808.449999999997</v>
      </c>
      <c r="C59">
        <v>1.4039999999999999</v>
      </c>
      <c r="D59">
        <v>2.9159999999999999</v>
      </c>
      <c r="E59">
        <v>2.2679999999999998</v>
      </c>
      <c r="F59">
        <v>1.62</v>
      </c>
      <c r="G59">
        <v>0.88200000000000001</v>
      </c>
      <c r="H59">
        <v>0.51300000000000001</v>
      </c>
      <c r="I59">
        <v>11.292999999999999</v>
      </c>
      <c r="J59" s="18">
        <v>58</v>
      </c>
      <c r="K59" s="17">
        <v>41808.239583333336</v>
      </c>
      <c r="L59" s="17">
        <v>41808.449999999997</v>
      </c>
      <c r="M59">
        <v>1.4039999999999999</v>
      </c>
      <c r="N59">
        <v>5.05</v>
      </c>
      <c r="O59">
        <v>0.27801980199999998</v>
      </c>
      <c r="P59">
        <v>2.9159999999999999</v>
      </c>
      <c r="Q59">
        <v>2.2679999999999998</v>
      </c>
      <c r="R59">
        <v>1.62</v>
      </c>
      <c r="S59">
        <v>0.88200000000000001</v>
      </c>
      <c r="T59">
        <v>0.51300000000000001</v>
      </c>
      <c r="U59">
        <v>4.3808351270000001</v>
      </c>
    </row>
    <row r="60" spans="1:21" x14ac:dyDescent="0.25">
      <c r="A60" s="17">
        <v>41809.853472222225</v>
      </c>
      <c r="B60" s="17">
        <v>41809.995138888888</v>
      </c>
      <c r="C60">
        <v>0.315</v>
      </c>
      <c r="D60">
        <v>0.86399999999999999</v>
      </c>
      <c r="E60">
        <v>0.64800000000000002</v>
      </c>
      <c r="F60">
        <v>0.504</v>
      </c>
      <c r="G60">
        <v>0.41399999999999998</v>
      </c>
      <c r="H60">
        <v>0.26100000000000001</v>
      </c>
      <c r="I60">
        <v>1.1120000000000001</v>
      </c>
      <c r="J60" s="18">
        <v>59</v>
      </c>
      <c r="K60" s="17">
        <v>41809.84375</v>
      </c>
      <c r="L60" s="17">
        <v>41809.995138888888</v>
      </c>
      <c r="M60">
        <v>0.315</v>
      </c>
      <c r="N60">
        <v>3.6333333300000001</v>
      </c>
      <c r="O60">
        <v>8.6697248000000005E-2</v>
      </c>
      <c r="P60">
        <v>0.86399999999999999</v>
      </c>
      <c r="Q60">
        <v>0.64800000000000002</v>
      </c>
      <c r="R60">
        <v>0.504</v>
      </c>
      <c r="S60">
        <v>0.41399999999999998</v>
      </c>
      <c r="T60">
        <v>0.26100000000000001</v>
      </c>
      <c r="U60">
        <v>0.68331685900000005</v>
      </c>
    </row>
    <row r="61" spans="1:21" x14ac:dyDescent="0.25">
      <c r="A61" s="17">
        <v>41810.104861111111</v>
      </c>
      <c r="B61" s="17">
        <v>41810.105555555558</v>
      </c>
      <c r="C61">
        <v>8.9999999999999993E-3</v>
      </c>
      <c r="D61">
        <v>-9</v>
      </c>
      <c r="E61">
        <v>-9</v>
      </c>
      <c r="F61">
        <v>-9</v>
      </c>
      <c r="G61">
        <v>-9</v>
      </c>
      <c r="H61">
        <v>-9</v>
      </c>
      <c r="I61">
        <v>-9</v>
      </c>
      <c r="J61" s="18">
        <v>60</v>
      </c>
      <c r="K61" s="17">
        <v>41810.104166666664</v>
      </c>
      <c r="L61" s="17">
        <v>41810.105555555558</v>
      </c>
      <c r="M61">
        <v>8.9999999999999993E-3</v>
      </c>
      <c r="N61">
        <v>3.3333330000000001E-2</v>
      </c>
      <c r="O61">
        <v>0.27</v>
      </c>
      <c r="P61">
        <v>0.108</v>
      </c>
      <c r="Q61">
        <v>5.3999999999999999E-2</v>
      </c>
      <c r="R61">
        <v>3.5999999999999997E-2</v>
      </c>
      <c r="S61">
        <v>1.7999999999999999E-2</v>
      </c>
      <c r="T61">
        <v>8.9999999999999993E-3</v>
      </c>
      <c r="U61">
        <v>1.788834E-3</v>
      </c>
    </row>
    <row r="62" spans="1:21" x14ac:dyDescent="0.25">
      <c r="A62" s="17">
        <v>41810.190972222219</v>
      </c>
      <c r="B62" s="17">
        <v>41810.386111111111</v>
      </c>
      <c r="C62">
        <v>0.621</v>
      </c>
      <c r="D62">
        <v>0.432</v>
      </c>
      <c r="E62">
        <v>0.378</v>
      </c>
      <c r="F62">
        <v>0.36</v>
      </c>
      <c r="G62">
        <v>0.32400000000000001</v>
      </c>
      <c r="H62">
        <v>0.28799999999999998</v>
      </c>
      <c r="I62">
        <v>1.665</v>
      </c>
      <c r="J62" s="18">
        <v>61</v>
      </c>
      <c r="K62" s="17">
        <v>41810.1875</v>
      </c>
      <c r="L62" s="17">
        <v>41810.386111111111</v>
      </c>
      <c r="M62">
        <v>0.621</v>
      </c>
      <c r="N62">
        <v>4.7666666700000002</v>
      </c>
      <c r="O62">
        <v>0.13027971999999999</v>
      </c>
      <c r="P62">
        <v>0.432</v>
      </c>
      <c r="Q62">
        <v>0.378</v>
      </c>
      <c r="R62">
        <v>0.36</v>
      </c>
      <c r="S62">
        <v>0.32400000000000001</v>
      </c>
      <c r="T62">
        <v>0.28799999999999998</v>
      </c>
      <c r="U62">
        <v>1.5221927479999999</v>
      </c>
    </row>
    <row r="63" spans="1:21" x14ac:dyDescent="0.25">
      <c r="A63" s="17">
        <v>41811.450694444444</v>
      </c>
      <c r="B63" s="17">
        <v>41811.455555555556</v>
      </c>
      <c r="C63">
        <v>0.17100000000000001</v>
      </c>
      <c r="D63">
        <v>1.728</v>
      </c>
      <c r="E63">
        <v>-9</v>
      </c>
      <c r="F63">
        <v>-9</v>
      </c>
      <c r="G63">
        <v>-9</v>
      </c>
      <c r="H63">
        <v>-9</v>
      </c>
      <c r="I63">
        <v>-9</v>
      </c>
      <c r="J63" s="18">
        <v>62</v>
      </c>
      <c r="K63" s="17">
        <v>41811.447916666664</v>
      </c>
      <c r="L63" s="17">
        <v>41811.455555555556</v>
      </c>
      <c r="M63">
        <v>0.17100000000000001</v>
      </c>
      <c r="N63">
        <v>0.18333332999999999</v>
      </c>
      <c r="O63">
        <v>0.93272727300000002</v>
      </c>
      <c r="P63">
        <v>1.728</v>
      </c>
      <c r="Q63">
        <v>1.026</v>
      </c>
      <c r="R63">
        <v>0.68400000000000005</v>
      </c>
      <c r="S63">
        <v>0.34200000000000003</v>
      </c>
      <c r="T63">
        <v>0.17100000000000001</v>
      </c>
      <c r="U63">
        <v>0.18552540300000001</v>
      </c>
    </row>
    <row r="64" spans="1:21" x14ac:dyDescent="0.25">
      <c r="A64" s="17">
        <v>41811.643055555556</v>
      </c>
      <c r="B64" s="17">
        <v>41811.699305555558</v>
      </c>
      <c r="C64">
        <v>4.4999999999999998E-2</v>
      </c>
      <c r="D64">
        <v>0.108</v>
      </c>
      <c r="E64">
        <v>5.3999999999999999E-2</v>
      </c>
      <c r="F64">
        <v>3.5999999999999997E-2</v>
      </c>
      <c r="G64">
        <v>3.5999999999999997E-2</v>
      </c>
      <c r="H64">
        <v>2.7E-2</v>
      </c>
      <c r="I64">
        <v>1.2999999999999999E-2</v>
      </c>
      <c r="J64" s="18">
        <v>63</v>
      </c>
      <c r="K64" s="17">
        <v>41811.643055555556</v>
      </c>
      <c r="L64" s="17">
        <v>41811.699305555558</v>
      </c>
      <c r="M64">
        <v>4.4999999999999998E-2</v>
      </c>
      <c r="N64">
        <v>1.35</v>
      </c>
      <c r="O64">
        <v>3.3333333E-2</v>
      </c>
      <c r="P64">
        <v>0.108</v>
      </c>
      <c r="Q64">
        <v>5.3999999999999999E-2</v>
      </c>
      <c r="R64">
        <v>3.5999999999999997E-2</v>
      </c>
      <c r="S64">
        <v>3.5999999999999997E-2</v>
      </c>
      <c r="T64">
        <v>2.7E-2</v>
      </c>
      <c r="U64">
        <v>1.9594662999999998E-2</v>
      </c>
    </row>
    <row r="65" spans="1:21" x14ac:dyDescent="0.25">
      <c r="A65" s="17">
        <v>41813.163888888892</v>
      </c>
      <c r="B65" s="17">
        <v>41813.247916666667</v>
      </c>
      <c r="C65">
        <v>0.84599999999999997</v>
      </c>
      <c r="D65">
        <v>1.62</v>
      </c>
      <c r="E65">
        <v>1.296</v>
      </c>
      <c r="F65">
        <v>1.26</v>
      </c>
      <c r="G65">
        <v>0.99</v>
      </c>
      <c r="H65">
        <v>0.75600000000000001</v>
      </c>
      <c r="I65">
        <v>7.5250000000000004</v>
      </c>
      <c r="J65" s="18">
        <v>64</v>
      </c>
      <c r="K65" s="17">
        <v>41813.15625</v>
      </c>
      <c r="L65" s="17">
        <v>41813.247916666667</v>
      </c>
      <c r="M65">
        <v>0.84599999999999997</v>
      </c>
      <c r="N65">
        <v>2.2000000000000002</v>
      </c>
      <c r="O65">
        <v>0.38454545499999998</v>
      </c>
      <c r="P65">
        <v>1.62</v>
      </c>
      <c r="Q65">
        <v>1.296</v>
      </c>
      <c r="R65">
        <v>1.26</v>
      </c>
      <c r="S65">
        <v>0.99</v>
      </c>
      <c r="T65">
        <v>0.75600000000000001</v>
      </c>
      <c r="U65">
        <v>2.2713900379999998</v>
      </c>
    </row>
    <row r="66" spans="1:21" x14ac:dyDescent="0.25">
      <c r="A66" s="17">
        <v>41813.941666666666</v>
      </c>
      <c r="B66" s="17">
        <v>41813.998611111114</v>
      </c>
      <c r="C66">
        <v>0.20699999999999999</v>
      </c>
      <c r="D66">
        <v>0.432</v>
      </c>
      <c r="E66">
        <v>0.378</v>
      </c>
      <c r="F66">
        <v>0.36</v>
      </c>
      <c r="G66">
        <v>0.27</v>
      </c>
      <c r="H66">
        <v>0.18</v>
      </c>
      <c r="I66">
        <v>0.46200000000000002</v>
      </c>
      <c r="J66" s="18">
        <v>65</v>
      </c>
      <c r="K66" s="17">
        <v>41813.9375</v>
      </c>
      <c r="L66" s="17">
        <v>41813.998611111114</v>
      </c>
      <c r="M66">
        <v>0.20699999999999999</v>
      </c>
      <c r="N66">
        <v>1.46666667</v>
      </c>
      <c r="O66">
        <v>0.14113636399999999</v>
      </c>
      <c r="P66">
        <v>0.432</v>
      </c>
      <c r="Q66">
        <v>0.378</v>
      </c>
      <c r="R66">
        <v>0.36</v>
      </c>
      <c r="S66">
        <v>0.27</v>
      </c>
      <c r="T66">
        <v>0.18</v>
      </c>
      <c r="U66">
        <v>0.32414346199999999</v>
      </c>
    </row>
    <row r="67" spans="1:21" x14ac:dyDescent="0.25">
      <c r="A67" s="17">
        <v>41814.45208333333</v>
      </c>
      <c r="B67" s="17">
        <v>41814.452777777777</v>
      </c>
      <c r="C67">
        <v>8.9999999999999993E-3</v>
      </c>
      <c r="D67">
        <v>-9</v>
      </c>
      <c r="E67">
        <v>-9</v>
      </c>
      <c r="F67">
        <v>-9</v>
      </c>
      <c r="G67">
        <v>-9</v>
      </c>
      <c r="H67">
        <v>-9</v>
      </c>
      <c r="I67">
        <v>-9</v>
      </c>
      <c r="J67" s="18">
        <v>66</v>
      </c>
      <c r="K67" s="17">
        <v>41814.447916666664</v>
      </c>
      <c r="L67" s="17">
        <v>41814.452777777777</v>
      </c>
      <c r="M67">
        <v>8.9999999999999993E-3</v>
      </c>
      <c r="N67">
        <v>0.11666667</v>
      </c>
      <c r="O67">
        <v>7.7142856999999995E-2</v>
      </c>
      <c r="P67">
        <v>0.108</v>
      </c>
      <c r="Q67">
        <v>5.3999999999999999E-2</v>
      </c>
      <c r="R67">
        <v>3.5999999999999997E-2</v>
      </c>
      <c r="S67">
        <v>1.7999999999999999E-2</v>
      </c>
      <c r="T67">
        <v>8.9999999999999993E-3</v>
      </c>
      <c r="U67">
        <v>2.080574E-3</v>
      </c>
    </row>
    <row r="68" spans="1:21" x14ac:dyDescent="0.25">
      <c r="A68" s="17">
        <v>41818.522222222222</v>
      </c>
      <c r="B68" s="17">
        <v>41818.522916666669</v>
      </c>
      <c r="C68">
        <v>8.9999999999999993E-3</v>
      </c>
      <c r="D68">
        <v>-9</v>
      </c>
      <c r="E68">
        <v>-9</v>
      </c>
      <c r="F68">
        <v>-9</v>
      </c>
      <c r="G68">
        <v>-9</v>
      </c>
      <c r="H68">
        <v>-9</v>
      </c>
      <c r="I68">
        <v>-9</v>
      </c>
      <c r="J68" s="18">
        <v>67</v>
      </c>
      <c r="K68" s="17">
        <v>41818.520833333336</v>
      </c>
      <c r="L68" s="17">
        <v>41818.522916666669</v>
      </c>
      <c r="M68">
        <v>8.9999999999999993E-3</v>
      </c>
      <c r="N68">
        <v>0.05</v>
      </c>
      <c r="O68">
        <v>0.18</v>
      </c>
      <c r="P68">
        <v>0.108</v>
      </c>
      <c r="Q68">
        <v>5.3999999999999999E-2</v>
      </c>
      <c r="R68">
        <v>3.5999999999999997E-2</v>
      </c>
      <c r="S68">
        <v>1.7999999999999999E-2</v>
      </c>
      <c r="T68">
        <v>8.9999999999999993E-3</v>
      </c>
      <c r="U68">
        <v>1.8832580000000001E-3</v>
      </c>
    </row>
    <row r="69" spans="1:21" x14ac:dyDescent="0.25">
      <c r="A69" s="17">
        <v>41819.159722222219</v>
      </c>
      <c r="B69" s="17">
        <v>41819.22152777778</v>
      </c>
      <c r="C69">
        <v>4.4999999999999998E-2</v>
      </c>
      <c r="D69">
        <v>0.216</v>
      </c>
      <c r="E69">
        <v>0.108</v>
      </c>
      <c r="F69">
        <v>7.1999999999999995E-2</v>
      </c>
      <c r="G69">
        <v>5.3999999999999999E-2</v>
      </c>
      <c r="H69">
        <v>2.7E-2</v>
      </c>
      <c r="I69">
        <v>0.02</v>
      </c>
      <c r="J69" s="18">
        <v>68</v>
      </c>
      <c r="K69" s="17">
        <v>41819.15625</v>
      </c>
      <c r="L69" s="17">
        <v>41819.22152777778</v>
      </c>
      <c r="M69">
        <v>4.4999999999999998E-2</v>
      </c>
      <c r="N69">
        <v>1.56666667</v>
      </c>
      <c r="O69">
        <v>2.8723404000000001E-2</v>
      </c>
      <c r="P69">
        <v>0.216</v>
      </c>
      <c r="Q69">
        <v>0.108</v>
      </c>
      <c r="R69">
        <v>7.1999999999999995E-2</v>
      </c>
      <c r="S69">
        <v>5.3999999999999999E-2</v>
      </c>
      <c r="T69">
        <v>2.7E-2</v>
      </c>
      <c r="U69">
        <v>2.4609721000000001E-2</v>
      </c>
    </row>
    <row r="70" spans="1:21" x14ac:dyDescent="0.25">
      <c r="A70" s="17">
        <v>41819.970833333333</v>
      </c>
      <c r="B70" s="17">
        <v>41820.041666666664</v>
      </c>
      <c r="C70">
        <v>0.315</v>
      </c>
      <c r="D70">
        <v>0.75600000000000001</v>
      </c>
      <c r="E70">
        <v>0.48599999999999999</v>
      </c>
      <c r="F70">
        <v>0.432</v>
      </c>
      <c r="G70">
        <v>0.378</v>
      </c>
      <c r="H70">
        <v>0.252</v>
      </c>
      <c r="I70">
        <v>1.026</v>
      </c>
      <c r="J70" s="18">
        <v>69</v>
      </c>
      <c r="K70" s="17">
        <v>41819.96875</v>
      </c>
      <c r="L70" s="17">
        <v>41820.041666666664</v>
      </c>
      <c r="M70">
        <v>0.315</v>
      </c>
      <c r="N70">
        <v>1.75</v>
      </c>
      <c r="O70">
        <v>0.18</v>
      </c>
      <c r="P70">
        <v>0.75600000000000001</v>
      </c>
      <c r="Q70">
        <v>0.48599999999999999</v>
      </c>
      <c r="R70">
        <v>0.432</v>
      </c>
      <c r="S70">
        <v>0.378</v>
      </c>
      <c r="T70">
        <v>0.252</v>
      </c>
      <c r="U70">
        <v>0.54433390999999998</v>
      </c>
    </row>
    <row r="71" spans="1:21" x14ac:dyDescent="0.25">
      <c r="A71" s="17">
        <v>41820.745833333334</v>
      </c>
      <c r="B71" s="17">
        <v>41820.9375</v>
      </c>
      <c r="C71">
        <v>0.63900000000000001</v>
      </c>
      <c r="D71">
        <v>0.97199999999999998</v>
      </c>
      <c r="E71">
        <v>0.91800000000000004</v>
      </c>
      <c r="F71">
        <v>0.79200000000000004</v>
      </c>
      <c r="G71">
        <v>0.55800000000000005</v>
      </c>
      <c r="H71">
        <v>0.45</v>
      </c>
      <c r="I71">
        <v>3.0579999999999998</v>
      </c>
      <c r="J71" s="18">
        <v>70</v>
      </c>
      <c r="K71" s="17">
        <v>41820.739583333336</v>
      </c>
      <c r="L71" s="17">
        <v>41820.9375</v>
      </c>
      <c r="M71">
        <v>0.63900000000000001</v>
      </c>
      <c r="N71">
        <v>4.75</v>
      </c>
      <c r="O71">
        <v>0.13452631600000001</v>
      </c>
      <c r="P71">
        <v>0.97199999999999998</v>
      </c>
      <c r="Q71">
        <v>0.91800000000000004</v>
      </c>
      <c r="R71">
        <v>0.79200000000000004</v>
      </c>
      <c r="S71">
        <v>0.55800000000000005</v>
      </c>
      <c r="T71">
        <v>0.45</v>
      </c>
      <c r="U71">
        <v>2.0774283320000002</v>
      </c>
    </row>
    <row r="72" spans="1:21" x14ac:dyDescent="0.25">
      <c r="A72" s="17">
        <v>41822.306944444441</v>
      </c>
      <c r="B72" s="17">
        <v>41822.430555555555</v>
      </c>
      <c r="C72">
        <v>5.3999999999999999E-2</v>
      </c>
      <c r="D72">
        <v>0.108</v>
      </c>
      <c r="E72">
        <v>5.3999999999999999E-2</v>
      </c>
      <c r="F72">
        <v>7.1999999999999995E-2</v>
      </c>
      <c r="G72">
        <v>3.5999999999999997E-2</v>
      </c>
      <c r="H72">
        <v>1.7999999999999999E-2</v>
      </c>
      <c r="I72">
        <v>1.6E-2</v>
      </c>
      <c r="J72" s="18">
        <v>71</v>
      </c>
      <c r="K72" s="17">
        <v>41822.302083333336</v>
      </c>
      <c r="L72" s="17">
        <v>41822.430555555555</v>
      </c>
      <c r="M72">
        <v>5.3999999999999999E-2</v>
      </c>
      <c r="N72">
        <v>3.0833333299999999</v>
      </c>
      <c r="O72">
        <v>1.7513514000000001E-2</v>
      </c>
      <c r="P72">
        <v>0.108</v>
      </c>
      <c r="Q72">
        <v>5.3999999999999999E-2</v>
      </c>
      <c r="R72">
        <v>7.1999999999999995E-2</v>
      </c>
      <c r="S72">
        <v>3.5999999999999997E-2</v>
      </c>
      <c r="T72">
        <v>1.7999999999999999E-2</v>
      </c>
      <c r="U72">
        <v>2.0033221E-2</v>
      </c>
    </row>
    <row r="73" spans="1:21" x14ac:dyDescent="0.25">
      <c r="A73" s="17">
        <v>41822.652083333334</v>
      </c>
      <c r="B73" s="17">
        <v>41822.652777777781</v>
      </c>
      <c r="C73">
        <v>8.9999999999999993E-3</v>
      </c>
      <c r="D73">
        <v>-9</v>
      </c>
      <c r="E73">
        <v>-9</v>
      </c>
      <c r="F73">
        <v>-9</v>
      </c>
      <c r="G73">
        <v>-9</v>
      </c>
      <c r="H73">
        <v>-9</v>
      </c>
      <c r="I73">
        <v>-9</v>
      </c>
      <c r="J73" s="18">
        <v>72</v>
      </c>
      <c r="K73" s="17">
        <v>41822.645833333336</v>
      </c>
      <c r="L73" s="17">
        <v>41822.652777777781</v>
      </c>
      <c r="M73">
        <v>8.9999999999999993E-3</v>
      </c>
      <c r="N73">
        <v>0.16666666999999999</v>
      </c>
      <c r="O73">
        <v>5.3999999999999999E-2</v>
      </c>
      <c r="P73">
        <v>0.108</v>
      </c>
      <c r="Q73">
        <v>5.3999999999999999E-2</v>
      </c>
      <c r="R73">
        <v>3.5999999999999997E-2</v>
      </c>
      <c r="S73">
        <v>1.7999999999999999E-2</v>
      </c>
      <c r="T73">
        <v>8.9999999999999993E-3</v>
      </c>
      <c r="U73">
        <v>2.163636E-3</v>
      </c>
    </row>
    <row r="74" spans="1:21" x14ac:dyDescent="0.25">
      <c r="A74" s="17">
        <v>41827.913194444445</v>
      </c>
      <c r="B74" s="17">
        <v>41828.053472222222</v>
      </c>
      <c r="C74">
        <v>0.495</v>
      </c>
      <c r="D74">
        <v>0.86399999999999999</v>
      </c>
      <c r="E74">
        <v>0.59399999999999997</v>
      </c>
      <c r="F74">
        <v>0.504</v>
      </c>
      <c r="G74">
        <v>0.432</v>
      </c>
      <c r="H74">
        <v>0.34200000000000003</v>
      </c>
      <c r="I74">
        <v>1.8</v>
      </c>
      <c r="J74" s="18">
        <v>73</v>
      </c>
      <c r="K74" s="17">
        <v>41827.90625</v>
      </c>
      <c r="L74" s="17">
        <v>41828.053472222222</v>
      </c>
      <c r="M74">
        <v>0.495</v>
      </c>
      <c r="N74">
        <v>3.53333333</v>
      </c>
      <c r="O74">
        <v>0.14009434000000001</v>
      </c>
      <c r="P74">
        <v>0.86399999999999999</v>
      </c>
      <c r="Q74">
        <v>0.59399999999999997</v>
      </c>
      <c r="R74">
        <v>0.504</v>
      </c>
      <c r="S74">
        <v>0.432</v>
      </c>
      <c r="T74">
        <v>0.34200000000000003</v>
      </c>
      <c r="U74">
        <v>0.92949783100000005</v>
      </c>
    </row>
    <row r="75" spans="1:21" x14ac:dyDescent="0.25">
      <c r="A75" s="17">
        <v>41828.523611111108</v>
      </c>
      <c r="B75" s="17">
        <v>41828.524305555555</v>
      </c>
      <c r="C75">
        <v>8.9999999999999993E-3</v>
      </c>
      <c r="D75">
        <v>-9</v>
      </c>
      <c r="E75">
        <v>-9</v>
      </c>
      <c r="F75">
        <v>-9</v>
      </c>
      <c r="G75">
        <v>-9</v>
      </c>
      <c r="H75">
        <v>-9</v>
      </c>
      <c r="I75">
        <v>-9</v>
      </c>
      <c r="J75" s="18">
        <v>74</v>
      </c>
      <c r="K75" s="17">
        <v>41828.520833333336</v>
      </c>
      <c r="L75" s="17">
        <v>41828.524305555555</v>
      </c>
      <c r="M75">
        <v>8.9999999999999993E-3</v>
      </c>
      <c r="N75">
        <v>8.3333329999999997E-2</v>
      </c>
      <c r="O75">
        <v>0.108</v>
      </c>
      <c r="P75">
        <v>0.108</v>
      </c>
      <c r="Q75">
        <v>5.3999999999999999E-2</v>
      </c>
      <c r="R75">
        <v>3.5999999999999997E-2</v>
      </c>
      <c r="S75">
        <v>1.7999999999999999E-2</v>
      </c>
      <c r="T75">
        <v>8.9999999999999993E-3</v>
      </c>
      <c r="U75">
        <v>2.0022180000000001E-3</v>
      </c>
    </row>
    <row r="76" spans="1:21" x14ac:dyDescent="0.25">
      <c r="A76" s="17">
        <v>41832.758333333331</v>
      </c>
      <c r="B76" s="17">
        <v>41832.759027777778</v>
      </c>
      <c r="C76">
        <v>8.9999999999999993E-3</v>
      </c>
      <c r="D76">
        <v>-9</v>
      </c>
      <c r="E76">
        <v>-9</v>
      </c>
      <c r="F76">
        <v>-9</v>
      </c>
      <c r="G76">
        <v>-9</v>
      </c>
      <c r="H76">
        <v>-9</v>
      </c>
      <c r="I76">
        <v>-9</v>
      </c>
      <c r="J76" s="18">
        <v>75</v>
      </c>
      <c r="K76" s="17">
        <v>41832.75</v>
      </c>
      <c r="L76" s="17">
        <v>41832.759027777778</v>
      </c>
      <c r="M76">
        <v>8.9999999999999993E-3</v>
      </c>
      <c r="N76">
        <v>0.21666667000000001</v>
      </c>
      <c r="O76">
        <v>4.1538461999999998E-2</v>
      </c>
      <c r="P76">
        <v>0.108</v>
      </c>
      <c r="Q76">
        <v>5.3999999999999999E-2</v>
      </c>
      <c r="R76">
        <v>3.5999999999999997E-2</v>
      </c>
      <c r="S76">
        <v>1.7999999999999999E-2</v>
      </c>
      <c r="T76">
        <v>8.9999999999999993E-3</v>
      </c>
      <c r="U76">
        <v>2.2247349999999998E-3</v>
      </c>
    </row>
    <row r="77" spans="1:21" x14ac:dyDescent="0.25">
      <c r="A77" s="17">
        <v>41832.851388888892</v>
      </c>
      <c r="B77" s="17">
        <v>41832.96875</v>
      </c>
      <c r="C77">
        <v>0.89100000000000001</v>
      </c>
      <c r="D77">
        <v>1.4039999999999999</v>
      </c>
      <c r="E77">
        <v>1.1879999999999999</v>
      </c>
      <c r="F77">
        <v>1.1519999999999999</v>
      </c>
      <c r="G77">
        <v>1.026</v>
      </c>
      <c r="H77">
        <v>0.79200000000000004</v>
      </c>
      <c r="I77">
        <v>8.2289999999999992</v>
      </c>
      <c r="J77" s="18">
        <v>76</v>
      </c>
      <c r="K77" s="17">
        <v>41832.84375</v>
      </c>
      <c r="L77" s="17">
        <v>41832.96875</v>
      </c>
      <c r="M77">
        <v>0.89100000000000001</v>
      </c>
      <c r="N77">
        <v>3</v>
      </c>
      <c r="O77">
        <v>0.29699999999999999</v>
      </c>
      <c r="P77">
        <v>1.4039999999999999</v>
      </c>
      <c r="Q77">
        <v>1.1879999999999999</v>
      </c>
      <c r="R77">
        <v>1.1519999999999999</v>
      </c>
      <c r="S77">
        <v>1.026</v>
      </c>
      <c r="T77">
        <v>0.79200000000000004</v>
      </c>
      <c r="U77">
        <v>2.5271365110000001</v>
      </c>
    </row>
    <row r="78" spans="1:21" x14ac:dyDescent="0.25">
      <c r="A78" s="17">
        <v>41835.145833333336</v>
      </c>
      <c r="B78" s="17">
        <v>41835.228472222225</v>
      </c>
      <c r="C78">
        <v>0.54900000000000004</v>
      </c>
      <c r="D78">
        <v>0.97199999999999998</v>
      </c>
      <c r="E78">
        <v>0.91800000000000004</v>
      </c>
      <c r="F78">
        <v>0.64800000000000002</v>
      </c>
      <c r="G78">
        <v>0.52200000000000002</v>
      </c>
      <c r="H78">
        <v>0.378</v>
      </c>
      <c r="I78">
        <v>2.4550000000000001</v>
      </c>
      <c r="J78" s="18">
        <v>77</v>
      </c>
      <c r="K78" s="17">
        <v>41835.145833333336</v>
      </c>
      <c r="L78" s="17">
        <v>41835.228472222225</v>
      </c>
      <c r="M78">
        <v>0.54900000000000004</v>
      </c>
      <c r="N78">
        <v>1.98333333</v>
      </c>
      <c r="O78">
        <v>0.27680672299999998</v>
      </c>
      <c r="P78">
        <v>0.97199999999999998</v>
      </c>
      <c r="Q78">
        <v>0.91800000000000004</v>
      </c>
      <c r="R78">
        <v>0.64800000000000002</v>
      </c>
      <c r="S78">
        <v>0.52200000000000002</v>
      </c>
      <c r="T78">
        <v>0.378</v>
      </c>
      <c r="U78">
        <v>0.57376012200000004</v>
      </c>
    </row>
    <row r="79" spans="1:21" x14ac:dyDescent="0.25">
      <c r="A79" s="17">
        <v>41835.49722222222</v>
      </c>
      <c r="B79" s="17">
        <v>41835.563888888886</v>
      </c>
      <c r="C79">
        <v>3.5999999999999997E-2</v>
      </c>
      <c r="D79">
        <v>0.216</v>
      </c>
      <c r="E79">
        <v>0.108</v>
      </c>
      <c r="F79">
        <v>7.1999999999999995E-2</v>
      </c>
      <c r="G79">
        <v>3.5999999999999997E-2</v>
      </c>
      <c r="H79">
        <v>1.7999999999999999E-2</v>
      </c>
      <c r="I79">
        <v>1.0999999999999999E-2</v>
      </c>
      <c r="J79" s="18">
        <v>78</v>
      </c>
      <c r="K79" s="17">
        <v>41835.489583333336</v>
      </c>
      <c r="L79" s="17">
        <v>41835.563888888886</v>
      </c>
      <c r="M79">
        <v>3.5999999999999997E-2</v>
      </c>
      <c r="N79">
        <v>1.78333333</v>
      </c>
      <c r="O79">
        <v>2.0186915999999999E-2</v>
      </c>
      <c r="P79">
        <v>0.216</v>
      </c>
      <c r="Q79">
        <v>0.108</v>
      </c>
      <c r="R79">
        <v>7.1999999999999995E-2</v>
      </c>
      <c r="S79">
        <v>3.5999999999999997E-2</v>
      </c>
      <c r="T79">
        <v>1.7999999999999999E-2</v>
      </c>
      <c r="U79">
        <v>1.5694158E-2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WBF3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Stuntebeck, Todd D.</dc:creator>
  <cp:lastModifiedBy>Thompson, Jessica L.</cp:lastModifiedBy>
  <dcterms:created xsi:type="dcterms:W3CDTF">2013-09-12T16:32:02Z</dcterms:created>
  <dcterms:modified xsi:type="dcterms:W3CDTF">2014-07-23T18:25:11Z</dcterms:modified>
</cp:coreProperties>
</file>