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jlubbers_usgs_gov/Documents/Research/Coding/diffusion_chronometry/test_data/"/>
    </mc:Choice>
  </mc:AlternateContent>
  <xr:revisionPtr revIDLastSave="16" documentId="13_ncr:1_{3C2F8EE9-2861-4966-964E-1DCB7727458B}" xr6:coauthVersionLast="47" xr6:coauthVersionMax="47" xr10:uidLastSave="{FDFDE2FB-AB35-4BF9-973E-31D701F359BA}"/>
  <bookViews>
    <workbookView xWindow="-110" yWindow="-110" windowWidth="38620" windowHeight="21220" xr2:uid="{1CD93B95-D756-4E2E-91C8-8B81403A1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J9" i="1"/>
  <c r="J3" i="1"/>
  <c r="J4" i="1"/>
  <c r="J5" i="1"/>
  <c r="J6" i="1"/>
  <c r="J7" i="1"/>
  <c r="J8" i="1"/>
  <c r="J2" i="1"/>
  <c r="I14" i="1"/>
  <c r="J14" i="1" s="1"/>
  <c r="I13" i="1"/>
  <c r="J13" i="1" s="1"/>
  <c r="I12" i="1"/>
  <c r="J12" i="1" s="1"/>
  <c r="H12" i="1"/>
  <c r="I11" i="1"/>
  <c r="J11" i="1" s="1"/>
  <c r="I10" i="1"/>
  <c r="J10" i="1" s="1"/>
  <c r="H14" i="1"/>
  <c r="H13" i="1"/>
  <c r="H11" i="1"/>
  <c r="H10" i="1"/>
  <c r="H8" i="1"/>
  <c r="H7" i="1"/>
  <c r="H6" i="1"/>
  <c r="H3" i="1"/>
  <c r="H4" i="1"/>
  <c r="H5" i="1"/>
  <c r="H2" i="1"/>
</calcChain>
</file>

<file path=xl/sharedStrings.xml><?xml version="1.0" encoding="utf-8"?>
<sst xmlns="http://schemas.openxmlformats.org/spreadsheetml/2006/main" count="63" uniqueCount="21">
  <si>
    <t>D0 (m2/s)</t>
  </si>
  <si>
    <t>Xan</t>
  </si>
  <si>
    <t>Xab</t>
  </si>
  <si>
    <t>element</t>
  </si>
  <si>
    <t>author_year</t>
  </si>
  <si>
    <t>Giletti_1994</t>
  </si>
  <si>
    <t>Sr</t>
  </si>
  <si>
    <t>Ea (kJ)</t>
  </si>
  <si>
    <t>Cherniak_1994</t>
  </si>
  <si>
    <t>instrument</t>
  </si>
  <si>
    <t>SIMS</t>
  </si>
  <si>
    <t>RBS</t>
  </si>
  <si>
    <t>T_low</t>
  </si>
  <si>
    <t>T_high</t>
  </si>
  <si>
    <t>diff_kind</t>
  </si>
  <si>
    <t>tracer</t>
  </si>
  <si>
    <t>chemical</t>
  </si>
  <si>
    <t>vanorman_2014</t>
  </si>
  <si>
    <t>Mg</t>
  </si>
  <si>
    <t>logD0</t>
  </si>
  <si>
    <t>Cherniak_1992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</si>
</sst>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Sheet1!$G$10:$G$14</c:f>
              <c:numCache>
                <c:formatCode>General</c:formatCode>
                <c:ptCount val="5"/>
                <c:pt idx="0">
                  <c:v>0.23</c:v>
                </c:pt>
                <c:pt idx="1">
                  <c:v>0.43</c:v>
                </c:pt>
                <c:pt idx="2">
                  <c:v>0.67</c:v>
                </c:pt>
                <c:pt idx="3">
                  <c:v>0.67</c:v>
                </c:pt>
                <c:pt idx="4">
                  <c:v>0.93</c:v>
                </c:pt>
              </c:numCache>
            </c:numRef>
          </c:xVal>
          <c:yVal>
            <c:numRef>
              <c:f>Sheet1!$J$10:$J$14</c:f>
              <c:numCache>
                <c:formatCode>General</c:formatCode>
                <c:ptCount val="5"/>
                <c:pt idx="0">
                  <c:v>-3.99</c:v>
                </c:pt>
                <c:pt idx="1">
                  <c:v>-4.2300000000000013</c:v>
                </c:pt>
                <c:pt idx="2">
                  <c:v>-4.6000000000000005</c:v>
                </c:pt>
                <c:pt idx="3">
                  <c:v>-4.330000000000001</c:v>
                </c:pt>
                <c:pt idx="4">
                  <c:v>-6.4500000000000011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9-4276-832A-BDE7A847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94584"/>
        <c:axId val="559294944"/>
      </c:scatterChart>
      <c:valAx>
        <c:axId val="55929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94944"/>
        <c:crosses val="autoZero"/>
        <c:crossBetween val="midCat"/>
      </c:valAx>
      <c:valAx>
        <c:axId val="5592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9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492125</xdr:colOff>
      <xdr:row>17</xdr:row>
      <xdr:rowOff>41275</xdr:rowOff>
    </xdr:from>
    <xdr:to>
      <xdr:col>31</xdr:col>
      <xdr:colOff>187325</xdr:colOff>
      <xdr:row>32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2DD73-3EEC-4CEF-208B-2865A3FA4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065E-D8EE-4C47-9037-94451DCD1570}">
  <dimension ref="A1:K14"/>
  <sheetViews>
    <sheetView tabSelected="1" zoomScaleNormal="100" workbookViewId="0">
      <selection activeCell="J10" activeCellId="1" sqref="G10:G14 J10:J14"/>
    </sheetView>
  </sheetViews>
  <sheetFormatPr defaultRowHeight="14.5" x14ac:dyDescent="0.35"/>
  <cols>
    <col min="1" max="1" width="14.453125" bestFit="1" customWidth="1"/>
    <col min="3" max="3" width="10" bestFit="1" customWidth="1"/>
    <col min="4" max="5" width="10" customWidth="1"/>
    <col min="9" max="9" width="11.81640625" bestFit="1" customWidth="1"/>
    <col min="10" max="10" width="11.81640625" customWidth="1"/>
  </cols>
  <sheetData>
    <row r="1" spans="1:11" x14ac:dyDescent="0.35">
      <c r="A1" t="s">
        <v>4</v>
      </c>
      <c r="B1" t="s">
        <v>3</v>
      </c>
      <c r="C1" t="s">
        <v>9</v>
      </c>
      <c r="D1" t="s">
        <v>14</v>
      </c>
      <c r="E1" t="s">
        <v>12</v>
      </c>
      <c r="F1" t="s">
        <v>13</v>
      </c>
      <c r="G1" t="s">
        <v>1</v>
      </c>
      <c r="H1" t="s">
        <v>2</v>
      </c>
      <c r="I1" t="s">
        <v>0</v>
      </c>
      <c r="J1" t="s">
        <v>19</v>
      </c>
      <c r="K1" t="s">
        <v>7</v>
      </c>
    </row>
    <row r="2" spans="1:11" x14ac:dyDescent="0.35">
      <c r="A2" t="s">
        <v>5</v>
      </c>
      <c r="B2" t="s">
        <v>6</v>
      </c>
      <c r="C2" t="s">
        <v>10</v>
      </c>
      <c r="D2" t="s">
        <v>15</v>
      </c>
      <c r="E2">
        <v>550</v>
      </c>
      <c r="F2">
        <v>1080</v>
      </c>
      <c r="G2">
        <v>6.0000000000000001E-3</v>
      </c>
      <c r="H2">
        <f>1-G2</f>
        <v>0.99399999999999999</v>
      </c>
      <c r="I2" s="1">
        <v>8.1000000000000004E-5</v>
      </c>
      <c r="J2" s="2">
        <f>LOG10(I2)</f>
        <v>-4.0915149811213505</v>
      </c>
      <c r="K2">
        <v>277</v>
      </c>
    </row>
    <row r="3" spans="1:11" x14ac:dyDescent="0.35">
      <c r="A3" t="s">
        <v>5</v>
      </c>
      <c r="B3" t="s">
        <v>6</v>
      </c>
      <c r="C3" t="s">
        <v>10</v>
      </c>
      <c r="D3" t="s">
        <v>15</v>
      </c>
      <c r="E3">
        <v>750</v>
      </c>
      <c r="F3">
        <v>1100</v>
      </c>
      <c r="G3">
        <v>0.25</v>
      </c>
      <c r="H3">
        <f t="shared" ref="H3:H14" si="0">1-G3</f>
        <v>0.75</v>
      </c>
      <c r="I3" s="1">
        <v>7.4000000000000001E-7</v>
      </c>
      <c r="J3" s="2">
        <f t="shared" ref="J3:J14" si="1">LOG10(I3)</f>
        <v>-6.1307682802690238</v>
      </c>
      <c r="K3">
        <v>261</v>
      </c>
    </row>
    <row r="4" spans="1:11" x14ac:dyDescent="0.35">
      <c r="A4" t="s">
        <v>5</v>
      </c>
      <c r="B4" t="s">
        <v>6</v>
      </c>
      <c r="C4" t="s">
        <v>10</v>
      </c>
      <c r="D4" t="s">
        <v>15</v>
      </c>
      <c r="E4">
        <v>800</v>
      </c>
      <c r="F4">
        <v>1300</v>
      </c>
      <c r="G4">
        <v>0.6</v>
      </c>
      <c r="H4">
        <f t="shared" si="0"/>
        <v>0.4</v>
      </c>
      <c r="I4" s="1">
        <v>1.1000000000000001E-6</v>
      </c>
      <c r="J4" s="2">
        <f t="shared" si="1"/>
        <v>-5.9586073148417746</v>
      </c>
      <c r="K4">
        <v>295</v>
      </c>
    </row>
    <row r="5" spans="1:11" x14ac:dyDescent="0.35">
      <c r="A5" t="s">
        <v>5</v>
      </c>
      <c r="B5" t="s">
        <v>6</v>
      </c>
      <c r="C5" t="s">
        <v>10</v>
      </c>
      <c r="D5" t="s">
        <v>15</v>
      </c>
      <c r="E5">
        <v>900</v>
      </c>
      <c r="F5">
        <v>900</v>
      </c>
      <c r="G5">
        <v>0.96</v>
      </c>
      <c r="H5">
        <f t="shared" si="0"/>
        <v>4.0000000000000036E-2</v>
      </c>
      <c r="I5" s="1">
        <v>5.6999999999999998E-9</v>
      </c>
      <c r="J5" s="2">
        <f t="shared" si="1"/>
        <v>-8.2441251443275085</v>
      </c>
      <c r="K5">
        <v>267</v>
      </c>
    </row>
    <row r="6" spans="1:11" x14ac:dyDescent="0.35">
      <c r="A6" t="s">
        <v>8</v>
      </c>
      <c r="B6" t="s">
        <v>6</v>
      </c>
      <c r="C6" t="s">
        <v>11</v>
      </c>
      <c r="D6" t="s">
        <v>16</v>
      </c>
      <c r="E6">
        <v>725</v>
      </c>
      <c r="F6">
        <v>1050</v>
      </c>
      <c r="G6">
        <v>0.23</v>
      </c>
      <c r="H6">
        <f t="shared" si="0"/>
        <v>0.77</v>
      </c>
      <c r="I6" s="1">
        <v>8.4300000000000002E-7</v>
      </c>
      <c r="J6" s="2">
        <f t="shared" si="1"/>
        <v>-6.0741724253752576</v>
      </c>
      <c r="K6">
        <v>273</v>
      </c>
    </row>
    <row r="7" spans="1:11" x14ac:dyDescent="0.35">
      <c r="A7" t="s">
        <v>8</v>
      </c>
      <c r="B7" t="s">
        <v>6</v>
      </c>
      <c r="C7" t="s">
        <v>11</v>
      </c>
      <c r="D7" t="s">
        <v>16</v>
      </c>
      <c r="E7">
        <v>725</v>
      </c>
      <c r="F7">
        <v>1050</v>
      </c>
      <c r="G7">
        <v>0.43</v>
      </c>
      <c r="H7">
        <f t="shared" si="0"/>
        <v>0.57000000000000006</v>
      </c>
      <c r="I7" s="1">
        <v>1.8E-7</v>
      </c>
      <c r="J7" s="2">
        <f t="shared" si="1"/>
        <v>-6.7447274948966935</v>
      </c>
      <c r="K7">
        <v>265</v>
      </c>
    </row>
    <row r="8" spans="1:11" x14ac:dyDescent="0.35">
      <c r="A8" t="s">
        <v>8</v>
      </c>
      <c r="B8" t="s">
        <v>6</v>
      </c>
      <c r="C8" t="s">
        <v>11</v>
      </c>
      <c r="D8" t="s">
        <v>16</v>
      </c>
      <c r="E8">
        <v>725</v>
      </c>
      <c r="F8">
        <v>1050</v>
      </c>
      <c r="G8">
        <v>0.67</v>
      </c>
      <c r="H8">
        <f t="shared" si="0"/>
        <v>0.32999999999999996</v>
      </c>
      <c r="I8" s="1">
        <v>9.3499999999999997E-8</v>
      </c>
      <c r="J8" s="2">
        <f t="shared" si="1"/>
        <v>-7.0291883891274827</v>
      </c>
      <c r="K8">
        <v>268</v>
      </c>
    </row>
    <row r="9" spans="1:11" x14ac:dyDescent="0.35">
      <c r="A9" t="s">
        <v>20</v>
      </c>
      <c r="B9" t="s">
        <v>6</v>
      </c>
      <c r="C9" t="s">
        <v>11</v>
      </c>
      <c r="D9" t="s">
        <v>16</v>
      </c>
      <c r="E9">
        <v>725</v>
      </c>
      <c r="F9">
        <v>1050</v>
      </c>
      <c r="G9">
        <v>0.93</v>
      </c>
      <c r="H9">
        <f t="shared" si="0"/>
        <v>6.9999999999999951E-2</v>
      </c>
      <c r="I9" s="1">
        <v>3.8500000000000004E-6</v>
      </c>
      <c r="J9" s="2">
        <f t="shared" si="1"/>
        <v>-5.414539270491499</v>
      </c>
      <c r="K9">
        <v>330</v>
      </c>
    </row>
    <row r="10" spans="1:11" x14ac:dyDescent="0.35">
      <c r="A10" t="s">
        <v>17</v>
      </c>
      <c r="B10" t="s">
        <v>18</v>
      </c>
      <c r="C10" t="s">
        <v>10</v>
      </c>
      <c r="D10" t="s">
        <v>16</v>
      </c>
      <c r="E10">
        <v>800</v>
      </c>
      <c r="F10">
        <v>1150</v>
      </c>
      <c r="G10">
        <v>0.23</v>
      </c>
      <c r="H10">
        <f t="shared" si="0"/>
        <v>0.77</v>
      </c>
      <c r="I10" s="1">
        <f>10^-3.99</f>
        <v>1.0232929922807532E-4</v>
      </c>
      <c r="J10" s="2">
        <f t="shared" si="1"/>
        <v>-3.99</v>
      </c>
      <c r="K10">
        <v>276</v>
      </c>
    </row>
    <row r="11" spans="1:11" x14ac:dyDescent="0.35">
      <c r="A11" t="s">
        <v>17</v>
      </c>
      <c r="B11" t="s">
        <v>18</v>
      </c>
      <c r="C11" t="s">
        <v>10</v>
      </c>
      <c r="D11" t="s">
        <v>16</v>
      </c>
      <c r="E11">
        <v>800</v>
      </c>
      <c r="F11">
        <v>1150</v>
      </c>
      <c r="G11">
        <v>0.43</v>
      </c>
      <c r="H11">
        <f t="shared" si="0"/>
        <v>0.57000000000000006</v>
      </c>
      <c r="I11" s="1">
        <f>10^-4.23</f>
        <v>5.8884365535558766E-5</v>
      </c>
      <c r="J11" s="2">
        <f t="shared" si="1"/>
        <v>-4.2300000000000013</v>
      </c>
      <c r="K11">
        <v>282</v>
      </c>
    </row>
    <row r="12" spans="1:11" x14ac:dyDescent="0.35">
      <c r="A12" t="s">
        <v>17</v>
      </c>
      <c r="B12" t="s">
        <v>18</v>
      </c>
      <c r="C12" t="s">
        <v>10</v>
      </c>
      <c r="D12" t="s">
        <v>16</v>
      </c>
      <c r="E12">
        <v>800</v>
      </c>
      <c r="F12">
        <v>1150</v>
      </c>
      <c r="G12">
        <v>0.67</v>
      </c>
      <c r="H12">
        <f t="shared" si="0"/>
        <v>0.32999999999999996</v>
      </c>
      <c r="I12" s="1">
        <f>10^-4.6</f>
        <v>2.5118864315095791E-5</v>
      </c>
      <c r="J12" s="2">
        <f t="shared" si="1"/>
        <v>-4.6000000000000005</v>
      </c>
      <c r="K12">
        <v>298</v>
      </c>
    </row>
    <row r="13" spans="1:11" x14ac:dyDescent="0.35">
      <c r="A13" t="s">
        <v>17</v>
      </c>
      <c r="B13" t="s">
        <v>18</v>
      </c>
      <c r="C13" t="s">
        <v>10</v>
      </c>
      <c r="D13" t="s">
        <v>16</v>
      </c>
      <c r="E13">
        <v>800</v>
      </c>
      <c r="F13">
        <v>1150</v>
      </c>
      <c r="G13">
        <v>0.67</v>
      </c>
      <c r="H13">
        <f t="shared" si="0"/>
        <v>0.32999999999999996</v>
      </c>
      <c r="I13" s="1">
        <f>10^-4.33</f>
        <v>4.6773514128719762E-5</v>
      </c>
      <c r="J13" s="2">
        <f t="shared" si="1"/>
        <v>-4.330000000000001</v>
      </c>
      <c r="K13">
        <v>307</v>
      </c>
    </row>
    <row r="14" spans="1:11" x14ac:dyDescent="0.35">
      <c r="A14" t="s">
        <v>17</v>
      </c>
      <c r="B14" t="s">
        <v>18</v>
      </c>
      <c r="C14" t="s">
        <v>10</v>
      </c>
      <c r="D14" t="s">
        <v>16</v>
      </c>
      <c r="E14">
        <v>800</v>
      </c>
      <c r="F14">
        <v>1150</v>
      </c>
      <c r="G14">
        <v>0.93</v>
      </c>
      <c r="H14">
        <f t="shared" si="0"/>
        <v>6.9999999999999951E-2</v>
      </c>
      <c r="I14" s="1">
        <f>10^-6.45</f>
        <v>3.5481338923357463E-7</v>
      </c>
      <c r="J14" s="2">
        <f t="shared" si="1"/>
        <v>-6.4500000000000011</v>
      </c>
      <c r="K14">
        <v>271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Lubbers, Jordan E</dc:creator>
  <cp:lastModifiedBy>Lubbers, Jordan E</cp:lastModifiedBy>
  <dcterms:created xsi:type="dcterms:W3CDTF">2023-11-07T01:11:44Z</dcterms:created>
  <dcterms:modified xsi:type="dcterms:W3CDTF">2023-11-07T19:53:17Z</dcterms:modified>
</cp:coreProperties>
</file>