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Brutos Sem Atrito" sheetId="1" r:id="rId4"/>
    <sheet state="visible" name="Apresentação Sem Atrito" sheetId="2" r:id="rId5"/>
    <sheet state="visible" name="Dados Brutos Com Atrito" sheetId="3" r:id="rId6"/>
    <sheet state="visible" name="Apresentação Com Atrito" sheetId="4" r:id="rId7"/>
    <sheet state="visible" name="Dados Brutos Atrito Estático" sheetId="5" r:id="rId8"/>
    <sheet state="visible" name="Apresentação Atrito Estático" sheetId="6" r:id="rId9"/>
  </sheets>
  <definedNames/>
  <calcPr/>
</workbook>
</file>

<file path=xl/sharedStrings.xml><?xml version="1.0" encoding="utf-8"?>
<sst xmlns="http://schemas.openxmlformats.org/spreadsheetml/2006/main" count="975" uniqueCount="59">
  <si>
    <t>300kg</t>
  </si>
  <si>
    <t>240kg</t>
  </si>
  <si>
    <t>180kg</t>
  </si>
  <si>
    <t>Força</t>
  </si>
  <si>
    <t>Tempo(s)</t>
  </si>
  <si>
    <t>Velocidade(m/s)</t>
  </si>
  <si>
    <t>Aceleração(m/s^2)</t>
  </si>
  <si>
    <t>500N</t>
  </si>
  <si>
    <t>Media das Medidas - Objeto 1</t>
  </si>
  <si>
    <t>Massa: 300kg</t>
  </si>
  <si>
    <t>Intervalo de Tempo: 2s</t>
  </si>
  <si>
    <t>Força (N)</t>
  </si>
  <si>
    <t>Tempo alvo (s)</t>
  </si>
  <si>
    <t>Tempo medido (s)</t>
  </si>
  <si>
    <t>Tempo do simulador (s)</t>
  </si>
  <si>
    <t>Diferença entre tempos (s)</t>
  </si>
  <si>
    <t>Velocidade (m/s)</t>
  </si>
  <si>
    <t>Aceleração (m/s²)</t>
  </si>
  <si>
    <t>Energia cinética (J)</t>
  </si>
  <si>
    <t>Media das Medidas - Objeto 2</t>
  </si>
  <si>
    <t>Massa: 240kg</t>
  </si>
  <si>
    <t>Media das Medidas - Objeto 3</t>
  </si>
  <si>
    <t>Massa: 180kg</t>
  </si>
  <si>
    <t>Atrito</t>
  </si>
  <si>
    <t>Soma das Forças</t>
  </si>
  <si>
    <t>-293N</t>
  </si>
  <si>
    <t>207N</t>
  </si>
  <si>
    <t>-500N</t>
  </si>
  <si>
    <t>0N</t>
  </si>
  <si>
    <t>-220N</t>
  </si>
  <si>
    <t>280N</t>
  </si>
  <si>
    <t>Atrito menor que a média.</t>
  </si>
  <si>
    <t>Atrito (N)</t>
  </si>
  <si>
    <t>Soma das Forças (N)</t>
  </si>
  <si>
    <t>Tempo somado (s)</t>
  </si>
  <si>
    <t>Enérgia Cinética (J)</t>
  </si>
  <si>
    <t>Não é possível calcular</t>
  </si>
  <si>
    <t>Atrito maior que a média.</t>
  </si>
  <si>
    <t>Média das Medidas - Objeto 2</t>
  </si>
  <si>
    <t>Média das Medidas - Objeto 3</t>
  </si>
  <si>
    <t>Atrito máximo</t>
  </si>
  <si>
    <t>Força necessária para mover o objeto</t>
  </si>
  <si>
    <t>Força resultante</t>
  </si>
  <si>
    <t>293N</t>
  </si>
  <si>
    <t>294N</t>
  </si>
  <si>
    <t>1N</t>
  </si>
  <si>
    <t>(atrito menor que a metade)</t>
  </si>
  <si>
    <t>Simulador incapaz de fornecer o dado</t>
  </si>
  <si>
    <t>(atrito maior que a metade)</t>
  </si>
  <si>
    <t>235N</t>
  </si>
  <si>
    <t>236N</t>
  </si>
  <si>
    <t>176N</t>
  </si>
  <si>
    <t>177N</t>
  </si>
  <si>
    <t>1n</t>
  </si>
  <si>
    <t>Objeto 1</t>
  </si>
  <si>
    <t>Atrito máximo (N)</t>
  </si>
  <si>
    <t>Força necessária para mover o objeto (N)</t>
  </si>
  <si>
    <t>Força resultante (N)</t>
  </si>
  <si>
    <t>Objeto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</si>
</sst>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FFFFFF"/>
    </font>
    <font>
      <sz val="10.0"/>
      <color rgb="FFFFFFFF"/>
      <name val="Arial"/>
    </font>
    <font/>
    <font>
      <name val="Arial"/>
    </font>
    <font>
      <sz val="10.0"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990000"/>
        <bgColor rgb="FF990000"/>
      </patternFill>
    </fill>
    <fill>
      <patternFill patternType="solid">
        <fgColor rgb="FF660000"/>
        <bgColor rgb="FF660000"/>
      </patternFill>
    </fill>
    <fill>
      <patternFill patternType="solid">
        <fgColor rgb="FFE06666"/>
        <bgColor rgb="FFE066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2" fontId="3" numFmtId="0" xfId="0" applyAlignment="1" applyFont="1">
      <alignment readingOrder="0"/>
    </xf>
    <xf borderId="0" fillId="4" fontId="3" numFmtId="2" xfId="0" applyAlignment="1" applyFill="1" applyFont="1" applyNumberFormat="1">
      <alignment horizontal="left" readingOrder="0"/>
    </xf>
    <xf borderId="0" fillId="5" fontId="2" numFmtId="2" xfId="0" applyAlignment="1" applyFill="1" applyFont="1" applyNumberFormat="1">
      <alignment horizontal="left" readingOrder="0"/>
    </xf>
    <xf borderId="0" fillId="4" fontId="2" numFmtId="4" xfId="0" applyAlignment="1" applyFont="1" applyNumberFormat="1">
      <alignment horizontal="left" readingOrder="0"/>
    </xf>
    <xf borderId="0" fillId="5" fontId="2" numFmtId="0" xfId="0" applyAlignment="1" applyFont="1">
      <alignment horizontal="left" readingOrder="0"/>
    </xf>
    <xf borderId="0" fillId="4" fontId="2" numFmtId="2" xfId="0" applyAlignment="1" applyFont="1" applyNumberFormat="1">
      <alignment horizontal="left" readingOrder="0"/>
    </xf>
    <xf borderId="0" fillId="5" fontId="2" numFmtId="4" xfId="0" applyAlignment="1" applyFont="1" applyNumberFormat="1">
      <alignment horizontal="left" readingOrder="0"/>
    </xf>
    <xf borderId="0" fillId="4" fontId="4" numFmtId="4" xfId="0" applyAlignment="1" applyFont="1" applyNumberFormat="1">
      <alignment horizontal="left"/>
    </xf>
    <xf borderId="0" fillId="2" fontId="5" numFmtId="0" xfId="0" applyFont="1"/>
    <xf borderId="0" fillId="2" fontId="6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5" fontId="3" numFmtId="2" xfId="0" applyAlignment="1" applyFont="1" applyNumberFormat="1">
      <alignment horizontal="left" readingOrder="0"/>
    </xf>
    <xf borderId="0" fillId="4" fontId="3" numFmtId="4" xfId="0" applyAlignment="1" applyFont="1" applyNumberFormat="1">
      <alignment horizontal="left" readingOrder="0"/>
    </xf>
    <xf borderId="0" fillId="5" fontId="3" numFmtId="4" xfId="0" applyAlignment="1" applyFont="1" applyNumberFormat="1">
      <alignment horizontal="left" readingOrder="0"/>
    </xf>
    <xf borderId="0" fillId="4" fontId="7" numFmtId="4" xfId="0" applyAlignment="1" applyFont="1" applyNumberFormat="1">
      <alignment horizontal="left" readingOrder="0"/>
    </xf>
    <xf borderId="0" fillId="6" fontId="2" numFmtId="0" xfId="0" applyAlignment="1" applyFill="1" applyFont="1">
      <alignment readingOrder="0"/>
    </xf>
    <xf borderId="0" fillId="6" fontId="1" numFmtId="0" xfId="0" applyFont="1"/>
    <xf borderId="0" fillId="6" fontId="3" numFmtId="0" xfId="0" applyAlignment="1" applyFont="1">
      <alignment readingOrder="0"/>
    </xf>
    <xf borderId="0" fillId="6" fontId="2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6" fontId="3" numFmtId="2" xfId="0" applyAlignment="1" applyFont="1" applyNumberFormat="1">
      <alignment horizontal="left" readingOrder="0"/>
    </xf>
    <xf borderId="0" fillId="8" fontId="3" numFmtId="2" xfId="0" applyAlignment="1" applyFill="1" applyFont="1" applyNumberFormat="1">
      <alignment horizontal="left" readingOrder="0"/>
    </xf>
    <xf borderId="0" fillId="9" fontId="3" numFmtId="4" xfId="0" applyAlignment="1" applyFill="1" applyFont="1" applyNumberFormat="1">
      <alignment horizontal="left" readingOrder="0"/>
    </xf>
    <xf borderId="0" fillId="8" fontId="2" numFmtId="2" xfId="0" applyAlignment="1" applyFont="1" applyNumberFormat="1">
      <alignment horizontal="left" readingOrder="0"/>
    </xf>
    <xf borderId="0" fillId="9" fontId="2" numFmtId="4" xfId="0" applyAlignment="1" applyFont="1" applyNumberFormat="1">
      <alignment horizontal="left" readingOrder="0"/>
    </xf>
    <xf borderId="0" fillId="8" fontId="2" numFmtId="4" xfId="0" applyAlignment="1" applyFont="1" applyNumberFormat="1">
      <alignment horizontal="left" readingOrder="0"/>
    </xf>
    <xf borderId="0" fillId="8" fontId="3" numFmtId="4" xfId="0" applyAlignment="1" applyFont="1" applyNumberForma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5" fontId="3" numFmtId="2" xfId="0" applyAlignment="1" applyFont="1" applyNumberFormat="1">
      <alignment horizontal="left"/>
    </xf>
    <xf borderId="0" fillId="0" fontId="3" numFmtId="2" xfId="0" applyAlignment="1" applyFont="1" applyNumberFormat="1">
      <alignment horizontal="left" readingOrder="0"/>
    </xf>
    <xf borderId="0" fillId="3" fontId="5" numFmtId="0" xfId="0" applyFont="1"/>
    <xf borderId="0" fillId="5" fontId="2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em relação ao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Atrito'!$C$13:$C$17</c:f>
            </c:strRef>
          </c:cat>
          <c:val>
            <c:numRef>
              <c:f>'Apresentação Sem Atrito'!$F$13:$F$17</c:f>
              <c:numCache/>
            </c:numRef>
          </c:val>
          <c:smooth val="0"/>
        </c:ser>
        <c:axId val="2118377225"/>
        <c:axId val="1975150496"/>
      </c:lineChart>
      <c:catAx>
        <c:axId val="2118377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75150496"/>
      </c:catAx>
      <c:valAx>
        <c:axId val="197515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18377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Atrito'!$F$4:$F$14</c:f>
            </c:strRef>
          </c:cat>
          <c:val>
            <c:numRef>
              <c:f>'Apresentação Com Atrito'!$I$4:$I$14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Atrito'!$J$3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Atrito'!$F$4:$F$14</c:f>
            </c:strRef>
          </c:cat>
          <c:val>
            <c:numRef>
              <c:f>'Apresentação Com Atrito'!$J$4:$J$14</c:f>
              <c:numCache/>
            </c:numRef>
          </c:val>
          <c:smooth val="0"/>
        </c:ser>
        <c:axId val="994762919"/>
        <c:axId val="1889410036"/>
      </c:lineChart>
      <c:catAx>
        <c:axId val="994762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89410036"/>
      </c:catAx>
      <c:valAx>
        <c:axId val="1889410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9476291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Atrito'!$F$4:$F$14</c:f>
            </c:strRef>
          </c:cat>
          <c:val>
            <c:numRef>
              <c:f>'Apresentação Com Atrito'!$A$4:$A$14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Atrito'!$B$3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Atrito'!$F$4:$F$14</c:f>
            </c:strRef>
          </c:cat>
          <c:val>
            <c:numRef>
              <c:f>'Apresentação Com Atrito'!$B$4:$B$14</c:f>
              <c:numCache/>
            </c:numRef>
          </c:val>
          <c:smooth val="0"/>
        </c:ser>
        <c:axId val="1623847744"/>
        <c:axId val="201591801"/>
      </c:lineChart>
      <c:catAx>
        <c:axId val="16238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1591801"/>
      </c:catAx>
      <c:valAx>
        <c:axId val="201591801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2384774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Atrito'!$I$16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Atrito'!$F$17:$F$27</c:f>
            </c:strRef>
          </c:cat>
          <c:val>
            <c:numRef>
              <c:f>'Apresentação Com Atrito'!$I$17:$I$27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Atrito'!$J$16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Atrito'!$F$17:$F$27</c:f>
            </c:strRef>
          </c:cat>
          <c:val>
            <c:numRef>
              <c:f>'Apresentação Com Atrito'!$J$17:$J$27</c:f>
              <c:numCache/>
            </c:numRef>
          </c:val>
          <c:smooth val="0"/>
        </c:ser>
        <c:axId val="1544647782"/>
        <c:axId val="2067091218"/>
      </c:lineChart>
      <c:catAx>
        <c:axId val="154464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67091218"/>
      </c:catAx>
      <c:valAx>
        <c:axId val="2067091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44647782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Atrito'!$A$16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Atrito'!$F$17:$F$27</c:f>
            </c:strRef>
          </c:cat>
          <c:val>
            <c:numRef>
              <c:f>'Apresentação Com Atrito'!$A$17:$A$27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Atrito'!$B$16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Atrito'!$F$17:$F$27</c:f>
            </c:strRef>
          </c:cat>
          <c:val>
            <c:numRef>
              <c:f>'Apresentação Com Atrito'!$B$17:$B$27</c:f>
              <c:numCache/>
            </c:numRef>
          </c:val>
          <c:smooth val="0"/>
        </c:ser>
        <c:axId val="1797111081"/>
        <c:axId val="1813579613"/>
      </c:lineChart>
      <c:catAx>
        <c:axId val="1797111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13579613"/>
      </c:catAx>
      <c:valAx>
        <c:axId val="1813579613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97111081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Atrito'!$I$31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Atrito'!$F$32:$F$42</c:f>
            </c:strRef>
          </c:cat>
          <c:val>
            <c:numRef>
              <c:f>'Apresentação Com Atrito'!$I$32:$I$42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Atrito'!$J$31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Atrito'!$F$32:$F$42</c:f>
            </c:strRef>
          </c:cat>
          <c:val>
            <c:numRef>
              <c:f>'Apresentação Com Atrito'!$J$32:$J$42</c:f>
              <c:numCache/>
            </c:numRef>
          </c:val>
          <c:smooth val="0"/>
        </c:ser>
        <c:axId val="412694231"/>
        <c:axId val="1652068729"/>
      </c:lineChart>
      <c:catAx>
        <c:axId val="412694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52068729"/>
      </c:catAx>
      <c:valAx>
        <c:axId val="1652068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12694231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Atrito'!$A$44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Atrito'!$F$45:$F$55</c:f>
            </c:strRef>
          </c:cat>
          <c:val>
            <c:numRef>
              <c:f>'Apresentação Com Atrito'!$A$45:$A$55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Atrito'!$B$44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Atrito'!$F$45:$F$55</c:f>
            </c:strRef>
          </c:cat>
          <c:val>
            <c:numRef>
              <c:f>'Apresentação Com Atrito'!$B$45:$B$55</c:f>
              <c:numCache/>
            </c:numRef>
          </c:val>
          <c:smooth val="0"/>
        </c:ser>
        <c:axId val="1958151636"/>
        <c:axId val="830948645"/>
      </c:lineChart>
      <c:catAx>
        <c:axId val="195815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30948645"/>
      </c:catAx>
      <c:valAx>
        <c:axId val="830948645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58151636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Atrito'!$I$44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Atrito'!$F$45:$F$55</c:f>
            </c:strRef>
          </c:cat>
          <c:val>
            <c:numRef>
              <c:f>'Apresentação Com Atrito'!$I$45:$I$55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Atrito'!$J$44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Atrito'!$F$45:$F$55</c:f>
            </c:strRef>
          </c:cat>
          <c:val>
            <c:numRef>
              <c:f>'Apresentação Com Atrito'!$J$45:$J$55</c:f>
              <c:numCache/>
            </c:numRef>
          </c:val>
          <c:smooth val="0"/>
        </c:ser>
        <c:axId val="1616014982"/>
        <c:axId val="294108299"/>
      </c:lineChart>
      <c:catAx>
        <c:axId val="161601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94108299"/>
      </c:catAx>
      <c:valAx>
        <c:axId val="29410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16014982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Atrito'!$A$31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Atrito'!$F$32:$F$42</c:f>
            </c:strRef>
          </c:cat>
          <c:val>
            <c:numRef>
              <c:f>'Apresentação Com Atrito'!$A$32:$A$42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Atrito'!$B$31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Atrito'!$F$32:$F$42</c:f>
            </c:strRef>
          </c:cat>
          <c:val>
            <c:numRef>
              <c:f>'Apresentação Com Atrito'!$B$32:$B$42</c:f>
              <c:numCache/>
            </c:numRef>
          </c:val>
          <c:smooth val="0"/>
        </c:ser>
        <c:axId val="1647445276"/>
        <c:axId val="329639360"/>
      </c:lineChart>
      <c:catAx>
        <c:axId val="1647445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29639360"/>
      </c:catAx>
      <c:valAx>
        <c:axId val="329639360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7445276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Atrito'!$I$59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Atrito'!$F$60:$F$70</c:f>
            </c:strRef>
          </c:cat>
          <c:val>
            <c:numRef>
              <c:f>'Apresentação Com Atrito'!$I$60:$I$70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Atrito'!$J$59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Atrito'!$F$60:$F$70</c:f>
            </c:strRef>
          </c:cat>
          <c:val>
            <c:numRef>
              <c:f>'Apresentação Com Atrito'!$J$60:$J$70</c:f>
              <c:numCache/>
            </c:numRef>
          </c:val>
          <c:smooth val="0"/>
        </c:ser>
        <c:axId val="1786457403"/>
        <c:axId val="2018989001"/>
      </c:lineChart>
      <c:catAx>
        <c:axId val="178645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18989001"/>
      </c:catAx>
      <c:valAx>
        <c:axId val="201898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8645740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Atrito'!$A$59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Atrito'!$F$60:$F$70</c:f>
            </c:strRef>
          </c:cat>
          <c:val>
            <c:numRef>
              <c:f>'Apresentação Com Atrito'!$A$60:$A$70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Atrito'!$B$59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Atrito'!$F$60:$F$70</c:f>
            </c:strRef>
          </c:cat>
          <c:val>
            <c:numRef>
              <c:f>'Apresentação Com Atrito'!$B$60:$B$70</c:f>
              <c:numCache/>
            </c:numRef>
          </c:val>
          <c:smooth val="0"/>
        </c:ser>
        <c:axId val="68116833"/>
        <c:axId val="529290744"/>
      </c:lineChart>
      <c:catAx>
        <c:axId val="6811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29290744"/>
      </c:catAx>
      <c:valAx>
        <c:axId val="529290744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811683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Aceleração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Atrito'!$C$13:$C$17</c:f>
            </c:strRef>
          </c:cat>
          <c:val>
            <c:numRef>
              <c:f>'Apresentação Sem Atrito'!$G$13:$G$17</c:f>
              <c:numCache/>
            </c:numRef>
          </c:val>
          <c:smooth val="0"/>
        </c:ser>
        <c:axId val="193408976"/>
        <c:axId val="705873678"/>
      </c:lineChart>
      <c:catAx>
        <c:axId val="19340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05873678"/>
      </c:catAx>
      <c:valAx>
        <c:axId val="70587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408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 aceleração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Atrito'!$I$72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Atrito'!$F$73:$F$83</c:f>
            </c:strRef>
          </c:cat>
          <c:val>
            <c:numRef>
              <c:f>'Apresentação Com Atrito'!$I$73:$I$83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Atrito'!$J$72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Atrito'!$F$73:$F$83</c:f>
            </c:strRef>
          </c:cat>
          <c:val>
            <c:numRef>
              <c:f>'Apresentação Com Atrito'!$J$73:$J$83</c:f>
              <c:numCache/>
            </c:numRef>
          </c:val>
          <c:smooth val="0"/>
        </c:ser>
        <c:axId val="1773699089"/>
        <c:axId val="1915745525"/>
      </c:lineChart>
      <c:catAx>
        <c:axId val="1773699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15745525"/>
      </c:catAx>
      <c:valAx>
        <c:axId val="1915745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7369908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Força e atrito em relação ao tempo (Atrito menor que a média)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'Apresentação Com Atrito'!$A$72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Atrito'!$F$73:$F$83</c:f>
            </c:strRef>
          </c:cat>
          <c:val>
            <c:numRef>
              <c:f>'Apresentação Com Atrito'!$A$73:$A$83</c:f>
              <c:numCache/>
            </c:numRef>
          </c:val>
          <c:smooth val="0"/>
        </c:ser>
        <c:ser>
          <c:idx val="1"/>
          <c:order val="1"/>
          <c:tx>
            <c:strRef>
              <c:f>'Apresentação Com Atrito'!$B$72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Atrito'!$F$73:$F$83</c:f>
            </c:strRef>
          </c:cat>
          <c:val>
            <c:numRef>
              <c:f>'Apresentação Com Atrito'!$B$73:$B$83</c:f>
              <c:numCache/>
            </c:numRef>
          </c:val>
          <c:smooth val="0"/>
        </c:ser>
        <c:axId val="343383408"/>
        <c:axId val="627289838"/>
      </c:lineChart>
      <c:catAx>
        <c:axId val="3433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27289838"/>
      </c:catAx>
      <c:valAx>
        <c:axId val="627289838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4338340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Atrito'!$F$4:$F$14</c:f>
            </c:strRef>
          </c:cat>
          <c:val>
            <c:numRef>
              <c:f>'Apresentação Com Atrito'!$K$4:$K$14</c:f>
              <c:numCache/>
            </c:numRef>
          </c:val>
          <c:smooth val="0"/>
        </c:ser>
        <c:axId val="1634265084"/>
        <c:axId val="1146502232"/>
      </c:lineChart>
      <c:catAx>
        <c:axId val="163426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46502232"/>
      </c:catAx>
      <c:valAx>
        <c:axId val="114650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3426508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Atrito'!$K$31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Atrito'!$F$32:$F$42</c:f>
            </c:strRef>
          </c:cat>
          <c:val>
            <c:numRef>
              <c:f>'Apresentação Com Atrito'!$K$32:$K$42</c:f>
              <c:numCache/>
            </c:numRef>
          </c:val>
          <c:smooth val="0"/>
        </c:ser>
        <c:axId val="465848356"/>
        <c:axId val="2051665080"/>
      </c:lineChart>
      <c:catAx>
        <c:axId val="46584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51665080"/>
      </c:catAx>
      <c:valAx>
        <c:axId val="205166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65848356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Atrito'!$K$59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Atrito'!$F$60:$F$70</c:f>
            </c:strRef>
          </c:cat>
          <c:val>
            <c:numRef>
              <c:f>'Apresentação Com Atrito'!$K$60:$K$70</c:f>
              <c:numCache/>
            </c:numRef>
          </c:val>
          <c:smooth val="0"/>
        </c:ser>
        <c:axId val="1049928683"/>
        <c:axId val="1745684284"/>
      </c:lineChart>
      <c:catAx>
        <c:axId val="1049928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45684284"/>
      </c:catAx>
      <c:valAx>
        <c:axId val="1745684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4992868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Atrito'!$K$16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Atrito'!$F$17:$F$27</c:f>
            </c:strRef>
          </c:cat>
          <c:val>
            <c:numRef>
              <c:f>'Apresentação Com Atrito'!$K$17:$K$27</c:f>
              <c:numCache/>
            </c:numRef>
          </c:val>
          <c:smooth val="0"/>
        </c:ser>
        <c:axId val="343883923"/>
        <c:axId val="345321540"/>
      </c:lineChart>
      <c:catAx>
        <c:axId val="34388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45321540"/>
      </c:catAx>
      <c:valAx>
        <c:axId val="345321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4388392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Atrito'!$K$44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Atrito'!$F$45:$F$55</c:f>
            </c:strRef>
          </c:cat>
          <c:val>
            <c:numRef>
              <c:f>'Apresentação Com Atrito'!$K$45:$K$55</c:f>
              <c:numCache/>
            </c:numRef>
          </c:val>
          <c:smooth val="0"/>
        </c:ser>
        <c:axId val="267994639"/>
        <c:axId val="1333791103"/>
      </c:lineChart>
      <c:catAx>
        <c:axId val="2679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33791103"/>
      </c:catAx>
      <c:valAx>
        <c:axId val="133379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6799463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em relação ao tempo (Atrito menor que a média)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'Apresentação Com Atrito'!$K$72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 Com Atrito'!$F$73:$F$83</c:f>
            </c:strRef>
          </c:cat>
          <c:val>
            <c:numRef>
              <c:f>'Apresentação Com Atrito'!$K$73:$K$83</c:f>
              <c:numCache/>
            </c:numRef>
          </c:val>
          <c:smooth val="0"/>
        </c:ser>
        <c:axId val="923423593"/>
        <c:axId val="34024353"/>
      </c:lineChart>
      <c:catAx>
        <c:axId val="923423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4024353"/>
      </c:catAx>
      <c:valAx>
        <c:axId val="3402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2342359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5B0F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em relação ao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Atrito'!$C$22:$C$26</c:f>
            </c:strRef>
          </c:cat>
          <c:val>
            <c:numRef>
              <c:f>'Apresentação Sem Atrito'!$F$22:$F$26</c:f>
              <c:numCache/>
            </c:numRef>
          </c:val>
          <c:smooth val="0"/>
        </c:ser>
        <c:axId val="1005947886"/>
        <c:axId val="1884123074"/>
      </c:lineChart>
      <c:catAx>
        <c:axId val="1005947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84123074"/>
      </c:catAx>
      <c:valAx>
        <c:axId val="1884123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05947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Aceleração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Atrito'!$C$22:$C$26</c:f>
            </c:strRef>
          </c:cat>
          <c:val>
            <c:numRef>
              <c:f>'Apresentação Sem Atrito'!$G$22:$G$26</c:f>
              <c:numCache/>
            </c:numRef>
          </c:val>
          <c:smooth val="0"/>
        </c:ser>
        <c:axId val="671875504"/>
        <c:axId val="1683705098"/>
      </c:lineChart>
      <c:catAx>
        <c:axId val="67187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83705098"/>
      </c:catAx>
      <c:valAx>
        <c:axId val="1683705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71875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Velocidade em relação ao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Atrito'!$C$4:$C$8</c:f>
            </c:strRef>
          </c:cat>
          <c:val>
            <c:numRef>
              <c:f>'Apresentação Sem Atrito'!$F$4:$F$8</c:f>
              <c:numCache/>
            </c:numRef>
          </c:val>
          <c:smooth val="0"/>
        </c:ser>
        <c:axId val="1169082294"/>
        <c:axId val="2060343922"/>
      </c:lineChart>
      <c:catAx>
        <c:axId val="116908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60343922"/>
      </c:catAx>
      <c:valAx>
        <c:axId val="2060343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69082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Aceleração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Atrito'!$C$4:$C$8</c:f>
            </c:strRef>
          </c:cat>
          <c:val>
            <c:numRef>
              <c:f>'Apresentação Sem Atrito'!$G$4:$G$8</c:f>
              <c:numCache/>
            </c:numRef>
          </c:val>
          <c:smooth val="0"/>
        </c:ser>
        <c:axId val="1286226498"/>
        <c:axId val="1276799865"/>
      </c:lineChart>
      <c:catAx>
        <c:axId val="128622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76799865"/>
      </c:catAx>
      <c:valAx>
        <c:axId val="1276799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86226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Atrito'!$C$4:$C$8</c:f>
            </c:strRef>
          </c:cat>
          <c:val>
            <c:numRef>
              <c:f>'Apresentação Sem Atrito'!$H$4:$H$8</c:f>
              <c:numCache/>
            </c:numRef>
          </c:val>
          <c:smooth val="0"/>
        </c:ser>
        <c:axId val="650007640"/>
        <c:axId val="1848045862"/>
      </c:lineChart>
      <c:catAx>
        <c:axId val="65000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48045862"/>
      </c:catAx>
      <c:valAx>
        <c:axId val="1848045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50007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Atrito'!$C$13:$C$17</c:f>
            </c:strRef>
          </c:cat>
          <c:val>
            <c:numRef>
              <c:f>'Apresentação Sem Atrito'!$H$13:$H$17</c:f>
              <c:numCache/>
            </c:numRef>
          </c:val>
          <c:smooth val="0"/>
        </c:ser>
        <c:axId val="744717769"/>
        <c:axId val="1962770017"/>
      </c:lineChart>
      <c:catAx>
        <c:axId val="74471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62770017"/>
      </c:catAx>
      <c:valAx>
        <c:axId val="1962770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44717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  <a:r>
              <a:rPr b="0" sz="1400">
                <a:solidFill>
                  <a:srgbClr val="FFFFFF"/>
                </a:solidFill>
                <a:latin typeface="+mn-lt"/>
              </a:rPr>
              <a:t>Energia cinética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'Apresentação Sem Atrito'!$C$22:$C$26</c:f>
            </c:strRef>
          </c:cat>
          <c:val>
            <c:numRef>
              <c:f>'Apresentação Sem Atrito'!$H$22:$H$26</c:f>
              <c:numCache/>
            </c:numRef>
          </c:val>
          <c:smooth val="0"/>
        </c:ser>
        <c:axId val="356780989"/>
        <c:axId val="281994858"/>
      </c:lineChart>
      <c:catAx>
        <c:axId val="356780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81994858"/>
      </c:catAx>
      <c:valAx>
        <c:axId val="28199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56780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1C4587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13" Type="http://schemas.openxmlformats.org/officeDocument/2006/relationships/chart" Target="../charts/chart22.xml"/><Relationship Id="rId12" Type="http://schemas.openxmlformats.org/officeDocument/2006/relationships/chart" Target="../charts/chart21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5" Type="http://schemas.openxmlformats.org/officeDocument/2006/relationships/chart" Target="../charts/chart24.xml"/><Relationship Id="rId14" Type="http://schemas.openxmlformats.org/officeDocument/2006/relationships/chart" Target="../charts/chart23.xml"/><Relationship Id="rId17" Type="http://schemas.openxmlformats.org/officeDocument/2006/relationships/chart" Target="../charts/chart26.xml"/><Relationship Id="rId16" Type="http://schemas.openxmlformats.org/officeDocument/2006/relationships/chart" Target="../charts/chart25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8" Type="http://schemas.openxmlformats.org/officeDocument/2006/relationships/chart" Target="../charts/chart27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8</xdr:row>
      <xdr:rowOff>190500</xdr:rowOff>
    </xdr:from>
    <xdr:ext cx="2876550" cy="1581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952500</xdr:colOff>
      <xdr:row>8</xdr:row>
      <xdr:rowOff>190500</xdr:rowOff>
    </xdr:from>
    <xdr:ext cx="2876550" cy="1581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17</xdr:row>
      <xdr:rowOff>190500</xdr:rowOff>
    </xdr:from>
    <xdr:ext cx="2876550" cy="1581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952500</xdr:colOff>
      <xdr:row>17</xdr:row>
      <xdr:rowOff>190500</xdr:rowOff>
    </xdr:from>
    <xdr:ext cx="2876550" cy="1581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0</xdr:row>
      <xdr:rowOff>9525</xdr:rowOff>
    </xdr:from>
    <xdr:ext cx="2876550" cy="1581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952500</xdr:colOff>
      <xdr:row>0</xdr:row>
      <xdr:rowOff>9525</xdr:rowOff>
    </xdr:from>
    <xdr:ext cx="2876550" cy="15811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942975</xdr:colOff>
      <xdr:row>0</xdr:row>
      <xdr:rowOff>9525</xdr:rowOff>
    </xdr:from>
    <xdr:ext cx="2876550" cy="15811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942975</xdr:colOff>
      <xdr:row>8</xdr:row>
      <xdr:rowOff>190500</xdr:rowOff>
    </xdr:from>
    <xdr:ext cx="2876550" cy="15811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942975</xdr:colOff>
      <xdr:row>17</xdr:row>
      <xdr:rowOff>190500</xdr:rowOff>
    </xdr:from>
    <xdr:ext cx="2876550" cy="15811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0</xdr:rowOff>
    </xdr:from>
    <xdr:ext cx="5762625" cy="25908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</xdr:colOff>
      <xdr:row>1</xdr:row>
      <xdr:rowOff>0</xdr:rowOff>
    </xdr:from>
    <xdr:ext cx="5762625" cy="25908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13</xdr:row>
      <xdr:rowOff>190500</xdr:rowOff>
    </xdr:from>
    <xdr:ext cx="5762625" cy="25908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13</xdr:row>
      <xdr:rowOff>190500</xdr:rowOff>
    </xdr:from>
    <xdr:ext cx="5762625" cy="25908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0</xdr:colOff>
      <xdr:row>28</xdr:row>
      <xdr:rowOff>180975</xdr:rowOff>
    </xdr:from>
    <xdr:ext cx="5762625" cy="25908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41</xdr:row>
      <xdr:rowOff>190500</xdr:rowOff>
    </xdr:from>
    <xdr:ext cx="5762625" cy="25908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41</xdr:row>
      <xdr:rowOff>190500</xdr:rowOff>
    </xdr:from>
    <xdr:ext cx="5762625" cy="25908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9525</xdr:colOff>
      <xdr:row>28</xdr:row>
      <xdr:rowOff>180975</xdr:rowOff>
    </xdr:from>
    <xdr:ext cx="5762625" cy="25908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0</xdr:colOff>
      <xdr:row>56</xdr:row>
      <xdr:rowOff>180975</xdr:rowOff>
    </xdr:from>
    <xdr:ext cx="5762625" cy="25908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0</xdr:colOff>
      <xdr:row>56</xdr:row>
      <xdr:rowOff>180975</xdr:rowOff>
    </xdr:from>
    <xdr:ext cx="5762625" cy="25908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0</xdr:colOff>
      <xdr:row>69</xdr:row>
      <xdr:rowOff>190500</xdr:rowOff>
    </xdr:from>
    <xdr:ext cx="5762625" cy="25908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9525</xdr:colOff>
      <xdr:row>69</xdr:row>
      <xdr:rowOff>190500</xdr:rowOff>
    </xdr:from>
    <xdr:ext cx="5762625" cy="25908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22</xdr:col>
      <xdr:colOff>952500</xdr:colOff>
      <xdr:row>1</xdr:row>
      <xdr:rowOff>0</xdr:rowOff>
    </xdr:from>
    <xdr:ext cx="5762625" cy="259080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22</xdr:col>
      <xdr:colOff>952500</xdr:colOff>
      <xdr:row>28</xdr:row>
      <xdr:rowOff>180975</xdr:rowOff>
    </xdr:from>
    <xdr:ext cx="5762625" cy="25908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22</xdr:col>
      <xdr:colOff>952500</xdr:colOff>
      <xdr:row>56</xdr:row>
      <xdr:rowOff>180975</xdr:rowOff>
    </xdr:from>
    <xdr:ext cx="5762625" cy="259080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22</xdr:col>
      <xdr:colOff>952500</xdr:colOff>
      <xdr:row>13</xdr:row>
      <xdr:rowOff>190500</xdr:rowOff>
    </xdr:from>
    <xdr:ext cx="5762625" cy="2590800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22</xdr:col>
      <xdr:colOff>952500</xdr:colOff>
      <xdr:row>41</xdr:row>
      <xdr:rowOff>190500</xdr:rowOff>
    </xdr:from>
    <xdr:ext cx="5762625" cy="259080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22</xdr:col>
      <xdr:colOff>952500</xdr:colOff>
      <xdr:row>69</xdr:row>
      <xdr:rowOff>190500</xdr:rowOff>
    </xdr:from>
    <xdr:ext cx="5762625" cy="25908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17.14"/>
    <col customWidth="1" min="8" max="8" width="16.43"/>
    <col customWidth="1" min="9" max="9" width="17.14"/>
    <col customWidth="1" min="13" max="13" width="16.29"/>
    <col customWidth="1" min="14" max="14" width="17.43"/>
  </cols>
  <sheetData>
    <row r="1">
      <c r="A1" s="1" t="s">
        <v>0</v>
      </c>
      <c r="B1" s="2"/>
      <c r="F1" s="1" t="s">
        <v>1</v>
      </c>
      <c r="G1" s="2"/>
      <c r="K1" s="1" t="s">
        <v>2</v>
      </c>
      <c r="L1" s="2"/>
    </row>
    <row r="2">
      <c r="B2" s="2"/>
      <c r="G2" s="2"/>
      <c r="L2" s="2"/>
    </row>
    <row r="3">
      <c r="A3" s="1" t="s">
        <v>3</v>
      </c>
      <c r="B3" s="3" t="s">
        <v>4</v>
      </c>
      <c r="C3" s="1" t="s">
        <v>5</v>
      </c>
      <c r="D3" s="1" t="s">
        <v>6</v>
      </c>
      <c r="F3" s="1" t="s">
        <v>3</v>
      </c>
      <c r="G3" s="3" t="s">
        <v>4</v>
      </c>
      <c r="H3" s="1" t="s">
        <v>5</v>
      </c>
      <c r="I3" s="1" t="s">
        <v>6</v>
      </c>
      <c r="K3" s="1" t="s">
        <v>3</v>
      </c>
      <c r="L3" s="3" t="s">
        <v>4</v>
      </c>
      <c r="M3" s="1" t="s">
        <v>5</v>
      </c>
      <c r="N3" s="1" t="s">
        <v>6</v>
      </c>
    </row>
    <row r="4">
      <c r="A4" s="1" t="s">
        <v>7</v>
      </c>
      <c r="B4" s="4">
        <v>1.93</v>
      </c>
      <c r="C4" s="5">
        <v>3.4</v>
      </c>
      <c r="D4" s="4">
        <v>1.67</v>
      </c>
      <c r="F4" s="1" t="s">
        <v>7</v>
      </c>
      <c r="G4" s="4">
        <v>2.05</v>
      </c>
      <c r="H4" s="5">
        <v>4.4</v>
      </c>
      <c r="I4" s="4">
        <v>2.08</v>
      </c>
      <c r="K4" s="1" t="s">
        <v>7</v>
      </c>
      <c r="L4" s="4">
        <v>2.05</v>
      </c>
      <c r="M4" s="5">
        <v>5.7</v>
      </c>
      <c r="N4" s="4">
        <v>2.78</v>
      </c>
    </row>
    <row r="5">
      <c r="A5" s="1" t="s">
        <v>7</v>
      </c>
      <c r="B5" s="5">
        <v>4.09</v>
      </c>
      <c r="C5" s="4">
        <v>7.0</v>
      </c>
      <c r="D5" s="4">
        <v>1.67</v>
      </c>
      <c r="F5" s="1" t="s">
        <v>7</v>
      </c>
      <c r="G5" s="5">
        <v>4.01</v>
      </c>
      <c r="H5" s="4">
        <v>8.4</v>
      </c>
      <c r="I5" s="4">
        <v>2.08</v>
      </c>
      <c r="K5" s="1" t="s">
        <v>7</v>
      </c>
      <c r="L5" s="5">
        <v>4.02</v>
      </c>
      <c r="M5" s="4">
        <v>11.3</v>
      </c>
      <c r="N5" s="4">
        <v>2.78</v>
      </c>
    </row>
    <row r="6">
      <c r="A6" s="1" t="s">
        <v>7</v>
      </c>
      <c r="B6" s="5">
        <v>6.01</v>
      </c>
      <c r="C6" s="4">
        <v>10.3</v>
      </c>
      <c r="D6" s="4">
        <v>1.67</v>
      </c>
      <c r="F6" s="1" t="s">
        <v>7</v>
      </c>
      <c r="G6" s="5">
        <v>5.98</v>
      </c>
      <c r="H6" s="4">
        <v>12.6</v>
      </c>
      <c r="I6" s="4">
        <v>2.08</v>
      </c>
      <c r="K6" s="1" t="s">
        <v>7</v>
      </c>
      <c r="L6" s="5">
        <v>5.94</v>
      </c>
      <c r="M6" s="4">
        <v>16.9</v>
      </c>
      <c r="N6" s="4">
        <v>2.78</v>
      </c>
    </row>
    <row r="7">
      <c r="A7" s="1" t="s">
        <v>7</v>
      </c>
      <c r="B7" s="4">
        <v>8.05</v>
      </c>
      <c r="C7" s="4">
        <v>13.8</v>
      </c>
      <c r="D7" s="4">
        <v>1.67</v>
      </c>
      <c r="F7" s="1" t="s">
        <v>7</v>
      </c>
      <c r="G7" s="4">
        <v>7.93</v>
      </c>
      <c r="H7" s="4">
        <v>16.6</v>
      </c>
      <c r="I7" s="4">
        <v>2.08</v>
      </c>
      <c r="K7" s="1" t="s">
        <v>7</v>
      </c>
      <c r="L7" s="4">
        <v>7.93</v>
      </c>
      <c r="M7" s="4">
        <v>22.5</v>
      </c>
      <c r="N7" s="4">
        <v>2.78</v>
      </c>
    </row>
    <row r="8">
      <c r="A8" s="1" t="s">
        <v>7</v>
      </c>
      <c r="B8" s="4">
        <v>9.96</v>
      </c>
      <c r="C8" s="4">
        <v>17.2</v>
      </c>
      <c r="D8" s="4">
        <v>1.67</v>
      </c>
      <c r="F8" s="1" t="s">
        <v>7</v>
      </c>
      <c r="G8" s="4">
        <v>10.04</v>
      </c>
      <c r="H8" s="4">
        <v>21.0</v>
      </c>
      <c r="I8" s="4">
        <v>2.08</v>
      </c>
      <c r="K8" s="1" t="s">
        <v>7</v>
      </c>
      <c r="L8" s="4">
        <v>9.89</v>
      </c>
      <c r="M8" s="4">
        <v>27.9</v>
      </c>
      <c r="N8" s="4">
        <v>2.78</v>
      </c>
    </row>
    <row r="9">
      <c r="B9" s="6"/>
      <c r="C9" s="7"/>
      <c r="D9" s="7"/>
      <c r="G9" s="6"/>
      <c r="H9" s="7"/>
      <c r="I9" s="7"/>
      <c r="L9" s="6"/>
      <c r="M9" s="7"/>
      <c r="N9" s="4"/>
    </row>
    <row r="10">
      <c r="A10" s="1" t="s">
        <v>7</v>
      </c>
      <c r="B10" s="4">
        <v>1.99</v>
      </c>
      <c r="C10" s="5">
        <v>3.4</v>
      </c>
      <c r="D10" s="5">
        <v>1.67</v>
      </c>
      <c r="F10" s="1" t="s">
        <v>7</v>
      </c>
      <c r="G10" s="4">
        <v>2.11</v>
      </c>
      <c r="H10" s="5">
        <v>4.5</v>
      </c>
      <c r="I10" s="4">
        <v>2.08</v>
      </c>
      <c r="K10" s="1" t="s">
        <v>7</v>
      </c>
      <c r="L10" s="4">
        <v>2.11</v>
      </c>
      <c r="M10" s="5">
        <v>6.0</v>
      </c>
      <c r="N10" s="4">
        <v>2.78</v>
      </c>
    </row>
    <row r="11">
      <c r="A11" s="1" t="s">
        <v>7</v>
      </c>
      <c r="B11" s="4">
        <v>4.15</v>
      </c>
      <c r="C11" s="5">
        <v>7.1</v>
      </c>
      <c r="D11" s="5">
        <v>1.67</v>
      </c>
      <c r="F11" s="1" t="s">
        <v>7</v>
      </c>
      <c r="G11" s="4">
        <v>4.02</v>
      </c>
      <c r="H11" s="5">
        <v>8.6</v>
      </c>
      <c r="I11" s="4">
        <v>2.08</v>
      </c>
      <c r="K11" s="1" t="s">
        <v>7</v>
      </c>
      <c r="L11" s="4">
        <v>4.02</v>
      </c>
      <c r="M11" s="5">
        <v>11.4</v>
      </c>
      <c r="N11" s="4">
        <v>2.78</v>
      </c>
    </row>
    <row r="12">
      <c r="A12" s="1" t="s">
        <v>7</v>
      </c>
      <c r="B12" s="4">
        <v>5.88</v>
      </c>
      <c r="C12" s="5">
        <v>10.0</v>
      </c>
      <c r="D12" s="5">
        <v>1.67</v>
      </c>
      <c r="F12" s="1" t="s">
        <v>7</v>
      </c>
      <c r="G12" s="4">
        <v>5.99</v>
      </c>
      <c r="H12" s="5">
        <v>12.9</v>
      </c>
      <c r="I12" s="4">
        <v>2.08</v>
      </c>
      <c r="K12" s="1" t="s">
        <v>7</v>
      </c>
      <c r="L12" s="4">
        <v>5.93</v>
      </c>
      <c r="M12" s="5">
        <v>16.8</v>
      </c>
      <c r="N12" s="4">
        <v>2.78</v>
      </c>
    </row>
    <row r="13">
      <c r="A13" s="1" t="s">
        <v>7</v>
      </c>
      <c r="B13" s="4">
        <v>8.11</v>
      </c>
      <c r="C13" s="5">
        <v>13.7</v>
      </c>
      <c r="D13" s="5">
        <v>1.67</v>
      </c>
      <c r="F13" s="1" t="s">
        <v>7</v>
      </c>
      <c r="G13" s="4">
        <v>7.97</v>
      </c>
      <c r="H13" s="5">
        <v>16.7</v>
      </c>
      <c r="I13" s="4">
        <v>2.08</v>
      </c>
      <c r="K13" s="1" t="s">
        <v>7</v>
      </c>
      <c r="L13" s="4">
        <v>8.03</v>
      </c>
      <c r="M13" s="5">
        <v>22.9</v>
      </c>
      <c r="N13" s="4">
        <v>2.78</v>
      </c>
    </row>
    <row r="14">
      <c r="A14" s="1" t="s">
        <v>7</v>
      </c>
      <c r="B14" s="4">
        <v>10.09</v>
      </c>
      <c r="C14" s="5">
        <v>17.0</v>
      </c>
      <c r="D14" s="5">
        <v>1.67</v>
      </c>
      <c r="F14" s="1" t="s">
        <v>7</v>
      </c>
      <c r="G14" s="4">
        <v>9.95</v>
      </c>
      <c r="H14" s="5">
        <v>21.4</v>
      </c>
      <c r="I14" s="4">
        <v>2.08</v>
      </c>
      <c r="K14" s="1" t="s">
        <v>7</v>
      </c>
      <c r="L14" s="4">
        <v>9.9</v>
      </c>
      <c r="M14" s="5">
        <v>28.3</v>
      </c>
      <c r="N14" s="4">
        <v>2.78</v>
      </c>
    </row>
    <row r="15">
      <c r="B15" s="6"/>
      <c r="C15" s="7"/>
      <c r="D15" s="7"/>
      <c r="G15" s="6"/>
      <c r="H15" s="7"/>
      <c r="I15" s="7"/>
      <c r="L15" s="6"/>
      <c r="M15" s="7"/>
      <c r="N15" s="7"/>
    </row>
    <row r="16">
      <c r="A16" s="1" t="s">
        <v>7</v>
      </c>
      <c r="B16" s="4">
        <v>2.05</v>
      </c>
      <c r="C16" s="5">
        <v>3.6</v>
      </c>
      <c r="D16" s="5">
        <v>1.67</v>
      </c>
      <c r="F16" s="1" t="s">
        <v>7</v>
      </c>
      <c r="G16" s="4">
        <v>1.98</v>
      </c>
      <c r="H16" s="5">
        <v>4.2</v>
      </c>
      <c r="I16" s="4">
        <v>2.08</v>
      </c>
      <c r="K16" s="1" t="s">
        <v>7</v>
      </c>
      <c r="L16" s="4">
        <v>2.11</v>
      </c>
      <c r="M16" s="5">
        <v>6.1</v>
      </c>
      <c r="N16" s="4">
        <v>2.78</v>
      </c>
    </row>
    <row r="17">
      <c r="A17" s="1" t="s">
        <v>7</v>
      </c>
      <c r="B17" s="4">
        <v>3.9</v>
      </c>
      <c r="C17" s="5">
        <v>6.7</v>
      </c>
      <c r="D17" s="5">
        <v>1.67</v>
      </c>
      <c r="F17" s="1" t="s">
        <v>7</v>
      </c>
      <c r="G17" s="4">
        <v>4.09</v>
      </c>
      <c r="H17" s="5">
        <v>8.6</v>
      </c>
      <c r="I17" s="4">
        <v>2.08</v>
      </c>
      <c r="K17" s="1" t="s">
        <v>7</v>
      </c>
      <c r="L17" s="4">
        <v>3.95</v>
      </c>
      <c r="M17" s="5">
        <v>11.3</v>
      </c>
      <c r="N17" s="4">
        <v>2.78</v>
      </c>
    </row>
    <row r="18">
      <c r="A18" s="1" t="s">
        <v>7</v>
      </c>
      <c r="B18" s="4">
        <v>5.94</v>
      </c>
      <c r="C18" s="5">
        <v>10.2</v>
      </c>
      <c r="D18" s="5">
        <v>1.67</v>
      </c>
      <c r="F18" s="1" t="s">
        <v>7</v>
      </c>
      <c r="G18" s="4">
        <v>6.07</v>
      </c>
      <c r="H18" s="5">
        <v>12.7</v>
      </c>
      <c r="I18" s="4">
        <v>2.08</v>
      </c>
      <c r="K18" s="1" t="s">
        <v>7</v>
      </c>
      <c r="L18" s="4">
        <v>5.92</v>
      </c>
      <c r="M18" s="5">
        <v>17.0</v>
      </c>
      <c r="N18" s="4">
        <v>2.78</v>
      </c>
    </row>
    <row r="19">
      <c r="A19" s="1" t="s">
        <v>7</v>
      </c>
      <c r="B19" s="4">
        <v>8.05</v>
      </c>
      <c r="C19" s="5">
        <v>13.7</v>
      </c>
      <c r="D19" s="5">
        <v>1.67</v>
      </c>
      <c r="F19" s="1" t="s">
        <v>7</v>
      </c>
      <c r="G19" s="4">
        <v>8.04</v>
      </c>
      <c r="H19" s="5">
        <v>16.8</v>
      </c>
      <c r="I19" s="4">
        <v>2.08</v>
      </c>
      <c r="K19" s="1" t="s">
        <v>7</v>
      </c>
      <c r="L19" s="4">
        <v>8.02</v>
      </c>
      <c r="M19" s="5">
        <v>23.1</v>
      </c>
      <c r="N19" s="4">
        <v>2.78</v>
      </c>
    </row>
    <row r="20">
      <c r="A20" s="1" t="s">
        <v>7</v>
      </c>
      <c r="B20" s="4">
        <v>10.17</v>
      </c>
      <c r="C20" s="5">
        <v>17.4</v>
      </c>
      <c r="D20" s="5">
        <v>1.67</v>
      </c>
      <c r="F20" s="1" t="s">
        <v>7</v>
      </c>
      <c r="G20" s="4">
        <v>10.02</v>
      </c>
      <c r="H20" s="5">
        <v>20.9</v>
      </c>
      <c r="I20" s="4">
        <v>2.08</v>
      </c>
      <c r="K20" s="1" t="s">
        <v>7</v>
      </c>
      <c r="L20" s="4">
        <v>9.91</v>
      </c>
      <c r="M20" s="5">
        <v>28.4</v>
      </c>
      <c r="N20" s="4">
        <v>2.78</v>
      </c>
    </row>
    <row r="21">
      <c r="B21" s="6"/>
      <c r="C21" s="7"/>
      <c r="D21" s="7"/>
      <c r="G21" s="6"/>
      <c r="H21" s="7"/>
      <c r="I21" s="7"/>
      <c r="L21" s="6"/>
      <c r="M21" s="7"/>
      <c r="N21" s="7"/>
    </row>
    <row r="22">
      <c r="A22" s="1" t="s">
        <v>7</v>
      </c>
      <c r="B22" s="4">
        <v>2.06</v>
      </c>
      <c r="C22" s="5">
        <v>3.5</v>
      </c>
      <c r="D22" s="5">
        <v>1.67</v>
      </c>
      <c r="F22" s="1" t="s">
        <v>7</v>
      </c>
      <c r="G22" s="4">
        <v>1.98</v>
      </c>
      <c r="H22" s="5">
        <v>4.2</v>
      </c>
      <c r="I22" s="4">
        <v>2.08</v>
      </c>
      <c r="K22" s="1" t="s">
        <v>7</v>
      </c>
      <c r="L22" s="4">
        <v>2.12</v>
      </c>
      <c r="M22" s="5">
        <v>6.0</v>
      </c>
      <c r="N22" s="4">
        <v>2.78</v>
      </c>
    </row>
    <row r="23">
      <c r="A23" s="1" t="s">
        <v>7</v>
      </c>
      <c r="B23" s="4">
        <v>4.03</v>
      </c>
      <c r="C23" s="5">
        <v>6.8</v>
      </c>
      <c r="D23" s="5">
        <v>1.67</v>
      </c>
      <c r="F23" s="1" t="s">
        <v>7</v>
      </c>
      <c r="G23" s="4">
        <v>4.02</v>
      </c>
      <c r="H23" s="5">
        <v>8.5</v>
      </c>
      <c r="I23" s="4">
        <v>2.08</v>
      </c>
      <c r="K23" s="1" t="s">
        <v>7</v>
      </c>
      <c r="L23" s="4">
        <v>3.96</v>
      </c>
      <c r="M23" s="5">
        <v>11.3</v>
      </c>
      <c r="N23" s="4">
        <v>2.78</v>
      </c>
    </row>
    <row r="24">
      <c r="A24" s="1" t="s">
        <v>7</v>
      </c>
      <c r="B24" s="4">
        <v>5.88</v>
      </c>
      <c r="C24" s="5">
        <v>9.9</v>
      </c>
      <c r="D24" s="5">
        <v>1.67</v>
      </c>
      <c r="F24" s="1" t="s">
        <v>7</v>
      </c>
      <c r="G24" s="4">
        <v>6.07</v>
      </c>
      <c r="H24" s="5">
        <v>12.8</v>
      </c>
      <c r="I24" s="4">
        <v>2.08</v>
      </c>
      <c r="K24" s="1" t="s">
        <v>7</v>
      </c>
      <c r="L24" s="4">
        <v>5.94</v>
      </c>
      <c r="M24" s="5">
        <v>16.8</v>
      </c>
      <c r="N24" s="4">
        <v>2.78</v>
      </c>
    </row>
    <row r="25">
      <c r="A25" s="1" t="s">
        <v>7</v>
      </c>
      <c r="B25" s="4">
        <v>8.08</v>
      </c>
      <c r="C25" s="5">
        <v>13.5</v>
      </c>
      <c r="D25" s="5">
        <v>1.67</v>
      </c>
      <c r="F25" s="1" t="s">
        <v>7</v>
      </c>
      <c r="G25" s="4">
        <v>7.98</v>
      </c>
      <c r="H25" s="5">
        <v>16.8</v>
      </c>
      <c r="I25" s="4">
        <v>2.08</v>
      </c>
      <c r="K25" s="1" t="s">
        <v>7</v>
      </c>
      <c r="L25" s="4">
        <v>8.04</v>
      </c>
      <c r="M25" s="5">
        <v>22.9</v>
      </c>
      <c r="N25" s="4">
        <v>2.78</v>
      </c>
    </row>
    <row r="26">
      <c r="A26" s="1" t="s">
        <v>7</v>
      </c>
      <c r="B26" s="4">
        <v>9.99</v>
      </c>
      <c r="C26" s="5">
        <v>16.9</v>
      </c>
      <c r="D26" s="5">
        <v>1.67</v>
      </c>
      <c r="F26" s="1" t="s">
        <v>7</v>
      </c>
      <c r="G26" s="4">
        <v>10.02</v>
      </c>
      <c r="H26" s="5">
        <v>21.1</v>
      </c>
      <c r="I26" s="4">
        <v>2.08</v>
      </c>
      <c r="K26" s="1" t="s">
        <v>7</v>
      </c>
      <c r="L26" s="4">
        <v>9.96</v>
      </c>
      <c r="M26" s="5">
        <v>28.4</v>
      </c>
      <c r="N26" s="4">
        <v>2.78</v>
      </c>
    </row>
    <row r="27">
      <c r="B27" s="2"/>
      <c r="G27" s="2"/>
      <c r="I27" s="7"/>
    </row>
    <row r="28">
      <c r="A28" s="1" t="s">
        <v>7</v>
      </c>
      <c r="B28" s="4">
        <v>2.05</v>
      </c>
      <c r="C28" s="5">
        <v>3.5</v>
      </c>
      <c r="D28" s="5">
        <v>1.67</v>
      </c>
      <c r="F28" s="1" t="s">
        <v>7</v>
      </c>
      <c r="G28" s="4">
        <v>1.98</v>
      </c>
      <c r="H28" s="5">
        <v>4.3</v>
      </c>
      <c r="I28" s="4">
        <v>2.08</v>
      </c>
      <c r="K28" s="1" t="s">
        <v>7</v>
      </c>
      <c r="L28" s="4">
        <v>1.98</v>
      </c>
      <c r="M28" s="5">
        <v>5.7</v>
      </c>
      <c r="N28" s="4">
        <v>2.78</v>
      </c>
    </row>
    <row r="29">
      <c r="A29" s="1" t="s">
        <v>7</v>
      </c>
      <c r="B29" s="4">
        <v>4.09</v>
      </c>
      <c r="C29" s="5">
        <v>6.8</v>
      </c>
      <c r="D29" s="5">
        <v>1.67</v>
      </c>
      <c r="F29" s="1" t="s">
        <v>7</v>
      </c>
      <c r="G29" s="4">
        <v>3.96</v>
      </c>
      <c r="H29" s="5">
        <v>8.5</v>
      </c>
      <c r="I29" s="4">
        <v>2.08</v>
      </c>
      <c r="K29" s="1" t="s">
        <v>7</v>
      </c>
      <c r="L29" s="4">
        <v>3.96</v>
      </c>
      <c r="M29" s="5">
        <v>11.3</v>
      </c>
      <c r="N29" s="4">
        <v>2.78</v>
      </c>
    </row>
    <row r="30">
      <c r="A30" s="1" t="s">
        <v>7</v>
      </c>
      <c r="B30" s="4">
        <v>6.07</v>
      </c>
      <c r="C30" s="5">
        <v>10.1</v>
      </c>
      <c r="D30" s="5">
        <v>1.67</v>
      </c>
      <c r="F30" s="1" t="s">
        <v>7</v>
      </c>
      <c r="G30" s="4">
        <v>5.93</v>
      </c>
      <c r="H30" s="5">
        <v>12.6</v>
      </c>
      <c r="I30" s="4">
        <v>2.08</v>
      </c>
      <c r="K30" s="1" t="s">
        <v>7</v>
      </c>
      <c r="L30" s="4">
        <v>6.06</v>
      </c>
      <c r="M30" s="5">
        <v>17.2</v>
      </c>
      <c r="N30" s="4">
        <v>2.78</v>
      </c>
    </row>
    <row r="31">
      <c r="A31" s="1" t="s">
        <v>7</v>
      </c>
      <c r="B31" s="4">
        <v>7.99</v>
      </c>
      <c r="C31" s="5">
        <v>13.4</v>
      </c>
      <c r="D31" s="5">
        <v>1.67</v>
      </c>
      <c r="F31" s="1" t="s">
        <v>7</v>
      </c>
      <c r="G31" s="4">
        <v>8.04</v>
      </c>
      <c r="H31" s="5">
        <v>17.0</v>
      </c>
      <c r="I31" s="4">
        <v>2.08</v>
      </c>
      <c r="K31" s="1" t="s">
        <v>7</v>
      </c>
      <c r="L31" s="4">
        <v>8.1</v>
      </c>
      <c r="M31" s="5">
        <v>23.0</v>
      </c>
      <c r="N31" s="4">
        <v>2.78</v>
      </c>
    </row>
    <row r="32">
      <c r="A32" s="1" t="s">
        <v>7</v>
      </c>
      <c r="B32" s="4">
        <v>10.02</v>
      </c>
      <c r="C32" s="5">
        <v>16.8</v>
      </c>
      <c r="D32" s="5">
        <v>1.67</v>
      </c>
      <c r="F32" s="1" t="s">
        <v>7</v>
      </c>
      <c r="G32" s="4">
        <v>9.95</v>
      </c>
      <c r="H32" s="5">
        <v>21.0</v>
      </c>
      <c r="I32" s="4">
        <v>2.08</v>
      </c>
      <c r="K32" s="1" t="s">
        <v>7</v>
      </c>
      <c r="L32" s="4">
        <v>9.94</v>
      </c>
      <c r="M32" s="5">
        <v>28.2</v>
      </c>
      <c r="N32" s="4">
        <v>2.78</v>
      </c>
    </row>
    <row r="33">
      <c r="B33" s="2"/>
      <c r="G33" s="2"/>
      <c r="I33" s="7"/>
    </row>
    <row r="34">
      <c r="B34" s="2"/>
      <c r="G34" s="2"/>
    </row>
    <row r="35">
      <c r="B35" s="2"/>
      <c r="G35" s="2"/>
    </row>
    <row r="36">
      <c r="B36" s="2"/>
      <c r="G36" s="2"/>
    </row>
    <row r="37">
      <c r="B37" s="2"/>
      <c r="G37" s="2"/>
    </row>
    <row r="38">
      <c r="B38" s="2"/>
      <c r="G38" s="2"/>
    </row>
    <row r="39">
      <c r="B39" s="2"/>
      <c r="G39" s="2"/>
    </row>
    <row r="40">
      <c r="B40" s="2"/>
      <c r="G40" s="2"/>
    </row>
    <row r="41">
      <c r="B41" s="2"/>
      <c r="G41" s="2"/>
    </row>
    <row r="42">
      <c r="B42" s="2"/>
      <c r="G42" s="2"/>
    </row>
    <row r="43">
      <c r="B43" s="2"/>
      <c r="G43" s="2"/>
    </row>
    <row r="44">
      <c r="B44" s="2"/>
      <c r="G44" s="2"/>
    </row>
    <row r="45">
      <c r="B45" s="2"/>
      <c r="G45" s="2"/>
    </row>
    <row r="46">
      <c r="B46" s="2"/>
      <c r="G46" s="2"/>
    </row>
    <row r="47">
      <c r="B47" s="2"/>
      <c r="G47" s="2"/>
    </row>
    <row r="48">
      <c r="B48" s="2"/>
      <c r="G48" s="2"/>
    </row>
    <row r="49">
      <c r="B49" s="2"/>
      <c r="G49" s="2"/>
    </row>
    <row r="50">
      <c r="B50" s="2"/>
      <c r="G50" s="2"/>
    </row>
    <row r="51">
      <c r="B51" s="2"/>
      <c r="G51" s="2"/>
    </row>
    <row r="52">
      <c r="B52" s="2"/>
      <c r="G52" s="2"/>
    </row>
    <row r="53">
      <c r="B53" s="2"/>
      <c r="G53" s="2"/>
    </row>
    <row r="54">
      <c r="B54" s="2"/>
      <c r="G54" s="2"/>
    </row>
    <row r="55">
      <c r="B55" s="2"/>
      <c r="G55" s="2"/>
    </row>
    <row r="56">
      <c r="B56" s="2"/>
      <c r="G56" s="2"/>
    </row>
    <row r="57">
      <c r="B57" s="2"/>
      <c r="G57" s="2"/>
    </row>
    <row r="58">
      <c r="B58" s="2"/>
      <c r="G58" s="2"/>
    </row>
    <row r="59">
      <c r="B59" s="2"/>
      <c r="G59" s="2"/>
    </row>
    <row r="60">
      <c r="B60" s="2"/>
      <c r="G60" s="2"/>
    </row>
    <row r="61">
      <c r="B61" s="2"/>
      <c r="G61" s="2"/>
    </row>
    <row r="62">
      <c r="B62" s="2"/>
      <c r="G62" s="2"/>
    </row>
    <row r="63">
      <c r="B63" s="2"/>
      <c r="G63" s="2"/>
    </row>
    <row r="64">
      <c r="B64" s="2"/>
      <c r="G64" s="2"/>
    </row>
    <row r="65">
      <c r="B65" s="2"/>
      <c r="G65" s="2"/>
    </row>
    <row r="66">
      <c r="B66" s="2"/>
      <c r="G66" s="2"/>
    </row>
    <row r="67">
      <c r="B67" s="2"/>
      <c r="G67" s="2"/>
    </row>
    <row r="68">
      <c r="B68" s="2"/>
      <c r="G68" s="2"/>
    </row>
    <row r="69">
      <c r="B69" s="2"/>
      <c r="G69" s="2"/>
    </row>
    <row r="70">
      <c r="B70" s="2"/>
      <c r="G70" s="2"/>
    </row>
    <row r="71">
      <c r="B71" s="2"/>
      <c r="G71" s="2"/>
    </row>
    <row r="72">
      <c r="B72" s="2"/>
      <c r="G72" s="2"/>
    </row>
    <row r="73">
      <c r="B73" s="2"/>
      <c r="G73" s="2"/>
    </row>
    <row r="74">
      <c r="B74" s="2"/>
      <c r="G74" s="2"/>
    </row>
    <row r="75">
      <c r="B75" s="2"/>
      <c r="G75" s="2"/>
    </row>
    <row r="76">
      <c r="B76" s="2"/>
      <c r="G76" s="2"/>
    </row>
    <row r="77">
      <c r="B77" s="2"/>
      <c r="G77" s="2"/>
    </row>
    <row r="78">
      <c r="B78" s="2"/>
      <c r="G78" s="2"/>
    </row>
    <row r="79">
      <c r="B79" s="2"/>
      <c r="G79" s="2"/>
    </row>
    <row r="80">
      <c r="B80" s="2"/>
      <c r="G80" s="2"/>
    </row>
    <row r="81">
      <c r="B81" s="2"/>
      <c r="G81" s="2"/>
    </row>
    <row r="82">
      <c r="B82" s="2"/>
      <c r="G82" s="2"/>
    </row>
    <row r="83">
      <c r="B83" s="2"/>
      <c r="G83" s="2"/>
    </row>
    <row r="84">
      <c r="B84" s="2"/>
      <c r="G84" s="2"/>
    </row>
    <row r="85">
      <c r="B85" s="2"/>
      <c r="G85" s="2"/>
    </row>
    <row r="86">
      <c r="B86" s="2"/>
      <c r="G86" s="2"/>
    </row>
    <row r="87">
      <c r="B87" s="2"/>
      <c r="G87" s="2"/>
    </row>
    <row r="88">
      <c r="B88" s="2"/>
      <c r="G88" s="2"/>
    </row>
    <row r="89">
      <c r="B89" s="2"/>
      <c r="G89" s="2"/>
    </row>
    <row r="90">
      <c r="B90" s="2"/>
      <c r="G90" s="2"/>
    </row>
    <row r="91">
      <c r="B91" s="2"/>
      <c r="G91" s="2"/>
    </row>
    <row r="92">
      <c r="B92" s="2"/>
      <c r="G92" s="2"/>
    </row>
    <row r="93">
      <c r="B93" s="2"/>
      <c r="G93" s="2"/>
    </row>
    <row r="94">
      <c r="B94" s="2"/>
      <c r="G94" s="2"/>
    </row>
    <row r="95">
      <c r="B95" s="2"/>
      <c r="G95" s="2"/>
    </row>
    <row r="96">
      <c r="B96" s="2"/>
      <c r="G96" s="2"/>
    </row>
    <row r="97">
      <c r="B97" s="2"/>
      <c r="G97" s="2"/>
    </row>
    <row r="98">
      <c r="B98" s="2"/>
      <c r="G98" s="2"/>
    </row>
    <row r="99">
      <c r="B99" s="2"/>
      <c r="G99" s="2"/>
    </row>
    <row r="100">
      <c r="B100" s="2"/>
      <c r="G100" s="2"/>
    </row>
    <row r="101">
      <c r="B101" s="2"/>
      <c r="G101" s="2"/>
    </row>
    <row r="102">
      <c r="B102" s="2"/>
      <c r="G102" s="2"/>
    </row>
    <row r="103">
      <c r="B103" s="2"/>
      <c r="G103" s="2"/>
    </row>
    <row r="104">
      <c r="B104" s="2"/>
      <c r="G104" s="2"/>
    </row>
    <row r="105">
      <c r="B105" s="2"/>
      <c r="G105" s="2"/>
    </row>
    <row r="106">
      <c r="B106" s="2"/>
      <c r="G106" s="2"/>
    </row>
    <row r="107">
      <c r="B107" s="2"/>
      <c r="G107" s="2"/>
    </row>
    <row r="108">
      <c r="B108" s="2"/>
      <c r="G108" s="2"/>
    </row>
    <row r="109">
      <c r="B109" s="2"/>
      <c r="G109" s="2"/>
    </row>
    <row r="110">
      <c r="B110" s="2"/>
      <c r="G110" s="2"/>
    </row>
    <row r="111">
      <c r="B111" s="2"/>
      <c r="G111" s="2"/>
    </row>
    <row r="112">
      <c r="B112" s="2"/>
      <c r="G112" s="2"/>
    </row>
    <row r="113">
      <c r="B113" s="2"/>
      <c r="G113" s="2"/>
    </row>
    <row r="114">
      <c r="B114" s="2"/>
      <c r="G114" s="2"/>
    </row>
    <row r="115">
      <c r="B115" s="2"/>
      <c r="G115" s="2"/>
    </row>
    <row r="116">
      <c r="B116" s="2"/>
      <c r="G116" s="2"/>
    </row>
    <row r="117">
      <c r="B117" s="2"/>
      <c r="G117" s="2"/>
    </row>
    <row r="118">
      <c r="B118" s="2"/>
      <c r="G118" s="2"/>
    </row>
    <row r="119">
      <c r="B119" s="2"/>
      <c r="G119" s="2"/>
    </row>
    <row r="120">
      <c r="B120" s="2"/>
      <c r="G120" s="2"/>
    </row>
    <row r="121">
      <c r="B121" s="2"/>
      <c r="G121" s="2"/>
    </row>
    <row r="122">
      <c r="B122" s="2"/>
      <c r="G122" s="2"/>
    </row>
    <row r="123">
      <c r="B123" s="2"/>
      <c r="G123" s="2"/>
    </row>
    <row r="124">
      <c r="B124" s="2"/>
      <c r="G124" s="2"/>
    </row>
    <row r="125">
      <c r="B125" s="2"/>
      <c r="G125" s="2"/>
    </row>
    <row r="126">
      <c r="B126" s="2"/>
      <c r="G126" s="2"/>
    </row>
    <row r="127">
      <c r="B127" s="2"/>
      <c r="G127" s="2"/>
    </row>
    <row r="128">
      <c r="B128" s="2"/>
      <c r="G128" s="2"/>
    </row>
    <row r="129">
      <c r="B129" s="2"/>
      <c r="G129" s="2"/>
    </row>
    <row r="130">
      <c r="B130" s="2"/>
      <c r="G130" s="2"/>
    </row>
    <row r="131">
      <c r="B131" s="2"/>
      <c r="G131" s="2"/>
    </row>
    <row r="132">
      <c r="B132" s="2"/>
      <c r="G132" s="2"/>
    </row>
    <row r="133">
      <c r="B133" s="2"/>
      <c r="G133" s="2"/>
    </row>
    <row r="134">
      <c r="B134" s="2"/>
      <c r="G134" s="2"/>
    </row>
    <row r="135">
      <c r="B135" s="2"/>
      <c r="G135" s="2"/>
    </row>
    <row r="136">
      <c r="B136" s="2"/>
      <c r="G136" s="2"/>
    </row>
    <row r="137">
      <c r="B137" s="2"/>
      <c r="G137" s="2"/>
    </row>
    <row r="138">
      <c r="B138" s="2"/>
      <c r="G138" s="2"/>
    </row>
    <row r="139">
      <c r="B139" s="2"/>
      <c r="G139" s="2"/>
    </row>
    <row r="140">
      <c r="B140" s="2"/>
      <c r="G140" s="2"/>
    </row>
    <row r="141">
      <c r="B141" s="2"/>
      <c r="G141" s="2"/>
    </row>
    <row r="142">
      <c r="B142" s="2"/>
      <c r="G142" s="2"/>
    </row>
    <row r="143">
      <c r="B143" s="2"/>
      <c r="G143" s="2"/>
    </row>
    <row r="144">
      <c r="B144" s="2"/>
      <c r="G144" s="2"/>
    </row>
    <row r="145">
      <c r="B145" s="2"/>
      <c r="G145" s="2"/>
    </row>
    <row r="146">
      <c r="B146" s="2"/>
      <c r="G146" s="2"/>
    </row>
    <row r="147">
      <c r="B147" s="2"/>
      <c r="G147" s="2"/>
    </row>
    <row r="148">
      <c r="B148" s="2"/>
      <c r="G148" s="2"/>
    </row>
    <row r="149">
      <c r="B149" s="2"/>
      <c r="G149" s="2"/>
    </row>
    <row r="150">
      <c r="B150" s="2"/>
      <c r="G150" s="2"/>
    </row>
    <row r="151">
      <c r="B151" s="2"/>
      <c r="G151" s="2"/>
    </row>
    <row r="152">
      <c r="B152" s="2"/>
      <c r="G152" s="2"/>
    </row>
    <row r="153">
      <c r="B153" s="2"/>
      <c r="G153" s="2"/>
    </row>
    <row r="154">
      <c r="B154" s="2"/>
      <c r="G154" s="2"/>
    </row>
    <row r="155">
      <c r="B155" s="2"/>
      <c r="G155" s="2"/>
    </row>
    <row r="156">
      <c r="B156" s="2"/>
      <c r="G156" s="2"/>
    </row>
    <row r="157">
      <c r="B157" s="2"/>
      <c r="G157" s="2"/>
    </row>
    <row r="158">
      <c r="B158" s="2"/>
      <c r="G158" s="2"/>
    </row>
    <row r="159">
      <c r="B159" s="2"/>
      <c r="G159" s="2"/>
    </row>
    <row r="160">
      <c r="B160" s="2"/>
      <c r="G160" s="2"/>
    </row>
    <row r="161">
      <c r="B161" s="2"/>
      <c r="G161" s="2"/>
    </row>
    <row r="162">
      <c r="B162" s="2"/>
      <c r="G162" s="2"/>
    </row>
    <row r="163">
      <c r="B163" s="2"/>
      <c r="G163" s="2"/>
    </row>
    <row r="164">
      <c r="B164" s="2"/>
      <c r="G164" s="2"/>
    </row>
    <row r="165">
      <c r="B165" s="2"/>
      <c r="G165" s="2"/>
    </row>
    <row r="166">
      <c r="B166" s="2"/>
      <c r="G166" s="2"/>
    </row>
    <row r="167">
      <c r="B167" s="2"/>
      <c r="G167" s="2"/>
    </row>
    <row r="168">
      <c r="B168" s="2"/>
      <c r="G168" s="2"/>
    </row>
    <row r="169">
      <c r="B169" s="2"/>
      <c r="G169" s="2"/>
    </row>
    <row r="170">
      <c r="B170" s="2"/>
      <c r="G170" s="2"/>
    </row>
    <row r="171">
      <c r="B171" s="2"/>
      <c r="G171" s="2"/>
    </row>
    <row r="172">
      <c r="B172" s="2"/>
      <c r="G172" s="2"/>
    </row>
    <row r="173">
      <c r="B173" s="2"/>
      <c r="G173" s="2"/>
    </row>
    <row r="174">
      <c r="B174" s="2"/>
      <c r="G174" s="2"/>
    </row>
    <row r="175">
      <c r="B175" s="2"/>
      <c r="G175" s="2"/>
    </row>
    <row r="176">
      <c r="B176" s="2"/>
      <c r="G176" s="2"/>
    </row>
    <row r="177">
      <c r="B177" s="2"/>
      <c r="G177" s="2"/>
    </row>
    <row r="178">
      <c r="B178" s="2"/>
      <c r="G178" s="2"/>
    </row>
    <row r="179">
      <c r="B179" s="2"/>
      <c r="G179" s="2"/>
    </row>
    <row r="180">
      <c r="B180" s="2"/>
      <c r="G180" s="2"/>
    </row>
    <row r="181">
      <c r="B181" s="2"/>
      <c r="G181" s="2"/>
    </row>
    <row r="182">
      <c r="B182" s="2"/>
      <c r="G182" s="2"/>
    </row>
    <row r="183">
      <c r="B183" s="2"/>
      <c r="G183" s="2"/>
    </row>
    <row r="184">
      <c r="B184" s="2"/>
      <c r="G184" s="2"/>
    </row>
    <row r="185">
      <c r="B185" s="2"/>
      <c r="G185" s="2"/>
    </row>
    <row r="186">
      <c r="B186" s="2"/>
      <c r="G186" s="2"/>
    </row>
    <row r="187">
      <c r="B187" s="2"/>
      <c r="G187" s="2"/>
    </row>
    <row r="188">
      <c r="B188" s="2"/>
      <c r="G188" s="2"/>
    </row>
    <row r="189">
      <c r="B189" s="2"/>
      <c r="G189" s="2"/>
    </row>
    <row r="190">
      <c r="B190" s="2"/>
      <c r="G190" s="2"/>
    </row>
    <row r="191">
      <c r="B191" s="2"/>
      <c r="G191" s="2"/>
    </row>
    <row r="192">
      <c r="B192" s="2"/>
      <c r="G192" s="2"/>
    </row>
    <row r="193">
      <c r="B193" s="2"/>
      <c r="G193" s="2"/>
    </row>
    <row r="194">
      <c r="B194" s="2"/>
      <c r="G194" s="2"/>
    </row>
    <row r="195">
      <c r="B195" s="2"/>
      <c r="G195" s="2"/>
    </row>
    <row r="196">
      <c r="B196" s="2"/>
      <c r="G196" s="2"/>
    </row>
    <row r="197">
      <c r="B197" s="2"/>
      <c r="G197" s="2"/>
    </row>
    <row r="198">
      <c r="B198" s="2"/>
      <c r="G198" s="2"/>
    </row>
    <row r="199">
      <c r="B199" s="2"/>
      <c r="G199" s="2"/>
    </row>
    <row r="200">
      <c r="B200" s="2"/>
      <c r="G200" s="2"/>
    </row>
    <row r="201">
      <c r="B201" s="2"/>
      <c r="G201" s="2"/>
    </row>
    <row r="202">
      <c r="B202" s="2"/>
      <c r="G202" s="2"/>
    </row>
    <row r="203">
      <c r="B203" s="2"/>
      <c r="G203" s="2"/>
    </row>
    <row r="204">
      <c r="B204" s="2"/>
      <c r="G204" s="2"/>
    </row>
    <row r="205">
      <c r="B205" s="2"/>
      <c r="G205" s="2"/>
    </row>
    <row r="206">
      <c r="B206" s="2"/>
      <c r="G206" s="2"/>
    </row>
    <row r="207">
      <c r="B207" s="2"/>
      <c r="G207" s="2"/>
    </row>
    <row r="208">
      <c r="B208" s="2"/>
      <c r="G208" s="2"/>
    </row>
    <row r="209">
      <c r="B209" s="2"/>
      <c r="G209" s="2"/>
    </row>
    <row r="210">
      <c r="B210" s="2"/>
      <c r="G210" s="2"/>
    </row>
    <row r="211">
      <c r="B211" s="2"/>
      <c r="G211" s="2"/>
    </row>
    <row r="212">
      <c r="B212" s="2"/>
      <c r="G212" s="2"/>
    </row>
    <row r="213">
      <c r="B213" s="2"/>
      <c r="G213" s="2"/>
    </row>
    <row r="214">
      <c r="B214" s="2"/>
      <c r="G214" s="2"/>
    </row>
    <row r="215">
      <c r="B215" s="2"/>
      <c r="G215" s="2"/>
    </row>
    <row r="216">
      <c r="B216" s="2"/>
      <c r="G216" s="2"/>
    </row>
    <row r="217">
      <c r="B217" s="2"/>
      <c r="G217" s="2"/>
    </row>
    <row r="218">
      <c r="B218" s="2"/>
      <c r="G218" s="2"/>
    </row>
    <row r="219">
      <c r="B219" s="2"/>
      <c r="G219" s="2"/>
    </row>
    <row r="220">
      <c r="B220" s="2"/>
      <c r="G220" s="2"/>
    </row>
    <row r="221">
      <c r="B221" s="2"/>
      <c r="G221" s="2"/>
    </row>
    <row r="222">
      <c r="B222" s="2"/>
      <c r="G222" s="2"/>
    </row>
    <row r="223">
      <c r="B223" s="2"/>
      <c r="G223" s="2"/>
    </row>
    <row r="224">
      <c r="B224" s="2"/>
      <c r="G224" s="2"/>
    </row>
    <row r="225">
      <c r="B225" s="2"/>
      <c r="G225" s="2"/>
    </row>
    <row r="226">
      <c r="B226" s="2"/>
      <c r="G226" s="2"/>
    </row>
    <row r="227">
      <c r="B227" s="2"/>
      <c r="G227" s="2"/>
    </row>
    <row r="228">
      <c r="B228" s="2"/>
      <c r="G228" s="2"/>
    </row>
    <row r="229">
      <c r="B229" s="2"/>
      <c r="G229" s="2"/>
    </row>
    <row r="230">
      <c r="B230" s="2"/>
      <c r="G230" s="2"/>
    </row>
    <row r="231">
      <c r="B231" s="2"/>
      <c r="G231" s="2"/>
    </row>
    <row r="232">
      <c r="B232" s="2"/>
      <c r="G232" s="2"/>
    </row>
    <row r="233">
      <c r="B233" s="2"/>
      <c r="G233" s="2"/>
    </row>
    <row r="234">
      <c r="B234" s="2"/>
      <c r="G234" s="2"/>
    </row>
    <row r="235">
      <c r="B235" s="2"/>
      <c r="G235" s="2"/>
    </row>
    <row r="236">
      <c r="B236" s="2"/>
      <c r="G236" s="2"/>
    </row>
    <row r="237">
      <c r="B237" s="2"/>
      <c r="G237" s="2"/>
    </row>
    <row r="238">
      <c r="B238" s="2"/>
      <c r="G238" s="2"/>
    </row>
    <row r="239">
      <c r="B239" s="2"/>
      <c r="G239" s="2"/>
    </row>
    <row r="240">
      <c r="B240" s="2"/>
      <c r="G240" s="2"/>
    </row>
    <row r="241">
      <c r="B241" s="2"/>
      <c r="G241" s="2"/>
    </row>
    <row r="242">
      <c r="B242" s="2"/>
      <c r="G242" s="2"/>
    </row>
    <row r="243">
      <c r="B243" s="2"/>
      <c r="G243" s="2"/>
    </row>
    <row r="244">
      <c r="B244" s="2"/>
      <c r="G244" s="2"/>
    </row>
    <row r="245">
      <c r="B245" s="2"/>
      <c r="G245" s="2"/>
    </row>
    <row r="246">
      <c r="B246" s="2"/>
      <c r="G246" s="2"/>
    </row>
    <row r="247">
      <c r="B247" s="2"/>
      <c r="G247" s="2"/>
    </row>
    <row r="248">
      <c r="B248" s="2"/>
      <c r="G248" s="2"/>
    </row>
    <row r="249">
      <c r="B249" s="2"/>
      <c r="G249" s="2"/>
    </row>
    <row r="250">
      <c r="B250" s="2"/>
      <c r="G250" s="2"/>
    </row>
    <row r="251">
      <c r="B251" s="2"/>
      <c r="G251" s="2"/>
    </row>
    <row r="252">
      <c r="B252" s="2"/>
      <c r="G252" s="2"/>
    </row>
    <row r="253">
      <c r="B253" s="2"/>
      <c r="G253" s="2"/>
    </row>
    <row r="254">
      <c r="B254" s="2"/>
      <c r="G254" s="2"/>
    </row>
    <row r="255">
      <c r="B255" s="2"/>
      <c r="G255" s="2"/>
    </row>
    <row r="256">
      <c r="B256" s="2"/>
      <c r="G256" s="2"/>
    </row>
    <row r="257">
      <c r="B257" s="2"/>
      <c r="G257" s="2"/>
    </row>
    <row r="258">
      <c r="B258" s="2"/>
      <c r="G258" s="2"/>
    </row>
    <row r="259">
      <c r="B259" s="2"/>
      <c r="G259" s="2"/>
    </row>
    <row r="260">
      <c r="B260" s="2"/>
      <c r="G260" s="2"/>
    </row>
    <row r="261">
      <c r="B261" s="2"/>
      <c r="G261" s="2"/>
    </row>
    <row r="262">
      <c r="B262" s="2"/>
      <c r="G262" s="2"/>
    </row>
    <row r="263">
      <c r="B263" s="2"/>
      <c r="G263" s="2"/>
    </row>
    <row r="264">
      <c r="B264" s="2"/>
      <c r="G264" s="2"/>
    </row>
    <row r="265">
      <c r="B265" s="2"/>
      <c r="G265" s="2"/>
    </row>
    <row r="266">
      <c r="B266" s="2"/>
      <c r="G266" s="2"/>
    </row>
    <row r="267">
      <c r="B267" s="2"/>
      <c r="G267" s="2"/>
    </row>
    <row r="268">
      <c r="B268" s="2"/>
      <c r="G268" s="2"/>
    </row>
    <row r="269">
      <c r="B269" s="2"/>
      <c r="G269" s="2"/>
    </row>
    <row r="270">
      <c r="B270" s="2"/>
      <c r="G270" s="2"/>
    </row>
    <row r="271">
      <c r="B271" s="2"/>
      <c r="G271" s="2"/>
    </row>
    <row r="272">
      <c r="B272" s="2"/>
      <c r="G272" s="2"/>
    </row>
    <row r="273">
      <c r="B273" s="2"/>
      <c r="G273" s="2"/>
    </row>
    <row r="274">
      <c r="B274" s="2"/>
      <c r="G274" s="2"/>
    </row>
    <row r="275">
      <c r="B275" s="2"/>
      <c r="G275" s="2"/>
    </row>
    <row r="276">
      <c r="B276" s="2"/>
      <c r="G276" s="2"/>
    </row>
    <row r="277">
      <c r="B277" s="2"/>
      <c r="G277" s="2"/>
    </row>
    <row r="278">
      <c r="B278" s="2"/>
      <c r="G278" s="2"/>
    </row>
    <row r="279">
      <c r="B279" s="2"/>
      <c r="G279" s="2"/>
    </row>
    <row r="280">
      <c r="B280" s="2"/>
      <c r="G280" s="2"/>
    </row>
    <row r="281">
      <c r="B281" s="2"/>
      <c r="G281" s="2"/>
    </row>
    <row r="282">
      <c r="B282" s="2"/>
      <c r="G282" s="2"/>
    </row>
    <row r="283">
      <c r="B283" s="2"/>
      <c r="G283" s="2"/>
    </row>
    <row r="284">
      <c r="B284" s="2"/>
      <c r="G284" s="2"/>
    </row>
    <row r="285">
      <c r="B285" s="2"/>
      <c r="G285" s="2"/>
    </row>
    <row r="286">
      <c r="B286" s="2"/>
      <c r="G286" s="2"/>
    </row>
    <row r="287">
      <c r="B287" s="2"/>
      <c r="G287" s="2"/>
    </row>
    <row r="288">
      <c r="B288" s="2"/>
      <c r="G288" s="2"/>
    </row>
    <row r="289">
      <c r="B289" s="2"/>
      <c r="G289" s="2"/>
    </row>
    <row r="290">
      <c r="B290" s="2"/>
      <c r="G290" s="2"/>
    </row>
    <row r="291">
      <c r="B291" s="2"/>
      <c r="G291" s="2"/>
    </row>
    <row r="292">
      <c r="B292" s="2"/>
      <c r="G292" s="2"/>
    </row>
    <row r="293">
      <c r="B293" s="2"/>
      <c r="G293" s="2"/>
    </row>
    <row r="294">
      <c r="B294" s="2"/>
      <c r="G294" s="2"/>
    </row>
    <row r="295">
      <c r="B295" s="2"/>
      <c r="G295" s="2"/>
    </row>
    <row r="296">
      <c r="B296" s="2"/>
      <c r="G296" s="2"/>
    </row>
    <row r="297">
      <c r="B297" s="2"/>
      <c r="G297" s="2"/>
    </row>
    <row r="298">
      <c r="B298" s="2"/>
      <c r="G298" s="2"/>
    </row>
    <row r="299">
      <c r="B299" s="2"/>
      <c r="G299" s="2"/>
    </row>
    <row r="300">
      <c r="B300" s="2"/>
      <c r="G300" s="2"/>
    </row>
    <row r="301">
      <c r="B301" s="2"/>
      <c r="G301" s="2"/>
    </row>
    <row r="302">
      <c r="B302" s="2"/>
      <c r="G302" s="2"/>
    </row>
    <row r="303">
      <c r="B303" s="2"/>
      <c r="G303" s="2"/>
    </row>
    <row r="304">
      <c r="B304" s="2"/>
      <c r="G304" s="2"/>
    </row>
    <row r="305">
      <c r="B305" s="2"/>
      <c r="G305" s="2"/>
    </row>
    <row r="306">
      <c r="B306" s="2"/>
      <c r="G306" s="2"/>
    </row>
    <row r="307">
      <c r="B307" s="2"/>
      <c r="G307" s="2"/>
    </row>
    <row r="308">
      <c r="B308" s="2"/>
      <c r="G308" s="2"/>
    </row>
    <row r="309">
      <c r="B309" s="2"/>
      <c r="G309" s="2"/>
    </row>
    <row r="310">
      <c r="B310" s="2"/>
      <c r="G310" s="2"/>
    </row>
    <row r="311">
      <c r="B311" s="2"/>
      <c r="G311" s="2"/>
    </row>
    <row r="312">
      <c r="B312" s="2"/>
      <c r="G312" s="2"/>
    </row>
    <row r="313">
      <c r="B313" s="2"/>
      <c r="G313" s="2"/>
    </row>
    <row r="314">
      <c r="B314" s="2"/>
      <c r="G314" s="2"/>
    </row>
    <row r="315">
      <c r="B315" s="2"/>
      <c r="G315" s="2"/>
    </row>
    <row r="316">
      <c r="B316" s="2"/>
      <c r="G316" s="2"/>
    </row>
    <row r="317">
      <c r="B317" s="2"/>
      <c r="G317" s="2"/>
    </row>
    <row r="318">
      <c r="B318" s="2"/>
      <c r="G318" s="2"/>
    </row>
    <row r="319">
      <c r="B319" s="2"/>
      <c r="G319" s="2"/>
    </row>
    <row r="320">
      <c r="B320" s="2"/>
      <c r="G320" s="2"/>
    </row>
    <row r="321">
      <c r="B321" s="2"/>
      <c r="G321" s="2"/>
    </row>
    <row r="322">
      <c r="B322" s="2"/>
      <c r="G322" s="2"/>
    </row>
    <row r="323">
      <c r="B323" s="2"/>
      <c r="G323" s="2"/>
    </row>
    <row r="324">
      <c r="B324" s="2"/>
      <c r="G324" s="2"/>
    </row>
    <row r="325">
      <c r="B325" s="2"/>
      <c r="G325" s="2"/>
    </row>
    <row r="326">
      <c r="B326" s="2"/>
      <c r="G326" s="2"/>
    </row>
    <row r="327">
      <c r="B327" s="2"/>
      <c r="G327" s="2"/>
    </row>
    <row r="328">
      <c r="B328" s="2"/>
      <c r="G328" s="2"/>
    </row>
    <row r="329">
      <c r="B329" s="2"/>
      <c r="G329" s="2"/>
    </row>
    <row r="330">
      <c r="B330" s="2"/>
      <c r="G330" s="2"/>
    </row>
    <row r="331">
      <c r="B331" s="2"/>
      <c r="G331" s="2"/>
    </row>
    <row r="332">
      <c r="B332" s="2"/>
      <c r="G332" s="2"/>
    </row>
    <row r="333">
      <c r="B333" s="2"/>
      <c r="G333" s="2"/>
    </row>
    <row r="334">
      <c r="B334" s="2"/>
      <c r="G334" s="2"/>
    </row>
    <row r="335">
      <c r="B335" s="2"/>
      <c r="G335" s="2"/>
    </row>
    <row r="336">
      <c r="B336" s="2"/>
      <c r="G336" s="2"/>
    </row>
    <row r="337">
      <c r="B337" s="2"/>
      <c r="G337" s="2"/>
    </row>
    <row r="338">
      <c r="B338" s="2"/>
      <c r="G338" s="2"/>
    </row>
    <row r="339">
      <c r="B339" s="2"/>
      <c r="G339" s="2"/>
    </row>
    <row r="340">
      <c r="B340" s="2"/>
      <c r="G340" s="2"/>
    </row>
    <row r="341">
      <c r="B341" s="2"/>
      <c r="G341" s="2"/>
    </row>
    <row r="342">
      <c r="B342" s="2"/>
      <c r="G342" s="2"/>
    </row>
    <row r="343">
      <c r="B343" s="2"/>
      <c r="G343" s="2"/>
    </row>
    <row r="344">
      <c r="B344" s="2"/>
      <c r="G344" s="2"/>
    </row>
    <row r="345">
      <c r="B345" s="2"/>
      <c r="G345" s="2"/>
    </row>
    <row r="346">
      <c r="B346" s="2"/>
      <c r="G346" s="2"/>
    </row>
    <row r="347">
      <c r="B347" s="2"/>
      <c r="G347" s="2"/>
    </row>
    <row r="348">
      <c r="B348" s="2"/>
      <c r="G348" s="2"/>
    </row>
    <row r="349">
      <c r="B349" s="2"/>
      <c r="G349" s="2"/>
    </row>
    <row r="350">
      <c r="B350" s="2"/>
      <c r="G350" s="2"/>
    </row>
    <row r="351">
      <c r="B351" s="2"/>
      <c r="G351" s="2"/>
    </row>
    <row r="352">
      <c r="B352" s="2"/>
      <c r="G352" s="2"/>
    </row>
    <row r="353">
      <c r="B353" s="2"/>
      <c r="G353" s="2"/>
    </row>
    <row r="354">
      <c r="B354" s="2"/>
      <c r="G354" s="2"/>
    </row>
    <row r="355">
      <c r="B355" s="2"/>
      <c r="G355" s="2"/>
    </row>
    <row r="356">
      <c r="B356" s="2"/>
      <c r="G356" s="2"/>
    </row>
    <row r="357">
      <c r="B357" s="2"/>
      <c r="G357" s="2"/>
    </row>
    <row r="358">
      <c r="B358" s="2"/>
      <c r="G358" s="2"/>
    </row>
    <row r="359">
      <c r="B359" s="2"/>
      <c r="G359" s="2"/>
    </row>
    <row r="360">
      <c r="B360" s="2"/>
      <c r="G360" s="2"/>
    </row>
    <row r="361">
      <c r="B361" s="2"/>
      <c r="G361" s="2"/>
    </row>
    <row r="362">
      <c r="B362" s="2"/>
      <c r="G362" s="2"/>
    </row>
    <row r="363">
      <c r="B363" s="2"/>
      <c r="G363" s="2"/>
    </row>
    <row r="364">
      <c r="B364" s="2"/>
      <c r="G364" s="2"/>
    </row>
    <row r="365">
      <c r="B365" s="2"/>
      <c r="G365" s="2"/>
    </row>
    <row r="366">
      <c r="B366" s="2"/>
      <c r="G366" s="2"/>
    </row>
    <row r="367">
      <c r="B367" s="2"/>
      <c r="G367" s="2"/>
    </row>
    <row r="368">
      <c r="B368" s="2"/>
      <c r="G368" s="2"/>
    </row>
    <row r="369">
      <c r="B369" s="2"/>
      <c r="G369" s="2"/>
    </row>
    <row r="370">
      <c r="B370" s="2"/>
      <c r="G370" s="2"/>
    </row>
    <row r="371">
      <c r="B371" s="2"/>
      <c r="G371" s="2"/>
    </row>
    <row r="372">
      <c r="B372" s="2"/>
      <c r="G372" s="2"/>
    </row>
    <row r="373">
      <c r="B373" s="2"/>
      <c r="G373" s="2"/>
    </row>
    <row r="374">
      <c r="B374" s="2"/>
      <c r="G374" s="2"/>
    </row>
    <row r="375">
      <c r="B375" s="2"/>
      <c r="G375" s="2"/>
    </row>
    <row r="376">
      <c r="B376" s="2"/>
      <c r="G376" s="2"/>
    </row>
    <row r="377">
      <c r="B377" s="2"/>
      <c r="G377" s="2"/>
    </row>
    <row r="378">
      <c r="B378" s="2"/>
      <c r="G378" s="2"/>
    </row>
    <row r="379">
      <c r="B379" s="2"/>
      <c r="G379" s="2"/>
    </row>
    <row r="380">
      <c r="B380" s="2"/>
      <c r="G380" s="2"/>
    </row>
    <row r="381">
      <c r="B381" s="2"/>
      <c r="G381" s="2"/>
    </row>
    <row r="382">
      <c r="B382" s="2"/>
      <c r="G382" s="2"/>
    </row>
    <row r="383">
      <c r="B383" s="2"/>
      <c r="G383" s="2"/>
    </row>
    <row r="384">
      <c r="B384" s="2"/>
      <c r="G384" s="2"/>
    </row>
    <row r="385">
      <c r="B385" s="2"/>
      <c r="G385" s="2"/>
    </row>
    <row r="386">
      <c r="B386" s="2"/>
      <c r="G386" s="2"/>
    </row>
    <row r="387">
      <c r="B387" s="2"/>
      <c r="G387" s="2"/>
    </row>
    <row r="388">
      <c r="B388" s="2"/>
      <c r="G388" s="2"/>
    </row>
    <row r="389">
      <c r="B389" s="2"/>
      <c r="G389" s="2"/>
    </row>
    <row r="390">
      <c r="B390" s="2"/>
      <c r="G390" s="2"/>
    </row>
    <row r="391">
      <c r="B391" s="2"/>
      <c r="G391" s="2"/>
    </row>
    <row r="392">
      <c r="B392" s="2"/>
      <c r="G392" s="2"/>
    </row>
    <row r="393">
      <c r="B393" s="2"/>
      <c r="G393" s="2"/>
    </row>
    <row r="394">
      <c r="B394" s="2"/>
      <c r="G394" s="2"/>
    </row>
    <row r="395">
      <c r="B395" s="2"/>
      <c r="G395" s="2"/>
    </row>
    <row r="396">
      <c r="B396" s="2"/>
      <c r="G396" s="2"/>
    </row>
    <row r="397">
      <c r="B397" s="2"/>
      <c r="G397" s="2"/>
    </row>
    <row r="398">
      <c r="B398" s="2"/>
      <c r="G398" s="2"/>
    </row>
    <row r="399">
      <c r="B399" s="2"/>
      <c r="G399" s="2"/>
    </row>
    <row r="400">
      <c r="B400" s="2"/>
      <c r="G400" s="2"/>
    </row>
    <row r="401">
      <c r="B401" s="2"/>
      <c r="G401" s="2"/>
    </row>
    <row r="402">
      <c r="B402" s="2"/>
      <c r="G402" s="2"/>
    </row>
    <row r="403">
      <c r="B403" s="2"/>
      <c r="G403" s="2"/>
    </row>
    <row r="404">
      <c r="B404" s="2"/>
      <c r="G404" s="2"/>
    </row>
    <row r="405">
      <c r="B405" s="2"/>
      <c r="G405" s="2"/>
    </row>
    <row r="406">
      <c r="B406" s="2"/>
      <c r="G406" s="2"/>
    </row>
    <row r="407">
      <c r="B407" s="2"/>
      <c r="G407" s="2"/>
    </row>
    <row r="408">
      <c r="B408" s="2"/>
      <c r="G408" s="2"/>
    </row>
    <row r="409">
      <c r="B409" s="2"/>
      <c r="G409" s="2"/>
    </row>
    <row r="410">
      <c r="B410" s="2"/>
      <c r="G410" s="2"/>
    </row>
    <row r="411">
      <c r="B411" s="2"/>
      <c r="G411" s="2"/>
    </row>
    <row r="412">
      <c r="B412" s="2"/>
      <c r="G412" s="2"/>
    </row>
    <row r="413">
      <c r="B413" s="2"/>
      <c r="G413" s="2"/>
    </row>
    <row r="414">
      <c r="B414" s="2"/>
      <c r="G414" s="2"/>
    </row>
    <row r="415">
      <c r="B415" s="2"/>
      <c r="G415" s="2"/>
    </row>
    <row r="416">
      <c r="B416" s="2"/>
      <c r="G416" s="2"/>
    </row>
    <row r="417">
      <c r="B417" s="2"/>
      <c r="G417" s="2"/>
    </row>
    <row r="418">
      <c r="B418" s="2"/>
      <c r="G418" s="2"/>
    </row>
    <row r="419">
      <c r="B419" s="2"/>
      <c r="G419" s="2"/>
    </row>
    <row r="420">
      <c r="B420" s="2"/>
      <c r="G420" s="2"/>
    </row>
    <row r="421">
      <c r="B421" s="2"/>
      <c r="G421" s="2"/>
    </row>
    <row r="422">
      <c r="B422" s="2"/>
      <c r="G422" s="2"/>
    </row>
    <row r="423">
      <c r="B423" s="2"/>
      <c r="G423" s="2"/>
    </row>
    <row r="424">
      <c r="B424" s="2"/>
      <c r="G424" s="2"/>
    </row>
    <row r="425">
      <c r="B425" s="2"/>
      <c r="G425" s="2"/>
    </row>
    <row r="426">
      <c r="B426" s="2"/>
      <c r="G426" s="2"/>
    </row>
    <row r="427">
      <c r="B427" s="2"/>
      <c r="G427" s="2"/>
    </row>
    <row r="428">
      <c r="B428" s="2"/>
      <c r="G428" s="2"/>
    </row>
    <row r="429">
      <c r="B429" s="2"/>
      <c r="G429" s="2"/>
    </row>
    <row r="430">
      <c r="B430" s="2"/>
      <c r="G430" s="2"/>
    </row>
    <row r="431">
      <c r="B431" s="2"/>
      <c r="G431" s="2"/>
    </row>
    <row r="432">
      <c r="B432" s="2"/>
      <c r="G432" s="2"/>
    </row>
    <row r="433">
      <c r="B433" s="2"/>
      <c r="G433" s="2"/>
    </row>
    <row r="434">
      <c r="B434" s="2"/>
      <c r="G434" s="2"/>
    </row>
    <row r="435">
      <c r="B435" s="2"/>
      <c r="G435" s="2"/>
    </row>
    <row r="436">
      <c r="B436" s="2"/>
      <c r="G436" s="2"/>
    </row>
    <row r="437">
      <c r="B437" s="2"/>
      <c r="G437" s="2"/>
    </row>
    <row r="438">
      <c r="B438" s="2"/>
      <c r="G438" s="2"/>
    </row>
    <row r="439">
      <c r="B439" s="2"/>
      <c r="G439" s="2"/>
    </row>
    <row r="440">
      <c r="B440" s="2"/>
      <c r="G440" s="2"/>
    </row>
    <row r="441">
      <c r="B441" s="2"/>
      <c r="G441" s="2"/>
    </row>
    <row r="442">
      <c r="B442" s="2"/>
      <c r="G442" s="2"/>
    </row>
    <row r="443">
      <c r="B443" s="2"/>
      <c r="G443" s="2"/>
    </row>
    <row r="444">
      <c r="B444" s="2"/>
      <c r="G444" s="2"/>
    </row>
    <row r="445">
      <c r="B445" s="2"/>
      <c r="G445" s="2"/>
    </row>
    <row r="446">
      <c r="B446" s="2"/>
      <c r="G446" s="2"/>
    </row>
    <row r="447">
      <c r="B447" s="2"/>
      <c r="G447" s="2"/>
    </row>
    <row r="448">
      <c r="B448" s="2"/>
      <c r="G448" s="2"/>
    </row>
    <row r="449">
      <c r="B449" s="2"/>
      <c r="G449" s="2"/>
    </row>
    <row r="450">
      <c r="B450" s="2"/>
      <c r="G450" s="2"/>
    </row>
    <row r="451">
      <c r="B451" s="2"/>
      <c r="G451" s="2"/>
    </row>
    <row r="452">
      <c r="B452" s="2"/>
      <c r="G452" s="2"/>
    </row>
    <row r="453">
      <c r="B453" s="2"/>
      <c r="G453" s="2"/>
    </row>
    <row r="454">
      <c r="B454" s="2"/>
      <c r="G454" s="2"/>
    </row>
    <row r="455">
      <c r="B455" s="2"/>
      <c r="G455" s="2"/>
    </row>
    <row r="456">
      <c r="B456" s="2"/>
      <c r="G456" s="2"/>
    </row>
    <row r="457">
      <c r="B457" s="2"/>
      <c r="G457" s="2"/>
    </row>
    <row r="458">
      <c r="B458" s="2"/>
      <c r="G458" s="2"/>
    </row>
    <row r="459">
      <c r="B459" s="2"/>
      <c r="G459" s="2"/>
    </row>
    <row r="460">
      <c r="B460" s="2"/>
      <c r="G460" s="2"/>
    </row>
    <row r="461">
      <c r="B461" s="2"/>
      <c r="G461" s="2"/>
    </row>
    <row r="462">
      <c r="B462" s="2"/>
      <c r="G462" s="2"/>
    </row>
    <row r="463">
      <c r="B463" s="2"/>
      <c r="G463" s="2"/>
    </row>
    <row r="464">
      <c r="B464" s="2"/>
      <c r="G464" s="2"/>
    </row>
    <row r="465">
      <c r="B465" s="2"/>
      <c r="G465" s="2"/>
    </row>
    <row r="466">
      <c r="B466" s="2"/>
      <c r="G466" s="2"/>
    </row>
    <row r="467">
      <c r="B467" s="2"/>
      <c r="G467" s="2"/>
    </row>
    <row r="468">
      <c r="B468" s="2"/>
      <c r="G468" s="2"/>
    </row>
    <row r="469">
      <c r="B469" s="2"/>
      <c r="G469" s="2"/>
    </row>
    <row r="470">
      <c r="B470" s="2"/>
      <c r="G470" s="2"/>
    </row>
    <row r="471">
      <c r="B471" s="2"/>
      <c r="G471" s="2"/>
    </row>
    <row r="472">
      <c r="B472" s="2"/>
      <c r="G472" s="2"/>
    </row>
    <row r="473">
      <c r="B473" s="2"/>
      <c r="G473" s="2"/>
    </row>
    <row r="474">
      <c r="B474" s="2"/>
      <c r="G474" s="2"/>
    </row>
    <row r="475">
      <c r="B475" s="2"/>
      <c r="G475" s="2"/>
    </row>
    <row r="476">
      <c r="B476" s="2"/>
      <c r="G476" s="2"/>
    </row>
    <row r="477">
      <c r="B477" s="2"/>
      <c r="G477" s="2"/>
    </row>
    <row r="478">
      <c r="B478" s="2"/>
      <c r="G478" s="2"/>
    </row>
    <row r="479">
      <c r="B479" s="2"/>
      <c r="G479" s="2"/>
    </row>
    <row r="480">
      <c r="B480" s="2"/>
      <c r="G480" s="2"/>
    </row>
    <row r="481">
      <c r="B481" s="2"/>
      <c r="G481" s="2"/>
    </row>
    <row r="482">
      <c r="B482" s="2"/>
      <c r="G482" s="2"/>
    </row>
    <row r="483">
      <c r="B483" s="2"/>
      <c r="G483" s="2"/>
    </row>
    <row r="484">
      <c r="B484" s="2"/>
      <c r="G484" s="2"/>
    </row>
    <row r="485">
      <c r="B485" s="2"/>
      <c r="G485" s="2"/>
    </row>
    <row r="486">
      <c r="B486" s="2"/>
      <c r="G486" s="2"/>
    </row>
    <row r="487">
      <c r="B487" s="2"/>
      <c r="G487" s="2"/>
    </row>
    <row r="488">
      <c r="B488" s="2"/>
      <c r="G488" s="2"/>
    </row>
    <row r="489">
      <c r="B489" s="2"/>
      <c r="G489" s="2"/>
    </row>
    <row r="490">
      <c r="B490" s="2"/>
      <c r="G490" s="2"/>
    </row>
    <row r="491">
      <c r="B491" s="2"/>
      <c r="G491" s="2"/>
    </row>
    <row r="492">
      <c r="B492" s="2"/>
      <c r="G492" s="2"/>
    </row>
    <row r="493">
      <c r="B493" s="2"/>
      <c r="G493" s="2"/>
    </row>
    <row r="494">
      <c r="B494" s="2"/>
      <c r="G494" s="2"/>
    </row>
    <row r="495">
      <c r="B495" s="2"/>
      <c r="G495" s="2"/>
    </row>
    <row r="496">
      <c r="B496" s="2"/>
      <c r="G496" s="2"/>
    </row>
    <row r="497">
      <c r="B497" s="2"/>
      <c r="G497" s="2"/>
    </row>
    <row r="498">
      <c r="B498" s="2"/>
      <c r="G498" s="2"/>
    </row>
    <row r="499">
      <c r="B499" s="2"/>
      <c r="G499" s="2"/>
    </row>
    <row r="500">
      <c r="B500" s="2"/>
      <c r="G500" s="2"/>
    </row>
    <row r="501">
      <c r="B501" s="2"/>
      <c r="G501" s="2"/>
    </row>
    <row r="502">
      <c r="B502" s="2"/>
      <c r="G502" s="2"/>
    </row>
    <row r="503">
      <c r="B503" s="2"/>
      <c r="G503" s="2"/>
    </row>
    <row r="504">
      <c r="B504" s="2"/>
      <c r="G504" s="2"/>
    </row>
    <row r="505">
      <c r="B505" s="2"/>
      <c r="G505" s="2"/>
    </row>
    <row r="506">
      <c r="B506" s="2"/>
      <c r="G506" s="2"/>
    </row>
    <row r="507">
      <c r="B507" s="2"/>
      <c r="G507" s="2"/>
    </row>
    <row r="508">
      <c r="B508" s="2"/>
      <c r="G508" s="2"/>
    </row>
    <row r="509">
      <c r="B509" s="2"/>
      <c r="G509" s="2"/>
    </row>
    <row r="510">
      <c r="B510" s="2"/>
      <c r="G510" s="2"/>
    </row>
    <row r="511">
      <c r="B511" s="2"/>
      <c r="G511" s="2"/>
    </row>
    <row r="512">
      <c r="B512" s="2"/>
      <c r="G512" s="2"/>
    </row>
    <row r="513">
      <c r="B513" s="2"/>
      <c r="G513" s="2"/>
    </row>
    <row r="514">
      <c r="B514" s="2"/>
      <c r="G514" s="2"/>
    </row>
    <row r="515">
      <c r="B515" s="2"/>
      <c r="G515" s="2"/>
    </row>
    <row r="516">
      <c r="B516" s="2"/>
      <c r="G516" s="2"/>
    </row>
    <row r="517">
      <c r="B517" s="2"/>
      <c r="G517" s="2"/>
    </row>
    <row r="518">
      <c r="B518" s="2"/>
      <c r="G518" s="2"/>
    </row>
    <row r="519">
      <c r="B519" s="2"/>
      <c r="G519" s="2"/>
    </row>
    <row r="520">
      <c r="B520" s="2"/>
      <c r="G520" s="2"/>
    </row>
    <row r="521">
      <c r="B521" s="2"/>
      <c r="G521" s="2"/>
    </row>
    <row r="522">
      <c r="B522" s="2"/>
      <c r="G522" s="2"/>
    </row>
    <row r="523">
      <c r="B523" s="2"/>
      <c r="G523" s="2"/>
    </row>
    <row r="524">
      <c r="B524" s="2"/>
      <c r="G524" s="2"/>
    </row>
    <row r="525">
      <c r="B525" s="2"/>
      <c r="G525" s="2"/>
    </row>
    <row r="526">
      <c r="B526" s="2"/>
      <c r="G526" s="2"/>
    </row>
    <row r="527">
      <c r="B527" s="2"/>
      <c r="G527" s="2"/>
    </row>
    <row r="528">
      <c r="B528" s="2"/>
      <c r="G528" s="2"/>
    </row>
    <row r="529">
      <c r="B529" s="2"/>
      <c r="G529" s="2"/>
    </row>
    <row r="530">
      <c r="B530" s="2"/>
      <c r="G530" s="2"/>
    </row>
    <row r="531">
      <c r="B531" s="2"/>
      <c r="G531" s="2"/>
    </row>
    <row r="532">
      <c r="B532" s="2"/>
      <c r="G532" s="2"/>
    </row>
    <row r="533">
      <c r="B533" s="2"/>
      <c r="G533" s="2"/>
    </row>
    <row r="534">
      <c r="B534" s="2"/>
      <c r="G534" s="2"/>
    </row>
    <row r="535">
      <c r="B535" s="2"/>
      <c r="G535" s="2"/>
    </row>
    <row r="536">
      <c r="B536" s="2"/>
      <c r="G536" s="2"/>
    </row>
    <row r="537">
      <c r="B537" s="2"/>
      <c r="G537" s="2"/>
    </row>
    <row r="538">
      <c r="B538" s="2"/>
      <c r="G538" s="2"/>
    </row>
    <row r="539">
      <c r="B539" s="2"/>
      <c r="G539" s="2"/>
    </row>
    <row r="540">
      <c r="B540" s="2"/>
      <c r="G540" s="2"/>
    </row>
    <row r="541">
      <c r="B541" s="2"/>
      <c r="G541" s="2"/>
    </row>
    <row r="542">
      <c r="B542" s="2"/>
      <c r="G542" s="2"/>
    </row>
    <row r="543">
      <c r="B543" s="2"/>
      <c r="G543" s="2"/>
    </row>
    <row r="544">
      <c r="B544" s="2"/>
      <c r="G544" s="2"/>
    </row>
    <row r="545">
      <c r="B545" s="2"/>
      <c r="G545" s="2"/>
    </row>
    <row r="546">
      <c r="B546" s="2"/>
      <c r="G546" s="2"/>
    </row>
    <row r="547">
      <c r="B547" s="2"/>
      <c r="G547" s="2"/>
    </row>
    <row r="548">
      <c r="B548" s="2"/>
      <c r="G548" s="2"/>
    </row>
    <row r="549">
      <c r="B549" s="2"/>
      <c r="G549" s="2"/>
    </row>
    <row r="550">
      <c r="B550" s="2"/>
      <c r="G550" s="2"/>
    </row>
    <row r="551">
      <c r="B551" s="2"/>
      <c r="G551" s="2"/>
    </row>
    <row r="552">
      <c r="B552" s="2"/>
      <c r="G552" s="2"/>
    </row>
    <row r="553">
      <c r="B553" s="2"/>
      <c r="G553" s="2"/>
    </row>
    <row r="554">
      <c r="B554" s="2"/>
      <c r="G554" s="2"/>
    </row>
    <row r="555">
      <c r="B555" s="2"/>
      <c r="G555" s="2"/>
    </row>
    <row r="556">
      <c r="B556" s="2"/>
      <c r="G556" s="2"/>
    </row>
    <row r="557">
      <c r="B557" s="2"/>
      <c r="G557" s="2"/>
    </row>
    <row r="558">
      <c r="B558" s="2"/>
      <c r="G558" s="2"/>
    </row>
    <row r="559">
      <c r="B559" s="2"/>
      <c r="G559" s="2"/>
    </row>
    <row r="560">
      <c r="B560" s="2"/>
      <c r="G560" s="2"/>
    </row>
    <row r="561">
      <c r="B561" s="2"/>
      <c r="G561" s="2"/>
    </row>
    <row r="562">
      <c r="B562" s="2"/>
      <c r="G562" s="2"/>
    </row>
    <row r="563">
      <c r="B563" s="2"/>
      <c r="G563" s="2"/>
    </row>
    <row r="564">
      <c r="B564" s="2"/>
      <c r="G564" s="2"/>
    </row>
    <row r="565">
      <c r="B565" s="2"/>
      <c r="G565" s="2"/>
    </row>
    <row r="566">
      <c r="B566" s="2"/>
      <c r="G566" s="2"/>
    </row>
    <row r="567">
      <c r="B567" s="2"/>
      <c r="G567" s="2"/>
    </row>
    <row r="568">
      <c r="B568" s="2"/>
      <c r="G568" s="2"/>
    </row>
    <row r="569">
      <c r="B569" s="2"/>
      <c r="G569" s="2"/>
    </row>
    <row r="570">
      <c r="B570" s="2"/>
      <c r="G570" s="2"/>
    </row>
    <row r="571">
      <c r="B571" s="2"/>
      <c r="G571" s="2"/>
    </row>
    <row r="572">
      <c r="B572" s="2"/>
      <c r="G572" s="2"/>
    </row>
    <row r="573">
      <c r="B573" s="2"/>
      <c r="G573" s="2"/>
    </row>
    <row r="574">
      <c r="B574" s="2"/>
      <c r="G574" s="2"/>
    </row>
    <row r="575">
      <c r="B575" s="2"/>
      <c r="G575" s="2"/>
    </row>
    <row r="576">
      <c r="B576" s="2"/>
      <c r="G576" s="2"/>
    </row>
    <row r="577">
      <c r="B577" s="2"/>
      <c r="G577" s="2"/>
    </row>
    <row r="578">
      <c r="B578" s="2"/>
      <c r="G578" s="2"/>
    </row>
    <row r="579">
      <c r="B579" s="2"/>
      <c r="G579" s="2"/>
    </row>
    <row r="580">
      <c r="B580" s="2"/>
      <c r="G580" s="2"/>
    </row>
    <row r="581">
      <c r="B581" s="2"/>
      <c r="G581" s="2"/>
    </row>
    <row r="582">
      <c r="B582" s="2"/>
      <c r="G582" s="2"/>
    </row>
    <row r="583">
      <c r="B583" s="2"/>
      <c r="G583" s="2"/>
    </row>
    <row r="584">
      <c r="B584" s="2"/>
      <c r="G584" s="2"/>
    </row>
    <row r="585">
      <c r="B585" s="2"/>
      <c r="G585" s="2"/>
    </row>
    <row r="586">
      <c r="B586" s="2"/>
      <c r="G586" s="2"/>
    </row>
    <row r="587">
      <c r="B587" s="2"/>
      <c r="G587" s="2"/>
    </row>
    <row r="588">
      <c r="B588" s="2"/>
      <c r="G588" s="2"/>
    </row>
    <row r="589">
      <c r="B589" s="2"/>
      <c r="G589" s="2"/>
    </row>
    <row r="590">
      <c r="B590" s="2"/>
      <c r="G590" s="2"/>
    </row>
    <row r="591">
      <c r="B591" s="2"/>
      <c r="G591" s="2"/>
    </row>
    <row r="592">
      <c r="B592" s="2"/>
      <c r="G592" s="2"/>
    </row>
    <row r="593">
      <c r="B593" s="2"/>
      <c r="G593" s="2"/>
    </row>
    <row r="594">
      <c r="B594" s="2"/>
      <c r="G594" s="2"/>
    </row>
    <row r="595">
      <c r="B595" s="2"/>
      <c r="G595" s="2"/>
    </row>
    <row r="596">
      <c r="B596" s="2"/>
      <c r="G596" s="2"/>
    </row>
    <row r="597">
      <c r="B597" s="2"/>
      <c r="G597" s="2"/>
    </row>
    <row r="598">
      <c r="B598" s="2"/>
      <c r="G598" s="2"/>
    </row>
    <row r="599">
      <c r="B599" s="2"/>
      <c r="G599" s="2"/>
    </row>
    <row r="600">
      <c r="B600" s="2"/>
      <c r="G600" s="2"/>
    </row>
    <row r="601">
      <c r="B601" s="2"/>
      <c r="G601" s="2"/>
    </row>
    <row r="602">
      <c r="B602" s="2"/>
      <c r="G602" s="2"/>
    </row>
    <row r="603">
      <c r="B603" s="2"/>
      <c r="G603" s="2"/>
    </row>
    <row r="604">
      <c r="B604" s="2"/>
      <c r="G604" s="2"/>
    </row>
    <row r="605">
      <c r="B605" s="2"/>
      <c r="G605" s="2"/>
    </row>
    <row r="606">
      <c r="B606" s="2"/>
      <c r="G606" s="2"/>
    </row>
    <row r="607">
      <c r="B607" s="2"/>
      <c r="G607" s="2"/>
    </row>
    <row r="608">
      <c r="B608" s="2"/>
      <c r="G608" s="2"/>
    </row>
    <row r="609">
      <c r="B609" s="2"/>
      <c r="G609" s="2"/>
    </row>
    <row r="610">
      <c r="B610" s="2"/>
      <c r="G610" s="2"/>
    </row>
    <row r="611">
      <c r="B611" s="2"/>
      <c r="G611" s="2"/>
    </row>
    <row r="612">
      <c r="B612" s="2"/>
      <c r="G612" s="2"/>
    </row>
    <row r="613">
      <c r="B613" s="2"/>
      <c r="G613" s="2"/>
    </row>
    <row r="614">
      <c r="B614" s="2"/>
      <c r="G614" s="2"/>
    </row>
    <row r="615">
      <c r="B615" s="2"/>
      <c r="G615" s="2"/>
    </row>
    <row r="616">
      <c r="B616" s="2"/>
      <c r="G616" s="2"/>
    </row>
    <row r="617">
      <c r="B617" s="2"/>
      <c r="G617" s="2"/>
    </row>
    <row r="618">
      <c r="B618" s="2"/>
      <c r="G618" s="2"/>
    </row>
    <row r="619">
      <c r="B619" s="2"/>
      <c r="G619" s="2"/>
    </row>
    <row r="620">
      <c r="B620" s="2"/>
      <c r="G620" s="2"/>
    </row>
    <row r="621">
      <c r="B621" s="2"/>
      <c r="G621" s="2"/>
    </row>
    <row r="622">
      <c r="B622" s="2"/>
      <c r="G622" s="2"/>
    </row>
    <row r="623">
      <c r="B623" s="2"/>
      <c r="G623" s="2"/>
    </row>
    <row r="624">
      <c r="B624" s="2"/>
      <c r="G624" s="2"/>
    </row>
    <row r="625">
      <c r="B625" s="2"/>
      <c r="G625" s="2"/>
    </row>
    <row r="626">
      <c r="B626" s="2"/>
      <c r="G626" s="2"/>
    </row>
    <row r="627">
      <c r="B627" s="2"/>
      <c r="G627" s="2"/>
    </row>
    <row r="628">
      <c r="B628" s="2"/>
      <c r="G628" s="2"/>
    </row>
    <row r="629">
      <c r="B629" s="2"/>
      <c r="G629" s="2"/>
    </row>
    <row r="630">
      <c r="B630" s="2"/>
      <c r="G630" s="2"/>
    </row>
    <row r="631">
      <c r="B631" s="2"/>
      <c r="G631" s="2"/>
    </row>
    <row r="632">
      <c r="B632" s="2"/>
      <c r="G632" s="2"/>
    </row>
    <row r="633">
      <c r="B633" s="2"/>
      <c r="G633" s="2"/>
    </row>
    <row r="634">
      <c r="B634" s="2"/>
      <c r="G634" s="2"/>
    </row>
    <row r="635">
      <c r="B635" s="2"/>
      <c r="G635" s="2"/>
    </row>
    <row r="636">
      <c r="B636" s="2"/>
      <c r="G636" s="2"/>
    </row>
    <row r="637">
      <c r="B637" s="2"/>
      <c r="G637" s="2"/>
    </row>
    <row r="638">
      <c r="B638" s="2"/>
      <c r="G638" s="2"/>
    </row>
    <row r="639">
      <c r="B639" s="2"/>
      <c r="G639" s="2"/>
    </row>
    <row r="640">
      <c r="B640" s="2"/>
      <c r="G640" s="2"/>
    </row>
    <row r="641">
      <c r="B641" s="2"/>
      <c r="G641" s="2"/>
    </row>
    <row r="642">
      <c r="B642" s="2"/>
      <c r="G642" s="2"/>
    </row>
    <row r="643">
      <c r="B643" s="2"/>
      <c r="G643" s="2"/>
    </row>
    <row r="644">
      <c r="B644" s="2"/>
      <c r="G644" s="2"/>
    </row>
    <row r="645">
      <c r="B645" s="2"/>
      <c r="G645" s="2"/>
    </row>
    <row r="646">
      <c r="B646" s="2"/>
      <c r="G646" s="2"/>
    </row>
    <row r="647">
      <c r="B647" s="2"/>
      <c r="G647" s="2"/>
    </row>
    <row r="648">
      <c r="B648" s="2"/>
      <c r="G648" s="2"/>
    </row>
    <row r="649">
      <c r="B649" s="2"/>
      <c r="G649" s="2"/>
    </row>
    <row r="650">
      <c r="B650" s="2"/>
      <c r="G650" s="2"/>
    </row>
    <row r="651">
      <c r="B651" s="2"/>
      <c r="G651" s="2"/>
    </row>
    <row r="652">
      <c r="B652" s="2"/>
      <c r="G652" s="2"/>
    </row>
    <row r="653">
      <c r="B653" s="2"/>
      <c r="G653" s="2"/>
    </row>
    <row r="654">
      <c r="B654" s="2"/>
      <c r="G654" s="2"/>
    </row>
    <row r="655">
      <c r="B655" s="2"/>
      <c r="G655" s="2"/>
    </row>
    <row r="656">
      <c r="B656" s="2"/>
      <c r="G656" s="2"/>
    </row>
    <row r="657">
      <c r="B657" s="2"/>
      <c r="G657" s="2"/>
    </row>
    <row r="658">
      <c r="B658" s="2"/>
      <c r="G658" s="2"/>
    </row>
    <row r="659">
      <c r="B659" s="2"/>
      <c r="G659" s="2"/>
    </row>
    <row r="660">
      <c r="B660" s="2"/>
      <c r="G660" s="2"/>
    </row>
    <row r="661">
      <c r="B661" s="2"/>
      <c r="G661" s="2"/>
    </row>
    <row r="662">
      <c r="B662" s="2"/>
      <c r="G662" s="2"/>
    </row>
    <row r="663">
      <c r="B663" s="2"/>
      <c r="G663" s="2"/>
    </row>
    <row r="664">
      <c r="B664" s="2"/>
      <c r="G664" s="2"/>
    </row>
    <row r="665">
      <c r="B665" s="2"/>
      <c r="G665" s="2"/>
    </row>
    <row r="666">
      <c r="B666" s="2"/>
      <c r="G666" s="2"/>
    </row>
    <row r="667">
      <c r="B667" s="2"/>
      <c r="G667" s="2"/>
    </row>
    <row r="668">
      <c r="B668" s="2"/>
      <c r="G668" s="2"/>
    </row>
    <row r="669">
      <c r="B669" s="2"/>
      <c r="G669" s="2"/>
    </row>
    <row r="670">
      <c r="B670" s="2"/>
      <c r="G670" s="2"/>
    </row>
    <row r="671">
      <c r="B671" s="2"/>
      <c r="G671" s="2"/>
    </row>
    <row r="672">
      <c r="B672" s="2"/>
      <c r="G672" s="2"/>
    </row>
    <row r="673">
      <c r="B673" s="2"/>
      <c r="G673" s="2"/>
    </row>
    <row r="674">
      <c r="B674" s="2"/>
      <c r="G674" s="2"/>
    </row>
    <row r="675">
      <c r="B675" s="2"/>
      <c r="G675" s="2"/>
    </row>
    <row r="676">
      <c r="B676" s="2"/>
      <c r="G676" s="2"/>
    </row>
    <row r="677">
      <c r="B677" s="2"/>
      <c r="G677" s="2"/>
    </row>
    <row r="678">
      <c r="B678" s="2"/>
      <c r="G678" s="2"/>
    </row>
    <row r="679">
      <c r="B679" s="2"/>
      <c r="G679" s="2"/>
    </row>
    <row r="680">
      <c r="B680" s="2"/>
      <c r="G680" s="2"/>
    </row>
    <row r="681">
      <c r="B681" s="2"/>
      <c r="G681" s="2"/>
    </row>
    <row r="682">
      <c r="B682" s="2"/>
      <c r="G682" s="2"/>
    </row>
    <row r="683">
      <c r="B683" s="2"/>
      <c r="G683" s="2"/>
    </row>
    <row r="684">
      <c r="B684" s="2"/>
      <c r="G684" s="2"/>
    </row>
    <row r="685">
      <c r="B685" s="2"/>
      <c r="G685" s="2"/>
    </row>
    <row r="686">
      <c r="B686" s="2"/>
      <c r="G686" s="2"/>
    </row>
    <row r="687">
      <c r="B687" s="2"/>
      <c r="G687" s="2"/>
    </row>
    <row r="688">
      <c r="B688" s="2"/>
      <c r="G688" s="2"/>
    </row>
    <row r="689">
      <c r="B689" s="2"/>
      <c r="G689" s="2"/>
    </row>
    <row r="690">
      <c r="B690" s="2"/>
      <c r="G690" s="2"/>
    </row>
    <row r="691">
      <c r="B691" s="2"/>
      <c r="G691" s="2"/>
    </row>
    <row r="692">
      <c r="B692" s="2"/>
      <c r="G692" s="2"/>
    </row>
    <row r="693">
      <c r="B693" s="2"/>
      <c r="G693" s="2"/>
    </row>
    <row r="694">
      <c r="B694" s="2"/>
      <c r="G694" s="2"/>
    </row>
    <row r="695">
      <c r="B695" s="2"/>
      <c r="G695" s="2"/>
    </row>
    <row r="696">
      <c r="B696" s="2"/>
      <c r="G696" s="2"/>
    </row>
    <row r="697">
      <c r="B697" s="2"/>
      <c r="G697" s="2"/>
    </row>
    <row r="698">
      <c r="B698" s="2"/>
      <c r="G698" s="2"/>
    </row>
    <row r="699">
      <c r="B699" s="2"/>
      <c r="G699" s="2"/>
    </row>
    <row r="700">
      <c r="B700" s="2"/>
      <c r="G700" s="2"/>
    </row>
    <row r="701">
      <c r="B701" s="2"/>
      <c r="G701" s="2"/>
    </row>
    <row r="702">
      <c r="B702" s="2"/>
      <c r="G702" s="2"/>
    </row>
    <row r="703">
      <c r="B703" s="2"/>
      <c r="G703" s="2"/>
    </row>
    <row r="704">
      <c r="B704" s="2"/>
      <c r="G704" s="2"/>
    </row>
    <row r="705">
      <c r="B705" s="2"/>
      <c r="G705" s="2"/>
    </row>
    <row r="706">
      <c r="B706" s="2"/>
      <c r="G706" s="2"/>
    </row>
    <row r="707">
      <c r="B707" s="2"/>
      <c r="G707" s="2"/>
    </row>
    <row r="708">
      <c r="B708" s="2"/>
      <c r="G708" s="2"/>
    </row>
    <row r="709">
      <c r="B709" s="2"/>
      <c r="G709" s="2"/>
    </row>
    <row r="710">
      <c r="B710" s="2"/>
      <c r="G710" s="2"/>
    </row>
    <row r="711">
      <c r="B711" s="2"/>
      <c r="G711" s="2"/>
    </row>
    <row r="712">
      <c r="B712" s="2"/>
      <c r="G712" s="2"/>
    </row>
    <row r="713">
      <c r="B713" s="2"/>
      <c r="G713" s="2"/>
    </row>
    <row r="714">
      <c r="B714" s="2"/>
      <c r="G714" s="2"/>
    </row>
    <row r="715">
      <c r="B715" s="2"/>
      <c r="G715" s="2"/>
    </row>
    <row r="716">
      <c r="B716" s="2"/>
      <c r="G716" s="2"/>
    </row>
    <row r="717">
      <c r="B717" s="2"/>
      <c r="G717" s="2"/>
    </row>
    <row r="718">
      <c r="B718" s="2"/>
      <c r="G718" s="2"/>
    </row>
    <row r="719">
      <c r="B719" s="2"/>
      <c r="G719" s="2"/>
    </row>
    <row r="720">
      <c r="B720" s="2"/>
      <c r="G720" s="2"/>
    </row>
    <row r="721">
      <c r="B721" s="2"/>
      <c r="G721" s="2"/>
    </row>
    <row r="722">
      <c r="B722" s="2"/>
      <c r="G722" s="2"/>
    </row>
    <row r="723">
      <c r="B723" s="2"/>
      <c r="G723" s="2"/>
    </row>
    <row r="724">
      <c r="B724" s="2"/>
      <c r="G724" s="2"/>
    </row>
    <row r="725">
      <c r="B725" s="2"/>
      <c r="G725" s="2"/>
    </row>
    <row r="726">
      <c r="B726" s="2"/>
      <c r="G726" s="2"/>
    </row>
    <row r="727">
      <c r="B727" s="2"/>
      <c r="G727" s="2"/>
    </row>
    <row r="728">
      <c r="B728" s="2"/>
      <c r="G728" s="2"/>
    </row>
    <row r="729">
      <c r="B729" s="2"/>
      <c r="G729" s="2"/>
    </row>
    <row r="730">
      <c r="B730" s="2"/>
      <c r="G730" s="2"/>
    </row>
    <row r="731">
      <c r="B731" s="2"/>
      <c r="G731" s="2"/>
    </row>
    <row r="732">
      <c r="B732" s="2"/>
      <c r="G732" s="2"/>
    </row>
    <row r="733">
      <c r="B733" s="2"/>
      <c r="G733" s="2"/>
    </row>
    <row r="734">
      <c r="B734" s="2"/>
      <c r="G734" s="2"/>
    </row>
    <row r="735">
      <c r="B735" s="2"/>
      <c r="G735" s="2"/>
    </row>
    <row r="736">
      <c r="B736" s="2"/>
      <c r="G736" s="2"/>
    </row>
    <row r="737">
      <c r="B737" s="2"/>
      <c r="G737" s="2"/>
    </row>
    <row r="738">
      <c r="B738" s="2"/>
      <c r="G738" s="2"/>
    </row>
    <row r="739">
      <c r="B739" s="2"/>
      <c r="G739" s="2"/>
    </row>
    <row r="740">
      <c r="B740" s="2"/>
      <c r="G740" s="2"/>
    </row>
    <row r="741">
      <c r="B741" s="2"/>
      <c r="G741" s="2"/>
    </row>
    <row r="742">
      <c r="B742" s="2"/>
      <c r="G742" s="2"/>
    </row>
    <row r="743">
      <c r="B743" s="2"/>
      <c r="G743" s="2"/>
    </row>
    <row r="744">
      <c r="B744" s="2"/>
      <c r="G744" s="2"/>
    </row>
    <row r="745">
      <c r="B745" s="2"/>
      <c r="G745" s="2"/>
    </row>
    <row r="746">
      <c r="B746" s="2"/>
      <c r="G746" s="2"/>
    </row>
    <row r="747">
      <c r="B747" s="2"/>
      <c r="G747" s="2"/>
    </row>
    <row r="748">
      <c r="B748" s="2"/>
      <c r="G748" s="2"/>
    </row>
    <row r="749">
      <c r="B749" s="2"/>
      <c r="G749" s="2"/>
    </row>
    <row r="750">
      <c r="B750" s="2"/>
      <c r="G750" s="2"/>
    </row>
    <row r="751">
      <c r="B751" s="2"/>
      <c r="G751" s="2"/>
    </row>
    <row r="752">
      <c r="B752" s="2"/>
      <c r="G752" s="2"/>
    </row>
    <row r="753">
      <c r="B753" s="2"/>
      <c r="G753" s="2"/>
    </row>
    <row r="754">
      <c r="B754" s="2"/>
      <c r="G754" s="2"/>
    </row>
    <row r="755">
      <c r="B755" s="2"/>
      <c r="G755" s="2"/>
    </row>
    <row r="756">
      <c r="B756" s="2"/>
      <c r="G756" s="2"/>
    </row>
    <row r="757">
      <c r="B757" s="2"/>
      <c r="G757" s="2"/>
    </row>
    <row r="758">
      <c r="B758" s="2"/>
      <c r="G758" s="2"/>
    </row>
    <row r="759">
      <c r="B759" s="2"/>
      <c r="G759" s="2"/>
    </row>
    <row r="760">
      <c r="B760" s="2"/>
      <c r="G760" s="2"/>
    </row>
    <row r="761">
      <c r="B761" s="2"/>
      <c r="G761" s="2"/>
    </row>
    <row r="762">
      <c r="B762" s="2"/>
      <c r="G762" s="2"/>
    </row>
    <row r="763">
      <c r="B763" s="2"/>
      <c r="G763" s="2"/>
    </row>
    <row r="764">
      <c r="B764" s="2"/>
      <c r="G764" s="2"/>
    </row>
    <row r="765">
      <c r="B765" s="2"/>
      <c r="G765" s="2"/>
    </row>
    <row r="766">
      <c r="B766" s="2"/>
      <c r="G766" s="2"/>
    </row>
    <row r="767">
      <c r="B767" s="2"/>
      <c r="G767" s="2"/>
    </row>
    <row r="768">
      <c r="B768" s="2"/>
      <c r="G768" s="2"/>
    </row>
    <row r="769">
      <c r="B769" s="2"/>
      <c r="G769" s="2"/>
    </row>
    <row r="770">
      <c r="B770" s="2"/>
      <c r="G770" s="2"/>
    </row>
    <row r="771">
      <c r="B771" s="2"/>
      <c r="G771" s="2"/>
    </row>
    <row r="772">
      <c r="B772" s="2"/>
      <c r="G772" s="2"/>
    </row>
    <row r="773">
      <c r="B773" s="2"/>
      <c r="G773" s="2"/>
    </row>
    <row r="774">
      <c r="B774" s="2"/>
      <c r="G774" s="2"/>
    </row>
    <row r="775">
      <c r="B775" s="2"/>
      <c r="G775" s="2"/>
    </row>
    <row r="776">
      <c r="B776" s="2"/>
      <c r="G776" s="2"/>
    </row>
    <row r="777">
      <c r="B777" s="2"/>
      <c r="G777" s="2"/>
    </row>
    <row r="778">
      <c r="B778" s="2"/>
      <c r="G778" s="2"/>
    </row>
    <row r="779">
      <c r="B779" s="2"/>
      <c r="G779" s="2"/>
    </row>
    <row r="780">
      <c r="B780" s="2"/>
      <c r="G780" s="2"/>
    </row>
    <row r="781">
      <c r="B781" s="2"/>
      <c r="G781" s="2"/>
    </row>
    <row r="782">
      <c r="B782" s="2"/>
      <c r="G782" s="2"/>
    </row>
    <row r="783">
      <c r="B783" s="2"/>
      <c r="G783" s="2"/>
    </row>
    <row r="784">
      <c r="B784" s="2"/>
      <c r="G784" s="2"/>
    </row>
    <row r="785">
      <c r="B785" s="2"/>
      <c r="G785" s="2"/>
    </row>
    <row r="786">
      <c r="B786" s="2"/>
      <c r="G786" s="2"/>
    </row>
    <row r="787">
      <c r="B787" s="2"/>
      <c r="G787" s="2"/>
    </row>
    <row r="788">
      <c r="B788" s="2"/>
      <c r="G788" s="2"/>
    </row>
    <row r="789">
      <c r="B789" s="2"/>
      <c r="G789" s="2"/>
    </row>
    <row r="790">
      <c r="B790" s="2"/>
      <c r="G790" s="2"/>
    </row>
    <row r="791">
      <c r="B791" s="2"/>
      <c r="G791" s="2"/>
    </row>
    <row r="792">
      <c r="B792" s="2"/>
      <c r="G792" s="2"/>
    </row>
    <row r="793">
      <c r="B793" s="2"/>
      <c r="G793" s="2"/>
    </row>
    <row r="794">
      <c r="B794" s="2"/>
      <c r="G794" s="2"/>
    </row>
    <row r="795">
      <c r="B795" s="2"/>
      <c r="G795" s="2"/>
    </row>
    <row r="796">
      <c r="B796" s="2"/>
      <c r="G796" s="2"/>
    </row>
    <row r="797">
      <c r="B797" s="2"/>
      <c r="G797" s="2"/>
    </row>
    <row r="798">
      <c r="B798" s="2"/>
      <c r="G798" s="2"/>
    </row>
    <row r="799">
      <c r="B799" s="2"/>
      <c r="G799" s="2"/>
    </row>
    <row r="800">
      <c r="B800" s="2"/>
      <c r="G800" s="2"/>
    </row>
    <row r="801">
      <c r="B801" s="2"/>
      <c r="G801" s="2"/>
    </row>
    <row r="802">
      <c r="B802" s="2"/>
      <c r="G802" s="2"/>
    </row>
    <row r="803">
      <c r="B803" s="2"/>
      <c r="G803" s="2"/>
    </row>
    <row r="804">
      <c r="B804" s="2"/>
      <c r="G804" s="2"/>
    </row>
    <row r="805">
      <c r="B805" s="2"/>
      <c r="G805" s="2"/>
    </row>
    <row r="806">
      <c r="B806" s="2"/>
      <c r="G806" s="2"/>
    </row>
    <row r="807">
      <c r="B807" s="2"/>
      <c r="G807" s="2"/>
    </row>
    <row r="808">
      <c r="B808" s="2"/>
      <c r="G808" s="2"/>
    </row>
    <row r="809">
      <c r="B809" s="2"/>
      <c r="G809" s="2"/>
    </row>
    <row r="810">
      <c r="B810" s="2"/>
      <c r="G810" s="2"/>
    </row>
    <row r="811">
      <c r="B811" s="2"/>
      <c r="G811" s="2"/>
    </row>
    <row r="812">
      <c r="B812" s="2"/>
      <c r="G812" s="2"/>
    </row>
    <row r="813">
      <c r="B813" s="2"/>
      <c r="G813" s="2"/>
    </row>
    <row r="814">
      <c r="B814" s="2"/>
      <c r="G814" s="2"/>
    </row>
    <row r="815">
      <c r="B815" s="2"/>
      <c r="G815" s="2"/>
    </row>
    <row r="816">
      <c r="B816" s="2"/>
      <c r="G816" s="2"/>
    </row>
    <row r="817">
      <c r="B817" s="2"/>
      <c r="G817" s="2"/>
    </row>
    <row r="818">
      <c r="B818" s="2"/>
      <c r="G818" s="2"/>
    </row>
    <row r="819">
      <c r="B819" s="2"/>
      <c r="G819" s="2"/>
    </row>
    <row r="820">
      <c r="B820" s="2"/>
      <c r="G820" s="2"/>
    </row>
    <row r="821">
      <c r="B821" s="2"/>
      <c r="G821" s="2"/>
    </row>
    <row r="822">
      <c r="B822" s="2"/>
      <c r="G822" s="2"/>
    </row>
    <row r="823">
      <c r="B823" s="2"/>
      <c r="G823" s="2"/>
    </row>
    <row r="824">
      <c r="B824" s="2"/>
      <c r="G824" s="2"/>
    </row>
    <row r="825">
      <c r="B825" s="2"/>
      <c r="G825" s="2"/>
    </row>
    <row r="826">
      <c r="B826" s="2"/>
      <c r="G826" s="2"/>
    </row>
    <row r="827">
      <c r="B827" s="2"/>
      <c r="G827" s="2"/>
    </row>
    <row r="828">
      <c r="B828" s="2"/>
      <c r="G828" s="2"/>
    </row>
    <row r="829">
      <c r="B829" s="2"/>
      <c r="G829" s="2"/>
    </row>
    <row r="830">
      <c r="B830" s="2"/>
      <c r="G830" s="2"/>
    </row>
    <row r="831">
      <c r="B831" s="2"/>
      <c r="G831" s="2"/>
    </row>
    <row r="832">
      <c r="B832" s="2"/>
      <c r="G832" s="2"/>
    </row>
    <row r="833">
      <c r="B833" s="2"/>
      <c r="G833" s="2"/>
    </row>
    <row r="834">
      <c r="B834" s="2"/>
      <c r="G834" s="2"/>
    </row>
    <row r="835">
      <c r="B835" s="2"/>
      <c r="G835" s="2"/>
    </row>
    <row r="836">
      <c r="B836" s="2"/>
      <c r="G836" s="2"/>
    </row>
    <row r="837">
      <c r="B837" s="2"/>
      <c r="G837" s="2"/>
    </row>
    <row r="838">
      <c r="B838" s="2"/>
      <c r="G838" s="2"/>
    </row>
    <row r="839">
      <c r="B839" s="2"/>
      <c r="G839" s="2"/>
    </row>
    <row r="840">
      <c r="B840" s="2"/>
      <c r="G840" s="2"/>
    </row>
    <row r="841">
      <c r="B841" s="2"/>
      <c r="G841" s="2"/>
    </row>
    <row r="842">
      <c r="B842" s="2"/>
      <c r="G842" s="2"/>
    </row>
    <row r="843">
      <c r="B843" s="2"/>
      <c r="G843" s="2"/>
    </row>
    <row r="844">
      <c r="B844" s="2"/>
      <c r="G844" s="2"/>
    </row>
    <row r="845">
      <c r="B845" s="2"/>
      <c r="G845" s="2"/>
    </row>
    <row r="846">
      <c r="B846" s="2"/>
      <c r="G846" s="2"/>
    </row>
    <row r="847">
      <c r="B847" s="2"/>
      <c r="G847" s="2"/>
    </row>
    <row r="848">
      <c r="B848" s="2"/>
      <c r="G848" s="2"/>
    </row>
    <row r="849">
      <c r="B849" s="2"/>
      <c r="G849" s="2"/>
    </row>
    <row r="850">
      <c r="B850" s="2"/>
      <c r="G850" s="2"/>
    </row>
    <row r="851">
      <c r="B851" s="2"/>
      <c r="G851" s="2"/>
    </row>
    <row r="852">
      <c r="B852" s="2"/>
      <c r="G852" s="2"/>
    </row>
    <row r="853">
      <c r="B853" s="2"/>
      <c r="G853" s="2"/>
    </row>
    <row r="854">
      <c r="B854" s="2"/>
      <c r="G854" s="2"/>
    </row>
    <row r="855">
      <c r="B855" s="2"/>
      <c r="G855" s="2"/>
    </row>
    <row r="856">
      <c r="B856" s="2"/>
      <c r="G856" s="2"/>
    </row>
    <row r="857">
      <c r="B857" s="2"/>
      <c r="G857" s="2"/>
    </row>
    <row r="858">
      <c r="B858" s="2"/>
      <c r="G858" s="2"/>
    </row>
    <row r="859">
      <c r="B859" s="2"/>
      <c r="G859" s="2"/>
    </row>
    <row r="860">
      <c r="B860" s="2"/>
      <c r="G860" s="2"/>
    </row>
    <row r="861">
      <c r="B861" s="2"/>
      <c r="G861" s="2"/>
    </row>
    <row r="862">
      <c r="B862" s="2"/>
      <c r="G862" s="2"/>
    </row>
    <row r="863">
      <c r="B863" s="2"/>
      <c r="G863" s="2"/>
    </row>
    <row r="864">
      <c r="B864" s="2"/>
      <c r="G864" s="2"/>
    </row>
    <row r="865">
      <c r="B865" s="2"/>
      <c r="G865" s="2"/>
    </row>
    <row r="866">
      <c r="B866" s="2"/>
      <c r="G866" s="2"/>
    </row>
    <row r="867">
      <c r="B867" s="2"/>
      <c r="G867" s="2"/>
    </row>
    <row r="868">
      <c r="B868" s="2"/>
      <c r="G868" s="2"/>
    </row>
    <row r="869">
      <c r="B869" s="2"/>
      <c r="G869" s="2"/>
    </row>
    <row r="870">
      <c r="B870" s="2"/>
      <c r="G870" s="2"/>
    </row>
    <row r="871">
      <c r="B871" s="2"/>
      <c r="G871" s="2"/>
    </row>
    <row r="872">
      <c r="B872" s="2"/>
      <c r="G872" s="2"/>
    </row>
    <row r="873">
      <c r="B873" s="2"/>
      <c r="G873" s="2"/>
    </row>
    <row r="874">
      <c r="B874" s="2"/>
      <c r="G874" s="2"/>
    </row>
    <row r="875">
      <c r="B875" s="2"/>
      <c r="G875" s="2"/>
    </row>
    <row r="876">
      <c r="B876" s="2"/>
      <c r="G876" s="2"/>
    </row>
    <row r="877">
      <c r="B877" s="2"/>
      <c r="G877" s="2"/>
    </row>
    <row r="878">
      <c r="B878" s="2"/>
      <c r="G878" s="2"/>
    </row>
    <row r="879">
      <c r="B879" s="2"/>
      <c r="G879" s="2"/>
    </row>
    <row r="880">
      <c r="B880" s="2"/>
      <c r="G880" s="2"/>
    </row>
    <row r="881">
      <c r="B881" s="2"/>
      <c r="G881" s="2"/>
    </row>
    <row r="882">
      <c r="B882" s="2"/>
      <c r="G882" s="2"/>
    </row>
    <row r="883">
      <c r="B883" s="2"/>
      <c r="G883" s="2"/>
    </row>
    <row r="884">
      <c r="B884" s="2"/>
      <c r="G884" s="2"/>
    </row>
    <row r="885">
      <c r="B885" s="2"/>
      <c r="G885" s="2"/>
    </row>
    <row r="886">
      <c r="B886" s="2"/>
      <c r="G886" s="2"/>
    </row>
    <row r="887">
      <c r="B887" s="2"/>
      <c r="G887" s="2"/>
    </row>
    <row r="888">
      <c r="B888" s="2"/>
      <c r="G888" s="2"/>
    </row>
    <row r="889">
      <c r="B889" s="2"/>
      <c r="G889" s="2"/>
    </row>
    <row r="890">
      <c r="B890" s="2"/>
      <c r="G890" s="2"/>
    </row>
    <row r="891">
      <c r="B891" s="2"/>
      <c r="G891" s="2"/>
    </row>
    <row r="892">
      <c r="B892" s="2"/>
      <c r="G892" s="2"/>
    </row>
    <row r="893">
      <c r="B893" s="2"/>
      <c r="G893" s="2"/>
    </row>
    <row r="894">
      <c r="B894" s="2"/>
      <c r="G894" s="2"/>
    </row>
    <row r="895">
      <c r="B895" s="2"/>
      <c r="G895" s="2"/>
    </row>
    <row r="896">
      <c r="B896" s="2"/>
      <c r="G896" s="2"/>
    </row>
    <row r="897">
      <c r="B897" s="2"/>
      <c r="G897" s="2"/>
    </row>
    <row r="898">
      <c r="B898" s="2"/>
      <c r="G898" s="2"/>
    </row>
    <row r="899">
      <c r="B899" s="2"/>
      <c r="G899" s="2"/>
    </row>
    <row r="900">
      <c r="B900" s="2"/>
      <c r="G900" s="2"/>
    </row>
    <row r="901">
      <c r="B901" s="2"/>
      <c r="G901" s="2"/>
    </row>
    <row r="902">
      <c r="B902" s="2"/>
      <c r="G902" s="2"/>
    </row>
    <row r="903">
      <c r="B903" s="2"/>
      <c r="G903" s="2"/>
    </row>
    <row r="904">
      <c r="B904" s="2"/>
      <c r="G904" s="2"/>
    </row>
    <row r="905">
      <c r="B905" s="2"/>
      <c r="G905" s="2"/>
    </row>
    <row r="906">
      <c r="B906" s="2"/>
      <c r="G906" s="2"/>
    </row>
    <row r="907">
      <c r="B907" s="2"/>
      <c r="G907" s="2"/>
    </row>
    <row r="908">
      <c r="B908" s="2"/>
      <c r="G908" s="2"/>
    </row>
    <row r="909">
      <c r="B909" s="2"/>
      <c r="G909" s="2"/>
    </row>
    <row r="910">
      <c r="B910" s="2"/>
      <c r="G910" s="2"/>
    </row>
    <row r="911">
      <c r="B911" s="2"/>
      <c r="G911" s="2"/>
    </row>
    <row r="912">
      <c r="B912" s="2"/>
      <c r="G912" s="2"/>
    </row>
    <row r="913">
      <c r="B913" s="2"/>
      <c r="G913" s="2"/>
    </row>
    <row r="914">
      <c r="B914" s="2"/>
      <c r="G914" s="2"/>
    </row>
    <row r="915">
      <c r="B915" s="2"/>
      <c r="G915" s="2"/>
    </row>
    <row r="916">
      <c r="B916" s="2"/>
      <c r="G916" s="2"/>
    </row>
    <row r="917">
      <c r="B917" s="2"/>
      <c r="G917" s="2"/>
    </row>
    <row r="918">
      <c r="B918" s="2"/>
      <c r="G918" s="2"/>
    </row>
    <row r="919">
      <c r="B919" s="2"/>
      <c r="G919" s="2"/>
    </row>
    <row r="920">
      <c r="B920" s="2"/>
      <c r="G920" s="2"/>
    </row>
    <row r="921">
      <c r="B921" s="2"/>
      <c r="G921" s="2"/>
    </row>
    <row r="922">
      <c r="B922" s="2"/>
      <c r="G922" s="2"/>
    </row>
    <row r="923">
      <c r="B923" s="2"/>
      <c r="G923" s="2"/>
    </row>
    <row r="924">
      <c r="B924" s="2"/>
      <c r="G924" s="2"/>
    </row>
    <row r="925">
      <c r="B925" s="2"/>
      <c r="G925" s="2"/>
    </row>
    <row r="926">
      <c r="B926" s="2"/>
      <c r="G926" s="2"/>
    </row>
    <row r="927">
      <c r="B927" s="2"/>
      <c r="G927" s="2"/>
    </row>
    <row r="928">
      <c r="B928" s="2"/>
      <c r="G928" s="2"/>
    </row>
    <row r="929">
      <c r="B929" s="2"/>
      <c r="G929" s="2"/>
    </row>
    <row r="930">
      <c r="B930" s="2"/>
      <c r="G930" s="2"/>
    </row>
    <row r="931">
      <c r="B931" s="2"/>
      <c r="G931" s="2"/>
    </row>
    <row r="932">
      <c r="B932" s="2"/>
      <c r="G932" s="2"/>
    </row>
    <row r="933">
      <c r="B933" s="2"/>
      <c r="G933" s="2"/>
    </row>
    <row r="934">
      <c r="B934" s="2"/>
      <c r="G934" s="2"/>
    </row>
    <row r="935">
      <c r="B935" s="2"/>
      <c r="G935" s="2"/>
    </row>
    <row r="936">
      <c r="B936" s="2"/>
      <c r="G936" s="2"/>
    </row>
    <row r="937">
      <c r="B937" s="2"/>
      <c r="G937" s="2"/>
    </row>
    <row r="938">
      <c r="B938" s="2"/>
      <c r="G938" s="2"/>
    </row>
    <row r="939">
      <c r="B939" s="2"/>
      <c r="G939" s="2"/>
    </row>
    <row r="940">
      <c r="B940" s="2"/>
      <c r="G940" s="2"/>
    </row>
    <row r="941">
      <c r="B941" s="2"/>
      <c r="G941" s="2"/>
    </row>
    <row r="942">
      <c r="B942" s="2"/>
      <c r="G942" s="2"/>
    </row>
    <row r="943">
      <c r="B943" s="2"/>
      <c r="G943" s="2"/>
    </row>
    <row r="944">
      <c r="B944" s="2"/>
      <c r="G944" s="2"/>
    </row>
    <row r="945">
      <c r="B945" s="2"/>
      <c r="G945" s="2"/>
    </row>
    <row r="946">
      <c r="B946" s="2"/>
      <c r="G946" s="2"/>
    </row>
    <row r="947">
      <c r="B947" s="2"/>
      <c r="G947" s="2"/>
    </row>
    <row r="948">
      <c r="B948" s="2"/>
      <c r="G948" s="2"/>
    </row>
    <row r="949">
      <c r="B949" s="2"/>
      <c r="G949" s="2"/>
    </row>
    <row r="950">
      <c r="B950" s="2"/>
      <c r="G950" s="2"/>
    </row>
    <row r="951">
      <c r="B951" s="2"/>
      <c r="G951" s="2"/>
    </row>
    <row r="952">
      <c r="B952" s="2"/>
      <c r="G952" s="2"/>
    </row>
    <row r="953">
      <c r="B953" s="2"/>
      <c r="G953" s="2"/>
    </row>
    <row r="954">
      <c r="B954" s="2"/>
      <c r="G954" s="2"/>
    </row>
    <row r="955">
      <c r="B955" s="2"/>
      <c r="G955" s="2"/>
    </row>
    <row r="956">
      <c r="B956" s="2"/>
      <c r="G956" s="2"/>
    </row>
    <row r="957">
      <c r="B957" s="2"/>
      <c r="G957" s="2"/>
    </row>
    <row r="958">
      <c r="B958" s="2"/>
      <c r="G958" s="2"/>
    </row>
    <row r="959">
      <c r="B959" s="2"/>
      <c r="G959" s="2"/>
    </row>
    <row r="960">
      <c r="B960" s="2"/>
      <c r="G960" s="2"/>
    </row>
    <row r="961">
      <c r="B961" s="2"/>
      <c r="G961" s="2"/>
    </row>
    <row r="962">
      <c r="B962" s="2"/>
      <c r="G962" s="2"/>
    </row>
    <row r="963">
      <c r="B963" s="2"/>
      <c r="G963" s="2"/>
    </row>
    <row r="964">
      <c r="B964" s="2"/>
      <c r="G964" s="2"/>
    </row>
    <row r="965">
      <c r="B965" s="2"/>
      <c r="G965" s="2"/>
    </row>
    <row r="966">
      <c r="B966" s="2"/>
      <c r="G966" s="2"/>
    </row>
    <row r="967">
      <c r="B967" s="2"/>
      <c r="G967" s="2"/>
    </row>
    <row r="968">
      <c r="B968" s="2"/>
      <c r="G968" s="2"/>
    </row>
    <row r="969">
      <c r="B969" s="2"/>
      <c r="G969" s="2"/>
    </row>
    <row r="970">
      <c r="B970" s="2"/>
      <c r="G970" s="2"/>
    </row>
    <row r="971">
      <c r="B971" s="2"/>
      <c r="G971" s="2"/>
    </row>
    <row r="972">
      <c r="B972" s="2"/>
      <c r="G972" s="2"/>
    </row>
    <row r="973">
      <c r="B973" s="2"/>
      <c r="G973" s="2"/>
    </row>
    <row r="974">
      <c r="B974" s="2"/>
      <c r="G974" s="2"/>
    </row>
    <row r="975">
      <c r="B975" s="2"/>
      <c r="G975" s="2"/>
    </row>
    <row r="976">
      <c r="B976" s="2"/>
      <c r="G976" s="2"/>
    </row>
    <row r="977">
      <c r="B977" s="2"/>
      <c r="G977" s="2"/>
    </row>
    <row r="978">
      <c r="B978" s="2"/>
      <c r="G978" s="2"/>
    </row>
    <row r="979">
      <c r="B979" s="2"/>
      <c r="G979" s="2"/>
    </row>
    <row r="980">
      <c r="B980" s="2"/>
      <c r="G980" s="2"/>
    </row>
    <row r="981">
      <c r="B981" s="2"/>
      <c r="G981" s="2"/>
    </row>
    <row r="982">
      <c r="B982" s="2"/>
      <c r="G982" s="2"/>
    </row>
    <row r="983">
      <c r="B983" s="2"/>
      <c r="G983" s="2"/>
    </row>
    <row r="984">
      <c r="B984" s="2"/>
      <c r="G984" s="2"/>
    </row>
    <row r="985">
      <c r="B985" s="2"/>
      <c r="G985" s="2"/>
    </row>
    <row r="986">
      <c r="B986" s="2"/>
      <c r="G986" s="2"/>
    </row>
    <row r="987">
      <c r="B987" s="2"/>
      <c r="G987" s="2"/>
    </row>
    <row r="988">
      <c r="B988" s="2"/>
      <c r="G988" s="2"/>
    </row>
    <row r="989">
      <c r="B989" s="2"/>
      <c r="G989" s="2"/>
    </row>
    <row r="990">
      <c r="B990" s="2"/>
      <c r="G990" s="2"/>
    </row>
    <row r="991">
      <c r="B991" s="2"/>
      <c r="G991" s="2"/>
    </row>
    <row r="992">
      <c r="B992" s="2"/>
      <c r="G992" s="2"/>
    </row>
    <row r="993">
      <c r="B993" s="2"/>
      <c r="G993" s="2"/>
    </row>
    <row r="994">
      <c r="B994" s="2"/>
      <c r="G994" s="2"/>
    </row>
    <row r="995">
      <c r="B995" s="2"/>
      <c r="G995" s="2"/>
    </row>
    <row r="996">
      <c r="B996" s="2"/>
      <c r="G996" s="2"/>
    </row>
    <row r="997">
      <c r="B997" s="2"/>
      <c r="G997" s="2"/>
    </row>
    <row r="998">
      <c r="B998" s="2"/>
      <c r="G998" s="2"/>
    </row>
    <row r="999">
      <c r="B999" s="2"/>
      <c r="G999" s="2"/>
    </row>
    <row r="1000">
      <c r="B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43"/>
    <col customWidth="1" min="3" max="3" width="17.0"/>
    <col customWidth="1" min="4" max="4" width="21.29"/>
    <col customWidth="1" min="5" max="5" width="23.43"/>
    <col customWidth="1" min="6" max="6" width="17.57"/>
    <col customWidth="1" min="7" max="7" width="17.29"/>
    <col customWidth="1" min="8" max="8" width="18.14"/>
  </cols>
  <sheetData>
    <row r="1">
      <c r="A1" s="8" t="s">
        <v>8</v>
      </c>
      <c r="B1" s="9"/>
      <c r="C1" s="9"/>
      <c r="D1" s="9"/>
      <c r="E1" s="9"/>
      <c r="F1" s="9"/>
      <c r="G1" s="9"/>
      <c r="H1" s="9"/>
    </row>
    <row r="2">
      <c r="A2" s="10" t="s">
        <v>9</v>
      </c>
      <c r="B2" s="10" t="s">
        <v>10</v>
      </c>
      <c r="C2" s="11"/>
      <c r="D2" s="11"/>
      <c r="E2" s="11"/>
      <c r="F2" s="11"/>
      <c r="G2" s="11"/>
      <c r="H2" s="11"/>
    </row>
    <row r="3">
      <c r="A3" s="8" t="s">
        <v>11</v>
      </c>
      <c r="B3" s="8" t="s">
        <v>12</v>
      </c>
      <c r="C3" s="8" t="s">
        <v>13</v>
      </c>
      <c r="D3" s="12" t="s">
        <v>14</v>
      </c>
      <c r="E3" s="12" t="s">
        <v>15</v>
      </c>
      <c r="F3" s="12" t="s">
        <v>16</v>
      </c>
      <c r="G3" s="8" t="s">
        <v>17</v>
      </c>
      <c r="H3" s="8" t="s">
        <v>18</v>
      </c>
    </row>
    <row r="4">
      <c r="A4" s="13">
        <v>500.0</v>
      </c>
      <c r="B4" s="14">
        <v>2.0</v>
      </c>
      <c r="C4" s="15">
        <f>AVERAGE('Dados Brutos Sem Atrito'!B4,'Dados Brutos Sem Atrito'!B10,'Dados Brutos Sem Atrito'!B16,'Dados Brutos Sem Atrito'!B22,'Dados Brutos Sem Atrito'!B28)</f>
        <v>2.016</v>
      </c>
      <c r="D4" s="14">
        <f t="shared" ref="D4:D8" si="1">(F4/G4)</f>
        <v>2.083832335</v>
      </c>
      <c r="E4" s="15">
        <f t="shared" ref="E4:E8" si="2">(C4-D4)</f>
        <v>-0.06783233533</v>
      </c>
      <c r="F4" s="16">
        <f>AVERAGE('Dados Brutos Sem Atrito'!C4,'Dados Brutos Sem Atrito'!C10,'Dados Brutos Sem Atrito'!C16,'Dados Brutos Sem Atrito'!C22,'Dados Brutos Sem Atrito'!C28)</f>
        <v>3.48</v>
      </c>
      <c r="G4" s="15">
        <f>AVERAGE('Dados Brutos Sem Atrito'!D4,'Dados Brutos Sem Atrito'!D10,'Dados Brutos Sem Atrito'!D16,'Dados Brutos Sem Atrito'!D22,'Dados Brutos Sem Atrito'!D28)</f>
        <v>1.67</v>
      </c>
      <c r="H4" s="16">
        <f t="shared" ref="H4:H8" si="3">((300*(F4^2))/2)</f>
        <v>1816.56</v>
      </c>
    </row>
    <row r="5">
      <c r="A5" s="13">
        <v>500.0</v>
      </c>
      <c r="B5" s="14">
        <v>4.0</v>
      </c>
      <c r="C5" s="17">
        <f>AVERAGE('Dados Brutos Sem Atrito'!B5,'Dados Brutos Sem Atrito'!B11,'Dados Brutos Sem Atrito'!B17,'Dados Brutos Sem Atrito'!B23,'Dados Brutos Sem Atrito'!B29)</f>
        <v>4.052</v>
      </c>
      <c r="D5" s="14">
        <f t="shared" si="1"/>
        <v>4.119760479</v>
      </c>
      <c r="E5" s="15">
        <f t="shared" si="2"/>
        <v>-0.06776047904</v>
      </c>
      <c r="F5" s="18">
        <f>AVERAGE('Dados Brutos Sem Atrito'!C5,'Dados Brutos Sem Atrito'!C11,'Dados Brutos Sem Atrito'!C17,'Dados Brutos Sem Atrito'!C23,'Dados Brutos Sem Atrito'!C29)</f>
        <v>6.88</v>
      </c>
      <c r="G5" s="15">
        <f>AVERAGE('Dados Brutos Sem Atrito'!D5,'Dados Brutos Sem Atrito'!D11,'Dados Brutos Sem Atrito'!D17,'Dados Brutos Sem Atrito'!D23,'Dados Brutos Sem Atrito'!D29)</f>
        <v>1.67</v>
      </c>
      <c r="H5" s="16">
        <f t="shared" si="3"/>
        <v>7100.16</v>
      </c>
    </row>
    <row r="6">
      <c r="A6" s="13">
        <v>500.0</v>
      </c>
      <c r="B6" s="14">
        <v>6.0</v>
      </c>
      <c r="C6" s="17">
        <f>AVERAGE('Dados Brutos Sem Atrito'!B6,'Dados Brutos Sem Atrito'!B12,'Dados Brutos Sem Atrito'!B18,'Dados Brutos Sem Atrito'!B24,'Dados Brutos Sem Atrito'!B30)</f>
        <v>5.956</v>
      </c>
      <c r="D6" s="14">
        <f t="shared" si="1"/>
        <v>6.047904192</v>
      </c>
      <c r="E6" s="15">
        <f t="shared" si="2"/>
        <v>-0.09190419162</v>
      </c>
      <c r="F6" s="18">
        <f>AVERAGE('Dados Brutos Sem Atrito'!C6,'Dados Brutos Sem Atrito'!C12,'Dados Brutos Sem Atrito'!C18,'Dados Brutos Sem Atrito'!C24,'Dados Brutos Sem Atrito'!C30)</f>
        <v>10.1</v>
      </c>
      <c r="G6" s="15">
        <f>AVERAGE('Dados Brutos Sem Atrito'!D6,'Dados Brutos Sem Atrito'!D12,'Dados Brutos Sem Atrito'!D18,'Dados Brutos Sem Atrito'!D24,'Dados Brutos Sem Atrito'!D30)</f>
        <v>1.67</v>
      </c>
      <c r="H6" s="16">
        <f t="shared" si="3"/>
        <v>15301.5</v>
      </c>
    </row>
    <row r="7">
      <c r="A7" s="13">
        <v>500.0</v>
      </c>
      <c r="B7" s="14">
        <v>8.0</v>
      </c>
      <c r="C7" s="19">
        <f>AVERAGE('Dados Brutos Sem Atrito'!B7,'Dados Brutos Sem Atrito'!B13,'Dados Brutos Sem Atrito'!B19,'Dados Brutos Sem Atrito'!B25,'Dados Brutos Sem Atrito'!B31)</f>
        <v>8.056</v>
      </c>
      <c r="D7" s="14">
        <f t="shared" si="1"/>
        <v>8.155688623</v>
      </c>
      <c r="E7" s="15">
        <f t="shared" si="2"/>
        <v>-0.09968862275</v>
      </c>
      <c r="F7" s="18">
        <f>AVERAGE('Dados Brutos Sem Atrito'!C7,'Dados Brutos Sem Atrito'!C13,'Dados Brutos Sem Atrito'!C19,'Dados Brutos Sem Atrito'!C25,'Dados Brutos Sem Atrito'!C31)</f>
        <v>13.62</v>
      </c>
      <c r="G7" s="15">
        <f>AVERAGE('Dados Brutos Sem Atrito'!D7,'Dados Brutos Sem Atrito'!D13,'Dados Brutos Sem Atrito'!D19,'Dados Brutos Sem Atrito'!D25,'Dados Brutos Sem Atrito'!D31)</f>
        <v>1.67</v>
      </c>
      <c r="H7" s="16">
        <f t="shared" si="3"/>
        <v>27825.66</v>
      </c>
    </row>
    <row r="8">
      <c r="A8" s="13">
        <v>500.0</v>
      </c>
      <c r="B8" s="14">
        <v>10.0</v>
      </c>
      <c r="C8" s="15">
        <f>AVERAGE('Dados Brutos Sem Atrito'!B8,'Dados Brutos Sem Atrito'!B14,'Dados Brutos Sem Atrito'!B20,'Dados Brutos Sem Atrito'!B26,'Dados Brutos Sem Atrito'!B32)</f>
        <v>10.046</v>
      </c>
      <c r="D8" s="14">
        <f t="shared" si="1"/>
        <v>10.21556886</v>
      </c>
      <c r="E8" s="15">
        <f t="shared" si="2"/>
        <v>-0.1695688623</v>
      </c>
      <c r="F8" s="18">
        <f>AVERAGE('Dados Brutos Sem Atrito'!C8,'Dados Brutos Sem Atrito'!C14,'Dados Brutos Sem Atrito'!C20,'Dados Brutos Sem Atrito'!C26,'Dados Brutos Sem Atrito'!C32)</f>
        <v>17.06</v>
      </c>
      <c r="G8" s="15">
        <f>AVERAGE('Dados Brutos Sem Atrito'!D8,'Dados Brutos Sem Atrito'!D14,'Dados Brutos Sem Atrito'!D20,'Dados Brutos Sem Atrito'!D26,'Dados Brutos Sem Atrito'!D32)</f>
        <v>1.67</v>
      </c>
      <c r="H8" s="16">
        <f t="shared" si="3"/>
        <v>43656.54</v>
      </c>
    </row>
    <row r="10">
      <c r="A10" s="8" t="s">
        <v>19</v>
      </c>
      <c r="B10" s="9"/>
      <c r="C10" s="9"/>
      <c r="D10" s="9"/>
      <c r="E10" s="9"/>
      <c r="F10" s="9"/>
      <c r="G10" s="9"/>
      <c r="H10" s="9"/>
    </row>
    <row r="11">
      <c r="A11" s="10" t="s">
        <v>20</v>
      </c>
      <c r="B11" s="10" t="s">
        <v>10</v>
      </c>
      <c r="C11" s="11"/>
      <c r="D11" s="11"/>
      <c r="E11" s="11"/>
      <c r="F11" s="11"/>
      <c r="G11" s="11"/>
      <c r="H11" s="11"/>
    </row>
    <row r="12">
      <c r="A12" s="8" t="s">
        <v>11</v>
      </c>
      <c r="B12" s="8" t="s">
        <v>12</v>
      </c>
      <c r="C12" s="8" t="s">
        <v>13</v>
      </c>
      <c r="D12" s="8" t="s">
        <v>14</v>
      </c>
      <c r="E12" s="8" t="s">
        <v>15</v>
      </c>
      <c r="F12" s="12" t="s">
        <v>16</v>
      </c>
      <c r="G12" s="8" t="s">
        <v>17</v>
      </c>
      <c r="H12" s="8" t="s">
        <v>18</v>
      </c>
    </row>
    <row r="13">
      <c r="A13" s="13">
        <v>500.0</v>
      </c>
      <c r="B13" s="14">
        <v>2.0</v>
      </c>
      <c r="C13" s="15">
        <f>AVERAGE('Dados Brutos Sem Atrito'!G4,'Dados Brutos Sem Atrito'!G10,'Dados Brutos Sem Atrito'!G16,'Dados Brutos Sem Atrito'!G22,'Dados Brutos Sem Atrito'!G28)</f>
        <v>2.02</v>
      </c>
      <c r="D13" s="14">
        <f t="shared" ref="D13:D17" si="4">(F13/G13)</f>
        <v>2.076923077</v>
      </c>
      <c r="E13" s="15">
        <f t="shared" ref="E13:E17" si="5">(C13-D13)</f>
        <v>-0.05692307692</v>
      </c>
      <c r="F13" s="18">
        <f>AVERAGE('Dados Brutos Sem Atrito'!H4,'Dados Brutos Sem Atrito'!H10,'Dados Brutos Sem Atrito'!H16,'Dados Brutos Sem Atrito'!H22,'Dados Brutos Sem Atrito'!H28)</f>
        <v>4.32</v>
      </c>
      <c r="G13" s="15">
        <f>AVERAGE('Dados Brutos Sem Atrito'!I4,'Dados Brutos Sem Atrito'!I10,'Dados Brutos Sem Atrito'!I16,'Dados Brutos Sem Atrito'!I22,'Dados Brutos Sem Atrito'!I28)</f>
        <v>2.08</v>
      </c>
      <c r="H13" s="16">
        <f t="shared" ref="H13:H17" si="6">((240*(F13^2))/2)</f>
        <v>2239.488</v>
      </c>
    </row>
    <row r="14">
      <c r="A14" s="13">
        <v>500.0</v>
      </c>
      <c r="B14" s="14">
        <v>4.0</v>
      </c>
      <c r="C14" s="15">
        <f>AVERAGE('Dados Brutos Sem Atrito'!G5,'Dados Brutos Sem Atrito'!G11,'Dados Brutos Sem Atrito'!G17,'Dados Brutos Sem Atrito'!G23,'Dados Brutos Sem Atrito'!G29)</f>
        <v>4.02</v>
      </c>
      <c r="D14" s="14">
        <f t="shared" si="4"/>
        <v>4.096153846</v>
      </c>
      <c r="E14" s="15">
        <f t="shared" si="5"/>
        <v>-0.07615384615</v>
      </c>
      <c r="F14" s="18">
        <f>AVERAGE('Dados Brutos Sem Atrito'!H5,'Dados Brutos Sem Atrito'!H11,'Dados Brutos Sem Atrito'!H17,'Dados Brutos Sem Atrito'!H23,'Dados Brutos Sem Atrito'!H29)</f>
        <v>8.52</v>
      </c>
      <c r="G14" s="15">
        <f>AVERAGE('Dados Brutos Sem Atrito'!I5,'Dados Brutos Sem Atrito'!I11,'Dados Brutos Sem Atrito'!I17,'Dados Brutos Sem Atrito'!I23,'Dados Brutos Sem Atrito'!I29)</f>
        <v>2.08</v>
      </c>
      <c r="H14" s="16">
        <f t="shared" si="6"/>
        <v>8710.848</v>
      </c>
    </row>
    <row r="15">
      <c r="A15" s="13">
        <v>500.0</v>
      </c>
      <c r="B15" s="14">
        <v>6.0</v>
      </c>
      <c r="C15" s="15">
        <f>AVERAGE('Dados Brutos Sem Atrito'!G6,'Dados Brutos Sem Atrito'!G12,'Dados Brutos Sem Atrito'!G18,'Dados Brutos Sem Atrito'!G24,'Dados Brutos Sem Atrito'!G30)</f>
        <v>6.008</v>
      </c>
      <c r="D15" s="14">
        <f t="shared" si="4"/>
        <v>6.115384615</v>
      </c>
      <c r="E15" s="15">
        <f t="shared" si="5"/>
        <v>-0.1073846154</v>
      </c>
      <c r="F15" s="18">
        <f>AVERAGE('Dados Brutos Sem Atrito'!H6,'Dados Brutos Sem Atrito'!H12,'Dados Brutos Sem Atrito'!H18,'Dados Brutos Sem Atrito'!H24,'Dados Brutos Sem Atrito'!H30)</f>
        <v>12.72</v>
      </c>
      <c r="G15" s="15">
        <f>AVERAGE('Dados Brutos Sem Atrito'!I6,'Dados Brutos Sem Atrito'!I12,'Dados Brutos Sem Atrito'!I18,'Dados Brutos Sem Atrito'!I24,'Dados Brutos Sem Atrito'!I30)</f>
        <v>2.08</v>
      </c>
      <c r="H15" s="16">
        <f t="shared" si="6"/>
        <v>19415.808</v>
      </c>
    </row>
    <row r="16">
      <c r="A16" s="13">
        <v>500.0</v>
      </c>
      <c r="B16" s="14">
        <v>8.0</v>
      </c>
      <c r="C16" s="15">
        <f>AVERAGE('Dados Brutos Sem Atrito'!G7,'Dados Brutos Sem Atrito'!G13,'Dados Brutos Sem Atrito'!G19,'Dados Brutos Sem Atrito'!G25,'Dados Brutos Sem Atrito'!G31)</f>
        <v>7.992</v>
      </c>
      <c r="D16" s="14">
        <f t="shared" si="4"/>
        <v>8.067307692</v>
      </c>
      <c r="E16" s="15">
        <f t="shared" si="5"/>
        <v>-0.07530769231</v>
      </c>
      <c r="F16" s="18">
        <f>AVERAGE('Dados Brutos Sem Atrito'!H7,'Dados Brutos Sem Atrito'!H13,'Dados Brutos Sem Atrito'!H19,'Dados Brutos Sem Atrito'!H25,'Dados Brutos Sem Atrito'!H31)</f>
        <v>16.78</v>
      </c>
      <c r="G16" s="15">
        <f>AVERAGE('Dados Brutos Sem Atrito'!I7,'Dados Brutos Sem Atrito'!I13,'Dados Brutos Sem Atrito'!I19,'Dados Brutos Sem Atrito'!I25,'Dados Brutos Sem Atrito'!I31)</f>
        <v>2.08</v>
      </c>
      <c r="H16" s="16">
        <f t="shared" si="6"/>
        <v>33788.208</v>
      </c>
    </row>
    <row r="17">
      <c r="A17" s="13">
        <v>500.0</v>
      </c>
      <c r="B17" s="14">
        <v>10.0</v>
      </c>
      <c r="C17" s="15">
        <f>AVERAGE('Dados Brutos Sem Atrito'!G8,'Dados Brutos Sem Atrito'!G14,'Dados Brutos Sem Atrito'!G20,'Dados Brutos Sem Atrito'!G26,'Dados Brutos Sem Atrito'!G32)</f>
        <v>9.996</v>
      </c>
      <c r="D17" s="14">
        <f t="shared" si="4"/>
        <v>10.13461538</v>
      </c>
      <c r="E17" s="15">
        <f t="shared" si="5"/>
        <v>-0.1386153846</v>
      </c>
      <c r="F17" s="18">
        <f>AVERAGE('Dados Brutos Sem Atrito'!H8,'Dados Brutos Sem Atrito'!H14,'Dados Brutos Sem Atrito'!H20,'Dados Brutos Sem Atrito'!H26,'Dados Brutos Sem Atrito'!H32)</f>
        <v>21.08</v>
      </c>
      <c r="G17" s="15">
        <f>AVERAGE('Dados Brutos Sem Atrito'!I8,'Dados Brutos Sem Atrito'!I14,'Dados Brutos Sem Atrito'!I20,'Dados Brutos Sem Atrito'!I26,'Dados Brutos Sem Atrito'!I32)</f>
        <v>2.08</v>
      </c>
      <c r="H17" s="16">
        <f t="shared" si="6"/>
        <v>53323.968</v>
      </c>
    </row>
    <row r="19">
      <c r="A19" s="8" t="s">
        <v>21</v>
      </c>
      <c r="B19" s="9"/>
      <c r="C19" s="9"/>
      <c r="D19" s="9"/>
      <c r="E19" s="9"/>
      <c r="F19" s="9"/>
      <c r="G19" s="9"/>
      <c r="H19" s="9"/>
    </row>
    <row r="20">
      <c r="A20" s="10" t="s">
        <v>22</v>
      </c>
      <c r="B20" s="10" t="s">
        <v>10</v>
      </c>
      <c r="C20" s="11"/>
      <c r="D20" s="11"/>
      <c r="E20" s="11"/>
      <c r="F20" s="11"/>
      <c r="G20" s="11"/>
      <c r="H20" s="11"/>
    </row>
    <row r="21">
      <c r="A21" s="8" t="s">
        <v>11</v>
      </c>
      <c r="B21" s="8" t="s">
        <v>12</v>
      </c>
      <c r="C21" s="8" t="s">
        <v>13</v>
      </c>
      <c r="D21" s="8" t="s">
        <v>14</v>
      </c>
      <c r="E21" s="8" t="s">
        <v>15</v>
      </c>
      <c r="F21" s="12" t="s">
        <v>16</v>
      </c>
      <c r="G21" s="8" t="s">
        <v>17</v>
      </c>
      <c r="H21" s="8" t="s">
        <v>18</v>
      </c>
    </row>
    <row r="22">
      <c r="A22" s="13">
        <v>500.0</v>
      </c>
      <c r="B22" s="14">
        <v>2.0</v>
      </c>
      <c r="C22" s="15">
        <f>AVERAGE('Dados Brutos Sem Atrito'!L4,'Dados Brutos Sem Atrito'!L10,'Dados Brutos Sem Atrito'!L16,'Dados Brutos Sem Atrito'!L22,'Dados Brutos Sem Atrito'!L28)</f>
        <v>2.074</v>
      </c>
      <c r="D22" s="14">
        <f t="shared" ref="D22:D26" si="7">(F22/G22)</f>
        <v>2.122302158</v>
      </c>
      <c r="E22" s="15">
        <f t="shared" ref="E22:E26" si="8">(C22-D22)</f>
        <v>-0.04830215827</v>
      </c>
      <c r="F22" s="18">
        <f>AVERAGE('Dados Brutos Sem Atrito'!M4,'Dados Brutos Sem Atrito'!M10,'Dados Brutos Sem Atrito'!M16,'Dados Brutos Sem Atrito'!M22,'Dados Brutos Sem Atrito'!M28)</f>
        <v>5.9</v>
      </c>
      <c r="G22" s="15">
        <f>AVERAGE('Dados Brutos Sem Atrito'!N4,'Dados Brutos Sem Atrito'!N10,'Dados Brutos Sem Atrito'!N16,'Dados Brutos Sem Atrito'!N22,'Dados Brutos Sem Atrito'!N28)</f>
        <v>2.78</v>
      </c>
      <c r="H22" s="16">
        <f t="shared" ref="H22:H26" si="9">((180*(F22^2))/2)</f>
        <v>3132.9</v>
      </c>
    </row>
    <row r="23">
      <c r="A23" s="13">
        <v>500.0</v>
      </c>
      <c r="B23" s="14">
        <v>4.0</v>
      </c>
      <c r="C23" s="15">
        <f>AVERAGE('Dados Brutos Sem Atrito'!L5,'Dados Brutos Sem Atrito'!L11,'Dados Brutos Sem Atrito'!L17,'Dados Brutos Sem Atrito'!L23,'Dados Brutos Sem Atrito'!L29)</f>
        <v>3.982</v>
      </c>
      <c r="D23" s="14">
        <f t="shared" si="7"/>
        <v>4.071942446</v>
      </c>
      <c r="E23" s="15">
        <f t="shared" si="8"/>
        <v>-0.08994244604</v>
      </c>
      <c r="F23" s="18">
        <f>AVERAGE('Dados Brutos Sem Atrito'!M5,'Dados Brutos Sem Atrito'!M11,'Dados Brutos Sem Atrito'!M17,'Dados Brutos Sem Atrito'!M23,'Dados Brutos Sem Atrito'!M29)</f>
        <v>11.32</v>
      </c>
      <c r="G23" s="15">
        <f>AVERAGE('Dados Brutos Sem Atrito'!N5,'Dados Brutos Sem Atrito'!N11,'Dados Brutos Sem Atrito'!N17,'Dados Brutos Sem Atrito'!N23,'Dados Brutos Sem Atrito'!N29)</f>
        <v>2.78</v>
      </c>
      <c r="H23" s="16">
        <f t="shared" si="9"/>
        <v>11532.816</v>
      </c>
    </row>
    <row r="24">
      <c r="A24" s="13">
        <v>500.0</v>
      </c>
      <c r="B24" s="14">
        <v>6.0</v>
      </c>
      <c r="C24" s="15">
        <f>AVERAGE('Dados Brutos Sem Atrito'!L6,'Dados Brutos Sem Atrito'!L12,'Dados Brutos Sem Atrito'!L18,'Dados Brutos Sem Atrito'!L24,'Dados Brutos Sem Atrito'!L30)</f>
        <v>5.958</v>
      </c>
      <c r="D24" s="14">
        <f t="shared" si="7"/>
        <v>6.09352518</v>
      </c>
      <c r="E24" s="15">
        <f t="shared" si="8"/>
        <v>-0.1355251799</v>
      </c>
      <c r="F24" s="18">
        <f>AVERAGE('Dados Brutos Sem Atrito'!M6,'Dados Brutos Sem Atrito'!M12,'Dados Brutos Sem Atrito'!M18,'Dados Brutos Sem Atrito'!M24,'Dados Brutos Sem Atrito'!M30)</f>
        <v>16.94</v>
      </c>
      <c r="G24" s="15">
        <f>AVERAGE('Dados Brutos Sem Atrito'!N6,'Dados Brutos Sem Atrito'!N12,'Dados Brutos Sem Atrito'!N18,'Dados Brutos Sem Atrito'!N24,'Dados Brutos Sem Atrito'!N30)</f>
        <v>2.78</v>
      </c>
      <c r="H24" s="16">
        <f t="shared" si="9"/>
        <v>25826.724</v>
      </c>
    </row>
    <row r="25">
      <c r="A25" s="13">
        <v>500.0</v>
      </c>
      <c r="B25" s="14">
        <v>8.0</v>
      </c>
      <c r="C25" s="15">
        <f>AVERAGE('Dados Brutos Sem Atrito'!L7,'Dados Brutos Sem Atrito'!L13,'Dados Brutos Sem Atrito'!L19,'Dados Brutos Sem Atrito'!L25,'Dados Brutos Sem Atrito'!L31)</f>
        <v>8.024</v>
      </c>
      <c r="D25" s="14">
        <f t="shared" si="7"/>
        <v>8.230215827</v>
      </c>
      <c r="E25" s="15">
        <f t="shared" si="8"/>
        <v>-0.2062158273</v>
      </c>
      <c r="F25" s="18">
        <f>AVERAGE('Dados Brutos Sem Atrito'!M7,'Dados Brutos Sem Atrito'!M13,'Dados Brutos Sem Atrito'!M19,'Dados Brutos Sem Atrito'!M25,'Dados Brutos Sem Atrito'!M31)</f>
        <v>22.88</v>
      </c>
      <c r="G25" s="15">
        <f>AVERAGE('Dados Brutos Sem Atrito'!N7,'Dados Brutos Sem Atrito'!N13,'Dados Brutos Sem Atrito'!N19,'Dados Brutos Sem Atrito'!N25,'Dados Brutos Sem Atrito'!N31)</f>
        <v>2.78</v>
      </c>
      <c r="H25" s="16">
        <f t="shared" si="9"/>
        <v>47114.496</v>
      </c>
    </row>
    <row r="26">
      <c r="A26" s="13">
        <v>500.0</v>
      </c>
      <c r="B26" s="14">
        <v>10.0</v>
      </c>
      <c r="C26" s="15">
        <f>AVERAGE('Dados Brutos Sem Atrito'!L8,'Dados Brutos Sem Atrito'!L14,'Dados Brutos Sem Atrito'!L20,'Dados Brutos Sem Atrito'!L26,'Dados Brutos Sem Atrito'!L32)</f>
        <v>9.92</v>
      </c>
      <c r="D26" s="14">
        <f t="shared" si="7"/>
        <v>10.15827338</v>
      </c>
      <c r="E26" s="15">
        <f t="shared" si="8"/>
        <v>-0.2382733813</v>
      </c>
      <c r="F26" s="18">
        <f>AVERAGE('Dados Brutos Sem Atrito'!M8,'Dados Brutos Sem Atrito'!M14,'Dados Brutos Sem Atrito'!M20,'Dados Brutos Sem Atrito'!M26,'Dados Brutos Sem Atrito'!M32)</f>
        <v>28.24</v>
      </c>
      <c r="G26" s="15">
        <f>AVERAGE('Dados Brutos Sem Atrito'!N8,'Dados Brutos Sem Atrito'!N14,'Dados Brutos Sem Atrito'!N20,'Dados Brutos Sem Atrito'!N26,'Dados Brutos Sem Atrito'!N32)</f>
        <v>2.78</v>
      </c>
      <c r="H26" s="16">
        <f t="shared" si="9"/>
        <v>71774.784</v>
      </c>
    </row>
  </sheetData>
  <printOptions gridLines="1" horizontalCentered="1"/>
  <pageMargins bottom="0.6" footer="0.0" header="0.0" left="0.19685039370078738" right="0.19685039370078738" top="0.6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4" max="4" width="17.43"/>
    <col customWidth="1" min="5" max="5" width="16.86"/>
    <col customWidth="1" min="6" max="6" width="17.57"/>
  </cols>
  <sheetData>
    <row r="1">
      <c r="A1" s="1" t="s">
        <v>0</v>
      </c>
      <c r="B1" s="2"/>
    </row>
    <row r="2">
      <c r="B2" s="2"/>
    </row>
    <row r="3">
      <c r="A3" s="1" t="s">
        <v>3</v>
      </c>
      <c r="B3" s="1" t="s">
        <v>23</v>
      </c>
      <c r="C3" s="1" t="s">
        <v>24</v>
      </c>
      <c r="D3" s="3" t="s">
        <v>4</v>
      </c>
      <c r="E3" s="1" t="s">
        <v>5</v>
      </c>
      <c r="F3" s="1" t="s">
        <v>6</v>
      </c>
      <c r="H3" s="1" t="s">
        <v>3</v>
      </c>
      <c r="I3" s="1" t="s">
        <v>23</v>
      </c>
      <c r="J3" s="1" t="s">
        <v>24</v>
      </c>
      <c r="K3" s="3" t="s">
        <v>4</v>
      </c>
      <c r="L3" s="1" t="s">
        <v>5</v>
      </c>
      <c r="M3" s="1" t="s">
        <v>6</v>
      </c>
    </row>
    <row r="4">
      <c r="A4" s="5" t="s">
        <v>7</v>
      </c>
      <c r="B4" s="5" t="s">
        <v>25</v>
      </c>
      <c r="C4" s="5" t="s">
        <v>26</v>
      </c>
      <c r="D4" s="5">
        <v>0.0</v>
      </c>
      <c r="E4" s="5">
        <v>0.0</v>
      </c>
      <c r="F4" s="5">
        <v>0.0</v>
      </c>
      <c r="H4" s="5" t="s">
        <v>7</v>
      </c>
      <c r="I4" s="5" t="s">
        <v>27</v>
      </c>
      <c r="J4" s="5" t="s">
        <v>28</v>
      </c>
      <c r="K4" s="5">
        <v>0.0</v>
      </c>
      <c r="L4" s="5">
        <v>0.0</v>
      </c>
      <c r="M4" s="5">
        <v>0.0</v>
      </c>
    </row>
    <row r="5">
      <c r="A5" s="1" t="s">
        <v>7</v>
      </c>
      <c r="B5" s="1" t="s">
        <v>29</v>
      </c>
      <c r="C5" s="1" t="s">
        <v>30</v>
      </c>
      <c r="D5" s="4">
        <v>2.14</v>
      </c>
      <c r="E5" s="5">
        <v>2.1</v>
      </c>
      <c r="F5" s="4">
        <v>0.93</v>
      </c>
      <c r="H5" s="1" t="s">
        <v>7</v>
      </c>
      <c r="I5" s="5" t="s">
        <v>27</v>
      </c>
      <c r="J5" s="5" t="s">
        <v>28</v>
      </c>
      <c r="K5" s="4">
        <v>1.97</v>
      </c>
      <c r="L5" s="5">
        <v>0.0</v>
      </c>
      <c r="M5" s="5">
        <v>0.0</v>
      </c>
    </row>
    <row r="6">
      <c r="A6" s="1" t="s">
        <v>7</v>
      </c>
      <c r="B6" s="1" t="s">
        <v>29</v>
      </c>
      <c r="C6" s="1" t="s">
        <v>30</v>
      </c>
      <c r="D6" s="5">
        <v>3.98</v>
      </c>
      <c r="E6" s="4">
        <v>3.8</v>
      </c>
      <c r="F6" s="4">
        <v>0.93</v>
      </c>
      <c r="H6" s="1" t="s">
        <v>7</v>
      </c>
      <c r="I6" s="5" t="s">
        <v>27</v>
      </c>
      <c r="J6" s="5" t="s">
        <v>28</v>
      </c>
      <c r="K6" s="5">
        <v>3.94</v>
      </c>
      <c r="L6" s="5">
        <v>0.0</v>
      </c>
      <c r="M6" s="5">
        <v>0.0</v>
      </c>
    </row>
    <row r="7">
      <c r="A7" s="1" t="s">
        <v>7</v>
      </c>
      <c r="B7" s="1" t="s">
        <v>29</v>
      </c>
      <c r="C7" s="1" t="s">
        <v>30</v>
      </c>
      <c r="D7" s="5">
        <v>5.9</v>
      </c>
      <c r="E7" s="4">
        <v>5.8</v>
      </c>
      <c r="F7" s="4">
        <v>0.93</v>
      </c>
      <c r="H7" s="1" t="s">
        <v>7</v>
      </c>
      <c r="I7" s="5" t="s">
        <v>27</v>
      </c>
      <c r="J7" s="5" t="s">
        <v>28</v>
      </c>
      <c r="K7" s="5">
        <v>6.08</v>
      </c>
      <c r="L7" s="5">
        <v>0.0</v>
      </c>
      <c r="M7" s="5">
        <v>0.0</v>
      </c>
    </row>
    <row r="8">
      <c r="A8" s="1" t="s">
        <v>7</v>
      </c>
      <c r="B8" s="1" t="s">
        <v>29</v>
      </c>
      <c r="C8" s="1" t="s">
        <v>30</v>
      </c>
      <c r="D8" s="4">
        <v>7.99</v>
      </c>
      <c r="E8" s="4">
        <v>7.7</v>
      </c>
      <c r="F8" s="4">
        <v>0.93</v>
      </c>
      <c r="H8" s="1" t="s">
        <v>7</v>
      </c>
      <c r="I8" s="5" t="s">
        <v>27</v>
      </c>
      <c r="J8" s="5" t="s">
        <v>28</v>
      </c>
      <c r="K8" s="4">
        <v>8.1</v>
      </c>
      <c r="L8" s="5">
        <v>0.0</v>
      </c>
      <c r="M8" s="5">
        <v>0.0</v>
      </c>
    </row>
    <row r="9">
      <c r="A9" s="1" t="s">
        <v>7</v>
      </c>
      <c r="B9" s="1" t="s">
        <v>29</v>
      </c>
      <c r="C9" s="1" t="s">
        <v>30</v>
      </c>
      <c r="D9" s="4">
        <v>9.9</v>
      </c>
      <c r="E9" s="4">
        <v>9.6</v>
      </c>
      <c r="F9" s="4">
        <v>0.93</v>
      </c>
      <c r="H9" s="1" t="s">
        <v>7</v>
      </c>
      <c r="I9" s="5" t="s">
        <v>27</v>
      </c>
      <c r="J9" s="5" t="s">
        <v>28</v>
      </c>
      <c r="K9" s="4">
        <v>10.03</v>
      </c>
      <c r="L9" s="5">
        <v>0.0</v>
      </c>
      <c r="M9" s="5">
        <v>0.0</v>
      </c>
    </row>
    <row r="10">
      <c r="A10" s="1" t="s">
        <v>28</v>
      </c>
      <c r="B10" s="1" t="s">
        <v>29</v>
      </c>
      <c r="C10" s="1" t="s">
        <v>29</v>
      </c>
      <c r="D10" s="4">
        <v>2.05</v>
      </c>
      <c r="E10" s="5">
        <v>8.1</v>
      </c>
      <c r="F10" s="5">
        <v>-0.73</v>
      </c>
      <c r="H10" s="1" t="s">
        <v>28</v>
      </c>
      <c r="I10" s="5" t="s">
        <v>27</v>
      </c>
      <c r="J10" s="5" t="s">
        <v>28</v>
      </c>
      <c r="K10" s="4">
        <v>2.02</v>
      </c>
      <c r="L10" s="5">
        <v>0.0</v>
      </c>
      <c r="M10" s="5">
        <v>0.0</v>
      </c>
    </row>
    <row r="11">
      <c r="A11" s="1" t="s">
        <v>28</v>
      </c>
      <c r="B11" s="1" t="s">
        <v>29</v>
      </c>
      <c r="C11" s="1" t="s">
        <v>29</v>
      </c>
      <c r="D11" s="5">
        <v>4.09</v>
      </c>
      <c r="E11" s="5">
        <v>6.6</v>
      </c>
      <c r="F11" s="5">
        <v>-0.73</v>
      </c>
      <c r="H11" s="1" t="s">
        <v>28</v>
      </c>
      <c r="I11" s="5" t="s">
        <v>27</v>
      </c>
      <c r="J11" s="5" t="s">
        <v>28</v>
      </c>
      <c r="K11" s="5">
        <v>3.97</v>
      </c>
      <c r="L11" s="5">
        <v>0.0</v>
      </c>
      <c r="M11" s="5">
        <v>0.0</v>
      </c>
    </row>
    <row r="12">
      <c r="A12" s="1" t="s">
        <v>28</v>
      </c>
      <c r="B12" s="1" t="s">
        <v>29</v>
      </c>
      <c r="C12" s="1" t="s">
        <v>29</v>
      </c>
      <c r="D12" s="5">
        <v>6.13</v>
      </c>
      <c r="E12" s="5">
        <v>5.0</v>
      </c>
      <c r="F12" s="5">
        <v>-0.73</v>
      </c>
      <c r="H12" s="1" t="s">
        <v>28</v>
      </c>
      <c r="I12" s="5" t="s">
        <v>27</v>
      </c>
      <c r="J12" s="5" t="s">
        <v>28</v>
      </c>
      <c r="K12" s="5">
        <v>5.98</v>
      </c>
      <c r="L12" s="5">
        <v>0.0</v>
      </c>
      <c r="M12" s="5">
        <v>0.0</v>
      </c>
    </row>
    <row r="13">
      <c r="A13" s="1" t="s">
        <v>28</v>
      </c>
      <c r="B13" s="1" t="s">
        <v>29</v>
      </c>
      <c r="C13" s="1" t="s">
        <v>29</v>
      </c>
      <c r="D13" s="5">
        <v>7.89</v>
      </c>
      <c r="E13" s="5">
        <v>3.6</v>
      </c>
      <c r="F13" s="5">
        <v>-0.73</v>
      </c>
      <c r="H13" s="1" t="s">
        <v>28</v>
      </c>
      <c r="I13" s="5" t="s">
        <v>27</v>
      </c>
      <c r="J13" s="5" t="s">
        <v>28</v>
      </c>
      <c r="K13" s="5">
        <v>7.93</v>
      </c>
      <c r="L13" s="5">
        <v>0.0</v>
      </c>
      <c r="M13" s="5">
        <v>0.0</v>
      </c>
    </row>
    <row r="14">
      <c r="A14" s="1" t="s">
        <v>28</v>
      </c>
      <c r="B14" s="1" t="s">
        <v>29</v>
      </c>
      <c r="C14" s="1" t="s">
        <v>29</v>
      </c>
      <c r="D14" s="5">
        <v>9.88</v>
      </c>
      <c r="E14" s="5">
        <v>2.2</v>
      </c>
      <c r="F14" s="5">
        <v>-0.73</v>
      </c>
      <c r="H14" s="1" t="s">
        <v>28</v>
      </c>
      <c r="I14" s="5" t="s">
        <v>27</v>
      </c>
      <c r="J14" s="5" t="s">
        <v>28</v>
      </c>
      <c r="K14" s="5">
        <v>9.98</v>
      </c>
      <c r="L14" s="5">
        <v>0.0</v>
      </c>
      <c r="M14" s="5">
        <v>0.0</v>
      </c>
    </row>
    <row r="15">
      <c r="D15" s="7"/>
      <c r="E15" s="7"/>
      <c r="F15" s="7"/>
    </row>
    <row r="16">
      <c r="A16" s="5" t="s">
        <v>7</v>
      </c>
      <c r="B16" s="5" t="s">
        <v>25</v>
      </c>
      <c r="C16" s="5" t="s">
        <v>26</v>
      </c>
      <c r="D16" s="5">
        <v>0.0</v>
      </c>
      <c r="E16" s="5">
        <v>0.0</v>
      </c>
      <c r="F16" s="5">
        <v>0.0</v>
      </c>
    </row>
    <row r="17">
      <c r="A17" s="1" t="s">
        <v>7</v>
      </c>
      <c r="B17" s="1" t="s">
        <v>29</v>
      </c>
      <c r="C17" s="1" t="s">
        <v>30</v>
      </c>
      <c r="D17" s="4">
        <v>1.98</v>
      </c>
      <c r="E17" s="5">
        <v>1.9</v>
      </c>
      <c r="F17" s="4">
        <v>0.93</v>
      </c>
    </row>
    <row r="18">
      <c r="A18" s="1" t="s">
        <v>7</v>
      </c>
      <c r="B18" s="1" t="s">
        <v>29</v>
      </c>
      <c r="C18" s="1" t="s">
        <v>30</v>
      </c>
      <c r="D18" s="4">
        <v>4.02</v>
      </c>
      <c r="E18" s="5">
        <v>3.8</v>
      </c>
      <c r="F18" s="4">
        <v>0.93</v>
      </c>
    </row>
    <row r="19">
      <c r="A19" s="1" t="s">
        <v>7</v>
      </c>
      <c r="B19" s="1" t="s">
        <v>29</v>
      </c>
      <c r="C19" s="1" t="s">
        <v>30</v>
      </c>
      <c r="D19" s="4">
        <v>6.05</v>
      </c>
      <c r="E19" s="5">
        <v>5.8</v>
      </c>
      <c r="F19" s="4">
        <v>0.93</v>
      </c>
    </row>
    <row r="20">
      <c r="A20" s="1" t="s">
        <v>7</v>
      </c>
      <c r="B20" s="1" t="s">
        <v>29</v>
      </c>
      <c r="C20" s="1" t="s">
        <v>30</v>
      </c>
      <c r="D20" s="4">
        <v>8.09</v>
      </c>
      <c r="E20" s="5">
        <v>7.7</v>
      </c>
      <c r="F20" s="4">
        <v>0.93</v>
      </c>
    </row>
    <row r="21">
      <c r="A21" s="1" t="s">
        <v>7</v>
      </c>
      <c r="B21" s="1" t="s">
        <v>29</v>
      </c>
      <c r="C21" s="1" t="s">
        <v>30</v>
      </c>
      <c r="D21" s="4">
        <v>9.93</v>
      </c>
      <c r="E21" s="5">
        <v>9.5</v>
      </c>
      <c r="F21" s="4">
        <v>0.93</v>
      </c>
    </row>
    <row r="22">
      <c r="A22" s="1" t="s">
        <v>28</v>
      </c>
      <c r="B22" s="1" t="s">
        <v>29</v>
      </c>
      <c r="C22" s="1" t="s">
        <v>29</v>
      </c>
      <c r="D22" s="4">
        <v>2.1</v>
      </c>
      <c r="E22" s="5">
        <v>7.9</v>
      </c>
      <c r="F22" s="5">
        <v>-0.73</v>
      </c>
    </row>
    <row r="23">
      <c r="A23" s="1" t="s">
        <v>28</v>
      </c>
      <c r="B23" s="1" t="s">
        <v>29</v>
      </c>
      <c r="C23" s="1" t="s">
        <v>29</v>
      </c>
      <c r="D23" s="5">
        <v>3.96</v>
      </c>
      <c r="E23" s="5">
        <v>6.5</v>
      </c>
      <c r="F23" s="5">
        <v>-0.73</v>
      </c>
    </row>
    <row r="24">
      <c r="A24" s="1" t="s">
        <v>28</v>
      </c>
      <c r="B24" s="1" t="s">
        <v>29</v>
      </c>
      <c r="C24" s="1" t="s">
        <v>29</v>
      </c>
      <c r="D24" s="5">
        <v>5.93</v>
      </c>
      <c r="E24" s="5">
        <v>5.1</v>
      </c>
      <c r="F24" s="5">
        <v>-0.73</v>
      </c>
    </row>
    <row r="25">
      <c r="A25" s="1" t="s">
        <v>28</v>
      </c>
      <c r="B25" s="1" t="s">
        <v>29</v>
      </c>
      <c r="C25" s="1" t="s">
        <v>29</v>
      </c>
      <c r="D25" s="5">
        <v>8.04</v>
      </c>
      <c r="E25" s="5">
        <v>3.5</v>
      </c>
      <c r="F25" s="5">
        <v>-0.73</v>
      </c>
    </row>
    <row r="26">
      <c r="A26" s="1" t="s">
        <v>28</v>
      </c>
      <c r="B26" s="1" t="s">
        <v>29</v>
      </c>
      <c r="C26" s="1" t="s">
        <v>29</v>
      </c>
      <c r="D26" s="5">
        <v>9.95</v>
      </c>
      <c r="E26" s="5">
        <v>2.1</v>
      </c>
      <c r="F26" s="5">
        <v>-0.73</v>
      </c>
    </row>
    <row r="27">
      <c r="D27" s="7"/>
      <c r="E27" s="7"/>
      <c r="F27" s="7"/>
    </row>
    <row r="28">
      <c r="A28" s="5" t="s">
        <v>7</v>
      </c>
      <c r="B28" s="5" t="s">
        <v>25</v>
      </c>
      <c r="C28" s="5" t="s">
        <v>26</v>
      </c>
      <c r="D28" s="5">
        <v>0.0</v>
      </c>
      <c r="E28" s="5">
        <v>0.0</v>
      </c>
      <c r="F28" s="5">
        <v>0.0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">
        <v>7</v>
      </c>
      <c r="B29" s="1" t="s">
        <v>29</v>
      </c>
      <c r="C29" s="1" t="s">
        <v>30</v>
      </c>
      <c r="D29" s="4">
        <v>2.05</v>
      </c>
      <c r="E29" s="5">
        <v>2.0</v>
      </c>
      <c r="F29" s="4">
        <v>0.93</v>
      </c>
    </row>
    <row r="30">
      <c r="A30" s="1" t="s">
        <v>7</v>
      </c>
      <c r="B30" s="1" t="s">
        <v>29</v>
      </c>
      <c r="C30" s="1" t="s">
        <v>30</v>
      </c>
      <c r="D30" s="4">
        <v>4.02</v>
      </c>
      <c r="E30" s="5">
        <v>3.8</v>
      </c>
      <c r="F30" s="4">
        <v>0.93</v>
      </c>
    </row>
    <row r="31">
      <c r="A31" s="1" t="s">
        <v>7</v>
      </c>
      <c r="B31" s="1" t="s">
        <v>29</v>
      </c>
      <c r="C31" s="1" t="s">
        <v>30</v>
      </c>
      <c r="D31" s="4">
        <v>5.99</v>
      </c>
      <c r="E31" s="5">
        <v>5.7</v>
      </c>
      <c r="F31" s="4">
        <v>0.93</v>
      </c>
    </row>
    <row r="32">
      <c r="A32" s="1" t="s">
        <v>7</v>
      </c>
      <c r="B32" s="1" t="s">
        <v>29</v>
      </c>
      <c r="C32" s="1" t="s">
        <v>30</v>
      </c>
      <c r="D32" s="4">
        <v>8.03</v>
      </c>
      <c r="E32" s="5">
        <v>7.7</v>
      </c>
      <c r="F32" s="4">
        <v>0.93</v>
      </c>
    </row>
    <row r="33">
      <c r="A33" s="1" t="s">
        <v>7</v>
      </c>
      <c r="B33" s="1" t="s">
        <v>29</v>
      </c>
      <c r="C33" s="1" t="s">
        <v>30</v>
      </c>
      <c r="D33" s="4">
        <v>9.94</v>
      </c>
      <c r="E33" s="5">
        <v>9.5</v>
      </c>
      <c r="F33" s="4">
        <v>0.93</v>
      </c>
    </row>
    <row r="34">
      <c r="A34" s="1" t="s">
        <v>28</v>
      </c>
      <c r="B34" s="1" t="s">
        <v>29</v>
      </c>
      <c r="C34" s="1" t="s">
        <v>29</v>
      </c>
      <c r="D34" s="4">
        <v>1.99</v>
      </c>
      <c r="E34" s="5">
        <v>8.0</v>
      </c>
      <c r="F34" s="5">
        <v>-0.73</v>
      </c>
    </row>
    <row r="35">
      <c r="A35" s="1" t="s">
        <v>28</v>
      </c>
      <c r="B35" s="1" t="s">
        <v>29</v>
      </c>
      <c r="C35" s="1" t="s">
        <v>29</v>
      </c>
      <c r="D35" s="5">
        <v>3.91</v>
      </c>
      <c r="E35" s="5">
        <v>6.5</v>
      </c>
      <c r="F35" s="5">
        <v>-0.73</v>
      </c>
    </row>
    <row r="36">
      <c r="A36" s="1" t="s">
        <v>28</v>
      </c>
      <c r="B36" s="1" t="s">
        <v>29</v>
      </c>
      <c r="C36" s="1" t="s">
        <v>29</v>
      </c>
      <c r="D36" s="5">
        <v>5.87</v>
      </c>
      <c r="E36" s="5">
        <v>5.0</v>
      </c>
      <c r="F36" s="5">
        <v>-0.73</v>
      </c>
    </row>
    <row r="37">
      <c r="A37" s="1" t="s">
        <v>28</v>
      </c>
      <c r="B37" s="1" t="s">
        <v>29</v>
      </c>
      <c r="C37" s="1" t="s">
        <v>29</v>
      </c>
      <c r="D37" s="5">
        <v>7.97</v>
      </c>
      <c r="E37" s="5">
        <v>3.5</v>
      </c>
      <c r="F37" s="5">
        <v>-0.73</v>
      </c>
    </row>
    <row r="38">
      <c r="A38" s="1" t="s">
        <v>28</v>
      </c>
      <c r="B38" s="1" t="s">
        <v>29</v>
      </c>
      <c r="C38" s="1" t="s">
        <v>29</v>
      </c>
      <c r="D38" s="5">
        <v>9.95</v>
      </c>
      <c r="E38" s="5">
        <v>2.0</v>
      </c>
      <c r="F38" s="5">
        <v>-0.73</v>
      </c>
    </row>
    <row r="39">
      <c r="D39" s="7"/>
      <c r="E39" s="7"/>
      <c r="F39" s="7"/>
    </row>
    <row r="40">
      <c r="A40" s="5" t="s">
        <v>7</v>
      </c>
      <c r="B40" s="5" t="s">
        <v>25</v>
      </c>
      <c r="C40" s="5" t="s">
        <v>26</v>
      </c>
      <c r="D40" s="5">
        <v>0.0</v>
      </c>
      <c r="E40" s="5">
        <v>0.0</v>
      </c>
      <c r="F40" s="5">
        <v>0.0</v>
      </c>
    </row>
    <row r="41">
      <c r="A41" s="1" t="s">
        <v>7</v>
      </c>
      <c r="B41" s="1" t="s">
        <v>29</v>
      </c>
      <c r="C41" s="1" t="s">
        <v>30</v>
      </c>
      <c r="D41" s="4">
        <v>2.04</v>
      </c>
      <c r="E41" s="5">
        <v>1.9</v>
      </c>
      <c r="F41" s="4">
        <v>0.93</v>
      </c>
    </row>
    <row r="42">
      <c r="A42" s="1" t="s">
        <v>7</v>
      </c>
      <c r="B42" s="1" t="s">
        <v>29</v>
      </c>
      <c r="C42" s="1" t="s">
        <v>30</v>
      </c>
      <c r="D42" s="4">
        <v>3.94</v>
      </c>
      <c r="E42" s="5">
        <v>3.7</v>
      </c>
      <c r="F42" s="4">
        <v>0.93</v>
      </c>
    </row>
    <row r="43">
      <c r="A43" s="1" t="s">
        <v>7</v>
      </c>
      <c r="B43" s="1" t="s">
        <v>29</v>
      </c>
      <c r="C43" s="1" t="s">
        <v>30</v>
      </c>
      <c r="D43" s="4">
        <v>5.98</v>
      </c>
      <c r="E43" s="5">
        <v>5.6</v>
      </c>
      <c r="F43" s="4">
        <v>0.93</v>
      </c>
    </row>
    <row r="44">
      <c r="A44" s="1" t="s">
        <v>7</v>
      </c>
      <c r="B44" s="1" t="s">
        <v>29</v>
      </c>
      <c r="C44" s="1" t="s">
        <v>30</v>
      </c>
      <c r="D44" s="4">
        <v>7.89</v>
      </c>
      <c r="E44" s="5">
        <v>7.5</v>
      </c>
      <c r="F44" s="4">
        <v>0.93</v>
      </c>
    </row>
    <row r="45">
      <c r="A45" s="1" t="s">
        <v>7</v>
      </c>
      <c r="B45" s="1" t="s">
        <v>29</v>
      </c>
      <c r="C45" s="1" t="s">
        <v>30</v>
      </c>
      <c r="D45" s="4">
        <v>9.94</v>
      </c>
      <c r="E45" s="5">
        <v>9.4</v>
      </c>
      <c r="F45" s="4">
        <v>0.93</v>
      </c>
    </row>
    <row r="46">
      <c r="A46" s="1" t="s">
        <v>28</v>
      </c>
      <c r="B46" s="1" t="s">
        <v>29</v>
      </c>
      <c r="C46" s="1" t="s">
        <v>29</v>
      </c>
      <c r="D46" s="4">
        <v>2.04</v>
      </c>
      <c r="E46" s="5">
        <v>7.9</v>
      </c>
      <c r="F46" s="5">
        <v>-0.73</v>
      </c>
    </row>
    <row r="47">
      <c r="A47" s="1" t="s">
        <v>28</v>
      </c>
      <c r="B47" s="1" t="s">
        <v>29</v>
      </c>
      <c r="C47" s="1" t="s">
        <v>29</v>
      </c>
      <c r="D47" s="5">
        <v>4.03</v>
      </c>
      <c r="E47" s="5">
        <v>6.4</v>
      </c>
      <c r="F47" s="5">
        <v>-0.73</v>
      </c>
    </row>
    <row r="48">
      <c r="A48" s="1" t="s">
        <v>28</v>
      </c>
      <c r="B48" s="1" t="s">
        <v>29</v>
      </c>
      <c r="C48" s="1" t="s">
        <v>29</v>
      </c>
      <c r="D48" s="5">
        <v>5.9</v>
      </c>
      <c r="E48" s="5">
        <v>5.0</v>
      </c>
      <c r="F48" s="5">
        <v>-0.73</v>
      </c>
    </row>
    <row r="49">
      <c r="A49" s="1" t="s">
        <v>28</v>
      </c>
      <c r="B49" s="1" t="s">
        <v>29</v>
      </c>
      <c r="C49" s="1" t="s">
        <v>29</v>
      </c>
      <c r="D49" s="5">
        <v>8.11</v>
      </c>
      <c r="E49" s="5">
        <v>3.3</v>
      </c>
      <c r="F49" s="5">
        <v>-0.73</v>
      </c>
    </row>
    <row r="50">
      <c r="A50" s="1" t="s">
        <v>28</v>
      </c>
      <c r="B50" s="1" t="s">
        <v>29</v>
      </c>
      <c r="C50" s="1" t="s">
        <v>29</v>
      </c>
      <c r="D50" s="5">
        <v>9.91</v>
      </c>
      <c r="E50" s="5">
        <v>2.0</v>
      </c>
      <c r="F50" s="5">
        <v>-0.73</v>
      </c>
    </row>
    <row r="51">
      <c r="D51" s="7"/>
      <c r="E51" s="7"/>
      <c r="F51" s="7"/>
    </row>
    <row r="52">
      <c r="A52" s="5" t="s">
        <v>7</v>
      </c>
      <c r="B52" s="5" t="s">
        <v>25</v>
      </c>
      <c r="C52" s="5" t="s">
        <v>26</v>
      </c>
      <c r="D52" s="5">
        <v>0.0</v>
      </c>
      <c r="E52" s="5">
        <v>0.0</v>
      </c>
      <c r="F52" s="5">
        <v>0.0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">
        <v>7</v>
      </c>
      <c r="B53" s="1" t="s">
        <v>29</v>
      </c>
      <c r="C53" s="1" t="s">
        <v>30</v>
      </c>
      <c r="D53" s="4">
        <v>1.92</v>
      </c>
      <c r="E53" s="5">
        <v>1.8</v>
      </c>
      <c r="F53" s="4">
        <v>0.93</v>
      </c>
    </row>
    <row r="54">
      <c r="A54" s="1" t="s">
        <v>7</v>
      </c>
      <c r="B54" s="1" t="s">
        <v>29</v>
      </c>
      <c r="C54" s="1" t="s">
        <v>30</v>
      </c>
      <c r="D54" s="4">
        <v>3.9</v>
      </c>
      <c r="E54" s="5">
        <v>3.7</v>
      </c>
      <c r="F54" s="4">
        <v>0.93</v>
      </c>
    </row>
    <row r="55">
      <c r="A55" s="1" t="s">
        <v>7</v>
      </c>
      <c r="B55" s="1" t="s">
        <v>29</v>
      </c>
      <c r="C55" s="1" t="s">
        <v>30</v>
      </c>
      <c r="D55" s="4">
        <v>5.94</v>
      </c>
      <c r="E55" s="5">
        <v>5.7</v>
      </c>
      <c r="F55" s="4">
        <v>0.93</v>
      </c>
    </row>
    <row r="56">
      <c r="A56" s="1" t="s">
        <v>7</v>
      </c>
      <c r="B56" s="1" t="s">
        <v>29</v>
      </c>
      <c r="C56" s="1" t="s">
        <v>30</v>
      </c>
      <c r="D56" s="4">
        <v>7.2</v>
      </c>
      <c r="E56" s="5">
        <v>7.5</v>
      </c>
      <c r="F56" s="4">
        <v>0.93</v>
      </c>
    </row>
    <row r="57">
      <c r="A57" s="1" t="s">
        <v>7</v>
      </c>
      <c r="B57" s="1" t="s">
        <v>29</v>
      </c>
      <c r="C57" s="1" t="s">
        <v>30</v>
      </c>
      <c r="D57" s="4">
        <v>10.2</v>
      </c>
      <c r="E57" s="5">
        <v>9.5</v>
      </c>
      <c r="F57" s="4">
        <v>0.93</v>
      </c>
    </row>
    <row r="58">
      <c r="A58" s="1" t="s">
        <v>28</v>
      </c>
      <c r="B58" s="1" t="s">
        <v>29</v>
      </c>
      <c r="C58" s="1" t="s">
        <v>29</v>
      </c>
      <c r="D58" s="4">
        <v>1.98</v>
      </c>
      <c r="E58" s="5">
        <v>8.0</v>
      </c>
      <c r="F58" s="5">
        <v>-0.73</v>
      </c>
    </row>
    <row r="59">
      <c r="A59" s="1" t="s">
        <v>28</v>
      </c>
      <c r="B59" s="1" t="s">
        <v>29</v>
      </c>
      <c r="C59" s="1" t="s">
        <v>29</v>
      </c>
      <c r="D59" s="5">
        <v>3.96</v>
      </c>
      <c r="E59" s="5">
        <v>6.5</v>
      </c>
      <c r="F59" s="5">
        <v>-0.73</v>
      </c>
    </row>
    <row r="60">
      <c r="A60" s="1" t="s">
        <v>28</v>
      </c>
      <c r="B60" s="1" t="s">
        <v>29</v>
      </c>
      <c r="C60" s="1" t="s">
        <v>29</v>
      </c>
      <c r="D60" s="5">
        <v>5.9</v>
      </c>
      <c r="E60" s="5">
        <v>5.2</v>
      </c>
      <c r="F60" s="5">
        <v>-0.73</v>
      </c>
    </row>
    <row r="61">
      <c r="A61" s="1" t="s">
        <v>28</v>
      </c>
      <c r="B61" s="1" t="s">
        <v>29</v>
      </c>
      <c r="C61" s="1" t="s">
        <v>29</v>
      </c>
      <c r="D61" s="5">
        <v>7.93</v>
      </c>
      <c r="E61" s="5">
        <v>3.6</v>
      </c>
      <c r="F61" s="5">
        <v>-0.73</v>
      </c>
    </row>
    <row r="62">
      <c r="A62" s="1" t="s">
        <v>28</v>
      </c>
      <c r="B62" s="1" t="s">
        <v>29</v>
      </c>
      <c r="C62" s="1" t="s">
        <v>29</v>
      </c>
      <c r="D62" s="5">
        <v>10.4</v>
      </c>
      <c r="E62" s="5">
        <v>2.0</v>
      </c>
      <c r="F62" s="5">
        <v>-0.73</v>
      </c>
    </row>
    <row r="66">
      <c r="A66" s="1" t="s">
        <v>1</v>
      </c>
      <c r="B66" s="2"/>
    </row>
    <row r="67">
      <c r="B67" s="2"/>
    </row>
    <row r="68">
      <c r="A68" s="1" t="s">
        <v>3</v>
      </c>
      <c r="B68" s="1" t="s">
        <v>23</v>
      </c>
      <c r="C68" s="1" t="s">
        <v>24</v>
      </c>
      <c r="D68" s="3" t="s">
        <v>4</v>
      </c>
      <c r="E68" s="1" t="s">
        <v>5</v>
      </c>
      <c r="F68" s="1" t="s">
        <v>6</v>
      </c>
      <c r="H68" s="1" t="s">
        <v>3</v>
      </c>
      <c r="I68" s="1" t="s">
        <v>23</v>
      </c>
      <c r="J68" s="1" t="s">
        <v>24</v>
      </c>
      <c r="K68" s="3" t="s">
        <v>4</v>
      </c>
      <c r="L68" s="1" t="s">
        <v>5</v>
      </c>
      <c r="M68" s="1" t="s">
        <v>6</v>
      </c>
    </row>
    <row r="69">
      <c r="A69" s="5" t="s">
        <v>7</v>
      </c>
      <c r="B69" s="5" t="s">
        <v>25</v>
      </c>
      <c r="C69" s="5" t="s">
        <v>26</v>
      </c>
      <c r="D69" s="5">
        <v>0.0</v>
      </c>
      <c r="E69" s="5">
        <v>0.0</v>
      </c>
      <c r="F69" s="5">
        <v>0.0</v>
      </c>
      <c r="H69" s="5" t="s">
        <v>7</v>
      </c>
      <c r="I69" s="5" t="s">
        <v>27</v>
      </c>
      <c r="J69" s="5" t="s">
        <v>28</v>
      </c>
      <c r="K69" s="5">
        <v>0.0</v>
      </c>
      <c r="L69" s="5">
        <v>0.0</v>
      </c>
      <c r="M69" s="5">
        <v>0.0</v>
      </c>
    </row>
    <row r="70">
      <c r="A70" s="1" t="s">
        <v>7</v>
      </c>
      <c r="B70" s="1" t="s">
        <v>29</v>
      </c>
      <c r="C70" s="1" t="s">
        <v>30</v>
      </c>
      <c r="D70" s="4">
        <v>1.91</v>
      </c>
      <c r="E70" s="5">
        <v>2.3</v>
      </c>
      <c r="F70" s="4">
        <v>1.17</v>
      </c>
      <c r="H70" s="1" t="s">
        <v>7</v>
      </c>
      <c r="I70" s="5" t="s">
        <v>27</v>
      </c>
      <c r="J70" s="5" t="s">
        <v>28</v>
      </c>
      <c r="K70" s="4">
        <v>2.02</v>
      </c>
      <c r="L70" s="5">
        <v>0.0</v>
      </c>
      <c r="M70" s="5">
        <v>0.0</v>
      </c>
    </row>
    <row r="71">
      <c r="A71" s="1" t="s">
        <v>7</v>
      </c>
      <c r="B71" s="1" t="s">
        <v>29</v>
      </c>
      <c r="C71" s="1" t="s">
        <v>30</v>
      </c>
      <c r="D71" s="5">
        <v>4.02</v>
      </c>
      <c r="E71" s="4">
        <v>4.8</v>
      </c>
      <c r="F71" s="4">
        <v>1.17</v>
      </c>
      <c r="H71" s="1" t="s">
        <v>7</v>
      </c>
      <c r="I71" s="5" t="s">
        <v>27</v>
      </c>
      <c r="J71" s="5" t="s">
        <v>28</v>
      </c>
      <c r="K71" s="5">
        <v>4.01</v>
      </c>
      <c r="L71" s="5">
        <v>0.0</v>
      </c>
      <c r="M71" s="5">
        <v>0.0</v>
      </c>
    </row>
    <row r="72">
      <c r="A72" s="1" t="s">
        <v>7</v>
      </c>
      <c r="B72" s="1" t="s">
        <v>29</v>
      </c>
      <c r="C72" s="1" t="s">
        <v>30</v>
      </c>
      <c r="D72" s="5">
        <v>6.06</v>
      </c>
      <c r="E72" s="4">
        <v>7.3</v>
      </c>
      <c r="F72" s="4">
        <v>1.17</v>
      </c>
      <c r="H72" s="1" t="s">
        <v>7</v>
      </c>
      <c r="I72" s="5" t="s">
        <v>27</v>
      </c>
      <c r="J72" s="5" t="s">
        <v>28</v>
      </c>
      <c r="K72" s="5">
        <v>5.98</v>
      </c>
      <c r="L72" s="5">
        <v>0.0</v>
      </c>
      <c r="M72" s="5">
        <v>0.0</v>
      </c>
    </row>
    <row r="73">
      <c r="A73" s="1" t="s">
        <v>7</v>
      </c>
      <c r="B73" s="1" t="s">
        <v>29</v>
      </c>
      <c r="C73" s="1" t="s">
        <v>30</v>
      </c>
      <c r="D73" s="4">
        <v>7.97</v>
      </c>
      <c r="E73" s="4">
        <v>9.5</v>
      </c>
      <c r="F73" s="4">
        <v>1.17</v>
      </c>
      <c r="H73" s="1" t="s">
        <v>7</v>
      </c>
      <c r="I73" s="5" t="s">
        <v>27</v>
      </c>
      <c r="J73" s="5" t="s">
        <v>28</v>
      </c>
      <c r="K73" s="4">
        <v>7.98</v>
      </c>
      <c r="L73" s="5">
        <v>0.0</v>
      </c>
      <c r="M73" s="5">
        <v>0.0</v>
      </c>
    </row>
    <row r="74">
      <c r="A74" s="1" t="s">
        <v>7</v>
      </c>
      <c r="B74" s="1" t="s">
        <v>29</v>
      </c>
      <c r="C74" s="1" t="s">
        <v>30</v>
      </c>
      <c r="D74" s="4">
        <v>10.02</v>
      </c>
      <c r="E74" s="4">
        <v>12.0</v>
      </c>
      <c r="F74" s="4">
        <v>1.17</v>
      </c>
      <c r="H74" s="1" t="s">
        <v>7</v>
      </c>
      <c r="I74" s="5" t="s">
        <v>27</v>
      </c>
      <c r="J74" s="5" t="s">
        <v>28</v>
      </c>
      <c r="K74" s="4">
        <v>9.95</v>
      </c>
      <c r="L74" s="5">
        <v>0.0</v>
      </c>
      <c r="M74" s="5">
        <v>0.0</v>
      </c>
    </row>
    <row r="75">
      <c r="A75" s="1" t="s">
        <v>28</v>
      </c>
      <c r="B75" s="1" t="s">
        <v>29</v>
      </c>
      <c r="C75" s="1" t="s">
        <v>29</v>
      </c>
      <c r="D75" s="4">
        <v>2.12</v>
      </c>
      <c r="E75" s="5">
        <v>10.0</v>
      </c>
      <c r="F75" s="5">
        <v>-0.92</v>
      </c>
      <c r="H75" s="1" t="s">
        <v>28</v>
      </c>
      <c r="I75" s="5" t="s">
        <v>27</v>
      </c>
      <c r="J75" s="5" t="s">
        <v>28</v>
      </c>
      <c r="K75" s="4">
        <v>1.98</v>
      </c>
      <c r="L75" s="5">
        <v>0.0</v>
      </c>
      <c r="M75" s="5">
        <v>0.0</v>
      </c>
    </row>
    <row r="76">
      <c r="A76" s="1" t="s">
        <v>28</v>
      </c>
      <c r="B76" s="1" t="s">
        <v>29</v>
      </c>
      <c r="C76" s="1" t="s">
        <v>29</v>
      </c>
      <c r="D76" s="5">
        <v>4.03</v>
      </c>
      <c r="E76" s="5">
        <v>8.2</v>
      </c>
      <c r="F76" s="5">
        <v>-0.92</v>
      </c>
      <c r="H76" s="1" t="s">
        <v>28</v>
      </c>
      <c r="I76" s="5" t="s">
        <v>27</v>
      </c>
      <c r="J76" s="5" t="s">
        <v>28</v>
      </c>
      <c r="K76" s="5">
        <v>3.95</v>
      </c>
      <c r="L76" s="5">
        <v>0.0</v>
      </c>
      <c r="M76" s="5">
        <v>0.0</v>
      </c>
    </row>
    <row r="77">
      <c r="A77" s="1" t="s">
        <v>28</v>
      </c>
      <c r="B77" s="1" t="s">
        <v>29</v>
      </c>
      <c r="C77" s="1" t="s">
        <v>29</v>
      </c>
      <c r="D77" s="5">
        <v>6.01</v>
      </c>
      <c r="E77" s="5">
        <v>6.4</v>
      </c>
      <c r="F77" s="5">
        <v>-0.92</v>
      </c>
      <c r="H77" s="1" t="s">
        <v>28</v>
      </c>
      <c r="I77" s="5" t="s">
        <v>27</v>
      </c>
      <c r="J77" s="5" t="s">
        <v>28</v>
      </c>
      <c r="K77" s="5">
        <v>6.06</v>
      </c>
      <c r="L77" s="5">
        <v>0.0</v>
      </c>
      <c r="M77" s="5">
        <v>0.0</v>
      </c>
    </row>
    <row r="78">
      <c r="A78" s="1" t="s">
        <v>28</v>
      </c>
      <c r="B78" s="1" t="s">
        <v>29</v>
      </c>
      <c r="C78" s="1" t="s">
        <v>29</v>
      </c>
      <c r="D78" s="5">
        <v>7.92</v>
      </c>
      <c r="E78" s="5">
        <v>4.6</v>
      </c>
      <c r="F78" s="5">
        <v>-0.92</v>
      </c>
      <c r="H78" s="1" t="s">
        <v>28</v>
      </c>
      <c r="I78" s="5" t="s">
        <v>27</v>
      </c>
      <c r="J78" s="5" t="s">
        <v>28</v>
      </c>
      <c r="K78" s="5">
        <v>7.98</v>
      </c>
      <c r="L78" s="5">
        <v>0.0</v>
      </c>
      <c r="M78" s="5">
        <v>0.0</v>
      </c>
    </row>
    <row r="79">
      <c r="A79" s="1" t="s">
        <v>28</v>
      </c>
      <c r="B79" s="1" t="s">
        <v>29</v>
      </c>
      <c r="C79" s="1" t="s">
        <v>29</v>
      </c>
      <c r="D79" s="5">
        <v>9.96</v>
      </c>
      <c r="E79" s="5">
        <v>2.8</v>
      </c>
      <c r="F79" s="5">
        <v>-0.92</v>
      </c>
      <c r="H79" s="1" t="s">
        <v>28</v>
      </c>
      <c r="I79" s="5" t="s">
        <v>27</v>
      </c>
      <c r="J79" s="5" t="s">
        <v>28</v>
      </c>
      <c r="K79" s="5">
        <v>10.02</v>
      </c>
      <c r="L79" s="5">
        <v>0.0</v>
      </c>
      <c r="M79" s="5">
        <v>0.0</v>
      </c>
    </row>
    <row r="80">
      <c r="D80" s="7"/>
      <c r="E80" s="7"/>
      <c r="F80" s="7"/>
    </row>
    <row r="81">
      <c r="A81" s="5" t="s">
        <v>7</v>
      </c>
      <c r="B81" s="5" t="s">
        <v>25</v>
      </c>
      <c r="C81" s="5" t="s">
        <v>26</v>
      </c>
      <c r="D81" s="5">
        <v>0.0</v>
      </c>
      <c r="E81" s="5">
        <v>0.0</v>
      </c>
      <c r="F81" s="5">
        <v>0.0</v>
      </c>
    </row>
    <row r="82">
      <c r="A82" s="1" t="s">
        <v>7</v>
      </c>
      <c r="B82" s="1" t="s">
        <v>29</v>
      </c>
      <c r="C82" s="1" t="s">
        <v>30</v>
      </c>
      <c r="D82" s="4">
        <v>1.98</v>
      </c>
      <c r="E82" s="5">
        <v>2.4</v>
      </c>
      <c r="F82" s="4">
        <v>1.17</v>
      </c>
    </row>
    <row r="83">
      <c r="A83" s="1" t="s">
        <v>7</v>
      </c>
      <c r="B83" s="1" t="s">
        <v>29</v>
      </c>
      <c r="C83" s="1" t="s">
        <v>30</v>
      </c>
      <c r="D83" s="5">
        <v>4.02</v>
      </c>
      <c r="E83" s="4">
        <v>4.8</v>
      </c>
      <c r="F83" s="4">
        <v>1.17</v>
      </c>
    </row>
    <row r="84">
      <c r="A84" s="1" t="s">
        <v>7</v>
      </c>
      <c r="B84" s="1" t="s">
        <v>29</v>
      </c>
      <c r="C84" s="1" t="s">
        <v>30</v>
      </c>
      <c r="D84" s="5">
        <v>6.0</v>
      </c>
      <c r="E84" s="4">
        <v>7.2</v>
      </c>
      <c r="F84" s="4">
        <v>1.17</v>
      </c>
    </row>
    <row r="85">
      <c r="A85" s="1" t="s">
        <v>7</v>
      </c>
      <c r="B85" s="1" t="s">
        <v>29</v>
      </c>
      <c r="C85" s="1" t="s">
        <v>30</v>
      </c>
      <c r="D85" s="4">
        <v>7.98</v>
      </c>
      <c r="E85" s="4">
        <v>9.5</v>
      </c>
      <c r="F85" s="4">
        <v>1.17</v>
      </c>
    </row>
    <row r="86">
      <c r="A86" s="1" t="s">
        <v>7</v>
      </c>
      <c r="B86" s="1" t="s">
        <v>29</v>
      </c>
      <c r="C86" s="1" t="s">
        <v>30</v>
      </c>
      <c r="D86" s="4">
        <v>9.89</v>
      </c>
      <c r="E86" s="4">
        <v>11.8</v>
      </c>
      <c r="F86" s="4">
        <v>1.17</v>
      </c>
    </row>
    <row r="87">
      <c r="A87" s="1" t="s">
        <v>28</v>
      </c>
      <c r="B87" s="1" t="s">
        <v>29</v>
      </c>
      <c r="C87" s="1" t="s">
        <v>29</v>
      </c>
      <c r="D87" s="4">
        <v>1.92</v>
      </c>
      <c r="E87" s="5">
        <v>10.0</v>
      </c>
      <c r="F87" s="5">
        <v>-0.92</v>
      </c>
    </row>
    <row r="88">
      <c r="A88" s="1" t="s">
        <v>28</v>
      </c>
      <c r="B88" s="1" t="s">
        <v>29</v>
      </c>
      <c r="C88" s="1" t="s">
        <v>29</v>
      </c>
      <c r="D88" s="5">
        <v>3.9</v>
      </c>
      <c r="E88" s="5">
        <v>8.1</v>
      </c>
      <c r="F88" s="5">
        <v>-0.92</v>
      </c>
    </row>
    <row r="89">
      <c r="A89" s="1" t="s">
        <v>28</v>
      </c>
      <c r="B89" s="1" t="s">
        <v>29</v>
      </c>
      <c r="C89" s="1" t="s">
        <v>29</v>
      </c>
      <c r="D89" s="5">
        <v>5.94</v>
      </c>
      <c r="E89" s="5">
        <v>6.2</v>
      </c>
      <c r="F89" s="5">
        <v>-0.92</v>
      </c>
    </row>
    <row r="90">
      <c r="A90" s="1" t="s">
        <v>28</v>
      </c>
      <c r="B90" s="1" t="s">
        <v>29</v>
      </c>
      <c r="C90" s="1" t="s">
        <v>29</v>
      </c>
      <c r="D90" s="5">
        <v>7.93</v>
      </c>
      <c r="E90" s="5">
        <v>4.4</v>
      </c>
      <c r="F90" s="5">
        <v>-0.92</v>
      </c>
    </row>
    <row r="91">
      <c r="A91" s="1" t="s">
        <v>28</v>
      </c>
      <c r="B91" s="1" t="s">
        <v>29</v>
      </c>
      <c r="C91" s="1" t="s">
        <v>29</v>
      </c>
      <c r="D91" s="5">
        <v>9.93</v>
      </c>
      <c r="E91" s="5">
        <v>2.4</v>
      </c>
      <c r="F91" s="5">
        <v>-0.92</v>
      </c>
    </row>
    <row r="92">
      <c r="D92" s="7"/>
      <c r="E92" s="7"/>
      <c r="F92" s="7"/>
    </row>
    <row r="93">
      <c r="A93" s="5" t="s">
        <v>7</v>
      </c>
      <c r="B93" s="5" t="s">
        <v>25</v>
      </c>
      <c r="C93" s="5" t="s">
        <v>26</v>
      </c>
      <c r="D93" s="5">
        <v>0.0</v>
      </c>
      <c r="E93" s="5">
        <v>0.0</v>
      </c>
      <c r="F93" s="5">
        <v>0.0</v>
      </c>
    </row>
    <row r="94">
      <c r="A94" s="1" t="s">
        <v>7</v>
      </c>
      <c r="B94" s="1" t="s">
        <v>29</v>
      </c>
      <c r="C94" s="1" t="s">
        <v>30</v>
      </c>
      <c r="D94" s="4">
        <v>2.05</v>
      </c>
      <c r="E94" s="5">
        <v>2.4</v>
      </c>
      <c r="F94" s="4">
        <v>1.17</v>
      </c>
    </row>
    <row r="95">
      <c r="A95" s="1" t="s">
        <v>7</v>
      </c>
      <c r="B95" s="1" t="s">
        <v>29</v>
      </c>
      <c r="C95" s="1" t="s">
        <v>30</v>
      </c>
      <c r="D95" s="5">
        <v>3.97</v>
      </c>
      <c r="E95" s="4">
        <v>4.7</v>
      </c>
      <c r="F95" s="4">
        <v>1.17</v>
      </c>
    </row>
    <row r="96">
      <c r="A96" s="1" t="s">
        <v>7</v>
      </c>
      <c r="B96" s="1" t="s">
        <v>29</v>
      </c>
      <c r="C96" s="1" t="s">
        <v>30</v>
      </c>
      <c r="D96" s="5">
        <v>5.94</v>
      </c>
      <c r="E96" s="4">
        <v>7.0</v>
      </c>
      <c r="F96" s="4">
        <v>1.17</v>
      </c>
    </row>
    <row r="97">
      <c r="A97" s="1" t="s">
        <v>7</v>
      </c>
      <c r="B97" s="1" t="s">
        <v>29</v>
      </c>
      <c r="C97" s="1" t="s">
        <v>30</v>
      </c>
      <c r="D97" s="4">
        <v>7.89</v>
      </c>
      <c r="E97" s="4">
        <v>9.4</v>
      </c>
      <c r="F97" s="4">
        <v>1.17</v>
      </c>
    </row>
    <row r="98">
      <c r="A98" s="1" t="s">
        <v>7</v>
      </c>
      <c r="B98" s="1" t="s">
        <v>29</v>
      </c>
      <c r="C98" s="1" t="s">
        <v>30</v>
      </c>
      <c r="D98" s="4">
        <v>9.96</v>
      </c>
      <c r="E98" s="4">
        <v>11.8</v>
      </c>
      <c r="F98" s="4">
        <v>1.17</v>
      </c>
    </row>
    <row r="99">
      <c r="A99" s="1" t="s">
        <v>28</v>
      </c>
      <c r="B99" s="1" t="s">
        <v>29</v>
      </c>
      <c r="C99" s="1" t="s">
        <v>29</v>
      </c>
      <c r="D99" s="4">
        <v>2.11</v>
      </c>
      <c r="E99" s="5">
        <v>9.9</v>
      </c>
      <c r="F99" s="5">
        <v>-0.92</v>
      </c>
    </row>
    <row r="100">
      <c r="A100" s="1" t="s">
        <v>28</v>
      </c>
      <c r="B100" s="1" t="s">
        <v>29</v>
      </c>
      <c r="C100" s="1" t="s">
        <v>29</v>
      </c>
      <c r="D100" s="5">
        <v>4.09</v>
      </c>
      <c r="E100" s="5">
        <v>8.0</v>
      </c>
      <c r="F100" s="5">
        <v>-0.92</v>
      </c>
    </row>
    <row r="101">
      <c r="A101" s="1" t="s">
        <v>28</v>
      </c>
      <c r="B101" s="1" t="s">
        <v>29</v>
      </c>
      <c r="C101" s="1" t="s">
        <v>29</v>
      </c>
      <c r="D101" s="5">
        <v>6.0</v>
      </c>
      <c r="E101" s="5">
        <v>6.2</v>
      </c>
      <c r="F101" s="5">
        <v>-0.92</v>
      </c>
    </row>
    <row r="102">
      <c r="A102" s="1" t="s">
        <v>28</v>
      </c>
      <c r="B102" s="1" t="s">
        <v>29</v>
      </c>
      <c r="C102" s="1" t="s">
        <v>29</v>
      </c>
      <c r="D102" s="5">
        <v>7.98</v>
      </c>
      <c r="E102" s="5">
        <v>4.4</v>
      </c>
      <c r="F102" s="5">
        <v>-0.92</v>
      </c>
    </row>
    <row r="103">
      <c r="A103" s="1" t="s">
        <v>28</v>
      </c>
      <c r="B103" s="1" t="s">
        <v>29</v>
      </c>
      <c r="C103" s="1" t="s">
        <v>29</v>
      </c>
      <c r="D103" s="5">
        <v>10.02</v>
      </c>
      <c r="E103" s="5">
        <v>2.5</v>
      </c>
      <c r="F103" s="5">
        <v>-0.92</v>
      </c>
    </row>
    <row r="104">
      <c r="D104" s="7"/>
      <c r="E104" s="7"/>
      <c r="F104" s="7"/>
    </row>
    <row r="105">
      <c r="A105" s="5" t="s">
        <v>7</v>
      </c>
      <c r="B105" s="5" t="s">
        <v>25</v>
      </c>
      <c r="C105" s="5" t="s">
        <v>26</v>
      </c>
      <c r="D105" s="5">
        <v>0.0</v>
      </c>
      <c r="E105" s="5">
        <v>0.0</v>
      </c>
      <c r="F105" s="5">
        <v>0.0</v>
      </c>
    </row>
    <row r="106">
      <c r="A106" s="1" t="s">
        <v>7</v>
      </c>
      <c r="B106" s="1" t="s">
        <v>29</v>
      </c>
      <c r="C106" s="1" t="s">
        <v>30</v>
      </c>
      <c r="D106" s="4">
        <v>2.05</v>
      </c>
      <c r="E106" s="5">
        <v>2.4</v>
      </c>
      <c r="F106" s="4">
        <v>1.17</v>
      </c>
    </row>
    <row r="107">
      <c r="A107" s="1" t="s">
        <v>7</v>
      </c>
      <c r="B107" s="1" t="s">
        <v>29</v>
      </c>
      <c r="C107" s="1" t="s">
        <v>30</v>
      </c>
      <c r="D107" s="5">
        <v>3.96</v>
      </c>
      <c r="E107" s="4">
        <v>4.7</v>
      </c>
      <c r="F107" s="4">
        <v>1.17</v>
      </c>
    </row>
    <row r="108">
      <c r="A108" s="1" t="s">
        <v>7</v>
      </c>
      <c r="B108" s="1" t="s">
        <v>29</v>
      </c>
      <c r="C108" s="1" t="s">
        <v>30</v>
      </c>
      <c r="D108" s="5">
        <v>5.94</v>
      </c>
      <c r="E108" s="4">
        <v>7.0</v>
      </c>
      <c r="F108" s="4">
        <v>1.17</v>
      </c>
    </row>
    <row r="109">
      <c r="A109" s="1" t="s">
        <v>7</v>
      </c>
      <c r="B109" s="1" t="s">
        <v>29</v>
      </c>
      <c r="C109" s="1" t="s">
        <v>30</v>
      </c>
      <c r="D109" s="4">
        <v>8.05</v>
      </c>
      <c r="E109" s="4">
        <v>9.5</v>
      </c>
      <c r="F109" s="4">
        <v>1.17</v>
      </c>
    </row>
    <row r="110">
      <c r="A110" s="1" t="s">
        <v>7</v>
      </c>
      <c r="B110" s="1" t="s">
        <v>29</v>
      </c>
      <c r="C110" s="1" t="s">
        <v>30</v>
      </c>
      <c r="D110" s="4">
        <v>9.96</v>
      </c>
      <c r="E110" s="4">
        <v>11.7</v>
      </c>
      <c r="F110" s="4">
        <v>1.17</v>
      </c>
    </row>
    <row r="111">
      <c r="A111" s="1" t="s">
        <v>28</v>
      </c>
      <c r="B111" s="1" t="s">
        <v>29</v>
      </c>
      <c r="C111" s="1" t="s">
        <v>29</v>
      </c>
      <c r="D111" s="4">
        <v>2.12</v>
      </c>
      <c r="E111" s="5">
        <v>9.8</v>
      </c>
      <c r="F111" s="5">
        <v>-0.92</v>
      </c>
    </row>
    <row r="112">
      <c r="A112" s="1" t="s">
        <v>28</v>
      </c>
      <c r="B112" s="1" t="s">
        <v>29</v>
      </c>
      <c r="C112" s="1" t="s">
        <v>29</v>
      </c>
      <c r="D112" s="5">
        <v>4.09</v>
      </c>
      <c r="E112" s="5">
        <v>7.9</v>
      </c>
      <c r="F112" s="5">
        <v>-0.92</v>
      </c>
    </row>
    <row r="113">
      <c r="A113" s="1" t="s">
        <v>28</v>
      </c>
      <c r="B113" s="1" t="s">
        <v>29</v>
      </c>
      <c r="C113" s="1" t="s">
        <v>29</v>
      </c>
      <c r="D113" s="5">
        <v>5.94</v>
      </c>
      <c r="E113" s="5">
        <v>6.2</v>
      </c>
      <c r="F113" s="5">
        <v>-0.92</v>
      </c>
    </row>
    <row r="114">
      <c r="A114" s="1" t="s">
        <v>28</v>
      </c>
      <c r="B114" s="1" t="s">
        <v>29</v>
      </c>
      <c r="C114" s="1" t="s">
        <v>29</v>
      </c>
      <c r="D114" s="5">
        <v>7.91</v>
      </c>
      <c r="E114" s="5">
        <v>4.4</v>
      </c>
      <c r="F114" s="5">
        <v>-0.92</v>
      </c>
    </row>
    <row r="115">
      <c r="A115" s="1" t="s">
        <v>28</v>
      </c>
      <c r="B115" s="1" t="s">
        <v>29</v>
      </c>
      <c r="C115" s="1" t="s">
        <v>29</v>
      </c>
      <c r="D115" s="5">
        <v>9.92</v>
      </c>
      <c r="E115" s="5">
        <v>2.5</v>
      </c>
      <c r="F115" s="5">
        <v>-0.92</v>
      </c>
    </row>
    <row r="116">
      <c r="D116" s="7"/>
      <c r="E116" s="7"/>
      <c r="F116" s="7"/>
    </row>
    <row r="117">
      <c r="A117" s="5" t="s">
        <v>7</v>
      </c>
      <c r="B117" s="5" t="s">
        <v>25</v>
      </c>
      <c r="C117" s="5" t="s">
        <v>26</v>
      </c>
      <c r="D117" s="5">
        <v>0.0</v>
      </c>
      <c r="E117" s="5">
        <v>0.0</v>
      </c>
      <c r="F117" s="5">
        <v>0.0</v>
      </c>
    </row>
    <row r="118">
      <c r="A118" s="1" t="s">
        <v>7</v>
      </c>
      <c r="B118" s="1" t="s">
        <v>29</v>
      </c>
      <c r="C118" s="1" t="s">
        <v>30</v>
      </c>
      <c r="D118" s="4">
        <v>2.08</v>
      </c>
      <c r="E118" s="5">
        <v>2.4</v>
      </c>
      <c r="F118" s="4">
        <v>1.17</v>
      </c>
    </row>
    <row r="119">
      <c r="A119" s="1" t="s">
        <v>7</v>
      </c>
      <c r="B119" s="1" t="s">
        <v>29</v>
      </c>
      <c r="C119" s="1" t="s">
        <v>30</v>
      </c>
      <c r="D119" s="5">
        <v>4.02</v>
      </c>
      <c r="E119" s="4">
        <v>4.8</v>
      </c>
      <c r="F119" s="4">
        <v>1.17</v>
      </c>
    </row>
    <row r="120">
      <c r="A120" s="1" t="s">
        <v>7</v>
      </c>
      <c r="B120" s="1" t="s">
        <v>29</v>
      </c>
      <c r="C120" s="1" t="s">
        <v>30</v>
      </c>
      <c r="D120" s="5">
        <v>6.06</v>
      </c>
      <c r="E120" s="4">
        <v>7.2</v>
      </c>
      <c r="F120" s="4">
        <v>1.17</v>
      </c>
    </row>
    <row r="121">
      <c r="A121" s="1" t="s">
        <v>7</v>
      </c>
      <c r="B121" s="1" t="s">
        <v>29</v>
      </c>
      <c r="C121" s="1" t="s">
        <v>30</v>
      </c>
      <c r="D121" s="4">
        <v>7.97</v>
      </c>
      <c r="E121" s="4">
        <v>9.5</v>
      </c>
      <c r="F121" s="4">
        <v>1.17</v>
      </c>
    </row>
    <row r="122">
      <c r="A122" s="1" t="s">
        <v>7</v>
      </c>
      <c r="B122" s="1" t="s">
        <v>29</v>
      </c>
      <c r="C122" s="1" t="s">
        <v>30</v>
      </c>
      <c r="D122" s="4">
        <v>10.01</v>
      </c>
      <c r="E122" s="4">
        <v>12.0</v>
      </c>
      <c r="F122" s="4">
        <v>1.17</v>
      </c>
    </row>
    <row r="123">
      <c r="A123" s="1" t="s">
        <v>28</v>
      </c>
      <c r="B123" s="1" t="s">
        <v>29</v>
      </c>
      <c r="C123" s="1" t="s">
        <v>29</v>
      </c>
      <c r="D123" s="4">
        <v>1.98</v>
      </c>
      <c r="E123" s="5">
        <v>10.1</v>
      </c>
      <c r="F123" s="5">
        <v>-0.92</v>
      </c>
    </row>
    <row r="124">
      <c r="A124" s="1" t="s">
        <v>28</v>
      </c>
      <c r="B124" s="1" t="s">
        <v>29</v>
      </c>
      <c r="C124" s="1" t="s">
        <v>29</v>
      </c>
      <c r="D124" s="5">
        <v>3.96</v>
      </c>
      <c r="E124" s="5">
        <v>8.3</v>
      </c>
      <c r="F124" s="5">
        <v>-0.92</v>
      </c>
    </row>
    <row r="125">
      <c r="A125" s="1" t="s">
        <v>28</v>
      </c>
      <c r="B125" s="1" t="s">
        <v>29</v>
      </c>
      <c r="C125" s="1" t="s">
        <v>29</v>
      </c>
      <c r="D125" s="5">
        <v>6.07</v>
      </c>
      <c r="E125" s="5">
        <v>6.3</v>
      </c>
      <c r="F125" s="5">
        <v>-0.92</v>
      </c>
    </row>
    <row r="126">
      <c r="A126" s="1" t="s">
        <v>28</v>
      </c>
      <c r="B126" s="1" t="s">
        <v>29</v>
      </c>
      <c r="C126" s="1" t="s">
        <v>29</v>
      </c>
      <c r="D126" s="5">
        <v>7.99</v>
      </c>
      <c r="E126" s="5">
        <v>4.5</v>
      </c>
      <c r="F126" s="5">
        <v>-0.92</v>
      </c>
    </row>
    <row r="127">
      <c r="A127" s="1" t="s">
        <v>28</v>
      </c>
      <c r="B127" s="1" t="s">
        <v>29</v>
      </c>
      <c r="C127" s="1" t="s">
        <v>29</v>
      </c>
      <c r="D127" s="5">
        <v>10.01</v>
      </c>
      <c r="E127" s="5">
        <v>2.5</v>
      </c>
      <c r="F127" s="5">
        <v>-0.92</v>
      </c>
    </row>
    <row r="132">
      <c r="A132" s="1" t="s">
        <v>2</v>
      </c>
      <c r="B132" s="2"/>
    </row>
    <row r="133">
      <c r="B133" s="2"/>
    </row>
    <row r="134">
      <c r="A134" s="1" t="s">
        <v>3</v>
      </c>
      <c r="B134" s="1" t="s">
        <v>23</v>
      </c>
      <c r="C134" s="1" t="s">
        <v>24</v>
      </c>
      <c r="D134" s="3" t="s">
        <v>4</v>
      </c>
      <c r="E134" s="1" t="s">
        <v>5</v>
      </c>
      <c r="F134" s="1" t="s">
        <v>6</v>
      </c>
      <c r="H134" s="1" t="s">
        <v>3</v>
      </c>
      <c r="I134" s="1" t="s">
        <v>23</v>
      </c>
      <c r="J134" s="1" t="s">
        <v>24</v>
      </c>
      <c r="K134" s="3" t="s">
        <v>4</v>
      </c>
      <c r="L134" s="1" t="s">
        <v>5</v>
      </c>
      <c r="M134" s="1" t="s">
        <v>6</v>
      </c>
    </row>
    <row r="135">
      <c r="A135" s="5" t="s">
        <v>7</v>
      </c>
      <c r="B135" s="5" t="s">
        <v>25</v>
      </c>
      <c r="C135" s="5" t="s">
        <v>26</v>
      </c>
      <c r="D135" s="5">
        <v>0.0</v>
      </c>
      <c r="E135" s="5">
        <v>0.0</v>
      </c>
      <c r="F135" s="5">
        <v>0.0</v>
      </c>
      <c r="H135" s="5" t="s">
        <v>7</v>
      </c>
      <c r="I135" s="5" t="s">
        <v>27</v>
      </c>
      <c r="J135" s="5" t="s">
        <v>28</v>
      </c>
      <c r="K135" s="5">
        <v>0.0</v>
      </c>
      <c r="L135" s="5">
        <v>0.0</v>
      </c>
      <c r="M135" s="5">
        <v>0.0</v>
      </c>
    </row>
    <row r="136">
      <c r="A136" s="1" t="s">
        <v>7</v>
      </c>
      <c r="B136" s="1" t="s">
        <v>29</v>
      </c>
      <c r="C136" s="1" t="s">
        <v>30</v>
      </c>
      <c r="D136" s="4">
        <v>1.95</v>
      </c>
      <c r="E136" s="5">
        <v>3.1</v>
      </c>
      <c r="F136" s="4">
        <v>1.56</v>
      </c>
      <c r="H136" s="1" t="s">
        <v>7</v>
      </c>
      <c r="I136" s="5" t="s">
        <v>27</v>
      </c>
      <c r="J136" s="5" t="s">
        <v>28</v>
      </c>
      <c r="K136" s="4">
        <v>1.96</v>
      </c>
      <c r="L136" s="5">
        <v>0.0</v>
      </c>
      <c r="M136" s="5">
        <v>0.0</v>
      </c>
    </row>
    <row r="137">
      <c r="A137" s="1" t="s">
        <v>7</v>
      </c>
      <c r="B137" s="1" t="s">
        <v>29</v>
      </c>
      <c r="C137" s="1" t="s">
        <v>30</v>
      </c>
      <c r="D137" s="5">
        <v>3.93</v>
      </c>
      <c r="E137" s="4">
        <v>6.4</v>
      </c>
      <c r="F137" s="4">
        <v>1.56</v>
      </c>
      <c r="H137" s="1" t="s">
        <v>7</v>
      </c>
      <c r="I137" s="5" t="s">
        <v>27</v>
      </c>
      <c r="J137" s="5" t="s">
        <v>28</v>
      </c>
      <c r="K137" s="5">
        <v>4.02</v>
      </c>
      <c r="L137" s="5">
        <v>0.0</v>
      </c>
      <c r="M137" s="5">
        <v>0.0</v>
      </c>
    </row>
    <row r="138">
      <c r="A138" s="1" t="s">
        <v>7</v>
      </c>
      <c r="B138" s="1" t="s">
        <v>29</v>
      </c>
      <c r="C138" s="1" t="s">
        <v>30</v>
      </c>
      <c r="D138" s="5">
        <v>5.9</v>
      </c>
      <c r="E138" s="4">
        <v>9.6</v>
      </c>
      <c r="F138" s="4">
        <v>1.56</v>
      </c>
      <c r="H138" s="1" t="s">
        <v>7</v>
      </c>
      <c r="I138" s="5" t="s">
        <v>27</v>
      </c>
      <c r="J138" s="5" t="s">
        <v>28</v>
      </c>
      <c r="K138" s="5">
        <v>6.08</v>
      </c>
      <c r="L138" s="5">
        <v>0.0</v>
      </c>
      <c r="M138" s="5">
        <v>0.0</v>
      </c>
    </row>
    <row r="139">
      <c r="A139" s="1" t="s">
        <v>7</v>
      </c>
      <c r="B139" s="1" t="s">
        <v>29</v>
      </c>
      <c r="C139" s="1" t="s">
        <v>30</v>
      </c>
      <c r="D139" s="4">
        <v>7.88</v>
      </c>
      <c r="E139" s="4">
        <v>12.7</v>
      </c>
      <c r="F139" s="4">
        <v>1.56</v>
      </c>
      <c r="H139" s="1" t="s">
        <v>7</v>
      </c>
      <c r="I139" s="5" t="s">
        <v>27</v>
      </c>
      <c r="J139" s="5" t="s">
        <v>28</v>
      </c>
      <c r="K139" s="4">
        <v>7.92</v>
      </c>
      <c r="L139" s="5">
        <v>0.0</v>
      </c>
      <c r="M139" s="5">
        <v>0.0</v>
      </c>
    </row>
    <row r="140">
      <c r="A140" s="1" t="s">
        <v>7</v>
      </c>
      <c r="B140" s="1" t="s">
        <v>29</v>
      </c>
      <c r="C140" s="1" t="s">
        <v>30</v>
      </c>
      <c r="D140" s="4">
        <v>9.92</v>
      </c>
      <c r="E140" s="4">
        <v>15.8</v>
      </c>
      <c r="F140" s="4">
        <v>1.56</v>
      </c>
      <c r="H140" s="1" t="s">
        <v>7</v>
      </c>
      <c r="I140" s="5" t="s">
        <v>27</v>
      </c>
      <c r="J140" s="5" t="s">
        <v>28</v>
      </c>
      <c r="K140" s="4">
        <v>10.03</v>
      </c>
      <c r="L140" s="5">
        <v>0.0</v>
      </c>
      <c r="M140" s="5">
        <v>0.0</v>
      </c>
    </row>
    <row r="141">
      <c r="A141" s="1" t="s">
        <v>28</v>
      </c>
      <c r="B141" s="1" t="s">
        <v>29</v>
      </c>
      <c r="C141" s="1" t="s">
        <v>29</v>
      </c>
      <c r="D141" s="4">
        <v>2.1</v>
      </c>
      <c r="E141" s="5">
        <v>13.2</v>
      </c>
      <c r="F141" s="5">
        <v>-1.22</v>
      </c>
      <c r="H141" s="1" t="s">
        <v>28</v>
      </c>
      <c r="I141" s="5" t="s">
        <v>27</v>
      </c>
      <c r="J141" s="5" t="s">
        <v>28</v>
      </c>
      <c r="K141" s="4">
        <v>2.06</v>
      </c>
      <c r="L141" s="5">
        <v>0.0</v>
      </c>
      <c r="M141" s="5">
        <v>0.0</v>
      </c>
    </row>
    <row r="142">
      <c r="A142" s="1" t="s">
        <v>28</v>
      </c>
      <c r="B142" s="1" t="s">
        <v>29</v>
      </c>
      <c r="C142" s="1" t="s">
        <v>29</v>
      </c>
      <c r="D142" s="5">
        <v>4.03</v>
      </c>
      <c r="E142" s="5">
        <v>10.9</v>
      </c>
      <c r="F142" s="5">
        <v>-1.22</v>
      </c>
      <c r="H142" s="1" t="s">
        <v>28</v>
      </c>
      <c r="I142" s="5" t="s">
        <v>27</v>
      </c>
      <c r="J142" s="5" t="s">
        <v>28</v>
      </c>
      <c r="K142" s="5">
        <v>3.98</v>
      </c>
      <c r="L142" s="5">
        <v>0.0</v>
      </c>
      <c r="M142" s="5">
        <v>0.0</v>
      </c>
    </row>
    <row r="143">
      <c r="A143" s="1" t="s">
        <v>28</v>
      </c>
      <c r="B143" s="1" t="s">
        <v>29</v>
      </c>
      <c r="C143" s="1" t="s">
        <v>29</v>
      </c>
      <c r="D143" s="5">
        <v>5.95</v>
      </c>
      <c r="E143" s="5">
        <v>8.5</v>
      </c>
      <c r="F143" s="5">
        <v>-1.22</v>
      </c>
      <c r="H143" s="1" t="s">
        <v>28</v>
      </c>
      <c r="I143" s="5" t="s">
        <v>27</v>
      </c>
      <c r="J143" s="5" t="s">
        <v>28</v>
      </c>
      <c r="K143" s="5">
        <v>5.94</v>
      </c>
      <c r="L143" s="5">
        <v>0.0</v>
      </c>
      <c r="M143" s="5">
        <v>0.0</v>
      </c>
    </row>
    <row r="144">
      <c r="A144" s="1" t="s">
        <v>28</v>
      </c>
      <c r="B144" s="1" t="s">
        <v>29</v>
      </c>
      <c r="C144" s="1" t="s">
        <v>29</v>
      </c>
      <c r="D144" s="5">
        <v>7.99</v>
      </c>
      <c r="E144" s="5">
        <v>5.9</v>
      </c>
      <c r="F144" s="5">
        <v>-1.22</v>
      </c>
      <c r="H144" s="1" t="s">
        <v>28</v>
      </c>
      <c r="I144" s="5" t="s">
        <v>27</v>
      </c>
      <c r="J144" s="5" t="s">
        <v>28</v>
      </c>
      <c r="K144" s="5">
        <v>7.98</v>
      </c>
      <c r="L144" s="5">
        <v>0.0</v>
      </c>
      <c r="M144" s="5">
        <v>0.0</v>
      </c>
    </row>
    <row r="145">
      <c r="A145" s="1" t="s">
        <v>28</v>
      </c>
      <c r="B145" s="1" t="s">
        <v>29</v>
      </c>
      <c r="C145" s="1" t="s">
        <v>29</v>
      </c>
      <c r="D145" s="5">
        <v>9.92</v>
      </c>
      <c r="E145" s="5">
        <v>3.5</v>
      </c>
      <c r="F145" s="5">
        <v>-1.22</v>
      </c>
      <c r="H145" s="1" t="s">
        <v>28</v>
      </c>
      <c r="I145" s="5" t="s">
        <v>27</v>
      </c>
      <c r="J145" s="5" t="s">
        <v>28</v>
      </c>
      <c r="K145" s="5">
        <v>9.96</v>
      </c>
      <c r="L145" s="5">
        <v>0.0</v>
      </c>
      <c r="M145" s="5">
        <v>0.0</v>
      </c>
    </row>
    <row r="146">
      <c r="D146" s="7"/>
      <c r="E146" s="7"/>
      <c r="F146" s="7"/>
    </row>
    <row r="147">
      <c r="A147" s="5" t="s">
        <v>7</v>
      </c>
      <c r="B147" s="5" t="s">
        <v>25</v>
      </c>
      <c r="C147" s="5" t="s">
        <v>26</v>
      </c>
      <c r="D147" s="5">
        <v>0.0</v>
      </c>
      <c r="E147" s="5">
        <v>0.0</v>
      </c>
      <c r="F147" s="5">
        <v>0.0</v>
      </c>
    </row>
    <row r="148">
      <c r="A148" s="1" t="s">
        <v>7</v>
      </c>
      <c r="B148" s="1" t="s">
        <v>29</v>
      </c>
      <c r="C148" s="1" t="s">
        <v>30</v>
      </c>
      <c r="D148" s="4">
        <v>1.99</v>
      </c>
      <c r="E148" s="5">
        <v>3.2</v>
      </c>
      <c r="F148" s="4">
        <v>1.56</v>
      </c>
    </row>
    <row r="149">
      <c r="A149" s="1" t="s">
        <v>7</v>
      </c>
      <c r="B149" s="1" t="s">
        <v>29</v>
      </c>
      <c r="C149" s="1" t="s">
        <v>30</v>
      </c>
      <c r="D149" s="5">
        <v>3.96</v>
      </c>
      <c r="E149" s="4">
        <v>6.2</v>
      </c>
      <c r="F149" s="4">
        <v>1.56</v>
      </c>
    </row>
    <row r="150">
      <c r="A150" s="1" t="s">
        <v>7</v>
      </c>
      <c r="B150" s="1" t="s">
        <v>29</v>
      </c>
      <c r="C150" s="1" t="s">
        <v>30</v>
      </c>
      <c r="D150" s="5">
        <v>6.08</v>
      </c>
      <c r="E150" s="4">
        <v>9.5</v>
      </c>
      <c r="F150" s="4">
        <v>1.56</v>
      </c>
    </row>
    <row r="151">
      <c r="A151" s="1" t="s">
        <v>7</v>
      </c>
      <c r="B151" s="1" t="s">
        <v>29</v>
      </c>
      <c r="C151" s="1" t="s">
        <v>30</v>
      </c>
      <c r="D151" s="4">
        <v>8.05</v>
      </c>
      <c r="E151" s="4">
        <v>12.6</v>
      </c>
      <c r="F151" s="4">
        <v>1.56</v>
      </c>
    </row>
    <row r="152">
      <c r="A152" s="1" t="s">
        <v>7</v>
      </c>
      <c r="B152" s="1" t="s">
        <v>29</v>
      </c>
      <c r="C152" s="1" t="s">
        <v>30</v>
      </c>
      <c r="D152" s="4">
        <v>9.96</v>
      </c>
      <c r="E152" s="4">
        <v>15.6</v>
      </c>
      <c r="F152" s="4">
        <v>1.56</v>
      </c>
    </row>
    <row r="153">
      <c r="A153" s="1" t="s">
        <v>28</v>
      </c>
      <c r="B153" s="1" t="s">
        <v>29</v>
      </c>
      <c r="C153" s="1" t="s">
        <v>29</v>
      </c>
      <c r="D153" s="4">
        <v>2.05</v>
      </c>
      <c r="E153" s="5">
        <v>13.0</v>
      </c>
      <c r="F153" s="5">
        <v>-1.22</v>
      </c>
    </row>
    <row r="154">
      <c r="A154" s="1" t="s">
        <v>28</v>
      </c>
      <c r="B154" s="1" t="s">
        <v>29</v>
      </c>
      <c r="C154" s="1" t="s">
        <v>29</v>
      </c>
      <c r="D154" s="5">
        <v>3.97</v>
      </c>
      <c r="E154" s="5">
        <v>10.6</v>
      </c>
      <c r="F154" s="5">
        <v>-1.22</v>
      </c>
    </row>
    <row r="155">
      <c r="A155" s="1" t="s">
        <v>28</v>
      </c>
      <c r="B155" s="1" t="s">
        <v>29</v>
      </c>
      <c r="C155" s="1" t="s">
        <v>29</v>
      </c>
      <c r="D155" s="5">
        <v>6.01</v>
      </c>
      <c r="E155" s="5">
        <v>8.0</v>
      </c>
      <c r="F155" s="5">
        <v>-1.22</v>
      </c>
    </row>
    <row r="156">
      <c r="A156" s="1" t="s">
        <v>28</v>
      </c>
      <c r="B156" s="1" t="s">
        <v>29</v>
      </c>
      <c r="C156" s="1" t="s">
        <v>29</v>
      </c>
      <c r="D156" s="5">
        <v>7.92</v>
      </c>
      <c r="E156" s="5">
        <v>5.6</v>
      </c>
      <c r="F156" s="5">
        <v>-1.22</v>
      </c>
    </row>
    <row r="157">
      <c r="A157" s="1" t="s">
        <v>28</v>
      </c>
      <c r="B157" s="1" t="s">
        <v>29</v>
      </c>
      <c r="C157" s="1" t="s">
        <v>29</v>
      </c>
      <c r="D157" s="5">
        <v>10.03</v>
      </c>
      <c r="E157" s="5">
        <v>3.0</v>
      </c>
      <c r="F157" s="5">
        <v>-1.22</v>
      </c>
    </row>
    <row r="158">
      <c r="D158" s="7"/>
      <c r="E158" s="7"/>
      <c r="F158" s="7"/>
    </row>
    <row r="159">
      <c r="A159" s="5" t="s">
        <v>7</v>
      </c>
      <c r="B159" s="5" t="s">
        <v>25</v>
      </c>
      <c r="C159" s="5" t="s">
        <v>26</v>
      </c>
      <c r="D159" s="5">
        <v>0.0</v>
      </c>
      <c r="E159" s="5">
        <v>0.0</v>
      </c>
      <c r="F159" s="5">
        <v>0.0</v>
      </c>
    </row>
    <row r="160">
      <c r="A160" s="1" t="s">
        <v>7</v>
      </c>
      <c r="B160" s="1" t="s">
        <v>29</v>
      </c>
      <c r="C160" s="1" t="s">
        <v>30</v>
      </c>
      <c r="D160" s="4">
        <v>1.98</v>
      </c>
      <c r="E160" s="5">
        <v>3.1</v>
      </c>
      <c r="F160" s="4">
        <v>1.56</v>
      </c>
    </row>
    <row r="161">
      <c r="A161" s="1" t="s">
        <v>7</v>
      </c>
      <c r="B161" s="1" t="s">
        <v>29</v>
      </c>
      <c r="C161" s="1" t="s">
        <v>30</v>
      </c>
      <c r="D161" s="5">
        <v>4.02</v>
      </c>
      <c r="E161" s="4">
        <v>6.3</v>
      </c>
      <c r="F161" s="4">
        <v>1.56</v>
      </c>
    </row>
    <row r="162">
      <c r="A162" s="1" t="s">
        <v>7</v>
      </c>
      <c r="B162" s="1" t="s">
        <v>29</v>
      </c>
      <c r="C162" s="1" t="s">
        <v>30</v>
      </c>
      <c r="D162" s="5">
        <v>5.93</v>
      </c>
      <c r="E162" s="4">
        <v>9.4</v>
      </c>
      <c r="F162" s="4">
        <v>1.56</v>
      </c>
    </row>
    <row r="163">
      <c r="A163" s="1" t="s">
        <v>7</v>
      </c>
      <c r="B163" s="1" t="s">
        <v>29</v>
      </c>
      <c r="C163" s="1" t="s">
        <v>30</v>
      </c>
      <c r="D163" s="4">
        <v>7.97</v>
      </c>
      <c r="E163" s="4">
        <v>12.6</v>
      </c>
      <c r="F163" s="4">
        <v>1.56</v>
      </c>
    </row>
    <row r="164">
      <c r="A164" s="1" t="s">
        <v>7</v>
      </c>
      <c r="B164" s="1" t="s">
        <v>29</v>
      </c>
      <c r="C164" s="1" t="s">
        <v>30</v>
      </c>
      <c r="D164" s="4">
        <v>10.2</v>
      </c>
      <c r="E164" s="4">
        <v>15.7</v>
      </c>
      <c r="F164" s="4">
        <v>1.56</v>
      </c>
    </row>
    <row r="165">
      <c r="A165" s="1" t="s">
        <v>28</v>
      </c>
      <c r="B165" s="1" t="s">
        <v>29</v>
      </c>
      <c r="C165" s="1" t="s">
        <v>29</v>
      </c>
      <c r="D165" s="4">
        <v>1.98</v>
      </c>
      <c r="E165" s="5">
        <v>13.3</v>
      </c>
      <c r="F165" s="5">
        <v>-1.22</v>
      </c>
    </row>
    <row r="166">
      <c r="A166" s="1" t="s">
        <v>28</v>
      </c>
      <c r="B166" s="1" t="s">
        <v>29</v>
      </c>
      <c r="C166" s="1" t="s">
        <v>29</v>
      </c>
      <c r="D166" s="5">
        <v>3.9</v>
      </c>
      <c r="E166" s="5">
        <v>10.9</v>
      </c>
      <c r="F166" s="5">
        <v>-1.22</v>
      </c>
    </row>
    <row r="167">
      <c r="A167" s="1" t="s">
        <v>28</v>
      </c>
      <c r="B167" s="1" t="s">
        <v>29</v>
      </c>
      <c r="C167" s="1" t="s">
        <v>29</v>
      </c>
      <c r="D167" s="5">
        <v>6.0</v>
      </c>
      <c r="E167" s="5">
        <v>8.2</v>
      </c>
      <c r="F167" s="5">
        <v>-1.22</v>
      </c>
    </row>
    <row r="168">
      <c r="A168" s="1" t="s">
        <v>28</v>
      </c>
      <c r="B168" s="1" t="s">
        <v>29</v>
      </c>
      <c r="C168" s="1" t="s">
        <v>29</v>
      </c>
      <c r="D168" s="5">
        <v>7.98</v>
      </c>
      <c r="E168" s="5">
        <v>5.8</v>
      </c>
      <c r="F168" s="5">
        <v>-1.22</v>
      </c>
    </row>
    <row r="169">
      <c r="A169" s="1" t="s">
        <v>28</v>
      </c>
      <c r="B169" s="1" t="s">
        <v>29</v>
      </c>
      <c r="C169" s="1" t="s">
        <v>29</v>
      </c>
      <c r="D169" s="5">
        <v>9.89</v>
      </c>
      <c r="E169" s="5">
        <v>3.4</v>
      </c>
      <c r="F169" s="5">
        <v>-1.22</v>
      </c>
    </row>
    <row r="170">
      <c r="D170" s="7"/>
      <c r="E170" s="7"/>
      <c r="F170" s="7"/>
    </row>
    <row r="171">
      <c r="A171" s="5" t="s">
        <v>7</v>
      </c>
      <c r="B171" s="5" t="s">
        <v>25</v>
      </c>
      <c r="C171" s="5" t="s">
        <v>26</v>
      </c>
      <c r="D171" s="5">
        <v>0.0</v>
      </c>
      <c r="E171" s="5">
        <v>0.0</v>
      </c>
      <c r="F171" s="5">
        <v>0.0</v>
      </c>
    </row>
    <row r="172">
      <c r="A172" s="1" t="s">
        <v>7</v>
      </c>
      <c r="B172" s="1" t="s">
        <v>29</v>
      </c>
      <c r="C172" s="1" t="s">
        <v>30</v>
      </c>
      <c r="D172" s="4">
        <v>2.05</v>
      </c>
      <c r="E172" s="5">
        <v>3.3</v>
      </c>
      <c r="F172" s="4">
        <v>1.56</v>
      </c>
    </row>
    <row r="173">
      <c r="A173" s="1" t="s">
        <v>7</v>
      </c>
      <c r="B173" s="1" t="s">
        <v>29</v>
      </c>
      <c r="C173" s="1" t="s">
        <v>30</v>
      </c>
      <c r="D173" s="5">
        <v>3.96</v>
      </c>
      <c r="E173" s="4">
        <v>6.3</v>
      </c>
      <c r="F173" s="4">
        <v>1.56</v>
      </c>
    </row>
    <row r="174">
      <c r="A174" s="1" t="s">
        <v>7</v>
      </c>
      <c r="B174" s="1" t="s">
        <v>29</v>
      </c>
      <c r="C174" s="1" t="s">
        <v>30</v>
      </c>
      <c r="D174" s="5">
        <v>6.02</v>
      </c>
      <c r="E174" s="4">
        <v>9.6</v>
      </c>
      <c r="F174" s="4">
        <v>1.56</v>
      </c>
    </row>
    <row r="175">
      <c r="A175" s="1" t="s">
        <v>7</v>
      </c>
      <c r="B175" s="1" t="s">
        <v>29</v>
      </c>
      <c r="C175" s="1" t="s">
        <v>30</v>
      </c>
      <c r="D175" s="4">
        <v>7.99</v>
      </c>
      <c r="E175" s="4">
        <v>12.7</v>
      </c>
      <c r="F175" s="4">
        <v>1.56</v>
      </c>
    </row>
    <row r="176">
      <c r="A176" s="1" t="s">
        <v>7</v>
      </c>
      <c r="B176" s="1" t="s">
        <v>29</v>
      </c>
      <c r="C176" s="1" t="s">
        <v>30</v>
      </c>
      <c r="D176" s="4">
        <v>9.92</v>
      </c>
      <c r="E176" s="4">
        <v>15.8</v>
      </c>
      <c r="F176" s="4">
        <v>1.56</v>
      </c>
    </row>
    <row r="177">
      <c r="A177" s="1" t="s">
        <v>28</v>
      </c>
      <c r="B177" s="1" t="s">
        <v>29</v>
      </c>
      <c r="C177" s="1" t="s">
        <v>29</v>
      </c>
      <c r="D177" s="4">
        <v>1.92</v>
      </c>
      <c r="E177" s="5">
        <v>13.4</v>
      </c>
      <c r="F177" s="5">
        <v>-1.22</v>
      </c>
    </row>
    <row r="178">
      <c r="A178" s="1" t="s">
        <v>28</v>
      </c>
      <c r="B178" s="1" t="s">
        <v>29</v>
      </c>
      <c r="C178" s="1" t="s">
        <v>29</v>
      </c>
      <c r="D178" s="5">
        <v>3.97</v>
      </c>
      <c r="E178" s="5">
        <v>10.8</v>
      </c>
      <c r="F178" s="5">
        <v>-1.22</v>
      </c>
    </row>
    <row r="179">
      <c r="A179" s="1" t="s">
        <v>28</v>
      </c>
      <c r="B179" s="1" t="s">
        <v>29</v>
      </c>
      <c r="C179" s="1" t="s">
        <v>29</v>
      </c>
      <c r="D179" s="5">
        <v>6.02</v>
      </c>
      <c r="E179" s="5">
        <v>8.3</v>
      </c>
      <c r="F179" s="5">
        <v>-1.22</v>
      </c>
    </row>
    <row r="180">
      <c r="A180" s="1" t="s">
        <v>28</v>
      </c>
      <c r="B180" s="1" t="s">
        <v>29</v>
      </c>
      <c r="C180" s="1" t="s">
        <v>29</v>
      </c>
      <c r="D180" s="5">
        <v>7.93</v>
      </c>
      <c r="E180" s="5">
        <v>5.9</v>
      </c>
      <c r="F180" s="5">
        <v>-1.22</v>
      </c>
    </row>
    <row r="181">
      <c r="A181" s="1" t="s">
        <v>28</v>
      </c>
      <c r="B181" s="1" t="s">
        <v>29</v>
      </c>
      <c r="C181" s="1" t="s">
        <v>29</v>
      </c>
      <c r="D181" s="5">
        <v>9.98</v>
      </c>
      <c r="E181" s="5">
        <v>3.3</v>
      </c>
      <c r="F181" s="5">
        <v>-1.22</v>
      </c>
    </row>
    <row r="182">
      <c r="D182" s="7"/>
      <c r="E182" s="7"/>
      <c r="F182" s="7"/>
    </row>
    <row r="183">
      <c r="A183" s="5" t="s">
        <v>7</v>
      </c>
      <c r="B183" s="5" t="s">
        <v>25</v>
      </c>
      <c r="C183" s="5" t="s">
        <v>26</v>
      </c>
      <c r="D183" s="5">
        <v>0.0</v>
      </c>
      <c r="E183" s="5">
        <v>0.0</v>
      </c>
      <c r="F183" s="5">
        <v>0.0</v>
      </c>
    </row>
    <row r="184">
      <c r="A184" s="1" t="s">
        <v>7</v>
      </c>
      <c r="B184" s="1" t="s">
        <v>29</v>
      </c>
      <c r="C184" s="1" t="s">
        <v>30</v>
      </c>
      <c r="D184" s="4">
        <v>1.98</v>
      </c>
      <c r="E184" s="5">
        <v>3.2</v>
      </c>
      <c r="F184" s="4">
        <v>1.56</v>
      </c>
    </row>
    <row r="185">
      <c r="A185" s="1" t="s">
        <v>7</v>
      </c>
      <c r="B185" s="1" t="s">
        <v>29</v>
      </c>
      <c r="C185" s="1" t="s">
        <v>30</v>
      </c>
      <c r="D185" s="5">
        <v>3.96</v>
      </c>
      <c r="E185" s="4">
        <v>6.3</v>
      </c>
      <c r="F185" s="4">
        <v>1.56</v>
      </c>
    </row>
    <row r="186">
      <c r="A186" s="1" t="s">
        <v>7</v>
      </c>
      <c r="B186" s="1" t="s">
        <v>29</v>
      </c>
      <c r="C186" s="1" t="s">
        <v>30</v>
      </c>
      <c r="D186" s="5">
        <v>5.9</v>
      </c>
      <c r="E186" s="4">
        <v>9.4</v>
      </c>
      <c r="F186" s="4">
        <v>1.56</v>
      </c>
    </row>
    <row r="187">
      <c r="A187" s="1" t="s">
        <v>7</v>
      </c>
      <c r="B187" s="1" t="s">
        <v>29</v>
      </c>
      <c r="C187" s="1" t="s">
        <v>30</v>
      </c>
      <c r="D187" s="4">
        <v>7.89</v>
      </c>
      <c r="E187" s="4">
        <v>12.6</v>
      </c>
      <c r="F187" s="4">
        <v>1.56</v>
      </c>
    </row>
    <row r="188">
      <c r="A188" s="1" t="s">
        <v>7</v>
      </c>
      <c r="B188" s="1" t="s">
        <v>29</v>
      </c>
      <c r="C188" s="1" t="s">
        <v>30</v>
      </c>
      <c r="D188" s="4">
        <v>9.89</v>
      </c>
      <c r="E188" s="4">
        <v>15.8</v>
      </c>
      <c r="F188" s="4">
        <v>1.56</v>
      </c>
    </row>
    <row r="189">
      <c r="A189" s="1" t="s">
        <v>28</v>
      </c>
      <c r="B189" s="1" t="s">
        <v>29</v>
      </c>
      <c r="C189" s="1" t="s">
        <v>29</v>
      </c>
      <c r="D189" s="4">
        <v>1.95</v>
      </c>
      <c r="E189" s="5">
        <v>13.2</v>
      </c>
      <c r="F189" s="5">
        <v>-1.22</v>
      </c>
    </row>
    <row r="190">
      <c r="A190" s="1" t="s">
        <v>28</v>
      </c>
      <c r="B190" s="1" t="s">
        <v>29</v>
      </c>
      <c r="C190" s="1" t="s">
        <v>29</v>
      </c>
      <c r="D190" s="5">
        <v>3.96</v>
      </c>
      <c r="E190" s="5">
        <v>10.8</v>
      </c>
      <c r="F190" s="5">
        <v>-1.22</v>
      </c>
    </row>
    <row r="191">
      <c r="A191" s="1" t="s">
        <v>28</v>
      </c>
      <c r="B191" s="1" t="s">
        <v>29</v>
      </c>
      <c r="C191" s="1" t="s">
        <v>29</v>
      </c>
      <c r="D191" s="5">
        <v>6.01</v>
      </c>
      <c r="E191" s="5">
        <v>8.3</v>
      </c>
      <c r="F191" s="5">
        <v>-1.22</v>
      </c>
    </row>
    <row r="192">
      <c r="A192" s="1" t="s">
        <v>28</v>
      </c>
      <c r="B192" s="1" t="s">
        <v>29</v>
      </c>
      <c r="C192" s="1" t="s">
        <v>29</v>
      </c>
      <c r="D192" s="5">
        <v>7.93</v>
      </c>
      <c r="E192" s="5">
        <v>5.9</v>
      </c>
      <c r="F192" s="5">
        <v>-1.22</v>
      </c>
    </row>
    <row r="193">
      <c r="A193" s="1" t="s">
        <v>28</v>
      </c>
      <c r="B193" s="1" t="s">
        <v>29</v>
      </c>
      <c r="C193" s="1" t="s">
        <v>29</v>
      </c>
      <c r="D193" s="5">
        <v>9.91</v>
      </c>
      <c r="E193" s="5">
        <v>3.4</v>
      </c>
      <c r="F193" s="5">
        <v>-1.22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  <col customWidth="1" min="4" max="4" width="15.29"/>
    <col customWidth="1" min="5" max="5" width="17.29"/>
    <col customWidth="1" min="6" max="6" width="17.43"/>
    <col customWidth="1" min="7" max="7" width="21.29"/>
    <col customWidth="1" min="8" max="8" width="23.57"/>
    <col customWidth="1" min="9" max="9" width="17.43"/>
    <col customWidth="1" min="10" max="10" width="16.29"/>
    <col customWidth="1" min="11" max="11" width="18.71"/>
    <col customWidth="1" min="21" max="21" width="14.71"/>
  </cols>
  <sheetData>
    <row r="1">
      <c r="A1" s="8" t="s">
        <v>8</v>
      </c>
      <c r="B1" s="9"/>
      <c r="C1" s="9"/>
      <c r="D1" s="9"/>
      <c r="E1" s="9"/>
      <c r="F1" s="8"/>
      <c r="G1" s="9"/>
      <c r="H1" s="20"/>
      <c r="I1" s="20"/>
      <c r="J1" s="20"/>
      <c r="K1" s="20"/>
      <c r="L1" s="20"/>
      <c r="M1" s="20"/>
      <c r="N1" s="20"/>
      <c r="O1" s="21"/>
      <c r="P1" s="21"/>
      <c r="Q1" s="21"/>
      <c r="R1" s="21"/>
      <c r="S1" s="21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10" t="s">
        <v>9</v>
      </c>
      <c r="B2" s="10" t="s">
        <v>10</v>
      </c>
      <c r="C2" s="11"/>
      <c r="D2" s="11"/>
      <c r="E2" s="11"/>
      <c r="F2" s="10"/>
      <c r="G2" s="11"/>
      <c r="H2" s="10"/>
      <c r="I2" s="23"/>
      <c r="J2" s="10"/>
      <c r="K2" s="24" t="s">
        <v>31</v>
      </c>
      <c r="O2" s="25"/>
      <c r="P2" s="25"/>
      <c r="Q2" s="25"/>
      <c r="R2" s="25"/>
      <c r="S2" s="25"/>
      <c r="T2" s="25"/>
    </row>
    <row r="3">
      <c r="A3" s="8" t="s">
        <v>11</v>
      </c>
      <c r="B3" s="8" t="s">
        <v>32</v>
      </c>
      <c r="C3" s="8" t="s">
        <v>33</v>
      </c>
      <c r="D3" s="8" t="s">
        <v>12</v>
      </c>
      <c r="E3" s="8" t="s">
        <v>13</v>
      </c>
      <c r="F3" s="12" t="s">
        <v>34</v>
      </c>
      <c r="G3" s="8" t="s">
        <v>14</v>
      </c>
      <c r="H3" s="8" t="s">
        <v>15</v>
      </c>
      <c r="I3" s="12" t="s">
        <v>16</v>
      </c>
      <c r="J3" s="8" t="s">
        <v>17</v>
      </c>
      <c r="K3" s="8" t="s">
        <v>35</v>
      </c>
    </row>
    <row r="4">
      <c r="A4" s="13">
        <v>500.0</v>
      </c>
      <c r="B4" s="26">
        <v>-293.0</v>
      </c>
      <c r="C4" s="27">
        <v>207.0</v>
      </c>
      <c r="D4" s="14">
        <v>0.0</v>
      </c>
      <c r="E4" s="15">
        <f>AVERAGE('Dados Brutos Com Atrito'!D4,'Dados Brutos Com Atrito'!D16,'Dados Brutos Com Atrito'!D28,'Dados Brutos Com Atrito'!D40,'Dados Brutos Com Atrito'!D52)</f>
        <v>0</v>
      </c>
      <c r="F4" s="18">
        <f t="shared" ref="F4:F9" si="1">E4</f>
        <v>0</v>
      </c>
      <c r="G4" s="27" t="s">
        <v>36</v>
      </c>
      <c r="H4" s="28" t="s">
        <v>36</v>
      </c>
      <c r="I4" s="15">
        <f>AVERAGE('Dados Brutos Com Atrito'!E4,'Dados Brutos Com Atrito'!E16,'Dados Brutos Com Atrito'!E28,'Dados Brutos Com Atrito'!E40,'Dados Brutos Com Atrito'!E52)</f>
        <v>0</v>
      </c>
      <c r="J4" s="18">
        <f>AVERAGE('Dados Brutos Com Atrito'!F4,'Dados Brutos Com Atrito'!F16,'Dados Brutos Com Atrito'!F28,'Dados Brutos Com Atrito'!F40,'Dados Brutos Com Atrito'!F52)</f>
        <v>0</v>
      </c>
      <c r="K4" s="15">
        <f t="shared" ref="K4:K14" si="2">((300*(I4^2))/2)</f>
        <v>0</v>
      </c>
    </row>
    <row r="5">
      <c r="A5" s="13">
        <v>500.0</v>
      </c>
      <c r="B5" s="26">
        <v>-220.0</v>
      </c>
      <c r="C5" s="13">
        <v>280.0</v>
      </c>
      <c r="D5" s="14">
        <v>2.0</v>
      </c>
      <c r="E5" s="15">
        <f>AVERAGE('Dados Brutos Com Atrito'!D5,'Dados Brutos Com Atrito'!D17,'Dados Brutos Com Atrito'!D29,'Dados Brutos Com Atrito'!D41,'Dados Brutos Com Atrito'!D53)</f>
        <v>2.026</v>
      </c>
      <c r="F5" s="18">
        <f t="shared" si="1"/>
        <v>2.026</v>
      </c>
      <c r="G5" s="15">
        <f t="shared" ref="G5:G9" si="3">(I5/J5)</f>
        <v>2.086021505</v>
      </c>
      <c r="H5" s="18">
        <f t="shared" ref="H5:H14" si="4">(E5-G5)</f>
        <v>-0.06002150538</v>
      </c>
      <c r="I5" s="15">
        <f>AVERAGE('Dados Brutos Com Atrito'!E5,'Dados Brutos Com Atrito'!E17,'Dados Brutos Com Atrito'!E29,'Dados Brutos Com Atrito'!E41,'Dados Brutos Com Atrito'!E53)</f>
        <v>1.94</v>
      </c>
      <c r="J5" s="18">
        <f>AVERAGE('Dados Brutos Com Atrito'!F5,'Dados Brutos Com Atrito'!F17,'Dados Brutos Com Atrito'!F29,'Dados Brutos Com Atrito'!F41,'Dados Brutos Com Atrito'!F53)</f>
        <v>0.93</v>
      </c>
      <c r="K5" s="15">
        <f t="shared" si="2"/>
        <v>564.54</v>
      </c>
    </row>
    <row r="6">
      <c r="A6" s="13">
        <v>500.0</v>
      </c>
      <c r="B6" s="26">
        <v>-220.0</v>
      </c>
      <c r="C6" s="13">
        <v>280.0</v>
      </c>
      <c r="D6" s="14">
        <v>4.0</v>
      </c>
      <c r="E6" s="15">
        <f>AVERAGE('Dados Brutos Com Atrito'!D6,'Dados Brutos Com Atrito'!D18,'Dados Brutos Com Atrito'!D30,'Dados Brutos Com Atrito'!D42,'Dados Brutos Com Atrito'!D54)</f>
        <v>3.972</v>
      </c>
      <c r="F6" s="18">
        <f t="shared" si="1"/>
        <v>3.972</v>
      </c>
      <c r="G6" s="15">
        <f t="shared" si="3"/>
        <v>4.043010753</v>
      </c>
      <c r="H6" s="18">
        <f t="shared" si="4"/>
        <v>-0.07101075269</v>
      </c>
      <c r="I6" s="15">
        <f>AVERAGE('Dados Brutos Com Atrito'!E6,'Dados Brutos Com Atrito'!E18,'Dados Brutos Com Atrito'!E30,'Dados Brutos Com Atrito'!E42,'Dados Brutos Com Atrito'!E54)</f>
        <v>3.76</v>
      </c>
      <c r="J6" s="18">
        <f>AVERAGE('Dados Brutos Com Atrito'!F6,'Dados Brutos Com Atrito'!F18,'Dados Brutos Com Atrito'!F30,'Dados Brutos Com Atrito'!F42,'Dados Brutos Com Atrito'!F54)</f>
        <v>0.93</v>
      </c>
      <c r="K6" s="15">
        <f t="shared" si="2"/>
        <v>2120.64</v>
      </c>
    </row>
    <row r="7">
      <c r="A7" s="13">
        <v>500.0</v>
      </c>
      <c r="B7" s="26">
        <v>-220.0</v>
      </c>
      <c r="C7" s="29">
        <v>280.0</v>
      </c>
      <c r="D7" s="14">
        <v>6.0</v>
      </c>
      <c r="E7" s="15">
        <f>AVERAGE('Dados Brutos Com Atrito'!D7,'Dados Brutos Com Atrito'!D19,'Dados Brutos Com Atrito'!D31,'Dados Brutos Com Atrito'!D43,'Dados Brutos Com Atrito'!D55)</f>
        <v>5.972</v>
      </c>
      <c r="F7" s="18">
        <f t="shared" si="1"/>
        <v>5.972</v>
      </c>
      <c r="G7" s="15">
        <f t="shared" si="3"/>
        <v>6.150537634</v>
      </c>
      <c r="H7" s="18">
        <f t="shared" si="4"/>
        <v>-0.1785376344</v>
      </c>
      <c r="I7" s="15">
        <f>AVERAGE('Dados Brutos Com Atrito'!E7,'Dados Brutos Com Atrito'!E19,'Dados Brutos Com Atrito'!E31,'Dados Brutos Com Atrito'!E43,'Dados Brutos Com Atrito'!E55)</f>
        <v>5.72</v>
      </c>
      <c r="J7" s="18">
        <f>AVERAGE('Dados Brutos Com Atrito'!F7,'Dados Brutos Com Atrito'!F19,'Dados Brutos Com Atrito'!F31,'Dados Brutos Com Atrito'!F43,'Dados Brutos Com Atrito'!F55)</f>
        <v>0.93</v>
      </c>
      <c r="K7" s="15">
        <f t="shared" si="2"/>
        <v>4907.76</v>
      </c>
    </row>
    <row r="8">
      <c r="A8" s="13">
        <v>500.0</v>
      </c>
      <c r="B8" s="26">
        <v>-220.0</v>
      </c>
      <c r="C8" s="27">
        <v>280.0</v>
      </c>
      <c r="D8" s="14">
        <v>8.0</v>
      </c>
      <c r="E8" s="15">
        <f>AVERAGE('Dados Brutos Com Atrito'!D8,'Dados Brutos Com Atrito'!D20,'Dados Brutos Com Atrito'!D32,'Dados Brutos Com Atrito'!D44,'Dados Brutos Com Atrito'!D56)</f>
        <v>7.84</v>
      </c>
      <c r="F8" s="18">
        <f t="shared" si="1"/>
        <v>7.84</v>
      </c>
      <c r="G8" s="15">
        <f t="shared" si="3"/>
        <v>8.193548387</v>
      </c>
      <c r="H8" s="18">
        <f t="shared" si="4"/>
        <v>-0.3535483871</v>
      </c>
      <c r="I8" s="15">
        <f>AVERAGE('Dados Brutos Com Atrito'!E8,'Dados Brutos Com Atrito'!E20,'Dados Brutos Com Atrito'!E32,'Dados Brutos Com Atrito'!E44,'Dados Brutos Com Atrito'!E56)</f>
        <v>7.62</v>
      </c>
      <c r="J8" s="18">
        <f>AVERAGE('Dados Brutos Com Atrito'!F8,'Dados Brutos Com Atrito'!F20,'Dados Brutos Com Atrito'!F32,'Dados Brutos Com Atrito'!F44,'Dados Brutos Com Atrito'!F56)</f>
        <v>0.93</v>
      </c>
      <c r="K8" s="15">
        <f t="shared" si="2"/>
        <v>8709.66</v>
      </c>
    </row>
    <row r="9">
      <c r="A9" s="13">
        <v>500.0</v>
      </c>
      <c r="B9" s="26">
        <v>-220.0</v>
      </c>
      <c r="C9" s="27">
        <v>280.0</v>
      </c>
      <c r="D9" s="14">
        <v>10.0</v>
      </c>
      <c r="E9" s="15">
        <f>AVERAGE('Dados Brutos Com Atrito'!D9,'Dados Brutos Com Atrito'!D21,'Dados Brutos Com Atrito'!D33,'Dados Brutos Com Atrito'!D45,'Dados Brutos Com Atrito'!D57)</f>
        <v>9.982</v>
      </c>
      <c r="F9" s="18">
        <f t="shared" si="1"/>
        <v>9.982</v>
      </c>
      <c r="G9" s="15">
        <f t="shared" si="3"/>
        <v>10.21505376</v>
      </c>
      <c r="H9" s="18">
        <f t="shared" si="4"/>
        <v>-0.2330537634</v>
      </c>
      <c r="I9" s="15">
        <f>AVERAGE('Dados Brutos Com Atrito'!E9,'Dados Brutos Com Atrito'!E21,'Dados Brutos Com Atrito'!E33,'Dados Brutos Com Atrito'!E45,'Dados Brutos Com Atrito'!E57)</f>
        <v>9.5</v>
      </c>
      <c r="J9" s="18">
        <f>AVERAGE('Dados Brutos Com Atrito'!F9,'Dados Brutos Com Atrito'!F21,'Dados Brutos Com Atrito'!F33,'Dados Brutos Com Atrito'!F45,'Dados Brutos Com Atrito'!F57)</f>
        <v>0.93</v>
      </c>
      <c r="K9" s="15">
        <f t="shared" si="2"/>
        <v>13537.5</v>
      </c>
    </row>
    <row r="10">
      <c r="A10" s="13">
        <v>0.0</v>
      </c>
      <c r="B10" s="26">
        <v>-220.0</v>
      </c>
      <c r="C10" s="27">
        <v>-220.0</v>
      </c>
      <c r="D10" s="14">
        <v>2.0</v>
      </c>
      <c r="E10" s="15">
        <f>AVERAGE('Dados Brutos Com Atrito'!D10,'Dados Brutos Com Atrito'!D22,'Dados Brutos Com Atrito'!D34,'Dados Brutos Com Atrito'!D46,'Dados Brutos Com Atrito'!D58)</f>
        <v>2.032</v>
      </c>
      <c r="F10" s="18">
        <f>SUM(E9+E10)</f>
        <v>12.014</v>
      </c>
      <c r="G10" s="15">
        <f>((I10-I9)/J10)</f>
        <v>2.082191781</v>
      </c>
      <c r="H10" s="18">
        <f t="shared" si="4"/>
        <v>-0.05019178082</v>
      </c>
      <c r="I10" s="15">
        <f>AVERAGE('Dados Brutos Com Atrito'!E10,'Dados Brutos Com Atrito'!E22,'Dados Brutos Com Atrito'!E34,'Dados Brutos Com Atrito'!E46,'Dados Brutos Com Atrito'!E58)</f>
        <v>7.98</v>
      </c>
      <c r="J10" s="18">
        <f>AVERAGE('Dados Brutos Com Atrito'!F10,'Dados Brutos Com Atrito'!F22,'Dados Brutos Com Atrito'!F34,'Dados Brutos Com Atrito'!F46,'Dados Brutos Com Atrito'!F58)</f>
        <v>-0.73</v>
      </c>
      <c r="K10" s="15">
        <f t="shared" si="2"/>
        <v>9552.06</v>
      </c>
    </row>
    <row r="11">
      <c r="A11" s="13">
        <v>0.0</v>
      </c>
      <c r="B11" s="26">
        <v>-220.0</v>
      </c>
      <c r="C11" s="13">
        <v>-220.0</v>
      </c>
      <c r="D11" s="14">
        <v>4.0</v>
      </c>
      <c r="E11" s="15">
        <f>AVERAGE('Dados Brutos Com Atrito'!D11,'Dados Brutos Com Atrito'!D23,'Dados Brutos Com Atrito'!D35,'Dados Brutos Com Atrito'!D47,'Dados Brutos Com Atrito'!D59)</f>
        <v>3.99</v>
      </c>
      <c r="F11" s="18">
        <f>SUM(E9+E11)</f>
        <v>13.972</v>
      </c>
      <c r="G11" s="15">
        <f>((I11-I9)/J11)</f>
        <v>4.109589041</v>
      </c>
      <c r="H11" s="18">
        <f t="shared" si="4"/>
        <v>-0.1195890411</v>
      </c>
      <c r="I11" s="15">
        <f>AVERAGE('Dados Brutos Com Atrito'!E11,'Dados Brutos Com Atrito'!E23,'Dados Brutos Com Atrito'!E35,'Dados Brutos Com Atrito'!E47,'Dados Brutos Com Atrito'!E59)</f>
        <v>6.5</v>
      </c>
      <c r="J11" s="18">
        <f>AVERAGE('Dados Brutos Com Atrito'!F11,'Dados Brutos Com Atrito'!F23,'Dados Brutos Com Atrito'!F35,'Dados Brutos Com Atrito'!F47,'Dados Brutos Com Atrito'!F59)</f>
        <v>-0.73</v>
      </c>
      <c r="K11" s="15">
        <f t="shared" si="2"/>
        <v>6337.5</v>
      </c>
    </row>
    <row r="12">
      <c r="A12" s="13">
        <v>0.0</v>
      </c>
      <c r="B12" s="26">
        <v>-220.0</v>
      </c>
      <c r="C12" s="13">
        <v>-220.0</v>
      </c>
      <c r="D12" s="14">
        <v>6.0</v>
      </c>
      <c r="E12" s="15">
        <f>AVERAGE('Dados Brutos Com Atrito'!D12,'Dados Brutos Com Atrito'!D24,'Dados Brutos Com Atrito'!D36,'Dados Brutos Com Atrito'!D48,'Dados Brutos Com Atrito'!D60)</f>
        <v>5.946</v>
      </c>
      <c r="F12" s="18">
        <f>SUM(E9+E12)</f>
        <v>15.928</v>
      </c>
      <c r="G12" s="15">
        <f>((I12-I9)/J12)</f>
        <v>6.082191781</v>
      </c>
      <c r="H12" s="18">
        <f t="shared" si="4"/>
        <v>-0.1361917808</v>
      </c>
      <c r="I12" s="15">
        <f>AVERAGE('Dados Brutos Com Atrito'!E12,'Dados Brutos Com Atrito'!E24,'Dados Brutos Com Atrito'!E36,'Dados Brutos Com Atrito'!E48,'Dados Brutos Com Atrito'!E60)</f>
        <v>5.06</v>
      </c>
      <c r="J12" s="18">
        <f>AVERAGE('Dados Brutos Com Atrito'!F12,'Dados Brutos Com Atrito'!F24,'Dados Brutos Com Atrito'!F36,'Dados Brutos Com Atrito'!F48,'Dados Brutos Com Atrito'!F60)</f>
        <v>-0.73</v>
      </c>
      <c r="K12" s="15">
        <f t="shared" si="2"/>
        <v>3840.54</v>
      </c>
    </row>
    <row r="13">
      <c r="A13" s="13">
        <v>0.0</v>
      </c>
      <c r="B13" s="26">
        <v>-220.0</v>
      </c>
      <c r="C13" s="29">
        <v>-220.0</v>
      </c>
      <c r="D13" s="14">
        <v>8.0</v>
      </c>
      <c r="E13" s="15">
        <f>AVERAGE('Dados Brutos Com Atrito'!D13,'Dados Brutos Com Atrito'!D25,'Dados Brutos Com Atrito'!D37,'Dados Brutos Com Atrito'!D49,'Dados Brutos Com Atrito'!D61)</f>
        <v>7.988</v>
      </c>
      <c r="F13" s="18">
        <f>SUM(E9+E13)</f>
        <v>17.97</v>
      </c>
      <c r="G13" s="15">
        <f>((I13-I9)/J13)</f>
        <v>8.219178082</v>
      </c>
      <c r="H13" s="18">
        <f t="shared" si="4"/>
        <v>-0.2311780822</v>
      </c>
      <c r="I13" s="15">
        <f>AVERAGE('Dados Brutos Com Atrito'!E13,'Dados Brutos Com Atrito'!E25,'Dados Brutos Com Atrito'!E37,'Dados Brutos Com Atrito'!E49,'Dados Brutos Com Atrito'!E61)</f>
        <v>3.5</v>
      </c>
      <c r="J13" s="18">
        <f>AVERAGE('Dados Brutos Com Atrito'!F13,'Dados Brutos Com Atrito'!F25,'Dados Brutos Com Atrito'!F37,'Dados Brutos Com Atrito'!F49,'Dados Brutos Com Atrito'!F61)</f>
        <v>-0.73</v>
      </c>
      <c r="K13" s="15">
        <f t="shared" si="2"/>
        <v>1837.5</v>
      </c>
    </row>
    <row r="14">
      <c r="A14" s="13">
        <v>0.0</v>
      </c>
      <c r="B14" s="26">
        <v>-220.0</v>
      </c>
      <c r="C14" s="27">
        <v>-220.0</v>
      </c>
      <c r="D14" s="14">
        <v>10.0</v>
      </c>
      <c r="E14" s="15">
        <f>AVERAGE('Dados Brutos Com Atrito'!D14,'Dados Brutos Com Atrito'!D26,'Dados Brutos Com Atrito'!D38,'Dados Brutos Com Atrito'!D50,'Dados Brutos Com Atrito'!D62)</f>
        <v>10.018</v>
      </c>
      <c r="F14" s="18">
        <f>SUM(E9+E14)</f>
        <v>20</v>
      </c>
      <c r="G14" s="15">
        <f>((I14-I9)/J14)</f>
        <v>10.19178082</v>
      </c>
      <c r="H14" s="18">
        <f t="shared" si="4"/>
        <v>-0.1737808219</v>
      </c>
      <c r="I14" s="15">
        <f>AVERAGE('Dados Brutos Com Atrito'!E14,'Dados Brutos Com Atrito'!E26,'Dados Brutos Com Atrito'!E38,'Dados Brutos Com Atrito'!E50,'Dados Brutos Com Atrito'!E62)</f>
        <v>2.06</v>
      </c>
      <c r="J14" s="18">
        <f>AVERAGE('Dados Brutos Com Atrito'!F14,'Dados Brutos Com Atrito'!F26,'Dados Brutos Com Atrito'!F38,'Dados Brutos Com Atrito'!F50,'Dados Brutos Com Atrito'!F62)</f>
        <v>-0.73</v>
      </c>
      <c r="K14" s="15">
        <f t="shared" si="2"/>
        <v>636.54</v>
      </c>
    </row>
    <row r="15">
      <c r="A15" s="30" t="s">
        <v>9</v>
      </c>
      <c r="B15" s="30" t="s">
        <v>10</v>
      </c>
      <c r="C15" s="31"/>
      <c r="D15" s="31"/>
      <c r="E15" s="31"/>
      <c r="F15" s="31"/>
      <c r="G15" s="31"/>
      <c r="H15" s="31"/>
      <c r="I15" s="32"/>
      <c r="J15" s="30"/>
      <c r="K15" s="33" t="s">
        <v>37</v>
      </c>
    </row>
    <row r="16">
      <c r="A16" s="34" t="s">
        <v>11</v>
      </c>
      <c r="B16" s="34" t="s">
        <v>32</v>
      </c>
      <c r="C16" s="34" t="s">
        <v>33</v>
      </c>
      <c r="D16" s="34" t="s">
        <v>12</v>
      </c>
      <c r="E16" s="34" t="s">
        <v>13</v>
      </c>
      <c r="F16" s="35" t="s">
        <v>34</v>
      </c>
      <c r="G16" s="35" t="s">
        <v>14</v>
      </c>
      <c r="H16" s="35" t="s">
        <v>15</v>
      </c>
      <c r="I16" s="35" t="s">
        <v>16</v>
      </c>
      <c r="J16" s="34" t="s">
        <v>17</v>
      </c>
      <c r="K16" s="34" t="s">
        <v>35</v>
      </c>
    </row>
    <row r="17">
      <c r="A17" s="36">
        <v>500.0</v>
      </c>
      <c r="B17" s="37">
        <v>-500.0</v>
      </c>
      <c r="C17" s="38">
        <v>0.0</v>
      </c>
      <c r="D17" s="39">
        <v>0.0</v>
      </c>
      <c r="E17" s="40">
        <v>0.0</v>
      </c>
      <c r="F17" s="41">
        <f t="shared" ref="F17:F22" si="5">E17</f>
        <v>0</v>
      </c>
      <c r="G17" s="38" t="s">
        <v>36</v>
      </c>
      <c r="H17" s="42" t="s">
        <v>36</v>
      </c>
      <c r="I17" s="38">
        <v>0.0</v>
      </c>
      <c r="J17" s="41">
        <v>0.0</v>
      </c>
      <c r="K17" s="40">
        <f t="shared" ref="K17:K27" si="6">((300*(I17^2))/2)</f>
        <v>0</v>
      </c>
    </row>
    <row r="18">
      <c r="A18" s="36">
        <v>500.0</v>
      </c>
      <c r="B18" s="37">
        <v>-500.0</v>
      </c>
      <c r="C18" s="38">
        <v>0.0</v>
      </c>
      <c r="D18" s="39">
        <v>2.0</v>
      </c>
      <c r="E18" s="40">
        <v>1.97</v>
      </c>
      <c r="F18" s="41">
        <f t="shared" si="5"/>
        <v>1.97</v>
      </c>
      <c r="G18" s="38" t="s">
        <v>36</v>
      </c>
      <c r="H18" s="42" t="s">
        <v>36</v>
      </c>
      <c r="I18" s="38">
        <v>0.0</v>
      </c>
      <c r="J18" s="41">
        <v>0.0</v>
      </c>
      <c r="K18" s="40">
        <f t="shared" si="6"/>
        <v>0</v>
      </c>
    </row>
    <row r="19">
      <c r="A19" s="36">
        <v>500.0</v>
      </c>
      <c r="B19" s="37">
        <v>-500.0</v>
      </c>
      <c r="C19" s="38">
        <v>0.0</v>
      </c>
      <c r="D19" s="39">
        <v>4.0</v>
      </c>
      <c r="E19" s="40">
        <v>3.94</v>
      </c>
      <c r="F19" s="41">
        <f t="shared" si="5"/>
        <v>3.94</v>
      </c>
      <c r="G19" s="38" t="s">
        <v>36</v>
      </c>
      <c r="H19" s="42" t="s">
        <v>36</v>
      </c>
      <c r="I19" s="38">
        <v>0.0</v>
      </c>
      <c r="J19" s="41">
        <v>0.0</v>
      </c>
      <c r="K19" s="40">
        <f t="shared" si="6"/>
        <v>0</v>
      </c>
    </row>
    <row r="20">
      <c r="A20" s="36">
        <v>500.0</v>
      </c>
      <c r="B20" s="37">
        <v>-500.0</v>
      </c>
      <c r="C20" s="38">
        <v>0.0</v>
      </c>
      <c r="D20" s="39">
        <v>6.0</v>
      </c>
      <c r="E20" s="40">
        <v>6.08</v>
      </c>
      <c r="F20" s="41">
        <f t="shared" si="5"/>
        <v>6.08</v>
      </c>
      <c r="G20" s="38" t="s">
        <v>36</v>
      </c>
      <c r="H20" s="42" t="s">
        <v>36</v>
      </c>
      <c r="I20" s="38">
        <v>0.0</v>
      </c>
      <c r="J20" s="41">
        <v>0.0</v>
      </c>
      <c r="K20" s="40">
        <f t="shared" si="6"/>
        <v>0</v>
      </c>
    </row>
    <row r="21">
      <c r="A21" s="36">
        <v>500.0</v>
      </c>
      <c r="B21" s="37">
        <v>-500.0</v>
      </c>
      <c r="C21" s="38">
        <v>0.0</v>
      </c>
      <c r="D21" s="39">
        <v>8.0</v>
      </c>
      <c r="E21" s="40">
        <v>8.1</v>
      </c>
      <c r="F21" s="41">
        <f t="shared" si="5"/>
        <v>8.1</v>
      </c>
      <c r="G21" s="38" t="s">
        <v>36</v>
      </c>
      <c r="H21" s="42" t="s">
        <v>36</v>
      </c>
      <c r="I21" s="38">
        <v>0.0</v>
      </c>
      <c r="J21" s="41">
        <v>0.0</v>
      </c>
      <c r="K21" s="40">
        <f t="shared" si="6"/>
        <v>0</v>
      </c>
    </row>
    <row r="22">
      <c r="A22" s="36">
        <v>500.0</v>
      </c>
      <c r="B22" s="37">
        <v>-500.0</v>
      </c>
      <c r="C22" s="38">
        <v>0.0</v>
      </c>
      <c r="D22" s="39">
        <v>10.0</v>
      </c>
      <c r="E22" s="40">
        <v>10.03</v>
      </c>
      <c r="F22" s="41">
        <f t="shared" si="5"/>
        <v>10.03</v>
      </c>
      <c r="G22" s="38" t="s">
        <v>36</v>
      </c>
      <c r="H22" s="42" t="s">
        <v>36</v>
      </c>
      <c r="I22" s="38">
        <v>0.0</v>
      </c>
      <c r="J22" s="41">
        <v>0.0</v>
      </c>
      <c r="K22" s="40">
        <f t="shared" si="6"/>
        <v>0</v>
      </c>
    </row>
    <row r="23">
      <c r="A23" s="36">
        <v>0.0</v>
      </c>
      <c r="B23" s="37">
        <v>-500.0</v>
      </c>
      <c r="C23" s="38">
        <v>0.0</v>
      </c>
      <c r="D23" s="39">
        <v>2.0</v>
      </c>
      <c r="E23" s="40">
        <v>2.02</v>
      </c>
      <c r="F23" s="41">
        <f>SUM(E22+E23)</f>
        <v>12.05</v>
      </c>
      <c r="G23" s="38" t="s">
        <v>36</v>
      </c>
      <c r="H23" s="42" t="s">
        <v>36</v>
      </c>
      <c r="I23" s="38">
        <v>0.0</v>
      </c>
      <c r="J23" s="41">
        <v>0.0</v>
      </c>
      <c r="K23" s="40">
        <f t="shared" si="6"/>
        <v>0</v>
      </c>
    </row>
    <row r="24">
      <c r="A24" s="36">
        <v>0.0</v>
      </c>
      <c r="B24" s="37">
        <v>-500.0</v>
      </c>
      <c r="C24" s="38">
        <v>0.0</v>
      </c>
      <c r="D24" s="39">
        <v>4.0</v>
      </c>
      <c r="E24" s="40">
        <v>3.97</v>
      </c>
      <c r="F24" s="41">
        <f>SUM(E22+E24)</f>
        <v>14</v>
      </c>
      <c r="G24" s="38" t="s">
        <v>36</v>
      </c>
      <c r="H24" s="42" t="s">
        <v>36</v>
      </c>
      <c r="I24" s="38">
        <v>0.0</v>
      </c>
      <c r="J24" s="41">
        <v>0.0</v>
      </c>
      <c r="K24" s="40">
        <f t="shared" si="6"/>
        <v>0</v>
      </c>
    </row>
    <row r="25">
      <c r="A25" s="36">
        <v>0.0</v>
      </c>
      <c r="B25" s="37">
        <v>-500.0</v>
      </c>
      <c r="C25" s="38">
        <v>0.0</v>
      </c>
      <c r="D25" s="39">
        <v>6.0</v>
      </c>
      <c r="E25" s="40">
        <v>5.98</v>
      </c>
      <c r="F25" s="41">
        <f>SUM(E22+E25)</f>
        <v>16.01</v>
      </c>
      <c r="G25" s="38" t="s">
        <v>36</v>
      </c>
      <c r="H25" s="42" t="s">
        <v>36</v>
      </c>
      <c r="I25" s="38">
        <v>0.0</v>
      </c>
      <c r="J25" s="41">
        <v>0.0</v>
      </c>
      <c r="K25" s="40">
        <f t="shared" si="6"/>
        <v>0</v>
      </c>
    </row>
    <row r="26">
      <c r="A26" s="36">
        <v>0.0</v>
      </c>
      <c r="B26" s="37">
        <v>-500.0</v>
      </c>
      <c r="C26" s="38">
        <v>0.0</v>
      </c>
      <c r="D26" s="39">
        <v>8.0</v>
      </c>
      <c r="E26" s="40">
        <v>7.93</v>
      </c>
      <c r="F26" s="41">
        <f>SUM(E22+E26)</f>
        <v>17.96</v>
      </c>
      <c r="G26" s="38" t="s">
        <v>36</v>
      </c>
      <c r="H26" s="42" t="s">
        <v>36</v>
      </c>
      <c r="I26" s="38">
        <v>0.0</v>
      </c>
      <c r="J26" s="41">
        <v>0.0</v>
      </c>
      <c r="K26" s="40">
        <f t="shared" si="6"/>
        <v>0</v>
      </c>
    </row>
    <row r="27">
      <c r="A27" s="36">
        <v>0.0</v>
      </c>
      <c r="B27" s="37">
        <v>-500.0</v>
      </c>
      <c r="C27" s="38">
        <v>0.0</v>
      </c>
      <c r="D27" s="39">
        <v>10.0</v>
      </c>
      <c r="E27" s="40">
        <v>9.98</v>
      </c>
      <c r="F27" s="41">
        <f>SUM(E22+E27)</f>
        <v>20.01</v>
      </c>
      <c r="G27" s="38" t="s">
        <v>36</v>
      </c>
      <c r="H27" s="42" t="s">
        <v>36</v>
      </c>
      <c r="I27" s="38">
        <v>0.0</v>
      </c>
      <c r="J27" s="41">
        <v>0.0</v>
      </c>
      <c r="K27" s="40">
        <f t="shared" si="6"/>
        <v>0</v>
      </c>
    </row>
    <row r="29">
      <c r="A29" s="8" t="s">
        <v>38</v>
      </c>
      <c r="B29" s="9"/>
      <c r="C29" s="9"/>
      <c r="D29" s="9"/>
      <c r="E29" s="9"/>
      <c r="F29" s="8"/>
      <c r="G29" s="12"/>
      <c r="H29" s="9"/>
      <c r="I29" s="9"/>
      <c r="J29" s="9"/>
      <c r="K29" s="9"/>
      <c r="L29" s="9"/>
      <c r="M29" s="9"/>
      <c r="N29" s="9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10" t="s">
        <v>20</v>
      </c>
      <c r="B30" s="10" t="s">
        <v>10</v>
      </c>
      <c r="C30" s="11"/>
      <c r="D30" s="11"/>
      <c r="E30" s="11"/>
      <c r="F30" s="10"/>
      <c r="G30" s="11"/>
      <c r="H30" s="10"/>
      <c r="I30" s="23"/>
      <c r="J30" s="10"/>
      <c r="K30" s="24" t="s">
        <v>31</v>
      </c>
      <c r="U30" s="43"/>
    </row>
    <row r="31">
      <c r="A31" s="8" t="s">
        <v>11</v>
      </c>
      <c r="B31" s="8" t="s">
        <v>32</v>
      </c>
      <c r="C31" s="8" t="s">
        <v>33</v>
      </c>
      <c r="D31" s="8" t="s">
        <v>12</v>
      </c>
      <c r="E31" s="8" t="s">
        <v>13</v>
      </c>
      <c r="F31" s="8" t="s">
        <v>34</v>
      </c>
      <c r="G31" s="8" t="s">
        <v>14</v>
      </c>
      <c r="H31" s="8" t="s">
        <v>15</v>
      </c>
      <c r="I31" s="12" t="s">
        <v>16</v>
      </c>
      <c r="J31" s="8" t="s">
        <v>17</v>
      </c>
      <c r="K31" s="8" t="s">
        <v>35</v>
      </c>
      <c r="U31" s="44"/>
    </row>
    <row r="32">
      <c r="A32" s="13">
        <v>500.0</v>
      </c>
      <c r="B32" s="26">
        <v>-293.0</v>
      </c>
      <c r="C32" s="27">
        <v>207.0</v>
      </c>
      <c r="D32" s="14">
        <v>0.0</v>
      </c>
      <c r="E32" s="15">
        <f>AVERAGE('Dados Brutos Com Atrito'!D69,'Dados Brutos Com Atrito'!D81,'Dados Brutos Com Atrito'!D93,'Dados Brutos Com Atrito'!D105,'Dados Brutos Com Atrito'!D117)</f>
        <v>0</v>
      </c>
      <c r="F32" s="18">
        <f t="shared" ref="F32:F37" si="7">E32</f>
        <v>0</v>
      </c>
      <c r="G32" s="27" t="s">
        <v>36</v>
      </c>
      <c r="H32" s="28" t="s">
        <v>36</v>
      </c>
      <c r="I32" s="15">
        <f>AVERAGE('Dados Brutos Com Atrito'!E69,'Dados Brutos Com Atrito'!E81,'Dados Brutos Com Atrito'!E93,'Dados Brutos Com Atrito'!E105,'Dados Brutos Com Atrito'!E117)</f>
        <v>0</v>
      </c>
      <c r="J32" s="18">
        <f>AVERAGE('Dados Brutos Com Atrito'!F69,'Dados Brutos Com Atrito'!F81,'Dados Brutos Com Atrito'!F93,'Dados Brutos Com Atrito'!F105,'Dados Brutos Com Atrito'!F117)</f>
        <v>0</v>
      </c>
      <c r="K32" s="15">
        <f t="shared" ref="K32:K42" si="8">((240*(I32^2))/2)</f>
        <v>0</v>
      </c>
      <c r="U32" s="45"/>
    </row>
    <row r="33">
      <c r="A33" s="13">
        <v>500.0</v>
      </c>
      <c r="B33" s="26">
        <v>-220.0</v>
      </c>
      <c r="C33" s="13">
        <v>280.0</v>
      </c>
      <c r="D33" s="14">
        <v>2.0</v>
      </c>
      <c r="E33" s="15">
        <f>AVERAGE('Dados Brutos Com Atrito'!D70,'Dados Brutos Com Atrito'!D82,'Dados Brutos Com Atrito'!D94,'Dados Brutos Com Atrito'!D106,'Dados Brutos Com Atrito'!D118)</f>
        <v>2.014</v>
      </c>
      <c r="F33" s="18">
        <f t="shared" si="7"/>
        <v>2.014</v>
      </c>
      <c r="G33" s="15">
        <f t="shared" ref="G33:G37" si="9">(I33/J33)</f>
        <v>2.034188034</v>
      </c>
      <c r="H33" s="18">
        <f t="shared" ref="H33:H42" si="10">(E33-G33)</f>
        <v>-0.02018803419</v>
      </c>
      <c r="I33" s="15">
        <f>AVERAGE('Dados Brutos Com Atrito'!E70,'Dados Brutos Com Atrito'!E82,'Dados Brutos Com Atrito'!E94,'Dados Brutos Com Atrito'!E106,'Dados Brutos Com Atrito'!E118)</f>
        <v>2.38</v>
      </c>
      <c r="J33" s="18">
        <f>AVERAGE('Dados Brutos Com Atrito'!F70,'Dados Brutos Com Atrito'!F82,'Dados Brutos Com Atrito'!F94,'Dados Brutos Com Atrito'!F106,'Dados Brutos Com Atrito'!F118)</f>
        <v>1.17</v>
      </c>
      <c r="K33" s="15">
        <f t="shared" si="8"/>
        <v>679.728</v>
      </c>
      <c r="U33" s="45"/>
    </row>
    <row r="34">
      <c r="A34" s="13">
        <v>500.0</v>
      </c>
      <c r="B34" s="26">
        <v>-220.0</v>
      </c>
      <c r="C34" s="13">
        <v>280.0</v>
      </c>
      <c r="D34" s="14">
        <v>4.0</v>
      </c>
      <c r="E34" s="15">
        <f>AVERAGE('Dados Brutos Com Atrito'!D71,'Dados Brutos Com Atrito'!D83,'Dados Brutos Com Atrito'!D95,'Dados Brutos Com Atrito'!D107,'Dados Brutos Com Atrito'!D119)</f>
        <v>3.998</v>
      </c>
      <c r="F34" s="18">
        <f t="shared" si="7"/>
        <v>3.998</v>
      </c>
      <c r="G34" s="15">
        <f t="shared" si="9"/>
        <v>4.068376068</v>
      </c>
      <c r="H34" s="18">
        <f t="shared" si="10"/>
        <v>-0.07037606838</v>
      </c>
      <c r="I34" s="15">
        <f>AVERAGE('Dados Brutos Com Atrito'!E71,'Dados Brutos Com Atrito'!E83,'Dados Brutos Com Atrito'!E95,'Dados Brutos Com Atrito'!E107,'Dados Brutos Com Atrito'!E119)</f>
        <v>4.76</v>
      </c>
      <c r="J34" s="18">
        <f>AVERAGE('Dados Brutos Com Atrito'!F71,'Dados Brutos Com Atrito'!F83,'Dados Brutos Com Atrito'!F95,'Dados Brutos Com Atrito'!F107,'Dados Brutos Com Atrito'!F119)</f>
        <v>1.17</v>
      </c>
      <c r="K34" s="15">
        <f t="shared" si="8"/>
        <v>2718.912</v>
      </c>
      <c r="U34" s="45"/>
    </row>
    <row r="35">
      <c r="A35" s="13">
        <v>500.0</v>
      </c>
      <c r="B35" s="26">
        <v>-220.0</v>
      </c>
      <c r="C35" s="29">
        <v>280.0</v>
      </c>
      <c r="D35" s="14">
        <v>6.0</v>
      </c>
      <c r="E35" s="15">
        <f>AVERAGE('Dados Brutos Com Atrito'!D72,'Dados Brutos Com Atrito'!D84,'Dados Brutos Com Atrito'!D96,'Dados Brutos Com Atrito'!D108,'Dados Brutos Com Atrito'!D120)</f>
        <v>6</v>
      </c>
      <c r="F35" s="18">
        <f t="shared" si="7"/>
        <v>6</v>
      </c>
      <c r="G35" s="15">
        <f t="shared" si="9"/>
        <v>6.102564103</v>
      </c>
      <c r="H35" s="18">
        <f t="shared" si="10"/>
        <v>-0.1025641026</v>
      </c>
      <c r="I35" s="15">
        <f>AVERAGE('Dados Brutos Com Atrito'!E72,'Dados Brutos Com Atrito'!E84,'Dados Brutos Com Atrito'!E96,'Dados Brutos Com Atrito'!E108,'Dados Brutos Com Atrito'!E120)</f>
        <v>7.14</v>
      </c>
      <c r="J35" s="18">
        <f>AVERAGE('Dados Brutos Com Atrito'!F72,'Dados Brutos Com Atrito'!F84,'Dados Brutos Com Atrito'!F96,'Dados Brutos Com Atrito'!F108,'Dados Brutos Com Atrito'!F120)</f>
        <v>1.17</v>
      </c>
      <c r="K35" s="15">
        <f t="shared" si="8"/>
        <v>6117.552</v>
      </c>
      <c r="U35" s="45"/>
    </row>
    <row r="36">
      <c r="A36" s="13">
        <v>500.0</v>
      </c>
      <c r="B36" s="26">
        <v>-220.0</v>
      </c>
      <c r="C36" s="27">
        <v>280.0</v>
      </c>
      <c r="D36" s="14">
        <v>8.0</v>
      </c>
      <c r="E36" s="15">
        <f>AVERAGE('Dados Brutos Com Atrito'!D73,'Dados Brutos Com Atrito'!D85,'Dados Brutos Com Atrito'!D97,'Dados Brutos Com Atrito'!D109,'Dados Brutos Com Atrito'!D121)</f>
        <v>7.972</v>
      </c>
      <c r="F36" s="18">
        <f t="shared" si="7"/>
        <v>7.972</v>
      </c>
      <c r="G36" s="15">
        <f t="shared" si="9"/>
        <v>8.102564103</v>
      </c>
      <c r="H36" s="18">
        <f t="shared" si="10"/>
        <v>-0.1305641026</v>
      </c>
      <c r="I36" s="15">
        <f>AVERAGE('Dados Brutos Com Atrito'!E73,'Dados Brutos Com Atrito'!E85,'Dados Brutos Com Atrito'!E97,'Dados Brutos Com Atrito'!E109,'Dados Brutos Com Atrito'!E121)</f>
        <v>9.48</v>
      </c>
      <c r="J36" s="18">
        <f>AVERAGE('Dados Brutos Com Atrito'!F73,'Dados Brutos Com Atrito'!F85,'Dados Brutos Com Atrito'!F97,'Dados Brutos Com Atrito'!F109,'Dados Brutos Com Atrito'!F121)</f>
        <v>1.17</v>
      </c>
      <c r="K36" s="15">
        <f t="shared" si="8"/>
        <v>10784.448</v>
      </c>
      <c r="U36" s="45"/>
    </row>
    <row r="37">
      <c r="A37" s="13">
        <v>500.0</v>
      </c>
      <c r="B37" s="26">
        <v>-220.0</v>
      </c>
      <c r="C37" s="27">
        <v>280.0</v>
      </c>
      <c r="D37" s="14">
        <v>10.0</v>
      </c>
      <c r="E37" s="15">
        <f>AVERAGE('Dados Brutos Com Atrito'!D74,'Dados Brutos Com Atrito'!D86,'Dados Brutos Com Atrito'!D98,'Dados Brutos Com Atrito'!D110,'Dados Brutos Com Atrito'!D122)</f>
        <v>9.968</v>
      </c>
      <c r="F37" s="18">
        <f t="shared" si="7"/>
        <v>9.968</v>
      </c>
      <c r="G37" s="15">
        <f t="shared" si="9"/>
        <v>10.13675214</v>
      </c>
      <c r="H37" s="18">
        <f t="shared" si="10"/>
        <v>-0.1687521368</v>
      </c>
      <c r="I37" s="15">
        <f>AVERAGE('Dados Brutos Com Atrito'!E74,'Dados Brutos Com Atrito'!E86,'Dados Brutos Com Atrito'!E98,'Dados Brutos Com Atrito'!E110,'Dados Brutos Com Atrito'!E122)</f>
        <v>11.86</v>
      </c>
      <c r="J37" s="18">
        <f>AVERAGE('Dados Brutos Com Atrito'!F74,'Dados Brutos Com Atrito'!F86,'Dados Brutos Com Atrito'!F98,'Dados Brutos Com Atrito'!F110,'Dados Brutos Com Atrito'!F122)</f>
        <v>1.17</v>
      </c>
      <c r="K37" s="15">
        <f t="shared" si="8"/>
        <v>16879.152</v>
      </c>
      <c r="U37" s="45"/>
    </row>
    <row r="38">
      <c r="A38" s="13">
        <v>0.0</v>
      </c>
      <c r="B38" s="26">
        <v>-220.0</v>
      </c>
      <c r="C38" s="27">
        <v>-220.0</v>
      </c>
      <c r="D38" s="14">
        <v>2.0</v>
      </c>
      <c r="E38" s="15">
        <f>AVERAGE('Dados Brutos Com Atrito'!D75,'Dados Brutos Com Atrito'!D87,'Dados Brutos Com Atrito'!D99,'Dados Brutos Com Atrito'!D111,'Dados Brutos Com Atrito'!D123)</f>
        <v>2.05</v>
      </c>
      <c r="F38" s="18">
        <f>SUM(E37+E38)</f>
        <v>12.018</v>
      </c>
      <c r="G38" s="15">
        <f>((I38-I37)/J38)</f>
        <v>2.065217391</v>
      </c>
      <c r="H38" s="18">
        <f t="shared" si="10"/>
        <v>-0.0152173913</v>
      </c>
      <c r="I38" s="15">
        <f>AVERAGE('Dados Brutos Com Atrito'!E75,'Dados Brutos Com Atrito'!E87,'Dados Brutos Com Atrito'!E99,'Dados Brutos Com Atrito'!E111,'Dados Brutos Com Atrito'!E123)</f>
        <v>9.96</v>
      </c>
      <c r="J38" s="18">
        <f>AVERAGE('Dados Brutos Com Atrito'!F75,'Dados Brutos Com Atrito'!F87,'Dados Brutos Com Atrito'!F99,'Dados Brutos Com Atrito'!F111,'Dados Brutos Com Atrito'!F123)</f>
        <v>-0.92</v>
      </c>
      <c r="K38" s="15">
        <f t="shared" si="8"/>
        <v>11904.192</v>
      </c>
      <c r="U38" s="45"/>
    </row>
    <row r="39">
      <c r="A39" s="13">
        <v>0.0</v>
      </c>
      <c r="B39" s="26">
        <v>-220.0</v>
      </c>
      <c r="C39" s="13">
        <v>-220.0</v>
      </c>
      <c r="D39" s="14">
        <v>4.0</v>
      </c>
      <c r="E39" s="15">
        <f>AVERAGE('Dados Brutos Com Atrito'!D76,'Dados Brutos Com Atrito'!D88,'Dados Brutos Com Atrito'!D100,'Dados Brutos Com Atrito'!D112,'Dados Brutos Com Atrito'!D124)</f>
        <v>4.014</v>
      </c>
      <c r="F39" s="18">
        <f>SUM(E37+E39)</f>
        <v>13.982</v>
      </c>
      <c r="G39" s="15">
        <f>((I39-I37)/J39)</f>
        <v>4.086956522</v>
      </c>
      <c r="H39" s="18">
        <f t="shared" si="10"/>
        <v>-0.07295652174</v>
      </c>
      <c r="I39" s="15">
        <f>AVERAGE('Dados Brutos Com Atrito'!E76,'Dados Brutos Com Atrito'!E88,'Dados Brutos Com Atrito'!E100,'Dados Brutos Com Atrito'!E112,'Dados Brutos Com Atrito'!E124)</f>
        <v>8.1</v>
      </c>
      <c r="J39" s="18">
        <f>AVERAGE('Dados Brutos Com Atrito'!F76,'Dados Brutos Com Atrito'!F88,'Dados Brutos Com Atrito'!F100,'Dados Brutos Com Atrito'!F112,'Dados Brutos Com Atrito'!F124)</f>
        <v>-0.92</v>
      </c>
      <c r="K39" s="15">
        <f t="shared" si="8"/>
        <v>7873.2</v>
      </c>
      <c r="U39" s="45"/>
    </row>
    <row r="40">
      <c r="A40" s="13">
        <v>0.0</v>
      </c>
      <c r="B40" s="26">
        <v>-220.0</v>
      </c>
      <c r="C40" s="13">
        <v>-220.0</v>
      </c>
      <c r="D40" s="14">
        <v>6.0</v>
      </c>
      <c r="E40" s="15">
        <f>AVERAGE('Dados Brutos Com Atrito'!D77,'Dados Brutos Com Atrito'!D89,'Dados Brutos Com Atrito'!D101,'Dados Brutos Com Atrito'!D113,'Dados Brutos Com Atrito'!D125)</f>
        <v>5.992</v>
      </c>
      <c r="F40" s="18">
        <f>SUM(E37+E40)</f>
        <v>15.96</v>
      </c>
      <c r="G40" s="15">
        <f>((I40-I37)/J40)</f>
        <v>6.086956522</v>
      </c>
      <c r="H40" s="18">
        <f t="shared" si="10"/>
        <v>-0.09495652174</v>
      </c>
      <c r="I40" s="15">
        <f>AVERAGE('Dados Brutos Com Atrito'!E77,'Dados Brutos Com Atrito'!E89,'Dados Brutos Com Atrito'!E101,'Dados Brutos Com Atrito'!E113,'Dados Brutos Com Atrito'!E125)</f>
        <v>6.26</v>
      </c>
      <c r="J40" s="18">
        <f>AVERAGE('Dados Brutos Com Atrito'!F77,'Dados Brutos Com Atrito'!F89,'Dados Brutos Com Atrito'!F101,'Dados Brutos Com Atrito'!F113,'Dados Brutos Com Atrito'!F125)</f>
        <v>-0.92</v>
      </c>
      <c r="K40" s="15">
        <f t="shared" si="8"/>
        <v>4702.512</v>
      </c>
      <c r="U40" s="45"/>
    </row>
    <row r="41">
      <c r="A41" s="13">
        <v>0.0</v>
      </c>
      <c r="B41" s="26">
        <v>-220.0</v>
      </c>
      <c r="C41" s="29">
        <v>-220.0</v>
      </c>
      <c r="D41" s="14">
        <v>8.0</v>
      </c>
      <c r="E41" s="15">
        <f>AVERAGE('Dados Brutos Com Atrito'!D78,'Dados Brutos Com Atrito'!D90,'Dados Brutos Com Atrito'!D102,'Dados Brutos Com Atrito'!D114,'Dados Brutos Com Atrito'!D126)</f>
        <v>7.946</v>
      </c>
      <c r="F41" s="18">
        <f>SUM(E37+E41)</f>
        <v>17.914</v>
      </c>
      <c r="G41" s="15">
        <f>((I41-I37)/J41)</f>
        <v>8.043478261</v>
      </c>
      <c r="H41" s="18">
        <f t="shared" si="10"/>
        <v>-0.09747826087</v>
      </c>
      <c r="I41" s="15">
        <f>AVERAGE('Dados Brutos Com Atrito'!E78,'Dados Brutos Com Atrito'!E90,'Dados Brutos Com Atrito'!E102,'Dados Brutos Com Atrito'!E114,'Dados Brutos Com Atrito'!E126)</f>
        <v>4.46</v>
      </c>
      <c r="J41" s="18">
        <f>AVERAGE('Dados Brutos Com Atrito'!F78,'Dados Brutos Com Atrito'!F90,'Dados Brutos Com Atrito'!F102,'Dados Brutos Com Atrito'!F114,'Dados Brutos Com Atrito'!F126)</f>
        <v>-0.92</v>
      </c>
      <c r="K41" s="15">
        <f t="shared" si="8"/>
        <v>2386.992</v>
      </c>
      <c r="U41" s="45"/>
    </row>
    <row r="42">
      <c r="A42" s="13">
        <v>0.0</v>
      </c>
      <c r="B42" s="26">
        <v>-220.0</v>
      </c>
      <c r="C42" s="27">
        <v>-220.0</v>
      </c>
      <c r="D42" s="14">
        <v>10.0</v>
      </c>
      <c r="E42" s="15">
        <f>AVERAGE('Dados Brutos Com Atrito'!D79,'Dados Brutos Com Atrito'!D91,'Dados Brutos Com Atrito'!D103,'Dados Brutos Com Atrito'!D115,'Dados Brutos Com Atrito'!D127)</f>
        <v>9.968</v>
      </c>
      <c r="F42" s="18">
        <f>SUM(E37+E42)</f>
        <v>19.936</v>
      </c>
      <c r="G42" s="15">
        <f>((I42-I37)/J42)</f>
        <v>10.13043478</v>
      </c>
      <c r="H42" s="18">
        <f t="shared" si="10"/>
        <v>-0.1624347826</v>
      </c>
      <c r="I42" s="15">
        <f>AVERAGE('Dados Brutos Com Atrito'!E79,'Dados Brutos Com Atrito'!E91,'Dados Brutos Com Atrito'!E103,'Dados Brutos Com Atrito'!E115,'Dados Brutos Com Atrito'!E127)</f>
        <v>2.54</v>
      </c>
      <c r="J42" s="18">
        <f>AVERAGE('Dados Brutos Com Atrito'!F79,'Dados Brutos Com Atrito'!F91,'Dados Brutos Com Atrito'!F103,'Dados Brutos Com Atrito'!F115,'Dados Brutos Com Atrito'!F127)</f>
        <v>-0.92</v>
      </c>
      <c r="K42" s="15">
        <f t="shared" si="8"/>
        <v>774.192</v>
      </c>
      <c r="U42" s="45"/>
    </row>
    <row r="43">
      <c r="A43" s="30" t="s">
        <v>20</v>
      </c>
      <c r="B43" s="30" t="s">
        <v>10</v>
      </c>
      <c r="C43" s="31"/>
      <c r="D43" s="31"/>
      <c r="E43" s="31"/>
      <c r="F43" s="31"/>
      <c r="G43" s="31"/>
      <c r="H43" s="31"/>
      <c r="I43" s="32"/>
      <c r="J43" s="30"/>
      <c r="K43" s="33" t="s">
        <v>37</v>
      </c>
    </row>
    <row r="44">
      <c r="A44" s="34" t="s">
        <v>11</v>
      </c>
      <c r="B44" s="34" t="s">
        <v>32</v>
      </c>
      <c r="C44" s="34" t="s">
        <v>33</v>
      </c>
      <c r="D44" s="34" t="s">
        <v>12</v>
      </c>
      <c r="E44" s="34" t="s">
        <v>13</v>
      </c>
      <c r="F44" s="34" t="s">
        <v>34</v>
      </c>
      <c r="G44" s="35" t="s">
        <v>14</v>
      </c>
      <c r="H44" s="35" t="s">
        <v>15</v>
      </c>
      <c r="I44" s="35" t="s">
        <v>16</v>
      </c>
      <c r="J44" s="34" t="s">
        <v>17</v>
      </c>
      <c r="K44" s="34" t="s">
        <v>35</v>
      </c>
    </row>
    <row r="45">
      <c r="A45" s="36">
        <v>500.0</v>
      </c>
      <c r="B45" s="37">
        <v>-500.0</v>
      </c>
      <c r="C45" s="38">
        <v>0.0</v>
      </c>
      <c r="D45" s="39">
        <v>0.0</v>
      </c>
      <c r="E45" s="40">
        <v>0.0</v>
      </c>
      <c r="F45" s="41">
        <f t="shared" ref="F45:F50" si="11">E45</f>
        <v>0</v>
      </c>
      <c r="G45" s="38" t="s">
        <v>36</v>
      </c>
      <c r="H45" s="42" t="s">
        <v>36</v>
      </c>
      <c r="I45" s="38">
        <v>0.0</v>
      </c>
      <c r="J45" s="41">
        <v>0.0</v>
      </c>
      <c r="K45" s="40">
        <f t="shared" ref="K45:K55" si="12">((240*(I45^2))/2)</f>
        <v>0</v>
      </c>
    </row>
    <row r="46">
      <c r="A46" s="36">
        <v>500.0</v>
      </c>
      <c r="B46" s="37">
        <v>-500.0</v>
      </c>
      <c r="C46" s="38">
        <v>0.0</v>
      </c>
      <c r="D46" s="39">
        <v>2.0</v>
      </c>
      <c r="E46" s="40">
        <v>2.02</v>
      </c>
      <c r="F46" s="41">
        <f t="shared" si="11"/>
        <v>2.02</v>
      </c>
      <c r="G46" s="38" t="s">
        <v>36</v>
      </c>
      <c r="H46" s="42" t="s">
        <v>36</v>
      </c>
      <c r="I46" s="38">
        <v>0.0</v>
      </c>
      <c r="J46" s="41">
        <v>0.0</v>
      </c>
      <c r="K46" s="40">
        <f t="shared" si="12"/>
        <v>0</v>
      </c>
    </row>
    <row r="47">
      <c r="A47" s="36">
        <v>500.0</v>
      </c>
      <c r="B47" s="37">
        <v>-500.0</v>
      </c>
      <c r="C47" s="38">
        <v>0.0</v>
      </c>
      <c r="D47" s="39">
        <v>4.0</v>
      </c>
      <c r="E47" s="40">
        <v>4.01</v>
      </c>
      <c r="F47" s="41">
        <f t="shared" si="11"/>
        <v>4.01</v>
      </c>
      <c r="G47" s="38" t="s">
        <v>36</v>
      </c>
      <c r="H47" s="42" t="s">
        <v>36</v>
      </c>
      <c r="I47" s="38">
        <v>0.0</v>
      </c>
      <c r="J47" s="41">
        <v>0.0</v>
      </c>
      <c r="K47" s="40">
        <f t="shared" si="12"/>
        <v>0</v>
      </c>
    </row>
    <row r="48">
      <c r="A48" s="36">
        <v>500.0</v>
      </c>
      <c r="B48" s="37">
        <v>-500.0</v>
      </c>
      <c r="C48" s="38">
        <v>0.0</v>
      </c>
      <c r="D48" s="39">
        <v>6.0</v>
      </c>
      <c r="E48" s="40">
        <v>5.98</v>
      </c>
      <c r="F48" s="41">
        <f t="shared" si="11"/>
        <v>5.98</v>
      </c>
      <c r="G48" s="38" t="s">
        <v>36</v>
      </c>
      <c r="H48" s="42" t="s">
        <v>36</v>
      </c>
      <c r="I48" s="38">
        <v>0.0</v>
      </c>
      <c r="J48" s="41">
        <v>0.0</v>
      </c>
      <c r="K48" s="40">
        <f t="shared" si="12"/>
        <v>0</v>
      </c>
    </row>
    <row r="49">
      <c r="A49" s="36">
        <v>500.0</v>
      </c>
      <c r="B49" s="37">
        <v>-500.0</v>
      </c>
      <c r="C49" s="38">
        <v>0.0</v>
      </c>
      <c r="D49" s="39">
        <v>8.0</v>
      </c>
      <c r="E49" s="40">
        <v>7.98</v>
      </c>
      <c r="F49" s="41">
        <f t="shared" si="11"/>
        <v>7.98</v>
      </c>
      <c r="G49" s="38" t="s">
        <v>36</v>
      </c>
      <c r="H49" s="42" t="s">
        <v>36</v>
      </c>
      <c r="I49" s="38">
        <v>0.0</v>
      </c>
      <c r="J49" s="41">
        <v>0.0</v>
      </c>
      <c r="K49" s="40">
        <f t="shared" si="12"/>
        <v>0</v>
      </c>
    </row>
    <row r="50">
      <c r="A50" s="36">
        <v>500.0</v>
      </c>
      <c r="B50" s="37">
        <v>-500.0</v>
      </c>
      <c r="C50" s="38">
        <v>0.0</v>
      </c>
      <c r="D50" s="39">
        <v>10.0</v>
      </c>
      <c r="E50" s="40">
        <v>9.95</v>
      </c>
      <c r="F50" s="41">
        <f t="shared" si="11"/>
        <v>9.95</v>
      </c>
      <c r="G50" s="38" t="s">
        <v>36</v>
      </c>
      <c r="H50" s="42" t="s">
        <v>36</v>
      </c>
      <c r="I50" s="38">
        <v>0.0</v>
      </c>
      <c r="J50" s="41">
        <v>0.0</v>
      </c>
      <c r="K50" s="40">
        <f t="shared" si="12"/>
        <v>0</v>
      </c>
    </row>
    <row r="51">
      <c r="A51" s="36">
        <v>0.0</v>
      </c>
      <c r="B51" s="37">
        <v>-500.0</v>
      </c>
      <c r="C51" s="38">
        <v>0.0</v>
      </c>
      <c r="D51" s="39">
        <v>2.0</v>
      </c>
      <c r="E51" s="40">
        <v>1.98</v>
      </c>
      <c r="F51" s="41">
        <f>SUM(E50+E51)</f>
        <v>11.93</v>
      </c>
      <c r="G51" s="38" t="s">
        <v>36</v>
      </c>
      <c r="H51" s="42" t="s">
        <v>36</v>
      </c>
      <c r="I51" s="38">
        <v>0.0</v>
      </c>
      <c r="J51" s="41">
        <v>0.0</v>
      </c>
      <c r="K51" s="40">
        <f t="shared" si="12"/>
        <v>0</v>
      </c>
    </row>
    <row r="52">
      <c r="A52" s="36">
        <v>0.0</v>
      </c>
      <c r="B52" s="37">
        <v>-500.0</v>
      </c>
      <c r="C52" s="38">
        <v>0.0</v>
      </c>
      <c r="D52" s="39">
        <v>4.0</v>
      </c>
      <c r="E52" s="40">
        <v>3.95</v>
      </c>
      <c r="F52" s="41">
        <f>SUM(E50+E52)</f>
        <v>13.9</v>
      </c>
      <c r="G52" s="38" t="s">
        <v>36</v>
      </c>
      <c r="H52" s="42" t="s">
        <v>36</v>
      </c>
      <c r="I52" s="38">
        <v>0.0</v>
      </c>
      <c r="J52" s="41">
        <v>0.0</v>
      </c>
      <c r="K52" s="40">
        <f t="shared" si="12"/>
        <v>0</v>
      </c>
    </row>
    <row r="53">
      <c r="A53" s="36">
        <v>0.0</v>
      </c>
      <c r="B53" s="37">
        <v>-500.0</v>
      </c>
      <c r="C53" s="38">
        <v>0.0</v>
      </c>
      <c r="D53" s="39">
        <v>6.0</v>
      </c>
      <c r="E53" s="40">
        <v>6.06</v>
      </c>
      <c r="F53" s="41">
        <f>SUM(E50+E53)</f>
        <v>16.01</v>
      </c>
      <c r="G53" s="38" t="s">
        <v>36</v>
      </c>
      <c r="H53" s="42" t="s">
        <v>36</v>
      </c>
      <c r="I53" s="38">
        <v>0.0</v>
      </c>
      <c r="J53" s="41">
        <v>0.0</v>
      </c>
      <c r="K53" s="40">
        <f t="shared" si="12"/>
        <v>0</v>
      </c>
    </row>
    <row r="54">
      <c r="A54" s="36">
        <v>0.0</v>
      </c>
      <c r="B54" s="37">
        <v>-500.0</v>
      </c>
      <c r="C54" s="38">
        <v>0.0</v>
      </c>
      <c r="D54" s="39">
        <v>8.0</v>
      </c>
      <c r="E54" s="40">
        <v>7.98</v>
      </c>
      <c r="F54" s="41">
        <f>SUM(E50+E54)</f>
        <v>17.93</v>
      </c>
      <c r="G54" s="38" t="s">
        <v>36</v>
      </c>
      <c r="H54" s="42" t="s">
        <v>36</v>
      </c>
      <c r="I54" s="38">
        <v>0.0</v>
      </c>
      <c r="J54" s="41">
        <v>0.0</v>
      </c>
      <c r="K54" s="40">
        <f t="shared" si="12"/>
        <v>0</v>
      </c>
    </row>
    <row r="55">
      <c r="A55" s="36">
        <v>0.0</v>
      </c>
      <c r="B55" s="37">
        <v>-500.0</v>
      </c>
      <c r="C55" s="38">
        <v>0.0</v>
      </c>
      <c r="D55" s="39">
        <v>10.0</v>
      </c>
      <c r="E55" s="40">
        <v>10.02</v>
      </c>
      <c r="F55" s="41">
        <f>SUM(E50+E55)</f>
        <v>19.97</v>
      </c>
      <c r="G55" s="38" t="s">
        <v>36</v>
      </c>
      <c r="H55" s="42" t="s">
        <v>36</v>
      </c>
      <c r="I55" s="38">
        <v>0.0</v>
      </c>
      <c r="J55" s="41">
        <v>0.0</v>
      </c>
      <c r="K55" s="40">
        <f t="shared" si="12"/>
        <v>0</v>
      </c>
    </row>
    <row r="57">
      <c r="A57" s="8" t="s">
        <v>39</v>
      </c>
      <c r="B57" s="9"/>
      <c r="C57" s="9"/>
      <c r="D57" s="9"/>
      <c r="E57" s="9"/>
      <c r="F57" s="8"/>
      <c r="G57" s="12"/>
      <c r="H57" s="9"/>
      <c r="I57" s="9"/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1"/>
      <c r="V57" s="22"/>
      <c r="W57" s="22"/>
      <c r="X57" s="22"/>
      <c r="Y57" s="22"/>
      <c r="Z57" s="22"/>
      <c r="AA57" s="22"/>
      <c r="AB57" s="22"/>
      <c r="AC57" s="22"/>
    </row>
    <row r="58">
      <c r="A58" s="10" t="s">
        <v>22</v>
      </c>
      <c r="B58" s="10" t="s">
        <v>10</v>
      </c>
      <c r="C58" s="11"/>
      <c r="D58" s="11"/>
      <c r="E58" s="11"/>
      <c r="F58" s="10"/>
      <c r="G58" s="11"/>
      <c r="H58" s="10"/>
      <c r="I58" s="23"/>
      <c r="J58" s="10"/>
      <c r="K58" s="24" t="s">
        <v>31</v>
      </c>
    </row>
    <row r="59">
      <c r="A59" s="8" t="s">
        <v>11</v>
      </c>
      <c r="B59" s="8" t="s">
        <v>32</v>
      </c>
      <c r="C59" s="8" t="s">
        <v>33</v>
      </c>
      <c r="D59" s="8" t="s">
        <v>12</v>
      </c>
      <c r="E59" s="8" t="s">
        <v>13</v>
      </c>
      <c r="F59" s="8" t="s">
        <v>34</v>
      </c>
      <c r="G59" s="8" t="s">
        <v>14</v>
      </c>
      <c r="H59" s="8" t="s">
        <v>15</v>
      </c>
      <c r="I59" s="12" t="s">
        <v>16</v>
      </c>
      <c r="J59" s="8" t="s">
        <v>17</v>
      </c>
      <c r="K59" s="8" t="s">
        <v>35</v>
      </c>
    </row>
    <row r="60">
      <c r="A60" s="13">
        <v>500.0</v>
      </c>
      <c r="B60" s="26">
        <v>-293.0</v>
      </c>
      <c r="C60" s="27">
        <v>207.0</v>
      </c>
      <c r="D60" s="14">
        <v>0.0</v>
      </c>
      <c r="E60" s="15">
        <f>AVERAGE('Dados Brutos Com Atrito'!D135,'Dados Brutos Com Atrito'!D147,'Dados Brutos Com Atrito'!D159,'Dados Brutos Com Atrito'!D171,'Dados Brutos Com Atrito'!D183)</f>
        <v>0</v>
      </c>
      <c r="F60" s="18">
        <f t="shared" ref="F60:F65" si="13">E60</f>
        <v>0</v>
      </c>
      <c r="G60" s="27" t="s">
        <v>36</v>
      </c>
      <c r="H60" s="28" t="s">
        <v>36</v>
      </c>
      <c r="I60" s="15">
        <f>AVERAGE('Dados Brutos Com Atrito'!E135,'Dados Brutos Com Atrito'!E147,'Dados Brutos Com Atrito'!E159,'Dados Brutos Com Atrito'!E171,'Dados Brutos Com Atrito'!E183)</f>
        <v>0</v>
      </c>
      <c r="J60" s="18">
        <f>AVERAGE('Dados Brutos Com Atrito'!F135,'Dados Brutos Com Atrito'!F147,'Dados Brutos Com Atrito'!F159,'Dados Brutos Com Atrito'!F171,'Dados Brutos Com Atrito'!F183)</f>
        <v>0</v>
      </c>
      <c r="K60" s="15">
        <f>((180*(I60^2))/2)</f>
        <v>0</v>
      </c>
    </row>
    <row r="61">
      <c r="A61" s="13">
        <v>500.0</v>
      </c>
      <c r="B61" s="26">
        <v>-220.0</v>
      </c>
      <c r="C61" s="13">
        <v>280.0</v>
      </c>
      <c r="D61" s="14">
        <v>2.0</v>
      </c>
      <c r="E61" s="15">
        <f>AVERAGE('Dados Brutos Com Atrito'!D136,'Dados Brutos Com Atrito'!D148,'Dados Brutos Com Atrito'!D160,'Dados Brutos Com Atrito'!D172,'Dados Brutos Com Atrito'!D184)</f>
        <v>1.99</v>
      </c>
      <c r="F61" s="18">
        <f t="shared" si="13"/>
        <v>1.99</v>
      </c>
      <c r="G61" s="15">
        <f t="shared" ref="G61:G65" si="14">(I61/J61)</f>
        <v>2.038461538</v>
      </c>
      <c r="H61" s="18">
        <f t="shared" ref="H61:H70" si="15">(E61-G61)</f>
        <v>-0.04846153846</v>
      </c>
      <c r="I61" s="15">
        <f>AVERAGE('Dados Brutos Com Atrito'!E136,'Dados Brutos Com Atrito'!E148,'Dados Brutos Com Atrito'!E160,'Dados Brutos Com Atrito'!E172,'Dados Brutos Com Atrito'!E184)</f>
        <v>3.18</v>
      </c>
      <c r="J61" s="18">
        <f>AVERAGE('Dados Brutos Com Atrito'!F136,'Dados Brutos Com Atrito'!F148,'Dados Brutos Com Atrito'!F160,'Dados Brutos Com Atrito'!F172,'Dados Brutos Com Atrito'!F184)</f>
        <v>1.56</v>
      </c>
      <c r="K61" s="15">
        <f>((180*(I61^2))/2)</f>
        <v>910.116</v>
      </c>
    </row>
    <row r="62">
      <c r="A62" s="13">
        <v>500.0</v>
      </c>
      <c r="B62" s="26">
        <v>-220.0</v>
      </c>
      <c r="C62" s="13">
        <v>280.0</v>
      </c>
      <c r="D62" s="14">
        <v>4.0</v>
      </c>
      <c r="E62" s="15">
        <f>AVERAGE('Dados Brutos Com Atrito'!D137,'Dados Brutos Com Atrito'!D149,'Dados Brutos Com Atrito'!D161,'Dados Brutos Com Atrito'!D173,'Dados Brutos Com Atrito'!D185)</f>
        <v>3.966</v>
      </c>
      <c r="F62" s="18">
        <f t="shared" si="13"/>
        <v>3.966</v>
      </c>
      <c r="G62" s="15">
        <f t="shared" si="14"/>
        <v>4.038461538</v>
      </c>
      <c r="H62" s="18">
        <f t="shared" si="15"/>
        <v>-0.07246153846</v>
      </c>
      <c r="I62" s="15">
        <f>AVERAGE('Dados Brutos Com Atrito'!E137,'Dados Brutos Com Atrito'!E149,'Dados Brutos Com Atrito'!E161,'Dados Brutos Com Atrito'!E173,'Dados Brutos Com Atrito'!E185)</f>
        <v>6.3</v>
      </c>
      <c r="J62" s="18">
        <f>AVERAGE('Dados Brutos Com Atrito'!F137,'Dados Brutos Com Atrito'!F149,'Dados Brutos Com Atrito'!F161,'Dados Brutos Com Atrito'!F173,'Dados Brutos Com Atrito'!F185)</f>
        <v>1.56</v>
      </c>
      <c r="K62" s="15">
        <f>((180*(I62^2))/2)</f>
        <v>3572.1</v>
      </c>
    </row>
    <row r="63">
      <c r="A63" s="13">
        <v>500.0</v>
      </c>
      <c r="B63" s="26">
        <v>-220.0</v>
      </c>
      <c r="C63" s="29">
        <v>280.0</v>
      </c>
      <c r="D63" s="14">
        <v>6.0</v>
      </c>
      <c r="E63" s="15">
        <f>AVERAGE('Dados Brutos Com Atrito'!D138,'Dados Brutos Com Atrito'!D150,'Dados Brutos Com Atrito'!D162,'Dados Brutos Com Atrito'!D174,'Dados Brutos Com Atrito'!D186)</f>
        <v>5.966</v>
      </c>
      <c r="F63" s="18">
        <f t="shared" si="13"/>
        <v>5.966</v>
      </c>
      <c r="G63" s="15">
        <f t="shared" si="14"/>
        <v>6.08974359</v>
      </c>
      <c r="H63" s="18">
        <f t="shared" si="15"/>
        <v>-0.1237435897</v>
      </c>
      <c r="I63" s="15">
        <f>AVERAGE('Dados Brutos Com Atrito'!E138,'Dados Brutos Com Atrito'!E150,'Dados Brutos Com Atrito'!E162,'Dados Brutos Com Atrito'!E174,'Dados Brutos Com Atrito'!E186)</f>
        <v>9.5</v>
      </c>
      <c r="J63" s="18">
        <f>AVERAGE('Dados Brutos Com Atrito'!F138,'Dados Brutos Com Atrito'!F150,'Dados Brutos Com Atrito'!F162,'Dados Brutos Com Atrito'!F174,'Dados Brutos Com Atrito'!F186)</f>
        <v>1.56</v>
      </c>
      <c r="K63" s="15">
        <f>((180*(I63^2))/2)</f>
        <v>8122.5</v>
      </c>
    </row>
    <row r="64">
      <c r="A64" s="13">
        <v>500.0</v>
      </c>
      <c r="B64" s="26">
        <v>-220.0</v>
      </c>
      <c r="C64" s="27">
        <v>280.0</v>
      </c>
      <c r="D64" s="14">
        <v>8.0</v>
      </c>
      <c r="E64" s="15">
        <f>AVERAGE('Dados Brutos Com Atrito'!D139,'Dados Brutos Com Atrito'!D151,'Dados Brutos Com Atrito'!D163,'Dados Brutos Com Atrito'!D175,'Dados Brutos Com Atrito'!D187)</f>
        <v>7.956</v>
      </c>
      <c r="F64" s="18">
        <f t="shared" si="13"/>
        <v>7.956</v>
      </c>
      <c r="G64" s="15">
        <f t="shared" si="14"/>
        <v>8.102564103</v>
      </c>
      <c r="H64" s="18">
        <f t="shared" si="15"/>
        <v>-0.1465641026</v>
      </c>
      <c r="I64" s="15">
        <f>AVERAGE('Dados Brutos Com Atrito'!E139,'Dados Brutos Com Atrito'!E151,'Dados Brutos Com Atrito'!E163,'Dados Brutos Com Atrito'!E175,'Dados Brutos Com Atrito'!E187)</f>
        <v>12.64</v>
      </c>
      <c r="J64" s="18">
        <f>AVERAGE('Dados Brutos Com Atrito'!F139,'Dados Brutos Com Atrito'!F151,'Dados Brutos Com Atrito'!F163,'Dados Brutos Com Atrito'!F175,'Dados Brutos Com Atrito'!F187)</f>
        <v>1.56</v>
      </c>
      <c r="K64" s="15">
        <f>((180*(I64^2))/2)</f>
        <v>14379.264</v>
      </c>
    </row>
    <row r="65">
      <c r="A65" s="13">
        <v>500.0</v>
      </c>
      <c r="B65" s="26">
        <v>-220.0</v>
      </c>
      <c r="C65" s="27">
        <v>280.0</v>
      </c>
      <c r="D65" s="14">
        <v>10.0</v>
      </c>
      <c r="E65" s="15">
        <f>AVERAGE('Dados Brutos Com Atrito'!D140,'Dados Brutos Com Atrito'!D152,'Dados Brutos Com Atrito'!D164,'Dados Brutos Com Atrito'!D176,'Dados Brutos Com Atrito'!D188)</f>
        <v>9.978</v>
      </c>
      <c r="F65" s="18">
        <f t="shared" si="13"/>
        <v>9.978</v>
      </c>
      <c r="G65" s="15">
        <f t="shared" si="14"/>
        <v>10.08974359</v>
      </c>
      <c r="H65" s="18">
        <f t="shared" si="15"/>
        <v>-0.1117435897</v>
      </c>
      <c r="I65" s="15">
        <f>AVERAGE('Dados Brutos Com Atrito'!E140,'Dados Brutos Com Atrito'!E152,'Dados Brutos Com Atrito'!E164,'Dados Brutos Com Atrito'!E176,'Dados Brutos Com Atrito'!E188)</f>
        <v>15.74</v>
      </c>
      <c r="J65" s="18">
        <f>AVERAGE('Dados Brutos Com Atrito'!F140,'Dados Brutos Com Atrito'!F152,'Dados Brutos Com Atrito'!F164,'Dados Brutos Com Atrito'!F176,'Dados Brutos Com Atrito'!F188)</f>
        <v>1.56</v>
      </c>
      <c r="K65" s="15">
        <f>((180*(I65^2))/2)</f>
        <v>22297.284</v>
      </c>
    </row>
    <row r="66">
      <c r="A66" s="13">
        <v>0.0</v>
      </c>
      <c r="B66" s="26">
        <v>-220.0</v>
      </c>
      <c r="C66" s="27">
        <v>-220.0</v>
      </c>
      <c r="D66" s="14">
        <v>2.0</v>
      </c>
      <c r="E66" s="15">
        <f>AVERAGE('Dados Brutos Com Atrito'!D141,'Dados Brutos Com Atrito'!D153,'Dados Brutos Com Atrito'!D165,'Dados Brutos Com Atrito'!D177,'Dados Brutos Com Atrito'!D189)</f>
        <v>2</v>
      </c>
      <c r="F66" s="18">
        <f>SUM(E65+E66)</f>
        <v>11.978</v>
      </c>
      <c r="G66" s="15">
        <f>((I66-I65)/J66)</f>
        <v>2.06557377</v>
      </c>
      <c r="H66" s="18">
        <f t="shared" si="15"/>
        <v>-0.06557377049</v>
      </c>
      <c r="I66" s="15">
        <f>AVERAGE('Dados Brutos Com Atrito'!E141,'Dados Brutos Com Atrito'!E153,'Dados Brutos Com Atrito'!E165,'Dados Brutos Com Atrito'!E177,'Dados Brutos Com Atrito'!E189)</f>
        <v>13.22</v>
      </c>
      <c r="J66" s="18">
        <f>AVERAGE('Dados Brutos Com Atrito'!F141,'Dados Brutos Com Atrito'!F153,'Dados Brutos Com Atrito'!F165,'Dados Brutos Com Atrito'!F177,'Dados Brutos Com Atrito'!F189)</f>
        <v>-1.22</v>
      </c>
      <c r="K66" s="15">
        <f>((180*(I66^2))/2)</f>
        <v>15729.156</v>
      </c>
    </row>
    <row r="67">
      <c r="A67" s="13">
        <v>0.0</v>
      </c>
      <c r="B67" s="26">
        <v>-220.0</v>
      </c>
      <c r="C67" s="13">
        <v>-220.0</v>
      </c>
      <c r="D67" s="14">
        <v>4.0</v>
      </c>
      <c r="E67" s="15">
        <f>AVERAGE('Dados Brutos Com Atrito'!D142,'Dados Brutos Com Atrito'!D154,'Dados Brutos Com Atrito'!D166,'Dados Brutos Com Atrito'!D178,'Dados Brutos Com Atrito'!D190)</f>
        <v>3.966</v>
      </c>
      <c r="F67" s="18">
        <f>SUM(E65+E67)</f>
        <v>13.944</v>
      </c>
      <c r="G67" s="15">
        <f>((I67-I65)/J67)</f>
        <v>4.049180328</v>
      </c>
      <c r="H67" s="18">
        <f t="shared" si="15"/>
        <v>-0.08318032787</v>
      </c>
      <c r="I67" s="15">
        <f>AVERAGE('Dados Brutos Com Atrito'!E142,'Dados Brutos Com Atrito'!E154,'Dados Brutos Com Atrito'!E166,'Dados Brutos Com Atrito'!E178,'Dados Brutos Com Atrito'!E190)</f>
        <v>10.8</v>
      </c>
      <c r="J67" s="18">
        <f>AVERAGE('Dados Brutos Com Atrito'!F142,'Dados Brutos Com Atrito'!F154,'Dados Brutos Com Atrito'!F166,'Dados Brutos Com Atrito'!F178,'Dados Brutos Com Atrito'!F190)</f>
        <v>-1.22</v>
      </c>
      <c r="K67" s="15">
        <f>((180*(I67^2))/2)</f>
        <v>10497.6</v>
      </c>
    </row>
    <row r="68">
      <c r="A68" s="13">
        <v>0.0</v>
      </c>
      <c r="B68" s="26">
        <v>-220.0</v>
      </c>
      <c r="C68" s="13">
        <v>-220.0</v>
      </c>
      <c r="D68" s="14">
        <v>6.0</v>
      </c>
      <c r="E68" s="15">
        <f>AVERAGE('Dados Brutos Com Atrito'!D143,'Dados Brutos Com Atrito'!D155,'Dados Brutos Com Atrito'!D167,'Dados Brutos Com Atrito'!D179,'Dados Brutos Com Atrito'!D191)</f>
        <v>5.998</v>
      </c>
      <c r="F68" s="18">
        <f>SUM(E65+E68)</f>
        <v>15.976</v>
      </c>
      <c r="G68" s="15">
        <f>((I68-I65)/J68)</f>
        <v>6.131147541</v>
      </c>
      <c r="H68" s="18">
        <f t="shared" si="15"/>
        <v>-0.133147541</v>
      </c>
      <c r="I68" s="15">
        <f>AVERAGE('Dados Brutos Com Atrito'!E143,'Dados Brutos Com Atrito'!E155,'Dados Brutos Com Atrito'!E167,'Dados Brutos Com Atrito'!E179,'Dados Brutos Com Atrito'!E191)</f>
        <v>8.26</v>
      </c>
      <c r="J68" s="18">
        <f>AVERAGE('Dados Brutos Com Atrito'!F143,'Dados Brutos Com Atrito'!F155,'Dados Brutos Com Atrito'!F167,'Dados Brutos Com Atrito'!F179,'Dados Brutos Com Atrito'!F191)</f>
        <v>-1.22</v>
      </c>
      <c r="K68" s="15">
        <f>((180*(I68^2))/2)</f>
        <v>6140.484</v>
      </c>
    </row>
    <row r="69">
      <c r="A69" s="13">
        <v>0.0</v>
      </c>
      <c r="B69" s="26">
        <v>-220.0</v>
      </c>
      <c r="C69" s="29">
        <v>-220.0</v>
      </c>
      <c r="D69" s="14">
        <v>8.0</v>
      </c>
      <c r="E69" s="15">
        <f>AVERAGE('Dados Brutos Com Atrito'!D144,'Dados Brutos Com Atrito'!D156,'Dados Brutos Com Atrito'!D168,'Dados Brutos Com Atrito'!D180,'Dados Brutos Com Atrito'!D192)</f>
        <v>7.95</v>
      </c>
      <c r="F69" s="18">
        <f>SUM(E65+E69)</f>
        <v>17.928</v>
      </c>
      <c r="G69" s="15">
        <f>((I69-I65)/J69)</f>
        <v>8.131147541</v>
      </c>
      <c r="H69" s="18">
        <f t="shared" si="15"/>
        <v>-0.181147541</v>
      </c>
      <c r="I69" s="15">
        <f>AVERAGE('Dados Brutos Com Atrito'!E144,'Dados Brutos Com Atrito'!E156,'Dados Brutos Com Atrito'!E168,'Dados Brutos Com Atrito'!E180,'Dados Brutos Com Atrito'!E192)</f>
        <v>5.82</v>
      </c>
      <c r="J69" s="18">
        <f>AVERAGE('Dados Brutos Com Atrito'!F144,'Dados Brutos Com Atrito'!F156,'Dados Brutos Com Atrito'!F168,'Dados Brutos Com Atrito'!F180,'Dados Brutos Com Atrito'!F192)</f>
        <v>-1.22</v>
      </c>
      <c r="K69" s="15">
        <f>((180*(I69^2))/2)</f>
        <v>3048.516</v>
      </c>
    </row>
    <row r="70">
      <c r="A70" s="13">
        <v>0.0</v>
      </c>
      <c r="B70" s="26">
        <v>-220.0</v>
      </c>
      <c r="C70" s="27">
        <v>-220.0</v>
      </c>
      <c r="D70" s="14">
        <v>10.0</v>
      </c>
      <c r="E70" s="15">
        <f>AVERAGE('Dados Brutos Com Atrito'!D145,'Dados Brutos Com Atrito'!D157,'Dados Brutos Com Atrito'!D169,'Dados Brutos Com Atrito'!D181,'Dados Brutos Com Atrito'!D193)</f>
        <v>9.946</v>
      </c>
      <c r="F70" s="18">
        <f>SUM(E65+E70)</f>
        <v>19.924</v>
      </c>
      <c r="G70" s="15">
        <f>((I70-I65)/J70)</f>
        <v>10.18032787</v>
      </c>
      <c r="H70" s="18">
        <f t="shared" si="15"/>
        <v>-0.2343278689</v>
      </c>
      <c r="I70" s="15">
        <f>AVERAGE('Dados Brutos Com Atrito'!E145,'Dados Brutos Com Atrito'!E157,'Dados Brutos Com Atrito'!E169,'Dados Brutos Com Atrito'!E181,'Dados Brutos Com Atrito'!E193)</f>
        <v>3.32</v>
      </c>
      <c r="J70" s="18">
        <f>AVERAGE('Dados Brutos Com Atrito'!F145,'Dados Brutos Com Atrito'!F157,'Dados Brutos Com Atrito'!F169,'Dados Brutos Com Atrito'!F181,'Dados Brutos Com Atrito'!F193)</f>
        <v>-1.22</v>
      </c>
      <c r="K70" s="15">
        <f>((180*(I70^2))/2)</f>
        <v>992.016</v>
      </c>
    </row>
    <row r="71">
      <c r="A71" s="30" t="s">
        <v>22</v>
      </c>
      <c r="B71" s="30" t="s">
        <v>10</v>
      </c>
      <c r="C71" s="31"/>
      <c r="D71" s="31"/>
      <c r="E71" s="31"/>
      <c r="F71" s="31"/>
      <c r="G71" s="31"/>
      <c r="H71" s="31"/>
      <c r="I71" s="32"/>
      <c r="J71" s="30"/>
      <c r="K71" s="33" t="s">
        <v>37</v>
      </c>
    </row>
    <row r="72">
      <c r="A72" s="34" t="s">
        <v>11</v>
      </c>
      <c r="B72" s="34" t="s">
        <v>32</v>
      </c>
      <c r="C72" s="34" t="s">
        <v>33</v>
      </c>
      <c r="D72" s="34" t="s">
        <v>12</v>
      </c>
      <c r="E72" s="34" t="s">
        <v>13</v>
      </c>
      <c r="F72" s="34" t="s">
        <v>34</v>
      </c>
      <c r="G72" s="35" t="s">
        <v>14</v>
      </c>
      <c r="H72" s="35" t="s">
        <v>15</v>
      </c>
      <c r="I72" s="35" t="s">
        <v>16</v>
      </c>
      <c r="J72" s="34" t="s">
        <v>17</v>
      </c>
      <c r="K72" s="34" t="s">
        <v>35</v>
      </c>
    </row>
    <row r="73">
      <c r="A73" s="36">
        <v>500.0</v>
      </c>
      <c r="B73" s="37">
        <v>-500.0</v>
      </c>
      <c r="C73" s="38">
        <v>0.0</v>
      </c>
      <c r="D73" s="39">
        <v>0.0</v>
      </c>
      <c r="E73" s="40">
        <v>0.0</v>
      </c>
      <c r="F73" s="41">
        <f t="shared" ref="F73:F78" si="16">E73</f>
        <v>0</v>
      </c>
      <c r="G73" s="38" t="s">
        <v>36</v>
      </c>
      <c r="H73" s="42" t="s">
        <v>36</v>
      </c>
      <c r="I73" s="38">
        <v>0.0</v>
      </c>
      <c r="J73" s="41">
        <v>0.0</v>
      </c>
      <c r="K73" s="40">
        <f t="shared" ref="K73:K83" si="17">((180*(I73^2))/2)</f>
        <v>0</v>
      </c>
    </row>
    <row r="74">
      <c r="A74" s="36">
        <v>500.0</v>
      </c>
      <c r="B74" s="37">
        <v>-500.0</v>
      </c>
      <c r="C74" s="38">
        <v>0.0</v>
      </c>
      <c r="D74" s="39">
        <v>2.0</v>
      </c>
      <c r="E74" s="40">
        <v>1.96</v>
      </c>
      <c r="F74" s="41">
        <f t="shared" si="16"/>
        <v>1.96</v>
      </c>
      <c r="G74" s="38" t="s">
        <v>36</v>
      </c>
      <c r="H74" s="42" t="s">
        <v>36</v>
      </c>
      <c r="I74" s="38">
        <v>0.0</v>
      </c>
      <c r="J74" s="41">
        <v>0.0</v>
      </c>
      <c r="K74" s="40">
        <f t="shared" si="17"/>
        <v>0</v>
      </c>
    </row>
    <row r="75">
      <c r="A75" s="36">
        <v>500.0</v>
      </c>
      <c r="B75" s="37">
        <v>-500.0</v>
      </c>
      <c r="C75" s="38">
        <v>0.0</v>
      </c>
      <c r="D75" s="39">
        <v>4.0</v>
      </c>
      <c r="E75" s="40">
        <v>4.02</v>
      </c>
      <c r="F75" s="41">
        <f t="shared" si="16"/>
        <v>4.02</v>
      </c>
      <c r="G75" s="38" t="s">
        <v>36</v>
      </c>
      <c r="H75" s="42" t="s">
        <v>36</v>
      </c>
      <c r="I75" s="38">
        <v>0.0</v>
      </c>
      <c r="J75" s="41">
        <v>0.0</v>
      </c>
      <c r="K75" s="40">
        <f t="shared" si="17"/>
        <v>0</v>
      </c>
    </row>
    <row r="76">
      <c r="A76" s="36">
        <v>500.0</v>
      </c>
      <c r="B76" s="37">
        <v>-500.0</v>
      </c>
      <c r="C76" s="38">
        <v>0.0</v>
      </c>
      <c r="D76" s="39">
        <v>6.0</v>
      </c>
      <c r="E76" s="40">
        <v>6.08</v>
      </c>
      <c r="F76" s="41">
        <f t="shared" si="16"/>
        <v>6.08</v>
      </c>
      <c r="G76" s="38" t="s">
        <v>36</v>
      </c>
      <c r="H76" s="42" t="s">
        <v>36</v>
      </c>
      <c r="I76" s="38">
        <v>0.0</v>
      </c>
      <c r="J76" s="41">
        <v>0.0</v>
      </c>
      <c r="K76" s="40">
        <f t="shared" si="17"/>
        <v>0</v>
      </c>
    </row>
    <row r="77">
      <c r="A77" s="36">
        <v>500.0</v>
      </c>
      <c r="B77" s="37">
        <v>-500.0</v>
      </c>
      <c r="C77" s="38">
        <v>0.0</v>
      </c>
      <c r="D77" s="39">
        <v>8.0</v>
      </c>
      <c r="E77" s="40">
        <v>7.92</v>
      </c>
      <c r="F77" s="41">
        <f t="shared" si="16"/>
        <v>7.92</v>
      </c>
      <c r="G77" s="38" t="s">
        <v>36</v>
      </c>
      <c r="H77" s="42" t="s">
        <v>36</v>
      </c>
      <c r="I77" s="38">
        <v>0.0</v>
      </c>
      <c r="J77" s="41">
        <v>0.0</v>
      </c>
      <c r="K77" s="40">
        <f t="shared" si="17"/>
        <v>0</v>
      </c>
    </row>
    <row r="78">
      <c r="A78" s="36">
        <v>500.0</v>
      </c>
      <c r="B78" s="37">
        <v>-500.0</v>
      </c>
      <c r="C78" s="38">
        <v>0.0</v>
      </c>
      <c r="D78" s="39">
        <v>10.0</v>
      </c>
      <c r="E78" s="40">
        <v>10.03</v>
      </c>
      <c r="F78" s="41">
        <f t="shared" si="16"/>
        <v>10.03</v>
      </c>
      <c r="G78" s="38" t="s">
        <v>36</v>
      </c>
      <c r="H78" s="42" t="s">
        <v>36</v>
      </c>
      <c r="I78" s="38">
        <v>0.0</v>
      </c>
      <c r="J78" s="41">
        <v>0.0</v>
      </c>
      <c r="K78" s="40">
        <f t="shared" si="17"/>
        <v>0</v>
      </c>
    </row>
    <row r="79">
      <c r="A79" s="36">
        <v>0.0</v>
      </c>
      <c r="B79" s="37">
        <v>-500.0</v>
      </c>
      <c r="C79" s="38">
        <v>0.0</v>
      </c>
      <c r="D79" s="39">
        <v>2.0</v>
      </c>
      <c r="E79" s="40">
        <v>2.06</v>
      </c>
      <c r="F79" s="41">
        <f>SUM(E78+E79)</f>
        <v>12.09</v>
      </c>
      <c r="G79" s="38" t="s">
        <v>36</v>
      </c>
      <c r="H79" s="42" t="s">
        <v>36</v>
      </c>
      <c r="I79" s="38">
        <v>0.0</v>
      </c>
      <c r="J79" s="41">
        <v>0.0</v>
      </c>
      <c r="K79" s="40">
        <f t="shared" si="17"/>
        <v>0</v>
      </c>
    </row>
    <row r="80">
      <c r="A80" s="36">
        <v>0.0</v>
      </c>
      <c r="B80" s="37">
        <v>-500.0</v>
      </c>
      <c r="C80" s="38">
        <v>0.0</v>
      </c>
      <c r="D80" s="39">
        <v>4.0</v>
      </c>
      <c r="E80" s="40">
        <v>3.98</v>
      </c>
      <c r="F80" s="41">
        <f>SUM(E78+E80)</f>
        <v>14.01</v>
      </c>
      <c r="G80" s="38" t="s">
        <v>36</v>
      </c>
      <c r="H80" s="42" t="s">
        <v>36</v>
      </c>
      <c r="I80" s="38">
        <v>0.0</v>
      </c>
      <c r="J80" s="41">
        <v>0.0</v>
      </c>
      <c r="K80" s="40">
        <f t="shared" si="17"/>
        <v>0</v>
      </c>
    </row>
    <row r="81">
      <c r="A81" s="36">
        <v>0.0</v>
      </c>
      <c r="B81" s="37">
        <v>-500.0</v>
      </c>
      <c r="C81" s="38">
        <v>0.0</v>
      </c>
      <c r="D81" s="39">
        <v>6.0</v>
      </c>
      <c r="E81" s="40">
        <v>5.94</v>
      </c>
      <c r="F81" s="41">
        <f>SUM(E78+E81)</f>
        <v>15.97</v>
      </c>
      <c r="G81" s="38" t="s">
        <v>36</v>
      </c>
      <c r="H81" s="42" t="s">
        <v>36</v>
      </c>
      <c r="I81" s="38">
        <v>0.0</v>
      </c>
      <c r="J81" s="41">
        <v>0.0</v>
      </c>
      <c r="K81" s="40">
        <f t="shared" si="17"/>
        <v>0</v>
      </c>
    </row>
    <row r="82">
      <c r="A82" s="36">
        <v>0.0</v>
      </c>
      <c r="B82" s="37">
        <v>-500.0</v>
      </c>
      <c r="C82" s="38">
        <v>0.0</v>
      </c>
      <c r="D82" s="39">
        <v>8.0</v>
      </c>
      <c r="E82" s="40">
        <v>7.98</v>
      </c>
      <c r="F82" s="41">
        <f>SUM(E78+E82)</f>
        <v>18.01</v>
      </c>
      <c r="G82" s="38" t="s">
        <v>36</v>
      </c>
      <c r="H82" s="42" t="s">
        <v>36</v>
      </c>
      <c r="I82" s="38">
        <v>0.0</v>
      </c>
      <c r="J82" s="41">
        <v>0.0</v>
      </c>
      <c r="K82" s="40">
        <f t="shared" si="17"/>
        <v>0</v>
      </c>
    </row>
    <row r="83">
      <c r="A83" s="36">
        <v>0.0</v>
      </c>
      <c r="B83" s="37">
        <v>-500.0</v>
      </c>
      <c r="C83" s="38">
        <v>0.0</v>
      </c>
      <c r="D83" s="39">
        <v>10.0</v>
      </c>
      <c r="E83" s="40">
        <v>9.96</v>
      </c>
      <c r="F83" s="41">
        <f>SUM(E78+E83)</f>
        <v>19.99</v>
      </c>
      <c r="G83" s="38" t="s">
        <v>36</v>
      </c>
      <c r="H83" s="42" t="s">
        <v>36</v>
      </c>
      <c r="I83" s="38">
        <v>0.0</v>
      </c>
      <c r="J83" s="41">
        <v>0.0</v>
      </c>
      <c r="K83" s="40">
        <f t="shared" si="17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4.0"/>
    <col customWidth="1" min="3" max="3" width="16.57"/>
    <col customWidth="1" min="4" max="4" width="25.0"/>
  </cols>
  <sheetData>
    <row r="1">
      <c r="A1" s="1" t="s">
        <v>0</v>
      </c>
    </row>
    <row r="2">
      <c r="A2" s="1" t="s">
        <v>40</v>
      </c>
      <c r="B2" s="1" t="s">
        <v>41</v>
      </c>
      <c r="C2" s="1" t="s">
        <v>42</v>
      </c>
    </row>
    <row r="3">
      <c r="A3" s="46" t="s">
        <v>43</v>
      </c>
      <c r="B3" s="46" t="s">
        <v>44</v>
      </c>
      <c r="C3" s="46" t="s">
        <v>45</v>
      </c>
      <c r="D3" s="46" t="s">
        <v>46</v>
      </c>
    </row>
    <row r="4">
      <c r="A4" s="46" t="s">
        <v>7</v>
      </c>
      <c r="B4" s="46" t="s">
        <v>47</v>
      </c>
      <c r="C4" s="46" t="s">
        <v>28</v>
      </c>
      <c r="D4" s="46" t="s">
        <v>48</v>
      </c>
    </row>
    <row r="7">
      <c r="A7" s="1" t="s">
        <v>1</v>
      </c>
    </row>
    <row r="8">
      <c r="A8" s="1" t="s">
        <v>40</v>
      </c>
      <c r="B8" s="1" t="s">
        <v>41</v>
      </c>
      <c r="C8" s="1" t="s">
        <v>42</v>
      </c>
    </row>
    <row r="9">
      <c r="A9" s="1" t="s">
        <v>49</v>
      </c>
      <c r="B9" s="1" t="s">
        <v>50</v>
      </c>
      <c r="C9" s="1" t="s">
        <v>45</v>
      </c>
      <c r="D9" s="1" t="s">
        <v>46</v>
      </c>
    </row>
    <row r="10">
      <c r="A10" s="1" t="s">
        <v>7</v>
      </c>
      <c r="B10" s="1" t="s">
        <v>47</v>
      </c>
      <c r="C10" s="1" t="s">
        <v>28</v>
      </c>
      <c r="D10" s="1" t="s">
        <v>48</v>
      </c>
    </row>
    <row r="13">
      <c r="A13" s="1" t="s">
        <v>2</v>
      </c>
    </row>
    <row r="14">
      <c r="A14" s="1" t="s">
        <v>40</v>
      </c>
      <c r="B14" s="1" t="s">
        <v>41</v>
      </c>
      <c r="C14" s="1" t="s">
        <v>42</v>
      </c>
    </row>
    <row r="15">
      <c r="A15" s="1" t="s">
        <v>51</v>
      </c>
      <c r="B15" s="1" t="s">
        <v>52</v>
      </c>
      <c r="C15" s="1" t="s">
        <v>53</v>
      </c>
      <c r="D15" s="1" t="s">
        <v>46</v>
      </c>
    </row>
    <row r="16">
      <c r="A16" s="1" t="s">
        <v>7</v>
      </c>
      <c r="B16" s="1" t="s">
        <v>47</v>
      </c>
      <c r="C16" s="1" t="s">
        <v>28</v>
      </c>
      <c r="D16" s="1" t="s">
        <v>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36.57"/>
    <col customWidth="1" min="3" max="3" width="18.86"/>
    <col customWidth="1" min="4" max="4" width="27.29"/>
  </cols>
  <sheetData>
    <row r="1">
      <c r="A1" s="12" t="s">
        <v>54</v>
      </c>
      <c r="B1" s="9"/>
      <c r="C1" s="9"/>
      <c r="D1" s="9"/>
    </row>
    <row r="2">
      <c r="A2" s="10" t="s">
        <v>9</v>
      </c>
      <c r="B2" s="23"/>
      <c r="C2" s="11"/>
      <c r="D2" s="11"/>
    </row>
    <row r="3">
      <c r="A3" s="12" t="s">
        <v>55</v>
      </c>
      <c r="B3" s="12" t="s">
        <v>56</v>
      </c>
      <c r="C3" s="12" t="s">
        <v>57</v>
      </c>
      <c r="D3" s="9"/>
    </row>
    <row r="4">
      <c r="A4" s="13">
        <v>293.0</v>
      </c>
      <c r="B4" s="26">
        <v>294.0</v>
      </c>
      <c r="C4" s="27">
        <v>1.0</v>
      </c>
      <c r="D4" s="47" t="s">
        <v>46</v>
      </c>
    </row>
    <row r="5">
      <c r="A5" s="13">
        <v>500.0</v>
      </c>
      <c r="B5" s="47" t="s">
        <v>47</v>
      </c>
      <c r="C5" s="13">
        <v>0.0</v>
      </c>
      <c r="D5" s="47" t="s">
        <v>48</v>
      </c>
    </row>
    <row r="6">
      <c r="A6" s="48"/>
      <c r="B6" s="48"/>
      <c r="C6" s="48"/>
    </row>
    <row r="7">
      <c r="A7" s="12" t="s">
        <v>58</v>
      </c>
      <c r="B7" s="20"/>
      <c r="C7" s="20"/>
      <c r="D7" s="9"/>
    </row>
    <row r="8">
      <c r="A8" s="23" t="s">
        <v>20</v>
      </c>
      <c r="B8" s="23"/>
      <c r="C8" s="49"/>
      <c r="D8" s="11"/>
    </row>
    <row r="9">
      <c r="A9" s="8" t="s">
        <v>55</v>
      </c>
      <c r="B9" s="8" t="s">
        <v>56</v>
      </c>
      <c r="C9" s="8" t="s">
        <v>57</v>
      </c>
      <c r="D9" s="9"/>
    </row>
    <row r="10">
      <c r="A10" s="13">
        <v>235.0</v>
      </c>
      <c r="B10" s="26">
        <v>236.0</v>
      </c>
      <c r="C10" s="15">
        <v>1.0</v>
      </c>
      <c r="D10" s="50" t="s">
        <v>46</v>
      </c>
    </row>
    <row r="11">
      <c r="A11" s="13">
        <v>500.0</v>
      </c>
      <c r="B11" s="50" t="s">
        <v>47</v>
      </c>
      <c r="C11" s="17">
        <v>0.0</v>
      </c>
      <c r="D11" s="50" t="s">
        <v>48</v>
      </c>
    </row>
    <row r="13">
      <c r="A13" s="8" t="s">
        <v>54</v>
      </c>
      <c r="B13" s="9"/>
      <c r="C13" s="9"/>
      <c r="D13" s="9"/>
    </row>
    <row r="14">
      <c r="A14" s="23" t="s">
        <v>22</v>
      </c>
      <c r="B14" s="10"/>
      <c r="C14" s="11"/>
      <c r="D14" s="11"/>
    </row>
    <row r="15">
      <c r="A15" s="8" t="s">
        <v>55</v>
      </c>
      <c r="B15" s="8" t="s">
        <v>56</v>
      </c>
      <c r="C15" s="8" t="s">
        <v>57</v>
      </c>
      <c r="D15" s="9"/>
    </row>
    <row r="16">
      <c r="A16" s="13">
        <v>176.0</v>
      </c>
      <c r="B16" s="26">
        <v>177.0</v>
      </c>
      <c r="C16" s="15">
        <v>1.0</v>
      </c>
      <c r="D16" s="50" t="s">
        <v>46</v>
      </c>
    </row>
    <row r="17">
      <c r="A17" s="13">
        <v>500.0</v>
      </c>
      <c r="B17" s="50" t="s">
        <v>47</v>
      </c>
      <c r="C17" s="17">
        <v>0.0</v>
      </c>
      <c r="D17" s="50" t="s">
        <v>48</v>
      </c>
    </row>
  </sheetData>
  <drawing r:id="rId1"/>
</worksheet>
</file>