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pfag\OneDrive\Documentos\"/>
    </mc:Choice>
  </mc:AlternateContent>
  <bookViews>
    <workbookView xWindow="0" yWindow="0" windowWidth="23040" windowHeight="9384" tabRatio="500" activeTab="1"/>
  </bookViews>
  <sheets>
    <sheet name="Plan1" sheetId="1" r:id="rId1"/>
    <sheet name="Plan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11" i="2" s="1"/>
  <c r="E10" i="2" s="1"/>
  <c r="E9" i="2" s="1"/>
  <c r="E8" i="2" s="1"/>
  <c r="E7" i="2" s="1"/>
  <c r="E6" i="2" s="1"/>
  <c r="E5" i="2" s="1"/>
  <c r="E13" i="2"/>
  <c r="E14" i="2"/>
  <c r="D6" i="2"/>
  <c r="D7" i="2"/>
  <c r="D8" i="2"/>
  <c r="D9" i="2"/>
  <c r="D10" i="2"/>
  <c r="D11" i="2"/>
  <c r="D12" i="2"/>
  <c r="D13" i="2"/>
  <c r="D14" i="2"/>
  <c r="D15" i="2"/>
  <c r="D5" i="2"/>
  <c r="C15" i="2"/>
  <c r="S16" i="1"/>
  <c r="S6" i="1"/>
  <c r="S7" i="1"/>
  <c r="S8" i="1"/>
  <c r="S9" i="1"/>
  <c r="S10" i="1"/>
  <c r="S11" i="1"/>
  <c r="S12" i="1"/>
  <c r="S13" i="1"/>
  <c r="S14" i="1"/>
  <c r="S15" i="1"/>
  <c r="S5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K6" i="1"/>
  <c r="K7" i="1"/>
  <c r="K8" i="1"/>
  <c r="K9" i="1"/>
  <c r="K10" i="1"/>
  <c r="K11" i="1"/>
  <c r="K12" i="1"/>
  <c r="K13" i="1"/>
  <c r="K14" i="1"/>
  <c r="K15" i="1"/>
  <c r="K5" i="1"/>
  <c r="E5" i="1" l="1"/>
  <c r="E15" i="1" s="1"/>
  <c r="E14" i="1"/>
  <c r="E12" i="1"/>
  <c r="I6" i="1"/>
  <c r="I7" i="1"/>
  <c r="I8" i="1"/>
  <c r="I9" i="1"/>
  <c r="I10" i="1"/>
  <c r="I11" i="1"/>
  <c r="I12" i="1"/>
  <c r="I13" i="1"/>
  <c r="I14" i="1"/>
  <c r="I5" i="1"/>
  <c r="H15" i="1"/>
  <c r="G15" i="1"/>
  <c r="I15" i="1" s="1"/>
  <c r="D15" i="1"/>
  <c r="C15" i="1"/>
  <c r="E6" i="1"/>
  <c r="E7" i="1"/>
  <c r="E8" i="1"/>
  <c r="E9" i="1"/>
  <c r="E10" i="1"/>
  <c r="E11" i="1"/>
  <c r="E13" i="1"/>
</calcChain>
</file>

<file path=xl/sharedStrings.xml><?xml version="1.0" encoding="utf-8"?>
<sst xmlns="http://schemas.openxmlformats.org/spreadsheetml/2006/main" count="48" uniqueCount="24">
  <si>
    <t>Faixa de Score</t>
  </si>
  <si>
    <t>&lt;=100</t>
  </si>
  <si>
    <t>101-200</t>
  </si>
  <si>
    <t>201-300</t>
  </si>
  <si>
    <t>301-400</t>
  </si>
  <si>
    <t>401-500</t>
  </si>
  <si>
    <t>501-600</t>
  </si>
  <si>
    <t>601-700</t>
  </si>
  <si>
    <t>701-800</t>
  </si>
  <si>
    <t>801-900</t>
  </si>
  <si>
    <t>&gt;900</t>
  </si>
  <si>
    <t>Bons</t>
  </si>
  <si>
    <t>Maus</t>
  </si>
  <si>
    <t>Total</t>
  </si>
  <si>
    <t>Distribuição Esperada</t>
  </si>
  <si>
    <t>Distribuição Observada</t>
  </si>
  <si>
    <t>PSI</t>
  </si>
  <si>
    <t>Distribuição de Score (Qtde)</t>
  </si>
  <si>
    <t>Distribuição de Score (%)</t>
  </si>
  <si>
    <t>Qtde de Propostas</t>
  </si>
  <si>
    <t>% de Propostas</t>
  </si>
  <si>
    <t>Distribuição de Score de Propostas Avaliadas em Dez/2018</t>
  </si>
  <si>
    <t>% Acumulado de Propostas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</si>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</sst>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166" fontId="2" fillId="6" borderId="4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"/>
  <sheetViews>
    <sheetView showGridLines="0" workbookViewId="0">
      <selection activeCell="D19" sqref="D19"/>
    </sheetView>
  </sheetViews>
  <sheetFormatPr defaultColWidth="11.19921875" defaultRowHeight="15.6" x14ac:dyDescent="0.3"/>
  <cols>
    <col min="1" max="1" width="1.69921875" customWidth="1"/>
    <col min="2" max="2" width="12.796875" bestFit="1" customWidth="1"/>
    <col min="6" max="6" width="1" customWidth="1"/>
    <col min="9" max="9" width="11.19921875" customWidth="1"/>
    <col min="10" max="10" width="1" customWidth="1"/>
    <col min="14" max="14" width="1.19921875" customWidth="1"/>
    <col min="18" max="18" width="0.8984375" customWidth="1"/>
  </cols>
  <sheetData>
    <row r="2" spans="2:19" x14ac:dyDescent="0.3">
      <c r="B2" s="14" t="s">
        <v>0</v>
      </c>
      <c r="C2" s="12" t="s">
        <v>17</v>
      </c>
      <c r="D2" s="12"/>
      <c r="E2" s="12"/>
      <c r="F2" s="13"/>
      <c r="G2" s="12"/>
      <c r="H2" s="12"/>
      <c r="I2" s="12"/>
      <c r="K2" s="15" t="s">
        <v>18</v>
      </c>
      <c r="L2" s="15"/>
      <c r="M2" s="15"/>
      <c r="N2" s="15"/>
      <c r="O2" s="15"/>
      <c r="P2" s="15"/>
      <c r="Q2" s="15"/>
      <c r="S2" s="11" t="s">
        <v>16</v>
      </c>
    </row>
    <row r="3" spans="2:19" x14ac:dyDescent="0.3">
      <c r="B3" s="14"/>
      <c r="C3" s="12" t="s">
        <v>14</v>
      </c>
      <c r="D3" s="12"/>
      <c r="E3" s="12"/>
      <c r="F3" s="2"/>
      <c r="G3" s="12" t="s">
        <v>15</v>
      </c>
      <c r="H3" s="12"/>
      <c r="I3" s="12"/>
      <c r="K3" s="16" t="s">
        <v>14</v>
      </c>
      <c r="L3" s="16"/>
      <c r="M3" s="16"/>
      <c r="N3" s="9"/>
      <c r="O3" s="16" t="s">
        <v>15</v>
      </c>
      <c r="P3" s="16"/>
      <c r="Q3" s="16"/>
      <c r="S3" s="11"/>
    </row>
    <row r="4" spans="2:19" x14ac:dyDescent="0.3">
      <c r="B4" s="14"/>
      <c r="C4" s="3" t="s">
        <v>11</v>
      </c>
      <c r="D4" s="3" t="s">
        <v>12</v>
      </c>
      <c r="E4" s="3" t="s">
        <v>13</v>
      </c>
      <c r="F4" s="2"/>
      <c r="G4" s="3" t="s">
        <v>11</v>
      </c>
      <c r="H4" s="3" t="s">
        <v>12</v>
      </c>
      <c r="I4" s="3" t="s">
        <v>13</v>
      </c>
      <c r="K4" s="8" t="s">
        <v>11</v>
      </c>
      <c r="L4" s="8" t="s">
        <v>12</v>
      </c>
      <c r="M4" s="8" t="s">
        <v>13</v>
      </c>
      <c r="N4" s="9"/>
      <c r="O4" s="8" t="s">
        <v>11</v>
      </c>
      <c r="P4" s="8" t="s">
        <v>12</v>
      </c>
      <c r="Q4" s="8" t="s">
        <v>13</v>
      </c>
      <c r="S4" s="11"/>
    </row>
    <row r="5" spans="2:19" x14ac:dyDescent="0.3">
      <c r="B5" s="1" t="s">
        <v>1</v>
      </c>
      <c r="C5" s="4">
        <v>25412</v>
      </c>
      <c r="D5" s="4">
        <v>52515</v>
      </c>
      <c r="E5" s="4">
        <f>SUM(C5:D5)</f>
        <v>77927</v>
      </c>
      <c r="F5" s="5"/>
      <c r="G5" s="4">
        <v>29425</v>
      </c>
      <c r="H5" s="4">
        <v>59522</v>
      </c>
      <c r="I5" s="4">
        <f>SUM(G5:H5)</f>
        <v>88947</v>
      </c>
      <c r="K5" s="17">
        <f>C5/C$15</f>
        <v>5.297919359546345E-2</v>
      </c>
      <c r="L5" s="17">
        <f t="shared" ref="L5:M15" si="0">D5/D$15</f>
        <v>0.27907236272233055</v>
      </c>
      <c r="M5" s="17">
        <f t="shared" si="0"/>
        <v>0.11668565832680729</v>
      </c>
      <c r="N5" s="18"/>
      <c r="O5" s="17">
        <f t="shared" ref="O5:Q15" si="1">G5/G$15</f>
        <v>6.8023829724275203E-2</v>
      </c>
      <c r="P5" s="17">
        <f t="shared" ref="P5:Q15" si="2">H5/H$15</f>
        <v>0.24524220562241716</v>
      </c>
      <c r="Q5" s="17">
        <f t="shared" ref="Q5:Q15" si="3">I5/I$15</f>
        <v>0.13171947470367673</v>
      </c>
      <c r="S5" s="10">
        <f>(Q5-M5)*LN(Q5/M5)</f>
        <v>1.821960704290019E-3</v>
      </c>
    </row>
    <row r="6" spans="2:19" x14ac:dyDescent="0.3">
      <c r="B6" s="1" t="s">
        <v>2</v>
      </c>
      <c r="C6" s="4">
        <v>28844</v>
      </c>
      <c r="D6" s="4">
        <v>41251</v>
      </c>
      <c r="E6" s="4">
        <f t="shared" ref="E6:E14" si="4">SUM(C6:D6)</f>
        <v>70095</v>
      </c>
      <c r="F6" s="5"/>
      <c r="G6" s="4">
        <v>23412</v>
      </c>
      <c r="H6" s="4">
        <v>51225</v>
      </c>
      <c r="I6" s="4">
        <f t="shared" ref="I6:I15" si="5">SUM(G6:H6)</f>
        <v>74637</v>
      </c>
      <c r="K6" s="17">
        <f t="shared" ref="K6:K15" si="6">C6/C$15</f>
        <v>6.0134261768752868E-2</v>
      </c>
      <c r="L6" s="17">
        <f t="shared" si="0"/>
        <v>0.21921382528151687</v>
      </c>
      <c r="M6" s="17">
        <f t="shared" si="0"/>
        <v>0.10495824579949899</v>
      </c>
      <c r="N6" s="18"/>
      <c r="O6" s="17">
        <f t="shared" si="1"/>
        <v>5.4123157230407171E-2</v>
      </c>
      <c r="P6" s="17">
        <f t="shared" si="2"/>
        <v>0.21105695344592451</v>
      </c>
      <c r="Q6" s="17">
        <f t="shared" si="3"/>
        <v>0.11052813960513923</v>
      </c>
      <c r="S6" s="10">
        <f t="shared" ref="S6:S15" si="7">(Q6-M6)*LN(Q6/M6)</f>
        <v>2.8800547099485616E-4</v>
      </c>
    </row>
    <row r="7" spans="2:19" x14ac:dyDescent="0.3">
      <c r="B7" s="1" t="s">
        <v>3</v>
      </c>
      <c r="C7" s="4">
        <v>29855</v>
      </c>
      <c r="D7" s="4">
        <v>32412</v>
      </c>
      <c r="E7" s="4">
        <f t="shared" si="4"/>
        <v>62267</v>
      </c>
      <c r="F7" s="5"/>
      <c r="G7" s="4">
        <v>21254</v>
      </c>
      <c r="H7" s="4">
        <v>50112</v>
      </c>
      <c r="I7" s="4">
        <f t="shared" si="5"/>
        <v>71366</v>
      </c>
      <c r="K7" s="17">
        <f t="shared" si="6"/>
        <v>6.224200475336697E-2</v>
      </c>
      <c r="L7" s="17">
        <f t="shared" si="0"/>
        <v>0.17224209122262552</v>
      </c>
      <c r="M7" s="17">
        <f t="shared" si="0"/>
        <v>9.3236822757648941E-2</v>
      </c>
      <c r="N7" s="18"/>
      <c r="O7" s="17">
        <f t="shared" si="1"/>
        <v>4.9134357755641296E-2</v>
      </c>
      <c r="P7" s="17">
        <f t="shared" si="2"/>
        <v>0.20647117718071584</v>
      </c>
      <c r="Q7" s="17">
        <f t="shared" si="3"/>
        <v>0.10568419431462099</v>
      </c>
      <c r="S7" s="10">
        <f t="shared" si="7"/>
        <v>1.5598126251487336E-3</v>
      </c>
    </row>
    <row r="8" spans="2:19" x14ac:dyDescent="0.3">
      <c r="B8" s="1" t="s">
        <v>4</v>
      </c>
      <c r="C8" s="4">
        <v>35451</v>
      </c>
      <c r="D8" s="4">
        <v>19525</v>
      </c>
      <c r="E8" s="4">
        <f t="shared" si="4"/>
        <v>54976</v>
      </c>
      <c r="F8" s="5"/>
      <c r="G8" s="4">
        <v>29825</v>
      </c>
      <c r="H8" s="4">
        <v>26522</v>
      </c>
      <c r="I8" s="4">
        <f t="shared" si="5"/>
        <v>56347</v>
      </c>
      <c r="K8" s="17">
        <f t="shared" si="6"/>
        <v>7.3908601926364503E-2</v>
      </c>
      <c r="L8" s="17">
        <f t="shared" si="0"/>
        <v>0.10375869527094173</v>
      </c>
      <c r="M8" s="17">
        <f t="shared" si="0"/>
        <v>8.2319488138572733E-2</v>
      </c>
      <c r="N8" s="18"/>
      <c r="O8" s="17">
        <f t="shared" si="1"/>
        <v>6.8948537689940789E-2</v>
      </c>
      <c r="P8" s="17">
        <f t="shared" si="2"/>
        <v>0.10927579344641894</v>
      </c>
      <c r="Q8" s="17">
        <f t="shared" si="3"/>
        <v>8.3442918154947018E-2</v>
      </c>
      <c r="S8" s="10">
        <f t="shared" si="7"/>
        <v>1.5227992331496766E-5</v>
      </c>
    </row>
    <row r="9" spans="2:19" x14ac:dyDescent="0.3">
      <c r="B9" s="1" t="s">
        <v>5</v>
      </c>
      <c r="C9" s="4">
        <v>38455</v>
      </c>
      <c r="D9" s="4">
        <v>14221</v>
      </c>
      <c r="E9" s="4">
        <f t="shared" si="4"/>
        <v>52676</v>
      </c>
      <c r="F9" s="5"/>
      <c r="G9" s="4">
        <v>32412</v>
      </c>
      <c r="H9" s="4">
        <v>13541</v>
      </c>
      <c r="I9" s="4">
        <f t="shared" si="5"/>
        <v>45953</v>
      </c>
      <c r="K9" s="17">
        <f t="shared" si="6"/>
        <v>8.0171371388066542E-2</v>
      </c>
      <c r="L9" s="17">
        <f t="shared" si="0"/>
        <v>7.5572466348172204E-2</v>
      </c>
      <c r="M9" s="17">
        <f t="shared" si="0"/>
        <v>7.8875534000062891E-2</v>
      </c>
      <c r="N9" s="18"/>
      <c r="O9" s="17">
        <f t="shared" si="1"/>
        <v>7.4929086457883015E-2</v>
      </c>
      <c r="P9" s="17">
        <f t="shared" si="2"/>
        <v>5.5791551129551267E-2</v>
      </c>
      <c r="Q9" s="17">
        <f t="shared" si="3"/>
        <v>6.8050693346128108E-2</v>
      </c>
      <c r="S9" s="10">
        <f t="shared" si="7"/>
        <v>1.5979432027841119E-3</v>
      </c>
    </row>
    <row r="10" spans="2:19" x14ac:dyDescent="0.3">
      <c r="B10" s="1" t="s">
        <v>6</v>
      </c>
      <c r="C10" s="4">
        <v>48541</v>
      </c>
      <c r="D10" s="4">
        <v>9522</v>
      </c>
      <c r="E10" s="4">
        <f t="shared" si="4"/>
        <v>58063</v>
      </c>
      <c r="F10" s="5"/>
      <c r="G10" s="4">
        <v>38665</v>
      </c>
      <c r="H10" s="4">
        <v>11254</v>
      </c>
      <c r="I10" s="4">
        <f t="shared" si="5"/>
        <v>49919</v>
      </c>
      <c r="K10" s="17">
        <f t="shared" si="6"/>
        <v>0.10119876579243631</v>
      </c>
      <c r="L10" s="17">
        <f t="shared" si="0"/>
        <v>5.0601295588727634E-2</v>
      </c>
      <c r="M10" s="17">
        <f t="shared" si="0"/>
        <v>8.6941873540998776E-2</v>
      </c>
      <c r="N10" s="18"/>
      <c r="O10" s="17">
        <f t="shared" si="1"/>
        <v>8.9384583731150408E-2</v>
      </c>
      <c r="P10" s="17">
        <f t="shared" si="2"/>
        <v>4.6368666746323756E-2</v>
      </c>
      <c r="Q10" s="17">
        <f t="shared" si="3"/>
        <v>7.3923847434234302E-2</v>
      </c>
      <c r="S10" s="10">
        <f t="shared" si="7"/>
        <v>2.1115798190872751E-3</v>
      </c>
    </row>
    <row r="11" spans="2:19" x14ac:dyDescent="0.3">
      <c r="B11" s="1" t="s">
        <v>7</v>
      </c>
      <c r="C11" s="4">
        <v>52514</v>
      </c>
      <c r="D11" s="4">
        <v>6855</v>
      </c>
      <c r="E11" s="4">
        <f t="shared" si="4"/>
        <v>59369</v>
      </c>
      <c r="F11" s="5"/>
      <c r="G11" s="4">
        <v>48954</v>
      </c>
      <c r="H11" s="4">
        <v>9225</v>
      </c>
      <c r="I11" s="4">
        <f t="shared" si="5"/>
        <v>58179</v>
      </c>
      <c r="K11" s="17">
        <f t="shared" si="6"/>
        <v>0.10948171621565275</v>
      </c>
      <c r="L11" s="17">
        <f t="shared" si="0"/>
        <v>3.6428468941475313E-2</v>
      </c>
      <c r="M11" s="17">
        <f t="shared" si="0"/>
        <v>8.8897440543126538E-2</v>
      </c>
      <c r="N11" s="18"/>
      <c r="O11" s="17">
        <f t="shared" si="1"/>
        <v>0.11317038437798363</v>
      </c>
      <c r="P11" s="17">
        <f t="shared" si="2"/>
        <v>3.8008792494654046E-2</v>
      </c>
      <c r="Q11" s="17">
        <f t="shared" si="3"/>
        <v>8.6155882927869493E-2</v>
      </c>
      <c r="S11" s="10">
        <f t="shared" si="7"/>
        <v>8.5879577801426966E-5</v>
      </c>
    </row>
    <row r="12" spans="2:19" x14ac:dyDescent="0.3">
      <c r="B12" s="1" t="s">
        <v>8</v>
      </c>
      <c r="C12" s="4">
        <v>59522</v>
      </c>
      <c r="D12" s="4">
        <v>6224</v>
      </c>
      <c r="E12" s="4">
        <f t="shared" si="4"/>
        <v>65746</v>
      </c>
      <c r="F12" s="5"/>
      <c r="G12" s="4">
        <v>61254</v>
      </c>
      <c r="H12" s="4">
        <v>9211</v>
      </c>
      <c r="I12" s="4">
        <f t="shared" si="5"/>
        <v>70465</v>
      </c>
      <c r="K12" s="17">
        <f t="shared" si="6"/>
        <v>0.12409206521285911</v>
      </c>
      <c r="L12" s="17">
        <f t="shared" si="0"/>
        <v>3.3075242989313254E-2</v>
      </c>
      <c r="M12" s="17">
        <f t="shared" si="0"/>
        <v>9.8446177734986234E-2</v>
      </c>
      <c r="N12" s="18"/>
      <c r="O12" s="17">
        <f t="shared" si="1"/>
        <v>0.14160515432220061</v>
      </c>
      <c r="P12" s="17">
        <f t="shared" si="2"/>
        <v>3.7951109774336959E-2</v>
      </c>
      <c r="Q12" s="17">
        <f t="shared" si="3"/>
        <v>0.10434992506767603</v>
      </c>
      <c r="S12" s="10">
        <f t="shared" si="7"/>
        <v>3.4383386406376123E-4</v>
      </c>
    </row>
    <row r="13" spans="2:19" x14ac:dyDescent="0.3">
      <c r="B13" s="1" t="s">
        <v>9</v>
      </c>
      <c r="C13" s="4">
        <v>75425</v>
      </c>
      <c r="D13" s="4">
        <v>3541</v>
      </c>
      <c r="E13" s="4">
        <f t="shared" si="4"/>
        <v>78966</v>
      </c>
      <c r="F13" s="5"/>
      <c r="G13" s="4">
        <v>65224</v>
      </c>
      <c r="H13" s="4">
        <v>8554</v>
      </c>
      <c r="I13" s="4">
        <f t="shared" si="5"/>
        <v>73778</v>
      </c>
      <c r="K13" s="17">
        <f t="shared" si="6"/>
        <v>0.15724679981653672</v>
      </c>
      <c r="L13" s="17">
        <f t="shared" si="0"/>
        <v>1.8817390010468869E-2</v>
      </c>
      <c r="M13" s="17">
        <f t="shared" si="0"/>
        <v>0.118241427174595</v>
      </c>
      <c r="N13" s="18"/>
      <c r="O13" s="17">
        <f t="shared" si="1"/>
        <v>0.15078288088143163</v>
      </c>
      <c r="P13" s="17">
        <f t="shared" si="2"/>
        <v>3.5244142113742084E-2</v>
      </c>
      <c r="Q13" s="17">
        <f t="shared" si="3"/>
        <v>0.10925606714883988</v>
      </c>
      <c r="S13" s="10">
        <f t="shared" si="7"/>
        <v>7.10150384634819E-4</v>
      </c>
    </row>
    <row r="14" spans="2:19" x14ac:dyDescent="0.3">
      <c r="B14" s="1" t="s">
        <v>10</v>
      </c>
      <c r="C14" s="4">
        <v>85641</v>
      </c>
      <c r="D14" s="4">
        <v>2111</v>
      </c>
      <c r="E14" s="4">
        <f t="shared" si="4"/>
        <v>87752</v>
      </c>
      <c r="F14" s="5"/>
      <c r="G14" s="4">
        <v>82144</v>
      </c>
      <c r="H14" s="4">
        <v>3541</v>
      </c>
      <c r="I14" s="4">
        <f t="shared" si="5"/>
        <v>85685</v>
      </c>
      <c r="K14" s="17">
        <f t="shared" si="6"/>
        <v>0.17854521953050076</v>
      </c>
      <c r="L14" s="17">
        <f t="shared" si="0"/>
        <v>1.1218161624428066E-2</v>
      </c>
      <c r="M14" s="17">
        <f t="shared" si="0"/>
        <v>0.1313973319837026</v>
      </c>
      <c r="N14" s="18"/>
      <c r="O14" s="17">
        <f t="shared" si="1"/>
        <v>0.18989802782908621</v>
      </c>
      <c r="P14" s="17">
        <f t="shared" si="2"/>
        <v>1.4589608045915445E-2</v>
      </c>
      <c r="Q14" s="17">
        <f t="shared" si="3"/>
        <v>0.12688885729686825</v>
      </c>
      <c r="S14" s="10">
        <f t="shared" si="7"/>
        <v>1.5740995553039673E-4</v>
      </c>
    </row>
    <row r="15" spans="2:19" ht="16.2" thickBot="1" x14ac:dyDescent="0.35">
      <c r="B15" s="6" t="s">
        <v>13</v>
      </c>
      <c r="C15" s="7">
        <f>SUM(C5:C14)</f>
        <v>479660</v>
      </c>
      <c r="D15" s="7">
        <f t="shared" ref="D15:H15" si="8">SUM(D5:D14)</f>
        <v>188177</v>
      </c>
      <c r="E15" s="7">
        <f t="shared" si="8"/>
        <v>667837</v>
      </c>
      <c r="G15" s="7">
        <f t="shared" si="8"/>
        <v>432569</v>
      </c>
      <c r="H15" s="7">
        <f t="shared" si="8"/>
        <v>242707</v>
      </c>
      <c r="I15" s="4">
        <f t="shared" si="5"/>
        <v>675276</v>
      </c>
      <c r="K15" s="17">
        <f t="shared" si="6"/>
        <v>1</v>
      </c>
      <c r="L15" s="17">
        <f t="shared" si="0"/>
        <v>1</v>
      </c>
      <c r="M15" s="17">
        <f t="shared" si="0"/>
        <v>1</v>
      </c>
      <c r="N15" s="18"/>
      <c r="O15" s="17">
        <f t="shared" si="1"/>
        <v>1</v>
      </c>
      <c r="P15" s="17">
        <f t="shared" si="2"/>
        <v>1</v>
      </c>
      <c r="Q15" s="17">
        <f t="shared" si="3"/>
        <v>1</v>
      </c>
      <c r="S15" s="10">
        <f t="shared" si="7"/>
        <v>0</v>
      </c>
    </row>
    <row r="16" spans="2:19" ht="16.2" thickBot="1" x14ac:dyDescent="0.35">
      <c r="S16" s="19">
        <f>SUM(S5:S15)</f>
        <v>8.6918035966668961E-3</v>
      </c>
    </row>
  </sheetData>
  <mergeCells count="8">
    <mergeCell ref="S2:S4"/>
    <mergeCell ref="C3:E3"/>
    <mergeCell ref="G3:I3"/>
    <mergeCell ref="C2:I2"/>
    <mergeCell ref="B2:B4"/>
    <mergeCell ref="K2:Q2"/>
    <mergeCell ref="K3:M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tabSelected="1" workbookViewId="0">
      <selection activeCell="G23" sqref="G23"/>
    </sheetView>
  </sheetViews>
  <sheetFormatPr defaultColWidth="11.19921875" defaultRowHeight="15.6" x14ac:dyDescent="0.3"/>
  <cols>
    <col min="1" max="1" width="1.69921875" customWidth="1"/>
    <col min="2" max="2" width="12.796875" bestFit="1" customWidth="1"/>
    <col min="3" max="3" width="17.296875" customWidth="1"/>
    <col min="4" max="4" width="18.796875" customWidth="1"/>
    <col min="5" max="5" width="27.5" customWidth="1"/>
  </cols>
  <sheetData>
    <row r="2" spans="2:5" x14ac:dyDescent="0.3">
      <c r="B2" s="14" t="s">
        <v>0</v>
      </c>
      <c r="C2" s="23" t="s">
        <v>21</v>
      </c>
      <c r="D2" s="23"/>
      <c r="E2" s="23"/>
    </row>
    <row r="3" spans="2:5" x14ac:dyDescent="0.3">
      <c r="B3" s="14"/>
      <c r="C3" s="23"/>
      <c r="D3" s="23"/>
      <c r="E3" s="23"/>
    </row>
    <row r="4" spans="2:5" s="22" customFormat="1" ht="31.2" customHeight="1" x14ac:dyDescent="0.3">
      <c r="B4" s="14"/>
      <c r="C4" s="21" t="s">
        <v>19</v>
      </c>
      <c r="D4" s="21" t="s">
        <v>20</v>
      </c>
      <c r="E4" s="21" t="s">
        <v>22</v>
      </c>
    </row>
    <row r="5" spans="2:5" x14ac:dyDescent="0.3">
      <c r="B5" s="1" t="s">
        <v>1</v>
      </c>
      <c r="C5" s="4">
        <v>21251</v>
      </c>
      <c r="D5" s="17">
        <f>C5/$C$15</f>
        <v>2.8584379808675255E-2</v>
      </c>
      <c r="E5" s="20">
        <f t="shared" ref="E5:E12" si="0">D5+E6</f>
        <v>0.99999999999999989</v>
      </c>
    </row>
    <row r="6" spans="2:5" x14ac:dyDescent="0.3">
      <c r="B6" s="1" t="s">
        <v>2</v>
      </c>
      <c r="C6" s="4">
        <v>26521</v>
      </c>
      <c r="D6" s="17">
        <f t="shared" ref="D6:D15" si="1">C6/$C$15</f>
        <v>3.5672972420397929E-2</v>
      </c>
      <c r="E6" s="20">
        <f t="shared" si="0"/>
        <v>0.97141562019132466</v>
      </c>
    </row>
    <row r="7" spans="2:5" x14ac:dyDescent="0.3">
      <c r="B7" s="1" t="s">
        <v>3</v>
      </c>
      <c r="C7" s="4">
        <v>36412</v>
      </c>
      <c r="D7" s="17">
        <f t="shared" si="1"/>
        <v>4.8977198136251628E-2</v>
      </c>
      <c r="E7" s="20">
        <f t="shared" si="0"/>
        <v>0.93574264777092675</v>
      </c>
    </row>
    <row r="8" spans="2:5" x14ac:dyDescent="0.3">
      <c r="B8" s="1" t="s">
        <v>4</v>
      </c>
      <c r="C8" s="4">
        <v>52121</v>
      </c>
      <c r="D8" s="17">
        <f t="shared" si="1"/>
        <v>7.0107122488728191E-2</v>
      </c>
      <c r="E8" s="20">
        <f t="shared" si="0"/>
        <v>0.88676544963467507</v>
      </c>
    </row>
    <row r="9" spans="2:5" x14ac:dyDescent="0.3">
      <c r="B9" s="1" t="s">
        <v>5</v>
      </c>
      <c r="C9" s="4">
        <v>78521</v>
      </c>
      <c r="D9" s="17">
        <f t="shared" si="1"/>
        <v>0.10561733974669378</v>
      </c>
      <c r="E9" s="20">
        <f t="shared" si="0"/>
        <v>0.81665832714594688</v>
      </c>
    </row>
    <row r="10" spans="2:5" x14ac:dyDescent="0.3">
      <c r="B10" s="1" t="s">
        <v>6</v>
      </c>
      <c r="C10" s="4">
        <v>71124</v>
      </c>
      <c r="D10" s="17">
        <f t="shared" si="1"/>
        <v>9.5667753494528204E-2</v>
      </c>
      <c r="E10" s="20">
        <f t="shared" si="0"/>
        <v>0.71104098739925314</v>
      </c>
    </row>
    <row r="11" spans="2:5" x14ac:dyDescent="0.3">
      <c r="B11" s="1" t="s">
        <v>7</v>
      </c>
      <c r="C11" s="4">
        <v>98645</v>
      </c>
      <c r="D11" s="17">
        <f t="shared" si="1"/>
        <v>0.13268580990197029</v>
      </c>
      <c r="E11" s="20">
        <f t="shared" si="0"/>
        <v>0.61537323390472498</v>
      </c>
    </row>
    <row r="12" spans="2:5" x14ac:dyDescent="0.3">
      <c r="B12" s="1" t="s">
        <v>8</v>
      </c>
      <c r="C12" s="4">
        <v>99011</v>
      </c>
      <c r="D12" s="17">
        <f t="shared" si="1"/>
        <v>0.13317811064122845</v>
      </c>
      <c r="E12" s="20">
        <f t="shared" si="0"/>
        <v>0.48268742400275466</v>
      </c>
    </row>
    <row r="13" spans="2:5" x14ac:dyDescent="0.3">
      <c r="B13" s="1" t="s">
        <v>9</v>
      </c>
      <c r="C13" s="4">
        <v>107521</v>
      </c>
      <c r="D13" s="17">
        <f t="shared" si="1"/>
        <v>0.14462477537097415</v>
      </c>
      <c r="E13" s="20">
        <f>D13+E14</f>
        <v>0.34950931336152624</v>
      </c>
    </row>
    <row r="14" spans="2:5" x14ac:dyDescent="0.3">
      <c r="B14" s="1" t="s">
        <v>10</v>
      </c>
      <c r="C14" s="4">
        <v>152321</v>
      </c>
      <c r="D14" s="17">
        <f t="shared" si="1"/>
        <v>0.20488453799055212</v>
      </c>
      <c r="E14" s="20">
        <f>D14</f>
        <v>0.20488453799055212</v>
      </c>
    </row>
    <row r="15" spans="2:5" x14ac:dyDescent="0.3">
      <c r="B15" s="6" t="s">
        <v>13</v>
      </c>
      <c r="C15" s="4">
        <f>SUM(C5:C14)</f>
        <v>743448</v>
      </c>
      <c r="D15" s="17">
        <f t="shared" si="1"/>
        <v>1</v>
      </c>
      <c r="E15" s="1" t="s">
        <v>23</v>
      </c>
    </row>
  </sheetData>
  <mergeCells count="2">
    <mergeCell ref="C2:E3"/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Marcelo Fernandes</cp:lastModifiedBy>
  <dcterms:created xsi:type="dcterms:W3CDTF">2016-02-11T12:37:26Z</dcterms:created>
  <dcterms:modified xsi:type="dcterms:W3CDTF">2019-03-09T17:56:49Z</dcterms:modified>
</cp:coreProperties>
</file>