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ck\Desktop\New folder (2)\"/>
    </mc:Choice>
  </mc:AlternateContent>
  <xr:revisionPtr revIDLastSave="0" documentId="8_{915500C5-EFFE-447D-B6A8-FFA40D6E380B}" xr6:coauthVersionLast="36" xr6:coauthVersionMax="36" xr10:uidLastSave="{00000000-0000-0000-0000-000000000000}"/>
  <bookViews>
    <workbookView xWindow="0" yWindow="0" windowWidth="21600" windowHeight="7656"/>
  </bookViews>
  <sheets>
    <sheet name="OHareDataRequest" sheetId="1" r:id="rId1"/>
    <sheet name="Sheet3" sheetId="4" r:id="rId2"/>
    <sheet name="bballData" sheetId="3" r:id="rId3"/>
  </sheets>
  <definedNames>
    <definedName name="ExternalData_1" localSheetId="2" hidden="1">bballData!$A$1:$I$83</definedName>
  </definedNames>
  <calcPr calcId="0"/>
</workbook>
</file>

<file path=xl/calcChain.xml><?xml version="1.0" encoding="utf-8"?>
<calcChain xmlns="http://schemas.openxmlformats.org/spreadsheetml/2006/main">
  <c r="N2" i="3" l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2" i="3"/>
  <c r="K2" i="3"/>
  <c r="K3" i="3"/>
  <c r="K4" i="3"/>
  <c r="L4" i="3" s="1"/>
  <c r="K5" i="3"/>
  <c r="L5" i="3" s="1"/>
  <c r="K6" i="3"/>
  <c r="K7" i="3"/>
  <c r="K8" i="3"/>
  <c r="L8" i="3" s="1"/>
  <c r="K9" i="3"/>
  <c r="L9" i="3" s="1"/>
  <c r="K10" i="3"/>
  <c r="K11" i="3"/>
  <c r="K12" i="3"/>
  <c r="L12" i="3" s="1"/>
  <c r="K13" i="3"/>
  <c r="L13" i="3" s="1"/>
  <c r="K14" i="3"/>
  <c r="K15" i="3"/>
  <c r="K16" i="3"/>
  <c r="L16" i="3" s="1"/>
  <c r="K17" i="3"/>
  <c r="L17" i="3" s="1"/>
  <c r="K18" i="3"/>
  <c r="K19" i="3"/>
  <c r="K20" i="3"/>
  <c r="L20" i="3" s="1"/>
  <c r="K21" i="3"/>
  <c r="L21" i="3" s="1"/>
  <c r="K22" i="3"/>
  <c r="K23" i="3"/>
  <c r="K24" i="3"/>
  <c r="L24" i="3" s="1"/>
  <c r="K25" i="3"/>
  <c r="L25" i="3" s="1"/>
  <c r="K26" i="3"/>
  <c r="K27" i="3"/>
  <c r="K28" i="3"/>
  <c r="K29" i="3"/>
  <c r="K30" i="3"/>
  <c r="K31" i="3"/>
  <c r="K32" i="3"/>
  <c r="L32" i="3" s="1"/>
  <c r="K33" i="3"/>
  <c r="L33" i="3" s="1"/>
  <c r="K34" i="3"/>
  <c r="K35" i="3"/>
  <c r="K36" i="3"/>
  <c r="L36" i="3" s="1"/>
  <c r="K37" i="3"/>
  <c r="L37" i="3" s="1"/>
  <c r="K38" i="3"/>
  <c r="K39" i="3"/>
  <c r="K40" i="3"/>
  <c r="L40" i="3" s="1"/>
  <c r="K41" i="3"/>
  <c r="L41" i="3" s="1"/>
  <c r="K42" i="3"/>
  <c r="K43" i="3"/>
  <c r="K44" i="3"/>
  <c r="L44" i="3" s="1"/>
  <c r="K45" i="3"/>
  <c r="L45" i="3" s="1"/>
  <c r="K46" i="3"/>
  <c r="K47" i="3"/>
  <c r="K48" i="3"/>
  <c r="L48" i="3" s="1"/>
  <c r="K49" i="3"/>
  <c r="L49" i="3" s="1"/>
  <c r="K50" i="3"/>
  <c r="K51" i="3"/>
  <c r="K52" i="3"/>
  <c r="L52" i="3" s="1"/>
  <c r="K53" i="3"/>
  <c r="L53" i="3" s="1"/>
  <c r="K54" i="3"/>
  <c r="K55" i="3"/>
  <c r="K56" i="3"/>
  <c r="L56" i="3" s="1"/>
  <c r="K57" i="3"/>
  <c r="L57" i="3" s="1"/>
  <c r="K58" i="3"/>
  <c r="K59" i="3"/>
  <c r="K60" i="3"/>
  <c r="K61" i="3"/>
  <c r="K62" i="3"/>
  <c r="K63" i="3"/>
  <c r="K64" i="3"/>
  <c r="L64" i="3" s="1"/>
  <c r="K65" i="3"/>
  <c r="L65" i="3" s="1"/>
  <c r="K66" i="3"/>
  <c r="K67" i="3"/>
  <c r="K68" i="3"/>
  <c r="L68" i="3" s="1"/>
  <c r="K69" i="3"/>
  <c r="L69" i="3" s="1"/>
  <c r="K70" i="3"/>
  <c r="K71" i="3"/>
  <c r="K72" i="3"/>
  <c r="L72" i="3" s="1"/>
  <c r="K73" i="3"/>
  <c r="L73" i="3" s="1"/>
  <c r="K74" i="3"/>
  <c r="K75" i="3"/>
  <c r="K76" i="3"/>
  <c r="L76" i="3" s="1"/>
  <c r="K77" i="3"/>
  <c r="K78" i="3"/>
  <c r="K79" i="3"/>
  <c r="K80" i="3"/>
  <c r="L80" i="3" s="1"/>
  <c r="K81" i="3"/>
  <c r="L81" i="3" s="1"/>
  <c r="K82" i="3"/>
  <c r="K83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L77" i="3" l="1"/>
  <c r="M77" i="3" s="1"/>
  <c r="N77" i="3" s="1"/>
  <c r="M69" i="3"/>
  <c r="N69" i="3" s="1"/>
  <c r="M53" i="3"/>
  <c r="N53" i="3" s="1"/>
  <c r="M45" i="3"/>
  <c r="N45" i="3" s="1"/>
  <c r="M37" i="3"/>
  <c r="N37" i="3" s="1"/>
  <c r="M29" i="3"/>
  <c r="N29" i="3" s="1"/>
  <c r="M21" i="3"/>
  <c r="N21" i="3" s="1"/>
  <c r="M13" i="3"/>
  <c r="N13" i="3" s="1"/>
  <c r="M5" i="3"/>
  <c r="N5" i="3" s="1"/>
  <c r="L61" i="3"/>
  <c r="M61" i="3" s="1"/>
  <c r="N61" i="3" s="1"/>
  <c r="L29" i="3"/>
  <c r="M76" i="3"/>
  <c r="N76" i="3" s="1"/>
  <c r="M68" i="3"/>
  <c r="N68" i="3" s="1"/>
  <c r="M52" i="3"/>
  <c r="N52" i="3" s="1"/>
  <c r="M44" i="3"/>
  <c r="N44" i="3" s="1"/>
  <c r="M36" i="3"/>
  <c r="N36" i="3" s="1"/>
  <c r="M20" i="3"/>
  <c r="N20" i="3" s="1"/>
  <c r="M12" i="3"/>
  <c r="N12" i="3" s="1"/>
  <c r="M4" i="3"/>
  <c r="N4" i="3" s="1"/>
  <c r="L60" i="3"/>
  <c r="M60" i="3" s="1"/>
  <c r="N60" i="3" s="1"/>
  <c r="L28" i="3"/>
  <c r="M28" i="3" s="1"/>
  <c r="N28" i="3" s="1"/>
  <c r="M47" i="3"/>
  <c r="N47" i="3" s="1"/>
  <c r="L79" i="3"/>
  <c r="M79" i="3" s="1"/>
  <c r="N79" i="3" s="1"/>
  <c r="L71" i="3"/>
  <c r="M71" i="3" s="1"/>
  <c r="N71" i="3" s="1"/>
  <c r="L63" i="3"/>
  <c r="M63" i="3" s="1"/>
  <c r="N63" i="3" s="1"/>
  <c r="L55" i="3"/>
  <c r="M55" i="3" s="1"/>
  <c r="N55" i="3" s="1"/>
  <c r="L47" i="3"/>
  <c r="L39" i="3"/>
  <c r="M39" i="3" s="1"/>
  <c r="N39" i="3" s="1"/>
  <c r="L31" i="3"/>
  <c r="M31" i="3" s="1"/>
  <c r="N31" i="3" s="1"/>
  <c r="L23" i="3"/>
  <c r="M23" i="3" s="1"/>
  <c r="N23" i="3" s="1"/>
  <c r="L15" i="3"/>
  <c r="M15" i="3" s="1"/>
  <c r="N15" i="3" s="1"/>
  <c r="L7" i="3"/>
  <c r="M7" i="3" s="1"/>
  <c r="N7" i="3" s="1"/>
  <c r="M81" i="3"/>
  <c r="N81" i="3" s="1"/>
  <c r="M73" i="3"/>
  <c r="N73" i="3" s="1"/>
  <c r="M65" i="3"/>
  <c r="N65" i="3" s="1"/>
  <c r="M57" i="3"/>
  <c r="N57" i="3" s="1"/>
  <c r="M49" i="3"/>
  <c r="N49" i="3" s="1"/>
  <c r="M41" i="3"/>
  <c r="N41" i="3" s="1"/>
  <c r="M33" i="3"/>
  <c r="N33" i="3" s="1"/>
  <c r="M25" i="3"/>
  <c r="N25" i="3" s="1"/>
  <c r="M17" i="3"/>
  <c r="N17" i="3" s="1"/>
  <c r="M9" i="3"/>
  <c r="N9" i="3" s="1"/>
  <c r="L78" i="3"/>
  <c r="M78" i="3" s="1"/>
  <c r="N78" i="3" s="1"/>
  <c r="L70" i="3"/>
  <c r="M70" i="3" s="1"/>
  <c r="N70" i="3" s="1"/>
  <c r="L62" i="3"/>
  <c r="M62" i="3" s="1"/>
  <c r="N62" i="3" s="1"/>
  <c r="L54" i="3"/>
  <c r="M54" i="3" s="1"/>
  <c r="N54" i="3" s="1"/>
  <c r="L46" i="3"/>
  <c r="M46" i="3" s="1"/>
  <c r="N46" i="3" s="1"/>
  <c r="L38" i="3"/>
  <c r="M38" i="3" s="1"/>
  <c r="N38" i="3" s="1"/>
  <c r="L30" i="3"/>
  <c r="M30" i="3" s="1"/>
  <c r="N30" i="3" s="1"/>
  <c r="L22" i="3"/>
  <c r="M22" i="3" s="1"/>
  <c r="N22" i="3" s="1"/>
  <c r="L14" i="3"/>
  <c r="M14" i="3" s="1"/>
  <c r="N14" i="3" s="1"/>
  <c r="L6" i="3"/>
  <c r="M6" i="3" s="1"/>
  <c r="N6" i="3" s="1"/>
  <c r="M80" i="3"/>
  <c r="N80" i="3" s="1"/>
  <c r="M72" i="3"/>
  <c r="N72" i="3" s="1"/>
  <c r="M64" i="3"/>
  <c r="N64" i="3" s="1"/>
  <c r="M56" i="3"/>
  <c r="N56" i="3" s="1"/>
  <c r="M48" i="3"/>
  <c r="N48" i="3" s="1"/>
  <c r="M40" i="3"/>
  <c r="N40" i="3" s="1"/>
  <c r="M32" i="3"/>
  <c r="N32" i="3" s="1"/>
  <c r="M24" i="3"/>
  <c r="N24" i="3" s="1"/>
  <c r="M16" i="3"/>
  <c r="N16" i="3" s="1"/>
  <c r="M8" i="3"/>
  <c r="N8" i="3" s="1"/>
  <c r="L83" i="3"/>
  <c r="M83" i="3" s="1"/>
  <c r="N83" i="3" s="1"/>
  <c r="L75" i="3"/>
  <c r="M75" i="3" s="1"/>
  <c r="N75" i="3" s="1"/>
  <c r="L67" i="3"/>
  <c r="M67" i="3" s="1"/>
  <c r="N67" i="3" s="1"/>
  <c r="L59" i="3"/>
  <c r="M59" i="3" s="1"/>
  <c r="N59" i="3" s="1"/>
  <c r="L51" i="3"/>
  <c r="M51" i="3" s="1"/>
  <c r="N51" i="3" s="1"/>
  <c r="L43" i="3"/>
  <c r="M43" i="3" s="1"/>
  <c r="N43" i="3" s="1"/>
  <c r="L35" i="3"/>
  <c r="M35" i="3" s="1"/>
  <c r="N35" i="3" s="1"/>
  <c r="L27" i="3"/>
  <c r="M27" i="3" s="1"/>
  <c r="N27" i="3" s="1"/>
  <c r="L19" i="3"/>
  <c r="M19" i="3" s="1"/>
  <c r="N19" i="3" s="1"/>
  <c r="L11" i="3"/>
  <c r="M11" i="3" s="1"/>
  <c r="N11" i="3" s="1"/>
  <c r="L2" i="3"/>
  <c r="M2" i="3" s="1"/>
  <c r="L82" i="3"/>
  <c r="M82" i="3" s="1"/>
  <c r="N82" i="3" s="1"/>
  <c r="L74" i="3"/>
  <c r="M74" i="3" s="1"/>
  <c r="N74" i="3" s="1"/>
  <c r="L66" i="3"/>
  <c r="M66" i="3" s="1"/>
  <c r="N66" i="3" s="1"/>
  <c r="L58" i="3"/>
  <c r="M58" i="3" s="1"/>
  <c r="N58" i="3" s="1"/>
  <c r="L50" i="3"/>
  <c r="M50" i="3" s="1"/>
  <c r="N50" i="3" s="1"/>
  <c r="L42" i="3"/>
  <c r="M42" i="3" s="1"/>
  <c r="N42" i="3" s="1"/>
  <c r="L34" i="3"/>
  <c r="M34" i="3" s="1"/>
  <c r="N34" i="3" s="1"/>
  <c r="L26" i="3"/>
  <c r="M26" i="3" s="1"/>
  <c r="N26" i="3" s="1"/>
  <c r="L18" i="3"/>
  <c r="M18" i="3" s="1"/>
  <c r="N18" i="3" s="1"/>
  <c r="L10" i="3"/>
  <c r="M10" i="3" s="1"/>
  <c r="N10" i="3" s="1"/>
  <c r="L3" i="3"/>
  <c r="M3" i="3" s="1"/>
  <c r="N3" i="3" s="1"/>
</calcChain>
</file>

<file path=xl/connections.xml><?xml version="1.0" encoding="utf-8"?>
<connections xmlns="http://schemas.openxmlformats.org/spreadsheetml/2006/main">
  <connection id="1" keepAlive="1" name="Query - GL2018" description="Connection to the 'GL2018' query in the workbook." type="5" refreshedVersion="6" background="1" saveData="1">
    <dbPr connection="Provider=Microsoft.Mashup.OleDb.1;Data Source=$Workbook$;Location=GL2018;Extended Properties=&quot;&quot;" command="SELECT * FROM [GL2018]"/>
  </connection>
</connections>
</file>

<file path=xl/sharedStrings.xml><?xml version="1.0" encoding="utf-8"?>
<sst xmlns="http://schemas.openxmlformats.org/spreadsheetml/2006/main" count="1263" uniqueCount="82">
  <si>
    <t>STATION</t>
  </si>
  <si>
    <t>NAME</t>
  </si>
  <si>
    <t>DATE</t>
  </si>
  <si>
    <t>AWND</t>
  </si>
  <si>
    <t>PGTM</t>
  </si>
  <si>
    <t>TAVG</t>
  </si>
  <si>
    <t>TMAX</t>
  </si>
  <si>
    <t>TMIN</t>
  </si>
  <si>
    <t>WDF2</t>
  </si>
  <si>
    <t>WDF5</t>
  </si>
  <si>
    <t>WSF2</t>
  </si>
  <si>
    <t>WSF5</t>
  </si>
  <si>
    <t>USW00094846</t>
  </si>
  <si>
    <t>CHICAGO OHARE INTERNATIONAL AIRPORT, IL US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</si>
  <si>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</si>
  <si>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</si>
  <si>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</si>
  <si>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</si>
  <si>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</si>
  <si>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</si>
  <si>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</si>
  <si>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</si>
  <si>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Thu</t>
  </si>
  <si>
    <t>COL</t>
  </si>
  <si>
    <t>NL</t>
  </si>
  <si>
    <t>ARI</t>
  </si>
  <si>
    <t>PHI</t>
  </si>
  <si>
    <t>ATL</t>
  </si>
  <si>
    <t>SFN</t>
  </si>
  <si>
    <t>LAN</t>
  </si>
  <si>
    <t>CHN</t>
  </si>
  <si>
    <t>MIA</t>
  </si>
  <si>
    <t>SLN</t>
  </si>
  <si>
    <t>NYN</t>
  </si>
  <si>
    <t>MIL</t>
  </si>
  <si>
    <t>SDN</t>
  </si>
  <si>
    <t>MIN</t>
  </si>
  <si>
    <t>AL</t>
  </si>
  <si>
    <t>CHA</t>
  </si>
  <si>
    <t>CLE</t>
  </si>
  <si>
    <t>Fri</t>
  </si>
  <si>
    <t>WAS</t>
  </si>
  <si>
    <t>CIN</t>
  </si>
  <si>
    <t>PIT</t>
  </si>
  <si>
    <t>DET</t>
  </si>
  <si>
    <t>Sat</t>
  </si>
  <si>
    <t>Sun</t>
  </si>
  <si>
    <t>Mon</t>
  </si>
  <si>
    <t>Tue</t>
  </si>
  <si>
    <t>Wed</t>
  </si>
  <si>
    <t>Away HR</t>
  </si>
  <si>
    <t>Home HR</t>
  </si>
  <si>
    <t>Total HR</t>
  </si>
  <si>
    <t>year</t>
  </si>
  <si>
    <t>Month</t>
  </si>
  <si>
    <t>Day</t>
  </si>
  <si>
    <t>AvgWind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</si>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</sst>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8" fillId="33" borderId="0" xfId="0" applyFont="1" applyFill="1"/>
    <xf numFmtId="0" fontId="18" fillId="33" borderId="0" xfId="0" applyNumberFormat="1" applyFont="1" applyFill="1"/>
    <xf numFmtId="14" fontId="18" fillId="33" borderId="0" xfId="0" applyNumberFormat="1" applyFont="1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yyyy/mm/dd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70" unboundColumnsRight="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26" name="Column26" tableColumnId="26"/>
      <queryTableField id="54" name="Column54" tableColumnId="54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2" dataBound="0" tableColumnId="162"/>
    </queryTableFields>
    <queryTableDeletedFields count="152"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146"/>
      <deletedField name="Column147"/>
      <deletedField name="Column148"/>
      <deletedField name="Column149"/>
      <deletedField name="Column150"/>
      <deletedField name="Column151"/>
      <deletedField name="Column152"/>
      <deletedField name="Column153"/>
      <deletedField name="Column154"/>
      <deletedField name="Column155"/>
      <deletedField name="Column156"/>
      <deletedField name="Column157"/>
      <deletedField name="Column158"/>
      <deletedField name="Column159"/>
      <deletedField name="Column160"/>
      <deletedField name="Column161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GL2018" displayName="_GL2018" ref="A1:N83" tableType="queryTable" totalsRowShown="0" headerRowDxfId="5" dataDxfId="6">
  <autoFilter ref="A1:N83"/>
  <sortState ref="A2:I83">
    <sortCondition ref="A1"/>
  </sortState>
  <tableColumns count="14">
    <tableColumn id="1" uniqueName="1" name="Column1" queryTableFieldId="1" dataDxfId="15"/>
    <tableColumn id="2" uniqueName="2" name="Column2" queryTableFieldId="2" dataDxfId="14"/>
    <tableColumn id="3" uniqueName="3" name="Column3" queryTableFieldId="3" dataDxfId="13"/>
    <tableColumn id="4" uniqueName="4" name="Column4" queryTableFieldId="4" dataDxfId="12"/>
    <tableColumn id="5" uniqueName="5" name="Column5" queryTableFieldId="5" dataDxfId="11"/>
    <tableColumn id="6" uniqueName="6" name="Column6" queryTableFieldId="6" dataDxfId="10"/>
    <tableColumn id="7" uniqueName="7" name="Column7" queryTableFieldId="7" dataDxfId="9"/>
    <tableColumn id="26" uniqueName="26" name="Away HR" queryTableFieldId="26" dataDxfId="8"/>
    <tableColumn id="54" uniqueName="54" name="Home HR" queryTableFieldId="54" dataDxfId="7"/>
    <tableColumn id="164" uniqueName="164" name="year" queryTableFieldId="164" dataDxfId="4"/>
    <tableColumn id="165" uniqueName="165" name="Month" queryTableFieldId="165" dataDxfId="3">
      <calculatedColumnFormula>ROUND((_GL2018[[#This Row],[Column1]]-20180000)/100,0)</calculatedColumnFormula>
    </tableColumn>
    <tableColumn id="166" uniqueName="166" name="Day" queryTableFieldId="166" dataDxfId="2">
      <calculatedColumnFormula>_GL2018[[#This Row],[Column1]]-20180000-_GL2018[[#This Row],[Month]]*100</calculatedColumnFormula>
    </tableColumn>
    <tableColumn id="167" uniqueName="167" name="Column8" queryTableFieldId="167" dataDxfId="1">
      <calculatedColumnFormula>DATE(_GL2018[[#This Row],[year]],_GL2018[[#This Row],[Month]],_GL2018[[#This Row],[Day]])</calculatedColumnFormula>
    </tableColumn>
    <tableColumn id="168" uniqueName="168" name="AvgWind" queryTableFieldId="168" dataDxfId="0">
      <calculatedColumnFormula>VLOOKUP(_GL2018[[#This Row],[Column8]],OHareDataRequest!$C$2:$L$442,2)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2"/>
  <sheetViews>
    <sheetView tabSelected="1" workbookViewId="0">
      <selection activeCell="D101" sqref="D101"/>
    </sheetView>
  </sheetViews>
  <sheetFormatPr defaultRowHeight="14.4" x14ac:dyDescent="0.3"/>
  <cols>
    <col min="1" max="1" width="13.109375" bestFit="1" customWidth="1"/>
    <col min="2" max="2" width="6.6640625" customWidth="1"/>
    <col min="3" max="3" width="10.33203125" bestFit="1" customWidth="1"/>
    <col min="4" max="4" width="6.44140625" bestFit="1" customWidth="1"/>
    <col min="5" max="5" width="5.88671875" bestFit="1" customWidth="1"/>
    <col min="6" max="6" width="5.44140625" bestFit="1" customWidth="1"/>
    <col min="7" max="7" width="5.77734375" bestFit="1" customWidth="1"/>
    <col min="8" max="8" width="5.5546875" bestFit="1" customWidth="1"/>
    <col min="9" max="10" width="5.88671875" bestFit="1" customWidth="1"/>
    <col min="11" max="12" width="5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43101</v>
      </c>
      <c r="D2">
        <v>10.74</v>
      </c>
      <c r="F2">
        <v>-2</v>
      </c>
      <c r="G2">
        <v>1</v>
      </c>
      <c r="H2">
        <v>-9</v>
      </c>
      <c r="I2">
        <v>310</v>
      </c>
      <c r="J2">
        <v>310</v>
      </c>
      <c r="K2">
        <v>17</v>
      </c>
      <c r="L2">
        <v>23</v>
      </c>
    </row>
    <row r="3" spans="1:12" x14ac:dyDescent="0.3">
      <c r="A3" t="s">
        <v>12</v>
      </c>
      <c r="B3" t="s">
        <v>13</v>
      </c>
      <c r="C3" s="1">
        <v>43102</v>
      </c>
      <c r="D3">
        <v>11.18</v>
      </c>
      <c r="F3">
        <v>-2</v>
      </c>
      <c r="G3">
        <v>8</v>
      </c>
      <c r="H3">
        <v>-9</v>
      </c>
      <c r="I3">
        <v>220</v>
      </c>
      <c r="J3">
        <v>230</v>
      </c>
      <c r="K3">
        <v>21.9</v>
      </c>
      <c r="L3">
        <v>30</v>
      </c>
    </row>
    <row r="4" spans="1:12" x14ac:dyDescent="0.3">
      <c r="A4" t="s">
        <v>12</v>
      </c>
      <c r="B4" t="s">
        <v>13</v>
      </c>
      <c r="C4" s="1">
        <v>43103</v>
      </c>
      <c r="D4">
        <v>12.3</v>
      </c>
      <c r="F4">
        <v>11</v>
      </c>
      <c r="G4">
        <v>17</v>
      </c>
      <c r="H4">
        <v>6</v>
      </c>
      <c r="I4">
        <v>330</v>
      </c>
      <c r="J4">
        <v>220</v>
      </c>
      <c r="K4">
        <v>21</v>
      </c>
      <c r="L4">
        <v>27.1</v>
      </c>
    </row>
    <row r="5" spans="1:12" x14ac:dyDescent="0.3">
      <c r="A5" t="s">
        <v>12</v>
      </c>
      <c r="B5" t="s">
        <v>13</v>
      </c>
      <c r="C5" s="1">
        <v>43104</v>
      </c>
      <c r="D5">
        <v>12.3</v>
      </c>
      <c r="F5">
        <v>7</v>
      </c>
      <c r="G5">
        <v>12</v>
      </c>
      <c r="H5">
        <v>0</v>
      </c>
      <c r="I5">
        <v>330</v>
      </c>
      <c r="J5">
        <v>330</v>
      </c>
      <c r="K5">
        <v>19.899999999999999</v>
      </c>
      <c r="L5">
        <v>23.9</v>
      </c>
    </row>
    <row r="6" spans="1:12" x14ac:dyDescent="0.3">
      <c r="A6" t="s">
        <v>12</v>
      </c>
      <c r="B6" t="s">
        <v>13</v>
      </c>
      <c r="C6" s="1">
        <v>43105</v>
      </c>
      <c r="D6">
        <v>10.74</v>
      </c>
      <c r="F6">
        <v>5</v>
      </c>
      <c r="G6">
        <v>11</v>
      </c>
      <c r="H6">
        <v>-1</v>
      </c>
      <c r="I6">
        <v>320</v>
      </c>
      <c r="J6">
        <v>330</v>
      </c>
      <c r="K6">
        <v>19.899999999999999</v>
      </c>
      <c r="L6">
        <v>23</v>
      </c>
    </row>
    <row r="7" spans="1:12" x14ac:dyDescent="0.3">
      <c r="A7" t="s">
        <v>12</v>
      </c>
      <c r="B7" t="s">
        <v>13</v>
      </c>
      <c r="C7" s="1">
        <v>43106</v>
      </c>
      <c r="D7">
        <v>6.49</v>
      </c>
      <c r="F7">
        <v>5</v>
      </c>
      <c r="G7">
        <v>17</v>
      </c>
      <c r="H7">
        <v>-2</v>
      </c>
      <c r="I7">
        <v>200</v>
      </c>
      <c r="J7">
        <v>170</v>
      </c>
      <c r="K7">
        <v>14.1</v>
      </c>
      <c r="L7">
        <v>17</v>
      </c>
    </row>
    <row r="8" spans="1:12" x14ac:dyDescent="0.3">
      <c r="A8" t="s">
        <v>12</v>
      </c>
      <c r="B8" t="s">
        <v>13</v>
      </c>
      <c r="C8" s="1">
        <v>43107</v>
      </c>
      <c r="D8">
        <v>14.99</v>
      </c>
      <c r="F8">
        <v>17</v>
      </c>
      <c r="G8">
        <v>33</v>
      </c>
      <c r="H8">
        <v>8</v>
      </c>
      <c r="I8">
        <v>210</v>
      </c>
      <c r="J8">
        <v>210</v>
      </c>
      <c r="K8">
        <v>23.9</v>
      </c>
      <c r="L8">
        <v>32</v>
      </c>
    </row>
    <row r="9" spans="1:12" x14ac:dyDescent="0.3">
      <c r="A9" t="s">
        <v>12</v>
      </c>
      <c r="B9" t="s">
        <v>13</v>
      </c>
      <c r="C9" s="1">
        <v>43108</v>
      </c>
      <c r="D9">
        <v>11.86</v>
      </c>
      <c r="F9">
        <v>34</v>
      </c>
      <c r="G9">
        <v>37</v>
      </c>
      <c r="H9">
        <v>31</v>
      </c>
      <c r="I9">
        <v>250</v>
      </c>
      <c r="J9">
        <v>250</v>
      </c>
      <c r="K9">
        <v>18.100000000000001</v>
      </c>
      <c r="L9">
        <v>23.9</v>
      </c>
    </row>
    <row r="10" spans="1:12" x14ac:dyDescent="0.3">
      <c r="A10" t="s">
        <v>12</v>
      </c>
      <c r="B10" t="s">
        <v>13</v>
      </c>
      <c r="C10" s="1">
        <v>43109</v>
      </c>
      <c r="D10">
        <v>6.04</v>
      </c>
      <c r="F10">
        <v>31</v>
      </c>
      <c r="G10">
        <v>36</v>
      </c>
      <c r="H10">
        <v>26</v>
      </c>
      <c r="I10">
        <v>160</v>
      </c>
      <c r="J10">
        <v>170</v>
      </c>
      <c r="K10">
        <v>14.1</v>
      </c>
      <c r="L10">
        <v>18.100000000000001</v>
      </c>
    </row>
    <row r="11" spans="1:12" x14ac:dyDescent="0.3">
      <c r="A11" t="s">
        <v>12</v>
      </c>
      <c r="B11" t="s">
        <v>13</v>
      </c>
      <c r="C11" s="1">
        <v>43110</v>
      </c>
      <c r="D11">
        <v>15.88</v>
      </c>
      <c r="F11">
        <v>37</v>
      </c>
      <c r="G11">
        <v>56</v>
      </c>
      <c r="H11">
        <v>30</v>
      </c>
      <c r="I11">
        <v>210</v>
      </c>
      <c r="J11">
        <v>210</v>
      </c>
      <c r="K11">
        <v>31.1</v>
      </c>
      <c r="L11">
        <v>42.1</v>
      </c>
    </row>
    <row r="12" spans="1:12" x14ac:dyDescent="0.3">
      <c r="A12" t="s">
        <v>12</v>
      </c>
      <c r="B12" t="s">
        <v>13</v>
      </c>
      <c r="C12" s="1">
        <v>43111</v>
      </c>
      <c r="D12">
        <v>16.329999999999998</v>
      </c>
      <c r="F12">
        <v>56</v>
      </c>
      <c r="G12">
        <v>59</v>
      </c>
      <c r="H12">
        <v>23</v>
      </c>
      <c r="I12">
        <v>220</v>
      </c>
      <c r="J12">
        <v>190</v>
      </c>
      <c r="K12">
        <v>28</v>
      </c>
      <c r="L12">
        <v>36</v>
      </c>
    </row>
    <row r="13" spans="1:12" x14ac:dyDescent="0.3">
      <c r="A13" t="s">
        <v>12</v>
      </c>
      <c r="B13" t="s">
        <v>13</v>
      </c>
      <c r="C13" s="1">
        <v>43112</v>
      </c>
      <c r="D13">
        <v>19.91</v>
      </c>
      <c r="F13">
        <v>23</v>
      </c>
      <c r="G13">
        <v>23</v>
      </c>
      <c r="H13">
        <v>14</v>
      </c>
      <c r="I13">
        <v>360</v>
      </c>
      <c r="J13">
        <v>10</v>
      </c>
      <c r="K13">
        <v>29.1</v>
      </c>
      <c r="L13">
        <v>36.9</v>
      </c>
    </row>
    <row r="14" spans="1:12" x14ac:dyDescent="0.3">
      <c r="A14" t="s">
        <v>12</v>
      </c>
      <c r="B14" t="s">
        <v>13</v>
      </c>
      <c r="C14" s="1">
        <v>43113</v>
      </c>
      <c r="D14">
        <v>9.84</v>
      </c>
      <c r="F14">
        <v>13</v>
      </c>
      <c r="G14">
        <v>16</v>
      </c>
      <c r="H14">
        <v>6</v>
      </c>
      <c r="I14">
        <v>340</v>
      </c>
      <c r="J14">
        <v>340</v>
      </c>
      <c r="K14">
        <v>23</v>
      </c>
      <c r="L14">
        <v>27.1</v>
      </c>
    </row>
    <row r="15" spans="1:12" x14ac:dyDescent="0.3">
      <c r="A15" t="s">
        <v>12</v>
      </c>
      <c r="B15" t="s">
        <v>13</v>
      </c>
      <c r="C15" s="1">
        <v>43114</v>
      </c>
      <c r="D15">
        <v>9.4</v>
      </c>
      <c r="F15">
        <v>12</v>
      </c>
      <c r="G15">
        <v>21</v>
      </c>
      <c r="H15">
        <v>5</v>
      </c>
      <c r="I15">
        <v>160</v>
      </c>
      <c r="J15">
        <v>170</v>
      </c>
      <c r="K15">
        <v>21.9</v>
      </c>
      <c r="L15">
        <v>29.1</v>
      </c>
    </row>
    <row r="16" spans="1:12" x14ac:dyDescent="0.3">
      <c r="A16" t="s">
        <v>12</v>
      </c>
      <c r="B16" t="s">
        <v>13</v>
      </c>
      <c r="C16" s="1">
        <v>43115</v>
      </c>
      <c r="D16">
        <v>10.96</v>
      </c>
      <c r="F16">
        <v>19</v>
      </c>
      <c r="G16">
        <v>24</v>
      </c>
      <c r="H16">
        <v>10</v>
      </c>
      <c r="I16">
        <v>170</v>
      </c>
      <c r="J16">
        <v>170</v>
      </c>
      <c r="K16">
        <v>17</v>
      </c>
      <c r="L16">
        <v>21.9</v>
      </c>
    </row>
    <row r="17" spans="1:12" x14ac:dyDescent="0.3">
      <c r="A17" t="s">
        <v>12</v>
      </c>
      <c r="B17" t="s">
        <v>13</v>
      </c>
      <c r="C17" s="1">
        <v>43116</v>
      </c>
      <c r="D17">
        <v>11.86</v>
      </c>
      <c r="F17">
        <v>15</v>
      </c>
      <c r="G17">
        <v>26</v>
      </c>
      <c r="H17">
        <v>9</v>
      </c>
      <c r="I17">
        <v>330</v>
      </c>
      <c r="J17">
        <v>320</v>
      </c>
      <c r="K17">
        <v>18.100000000000001</v>
      </c>
      <c r="L17">
        <v>21.9</v>
      </c>
    </row>
    <row r="18" spans="1:12" x14ac:dyDescent="0.3">
      <c r="A18" t="s">
        <v>12</v>
      </c>
      <c r="B18" t="s">
        <v>13</v>
      </c>
      <c r="C18" s="1">
        <v>43117</v>
      </c>
      <c r="D18">
        <v>12.3</v>
      </c>
      <c r="F18">
        <v>13</v>
      </c>
      <c r="G18">
        <v>20</v>
      </c>
      <c r="H18">
        <v>4</v>
      </c>
      <c r="I18">
        <v>240</v>
      </c>
      <c r="J18">
        <v>240</v>
      </c>
      <c r="K18">
        <v>25.1</v>
      </c>
      <c r="L18">
        <v>32</v>
      </c>
    </row>
    <row r="19" spans="1:12" x14ac:dyDescent="0.3">
      <c r="A19" t="s">
        <v>12</v>
      </c>
      <c r="B19" t="s">
        <v>13</v>
      </c>
      <c r="C19" s="1">
        <v>43118</v>
      </c>
      <c r="D19">
        <v>14.99</v>
      </c>
      <c r="F19">
        <v>21</v>
      </c>
      <c r="G19">
        <v>32</v>
      </c>
      <c r="H19">
        <v>16</v>
      </c>
      <c r="I19">
        <v>220</v>
      </c>
      <c r="J19">
        <v>240</v>
      </c>
      <c r="K19">
        <v>21.9</v>
      </c>
      <c r="L19">
        <v>28</v>
      </c>
    </row>
    <row r="20" spans="1:12" x14ac:dyDescent="0.3">
      <c r="A20" t="s">
        <v>12</v>
      </c>
      <c r="B20" t="s">
        <v>13</v>
      </c>
      <c r="C20" s="1">
        <v>43119</v>
      </c>
      <c r="D20">
        <v>16.78</v>
      </c>
      <c r="F20">
        <v>32</v>
      </c>
      <c r="G20">
        <v>40</v>
      </c>
      <c r="H20">
        <v>28</v>
      </c>
      <c r="I20">
        <v>210</v>
      </c>
      <c r="J20">
        <v>230</v>
      </c>
      <c r="K20">
        <v>25.9</v>
      </c>
      <c r="L20">
        <v>34</v>
      </c>
    </row>
    <row r="21" spans="1:12" x14ac:dyDescent="0.3">
      <c r="A21" t="s">
        <v>12</v>
      </c>
      <c r="B21" t="s">
        <v>13</v>
      </c>
      <c r="C21" s="1">
        <v>43120</v>
      </c>
      <c r="D21">
        <v>8.2799999999999994</v>
      </c>
      <c r="F21">
        <v>39</v>
      </c>
      <c r="G21">
        <v>45</v>
      </c>
      <c r="H21">
        <v>32</v>
      </c>
      <c r="I21">
        <v>220</v>
      </c>
      <c r="J21">
        <v>220</v>
      </c>
      <c r="K21">
        <v>15</v>
      </c>
      <c r="L21">
        <v>21.9</v>
      </c>
    </row>
    <row r="22" spans="1:12" x14ac:dyDescent="0.3">
      <c r="A22" t="s">
        <v>12</v>
      </c>
      <c r="B22" t="s">
        <v>13</v>
      </c>
      <c r="C22" s="1">
        <v>43121</v>
      </c>
      <c r="D22">
        <v>3.8</v>
      </c>
      <c r="F22">
        <v>40</v>
      </c>
      <c r="G22">
        <v>44</v>
      </c>
      <c r="H22">
        <v>36</v>
      </c>
      <c r="I22">
        <v>120</v>
      </c>
      <c r="J22">
        <v>180</v>
      </c>
      <c r="K22">
        <v>8.1</v>
      </c>
      <c r="L22">
        <v>11</v>
      </c>
    </row>
    <row r="23" spans="1:12" x14ac:dyDescent="0.3">
      <c r="A23" t="s">
        <v>12</v>
      </c>
      <c r="B23" t="s">
        <v>13</v>
      </c>
      <c r="C23" s="1">
        <v>43122</v>
      </c>
      <c r="D23">
        <v>12.53</v>
      </c>
      <c r="F23">
        <v>47</v>
      </c>
      <c r="G23">
        <v>54</v>
      </c>
      <c r="H23">
        <v>38</v>
      </c>
      <c r="I23">
        <v>250</v>
      </c>
      <c r="J23">
        <v>250</v>
      </c>
      <c r="K23">
        <v>23.9</v>
      </c>
      <c r="L23">
        <v>35.1</v>
      </c>
    </row>
    <row r="24" spans="1:12" x14ac:dyDescent="0.3">
      <c r="A24" t="s">
        <v>12</v>
      </c>
      <c r="B24" t="s">
        <v>13</v>
      </c>
      <c r="C24" s="1">
        <v>43123</v>
      </c>
      <c r="D24">
        <v>12.75</v>
      </c>
      <c r="F24">
        <v>35</v>
      </c>
      <c r="G24">
        <v>39</v>
      </c>
      <c r="H24">
        <v>28</v>
      </c>
      <c r="I24">
        <v>320</v>
      </c>
      <c r="J24">
        <v>320</v>
      </c>
      <c r="K24">
        <v>21</v>
      </c>
      <c r="L24">
        <v>28</v>
      </c>
    </row>
    <row r="25" spans="1:12" x14ac:dyDescent="0.3">
      <c r="A25" t="s">
        <v>12</v>
      </c>
      <c r="B25" t="s">
        <v>13</v>
      </c>
      <c r="C25" s="1">
        <v>43124</v>
      </c>
      <c r="D25">
        <v>6.49</v>
      </c>
      <c r="F25">
        <v>29</v>
      </c>
      <c r="G25">
        <v>30</v>
      </c>
      <c r="H25">
        <v>27</v>
      </c>
      <c r="I25">
        <v>340</v>
      </c>
      <c r="J25">
        <v>260</v>
      </c>
      <c r="K25">
        <v>13</v>
      </c>
      <c r="L25">
        <v>16.100000000000001</v>
      </c>
    </row>
    <row r="26" spans="1:12" x14ac:dyDescent="0.3">
      <c r="A26" t="s">
        <v>12</v>
      </c>
      <c r="B26" t="s">
        <v>13</v>
      </c>
      <c r="C26" s="1">
        <v>43125</v>
      </c>
      <c r="D26">
        <v>9.6199999999999992</v>
      </c>
      <c r="F26">
        <v>31</v>
      </c>
      <c r="G26">
        <v>43</v>
      </c>
      <c r="H26">
        <v>24</v>
      </c>
      <c r="I26">
        <v>170</v>
      </c>
      <c r="J26">
        <v>170</v>
      </c>
      <c r="K26">
        <v>19.899999999999999</v>
      </c>
      <c r="L26">
        <v>21.9</v>
      </c>
    </row>
    <row r="27" spans="1:12" x14ac:dyDescent="0.3">
      <c r="A27" t="s">
        <v>12</v>
      </c>
      <c r="B27" t="s">
        <v>13</v>
      </c>
      <c r="C27" s="1">
        <v>43126</v>
      </c>
      <c r="D27">
        <v>18.57</v>
      </c>
      <c r="F27">
        <v>41</v>
      </c>
      <c r="G27">
        <v>51</v>
      </c>
      <c r="H27">
        <v>33</v>
      </c>
      <c r="I27">
        <v>200</v>
      </c>
      <c r="J27">
        <v>180</v>
      </c>
      <c r="K27">
        <v>32</v>
      </c>
      <c r="L27">
        <v>40.9</v>
      </c>
    </row>
    <row r="28" spans="1:12" x14ac:dyDescent="0.3">
      <c r="A28" t="s">
        <v>12</v>
      </c>
      <c r="B28" t="s">
        <v>13</v>
      </c>
      <c r="C28" s="1">
        <v>43127</v>
      </c>
      <c r="D28">
        <v>12.3</v>
      </c>
      <c r="F28">
        <v>47</v>
      </c>
      <c r="G28">
        <v>50</v>
      </c>
      <c r="H28">
        <v>36</v>
      </c>
      <c r="I28">
        <v>210</v>
      </c>
      <c r="J28">
        <v>210</v>
      </c>
      <c r="K28">
        <v>31.1</v>
      </c>
      <c r="L28">
        <v>42.1</v>
      </c>
    </row>
    <row r="29" spans="1:12" x14ac:dyDescent="0.3">
      <c r="A29" t="s">
        <v>12</v>
      </c>
      <c r="B29" t="s">
        <v>13</v>
      </c>
      <c r="C29" s="1">
        <v>43128</v>
      </c>
      <c r="D29">
        <v>8.7200000000000006</v>
      </c>
      <c r="F29">
        <v>35</v>
      </c>
      <c r="G29">
        <v>40</v>
      </c>
      <c r="H29">
        <v>28</v>
      </c>
      <c r="I29">
        <v>20</v>
      </c>
      <c r="J29">
        <v>20</v>
      </c>
      <c r="K29">
        <v>18.100000000000001</v>
      </c>
      <c r="L29">
        <v>23</v>
      </c>
    </row>
    <row r="30" spans="1:12" x14ac:dyDescent="0.3">
      <c r="A30" t="s">
        <v>12</v>
      </c>
      <c r="B30" t="s">
        <v>13</v>
      </c>
      <c r="C30" s="1">
        <v>43129</v>
      </c>
      <c r="D30">
        <v>12.08</v>
      </c>
      <c r="F30">
        <v>27</v>
      </c>
      <c r="G30">
        <v>30</v>
      </c>
      <c r="H30">
        <v>17</v>
      </c>
      <c r="I30">
        <v>350</v>
      </c>
      <c r="J30">
        <v>350</v>
      </c>
      <c r="K30">
        <v>21</v>
      </c>
      <c r="L30">
        <v>25.9</v>
      </c>
    </row>
    <row r="31" spans="1:12" x14ac:dyDescent="0.3">
      <c r="A31" t="s">
        <v>12</v>
      </c>
      <c r="B31" t="s">
        <v>13</v>
      </c>
      <c r="C31" s="1">
        <v>43130</v>
      </c>
      <c r="D31">
        <v>10.51</v>
      </c>
      <c r="F31">
        <v>21</v>
      </c>
      <c r="G31">
        <v>31</v>
      </c>
      <c r="H31">
        <v>15</v>
      </c>
      <c r="I31">
        <v>170</v>
      </c>
      <c r="J31">
        <v>170</v>
      </c>
      <c r="K31">
        <v>25.9</v>
      </c>
      <c r="L31">
        <v>34</v>
      </c>
    </row>
    <row r="32" spans="1:12" x14ac:dyDescent="0.3">
      <c r="A32" t="s">
        <v>12</v>
      </c>
      <c r="B32" t="s">
        <v>13</v>
      </c>
      <c r="C32" s="1">
        <v>43131</v>
      </c>
      <c r="D32">
        <v>13.87</v>
      </c>
      <c r="F32">
        <v>35</v>
      </c>
      <c r="G32">
        <v>42</v>
      </c>
      <c r="H32">
        <v>31</v>
      </c>
      <c r="I32">
        <v>190</v>
      </c>
      <c r="J32">
        <v>180</v>
      </c>
      <c r="K32">
        <v>25.1</v>
      </c>
      <c r="L32">
        <v>34</v>
      </c>
    </row>
    <row r="33" spans="1:12" x14ac:dyDescent="0.3">
      <c r="A33" t="s">
        <v>12</v>
      </c>
      <c r="B33" t="s">
        <v>13</v>
      </c>
      <c r="C33" s="1">
        <v>43132</v>
      </c>
      <c r="D33">
        <v>15.43</v>
      </c>
      <c r="F33">
        <v>28</v>
      </c>
      <c r="G33">
        <v>35</v>
      </c>
      <c r="H33">
        <v>8</v>
      </c>
      <c r="I33">
        <v>310</v>
      </c>
      <c r="J33">
        <v>320</v>
      </c>
      <c r="K33">
        <v>25.9</v>
      </c>
      <c r="L33">
        <v>34</v>
      </c>
    </row>
    <row r="34" spans="1:12" x14ac:dyDescent="0.3">
      <c r="A34" t="s">
        <v>12</v>
      </c>
      <c r="B34" t="s">
        <v>13</v>
      </c>
      <c r="C34" s="1">
        <v>43133</v>
      </c>
      <c r="D34">
        <v>10.29</v>
      </c>
      <c r="F34">
        <v>11</v>
      </c>
      <c r="G34">
        <v>22</v>
      </c>
      <c r="H34">
        <v>5</v>
      </c>
      <c r="I34">
        <v>220</v>
      </c>
      <c r="J34">
        <v>220</v>
      </c>
      <c r="K34">
        <v>17</v>
      </c>
      <c r="L34">
        <v>21.9</v>
      </c>
    </row>
    <row r="35" spans="1:12" x14ac:dyDescent="0.3">
      <c r="A35" t="s">
        <v>12</v>
      </c>
      <c r="B35" t="s">
        <v>13</v>
      </c>
      <c r="C35" s="1">
        <v>43134</v>
      </c>
      <c r="D35">
        <v>13.2</v>
      </c>
      <c r="F35">
        <v>26</v>
      </c>
      <c r="G35">
        <v>41</v>
      </c>
      <c r="H35">
        <v>22</v>
      </c>
      <c r="I35">
        <v>220</v>
      </c>
      <c r="J35">
        <v>230</v>
      </c>
      <c r="K35">
        <v>28</v>
      </c>
      <c r="L35">
        <v>36.9</v>
      </c>
    </row>
    <row r="36" spans="1:12" x14ac:dyDescent="0.3">
      <c r="A36" t="s">
        <v>12</v>
      </c>
      <c r="B36" t="s">
        <v>13</v>
      </c>
      <c r="C36" s="1">
        <v>43135</v>
      </c>
      <c r="D36">
        <v>13.42</v>
      </c>
      <c r="F36">
        <v>26</v>
      </c>
      <c r="G36">
        <v>35</v>
      </c>
      <c r="H36">
        <v>4</v>
      </c>
      <c r="I36">
        <v>340</v>
      </c>
      <c r="J36">
        <v>350</v>
      </c>
      <c r="K36">
        <v>23.9</v>
      </c>
      <c r="L36">
        <v>31.1</v>
      </c>
    </row>
    <row r="37" spans="1:12" x14ac:dyDescent="0.3">
      <c r="A37" t="s">
        <v>12</v>
      </c>
      <c r="B37" t="s">
        <v>13</v>
      </c>
      <c r="C37" s="1">
        <v>43136</v>
      </c>
      <c r="D37">
        <v>6.93</v>
      </c>
      <c r="F37">
        <v>6</v>
      </c>
      <c r="G37">
        <v>12</v>
      </c>
      <c r="H37">
        <v>-3</v>
      </c>
      <c r="I37">
        <v>220</v>
      </c>
      <c r="J37">
        <v>250</v>
      </c>
      <c r="K37">
        <v>14.1</v>
      </c>
      <c r="L37">
        <v>18.100000000000001</v>
      </c>
    </row>
    <row r="38" spans="1:12" x14ac:dyDescent="0.3">
      <c r="A38" t="s">
        <v>12</v>
      </c>
      <c r="B38" t="s">
        <v>13</v>
      </c>
      <c r="C38" s="1">
        <v>43137</v>
      </c>
      <c r="D38">
        <v>5.37</v>
      </c>
      <c r="F38">
        <v>12</v>
      </c>
      <c r="G38">
        <v>21</v>
      </c>
      <c r="H38">
        <v>3</v>
      </c>
      <c r="I38">
        <v>340</v>
      </c>
      <c r="J38">
        <v>290</v>
      </c>
      <c r="K38">
        <v>12.1</v>
      </c>
      <c r="L38">
        <v>15</v>
      </c>
    </row>
    <row r="39" spans="1:12" x14ac:dyDescent="0.3">
      <c r="A39" t="s">
        <v>12</v>
      </c>
      <c r="B39" t="s">
        <v>13</v>
      </c>
      <c r="C39" s="1">
        <v>43138</v>
      </c>
      <c r="D39">
        <v>9.4</v>
      </c>
      <c r="F39">
        <v>17</v>
      </c>
      <c r="G39">
        <v>20</v>
      </c>
      <c r="H39">
        <v>8</v>
      </c>
      <c r="I39">
        <v>290</v>
      </c>
      <c r="J39">
        <v>290</v>
      </c>
      <c r="K39">
        <v>17</v>
      </c>
      <c r="L39">
        <v>21.9</v>
      </c>
    </row>
    <row r="40" spans="1:12" x14ac:dyDescent="0.3">
      <c r="A40" t="s">
        <v>12</v>
      </c>
      <c r="B40" t="s">
        <v>13</v>
      </c>
      <c r="C40" s="1">
        <v>43139</v>
      </c>
      <c r="D40">
        <v>6.93</v>
      </c>
      <c r="F40">
        <v>13</v>
      </c>
      <c r="G40">
        <v>21</v>
      </c>
      <c r="H40">
        <v>7</v>
      </c>
      <c r="I40">
        <v>240</v>
      </c>
      <c r="J40">
        <v>250</v>
      </c>
      <c r="K40">
        <v>13</v>
      </c>
      <c r="L40">
        <v>16.100000000000001</v>
      </c>
    </row>
    <row r="41" spans="1:12" x14ac:dyDescent="0.3">
      <c r="A41" t="s">
        <v>12</v>
      </c>
      <c r="B41" t="s">
        <v>13</v>
      </c>
      <c r="C41" s="1">
        <v>43140</v>
      </c>
      <c r="D41">
        <v>10.74</v>
      </c>
      <c r="F41">
        <v>24</v>
      </c>
      <c r="G41">
        <v>28</v>
      </c>
      <c r="H41">
        <v>18</v>
      </c>
      <c r="I41">
        <v>20</v>
      </c>
      <c r="J41">
        <v>30</v>
      </c>
      <c r="K41">
        <v>21</v>
      </c>
      <c r="L41">
        <v>25.1</v>
      </c>
    </row>
    <row r="42" spans="1:12" x14ac:dyDescent="0.3">
      <c r="A42" t="s">
        <v>12</v>
      </c>
      <c r="B42" t="s">
        <v>13</v>
      </c>
      <c r="C42" s="1">
        <v>43141</v>
      </c>
      <c r="D42">
        <v>9.6199999999999992</v>
      </c>
      <c r="F42">
        <v>19</v>
      </c>
      <c r="G42">
        <v>22</v>
      </c>
      <c r="H42">
        <v>14</v>
      </c>
      <c r="I42">
        <v>350</v>
      </c>
      <c r="J42">
        <v>350</v>
      </c>
      <c r="K42">
        <v>17</v>
      </c>
      <c r="L42">
        <v>21.9</v>
      </c>
    </row>
    <row r="43" spans="1:12" x14ac:dyDescent="0.3">
      <c r="A43" t="s">
        <v>12</v>
      </c>
      <c r="B43" t="s">
        <v>13</v>
      </c>
      <c r="C43" s="1">
        <v>43142</v>
      </c>
      <c r="D43">
        <v>10.07</v>
      </c>
      <c r="F43">
        <v>20</v>
      </c>
      <c r="G43">
        <v>22</v>
      </c>
      <c r="H43">
        <v>11</v>
      </c>
      <c r="I43">
        <v>340</v>
      </c>
      <c r="J43">
        <v>340</v>
      </c>
      <c r="K43">
        <v>16.100000000000001</v>
      </c>
      <c r="L43">
        <v>19.899999999999999</v>
      </c>
    </row>
    <row r="44" spans="1:12" x14ac:dyDescent="0.3">
      <c r="A44" t="s">
        <v>12</v>
      </c>
      <c r="B44" t="s">
        <v>13</v>
      </c>
      <c r="C44" s="1">
        <v>43143</v>
      </c>
      <c r="D44">
        <v>6.26</v>
      </c>
      <c r="F44">
        <v>15</v>
      </c>
      <c r="G44">
        <v>27</v>
      </c>
      <c r="H44">
        <v>4</v>
      </c>
      <c r="I44">
        <v>340</v>
      </c>
      <c r="J44">
        <v>340</v>
      </c>
      <c r="K44">
        <v>13</v>
      </c>
      <c r="L44">
        <v>15</v>
      </c>
    </row>
    <row r="45" spans="1:12" x14ac:dyDescent="0.3">
      <c r="A45" t="s">
        <v>12</v>
      </c>
      <c r="B45" t="s">
        <v>13</v>
      </c>
      <c r="C45" s="1">
        <v>43144</v>
      </c>
      <c r="D45">
        <v>6.26</v>
      </c>
      <c r="F45">
        <v>20</v>
      </c>
      <c r="G45">
        <v>35</v>
      </c>
      <c r="H45">
        <v>7</v>
      </c>
      <c r="I45">
        <v>180</v>
      </c>
      <c r="J45">
        <v>190</v>
      </c>
      <c r="K45">
        <v>14.1</v>
      </c>
      <c r="L45">
        <v>16.100000000000001</v>
      </c>
    </row>
    <row r="46" spans="1:12" x14ac:dyDescent="0.3">
      <c r="A46" t="s">
        <v>12</v>
      </c>
      <c r="B46" t="s">
        <v>13</v>
      </c>
      <c r="C46" s="1">
        <v>43145</v>
      </c>
      <c r="D46">
        <v>9.6199999999999992</v>
      </c>
      <c r="F46">
        <v>32</v>
      </c>
      <c r="G46">
        <v>44</v>
      </c>
      <c r="H46">
        <v>24</v>
      </c>
      <c r="I46">
        <v>220</v>
      </c>
      <c r="J46">
        <v>220</v>
      </c>
      <c r="K46">
        <v>16.100000000000001</v>
      </c>
      <c r="L46">
        <v>21</v>
      </c>
    </row>
    <row r="47" spans="1:12" x14ac:dyDescent="0.3">
      <c r="A47" t="s">
        <v>12</v>
      </c>
      <c r="B47" t="s">
        <v>13</v>
      </c>
      <c r="C47" s="1">
        <v>43146</v>
      </c>
      <c r="D47">
        <v>6.26</v>
      </c>
      <c r="F47">
        <v>41</v>
      </c>
      <c r="G47">
        <v>48</v>
      </c>
      <c r="H47">
        <v>38</v>
      </c>
      <c r="I47">
        <v>40</v>
      </c>
      <c r="J47">
        <v>350</v>
      </c>
      <c r="K47">
        <v>15</v>
      </c>
      <c r="L47">
        <v>19</v>
      </c>
    </row>
    <row r="48" spans="1:12" x14ac:dyDescent="0.3">
      <c r="A48" t="s">
        <v>12</v>
      </c>
      <c r="B48" t="s">
        <v>13</v>
      </c>
      <c r="C48" s="1">
        <v>43147</v>
      </c>
      <c r="D48">
        <v>10.07</v>
      </c>
      <c r="F48">
        <v>36</v>
      </c>
      <c r="G48">
        <v>37</v>
      </c>
      <c r="H48">
        <v>20</v>
      </c>
      <c r="I48">
        <v>340</v>
      </c>
      <c r="J48">
        <v>340</v>
      </c>
      <c r="K48">
        <v>19.899999999999999</v>
      </c>
      <c r="L48">
        <v>27.1</v>
      </c>
    </row>
    <row r="49" spans="1:12" x14ac:dyDescent="0.3">
      <c r="A49" t="s">
        <v>12</v>
      </c>
      <c r="B49" t="s">
        <v>13</v>
      </c>
      <c r="C49" s="1">
        <v>43148</v>
      </c>
      <c r="D49">
        <v>8.5</v>
      </c>
      <c r="F49">
        <v>25</v>
      </c>
      <c r="G49">
        <v>35</v>
      </c>
      <c r="H49">
        <v>17</v>
      </c>
      <c r="I49">
        <v>270</v>
      </c>
      <c r="J49">
        <v>280</v>
      </c>
      <c r="K49">
        <v>17</v>
      </c>
      <c r="L49">
        <v>23</v>
      </c>
    </row>
    <row r="50" spans="1:12" x14ac:dyDescent="0.3">
      <c r="A50" t="s">
        <v>12</v>
      </c>
      <c r="B50" t="s">
        <v>13</v>
      </c>
      <c r="C50" s="1">
        <v>43149</v>
      </c>
      <c r="D50">
        <v>10.74</v>
      </c>
      <c r="F50">
        <v>27</v>
      </c>
      <c r="G50">
        <v>41</v>
      </c>
      <c r="H50">
        <v>12</v>
      </c>
      <c r="I50">
        <v>150</v>
      </c>
      <c r="J50">
        <v>180</v>
      </c>
      <c r="K50">
        <v>21</v>
      </c>
      <c r="L50">
        <v>25.9</v>
      </c>
    </row>
    <row r="51" spans="1:12" x14ac:dyDescent="0.3">
      <c r="A51" t="s">
        <v>12</v>
      </c>
      <c r="B51" t="s">
        <v>13</v>
      </c>
      <c r="C51" s="1">
        <v>43150</v>
      </c>
      <c r="D51">
        <v>12.08</v>
      </c>
      <c r="F51">
        <v>42</v>
      </c>
      <c r="G51">
        <v>60</v>
      </c>
      <c r="H51">
        <v>37</v>
      </c>
      <c r="I51">
        <v>200</v>
      </c>
      <c r="J51">
        <v>210</v>
      </c>
      <c r="K51">
        <v>23.9</v>
      </c>
      <c r="L51">
        <v>33.1</v>
      </c>
    </row>
    <row r="52" spans="1:12" x14ac:dyDescent="0.3">
      <c r="A52" t="s">
        <v>12</v>
      </c>
      <c r="B52" t="s">
        <v>13</v>
      </c>
      <c r="C52" s="1">
        <v>43151</v>
      </c>
      <c r="D52">
        <v>13.2</v>
      </c>
      <c r="F52">
        <v>59</v>
      </c>
      <c r="G52">
        <v>66</v>
      </c>
      <c r="H52">
        <v>34</v>
      </c>
      <c r="I52">
        <v>190</v>
      </c>
      <c r="J52">
        <v>200</v>
      </c>
      <c r="K52">
        <v>25.1</v>
      </c>
      <c r="L52">
        <v>33.1</v>
      </c>
    </row>
    <row r="53" spans="1:12" x14ac:dyDescent="0.3">
      <c r="A53" t="s">
        <v>12</v>
      </c>
      <c r="B53" t="s">
        <v>13</v>
      </c>
      <c r="C53" s="1">
        <v>43152</v>
      </c>
      <c r="D53">
        <v>10.96</v>
      </c>
      <c r="F53">
        <v>32</v>
      </c>
      <c r="G53">
        <v>34</v>
      </c>
      <c r="H53">
        <v>27</v>
      </c>
      <c r="I53">
        <v>330</v>
      </c>
      <c r="J53">
        <v>320</v>
      </c>
      <c r="K53">
        <v>18.100000000000001</v>
      </c>
      <c r="L53">
        <v>21.9</v>
      </c>
    </row>
    <row r="54" spans="1:12" x14ac:dyDescent="0.3">
      <c r="A54" t="s">
        <v>12</v>
      </c>
      <c r="B54" t="s">
        <v>13</v>
      </c>
      <c r="C54" s="1">
        <v>43153</v>
      </c>
      <c r="D54">
        <v>13.2</v>
      </c>
      <c r="F54">
        <v>33</v>
      </c>
      <c r="G54">
        <v>40</v>
      </c>
      <c r="H54">
        <v>29</v>
      </c>
      <c r="I54">
        <v>120</v>
      </c>
      <c r="J54">
        <v>110</v>
      </c>
      <c r="K54">
        <v>21.9</v>
      </c>
      <c r="L54">
        <v>25.9</v>
      </c>
    </row>
    <row r="55" spans="1:12" x14ac:dyDescent="0.3">
      <c r="A55" t="s">
        <v>12</v>
      </c>
      <c r="B55" t="s">
        <v>13</v>
      </c>
      <c r="C55" s="1">
        <v>43154</v>
      </c>
      <c r="D55">
        <v>9.4</v>
      </c>
      <c r="F55">
        <v>40</v>
      </c>
      <c r="G55">
        <v>44</v>
      </c>
      <c r="H55">
        <v>33</v>
      </c>
      <c r="I55">
        <v>270</v>
      </c>
      <c r="J55">
        <v>260</v>
      </c>
      <c r="K55">
        <v>19.899999999999999</v>
      </c>
      <c r="L55">
        <v>27.1</v>
      </c>
    </row>
    <row r="56" spans="1:12" x14ac:dyDescent="0.3">
      <c r="A56" t="s">
        <v>12</v>
      </c>
      <c r="B56" t="s">
        <v>13</v>
      </c>
      <c r="C56" s="1">
        <v>43155</v>
      </c>
      <c r="D56">
        <v>13.2</v>
      </c>
      <c r="F56">
        <v>36</v>
      </c>
      <c r="G56">
        <v>50</v>
      </c>
      <c r="H56">
        <v>33</v>
      </c>
      <c r="I56">
        <v>120</v>
      </c>
      <c r="J56">
        <v>110</v>
      </c>
      <c r="K56">
        <v>25.1</v>
      </c>
      <c r="L56">
        <v>33.1</v>
      </c>
    </row>
    <row r="57" spans="1:12" x14ac:dyDescent="0.3">
      <c r="A57" t="s">
        <v>12</v>
      </c>
      <c r="B57" t="s">
        <v>13</v>
      </c>
      <c r="C57" s="1">
        <v>43156</v>
      </c>
      <c r="D57">
        <v>17.899999999999999</v>
      </c>
      <c r="F57">
        <v>40</v>
      </c>
      <c r="G57">
        <v>50</v>
      </c>
      <c r="H57">
        <v>34</v>
      </c>
      <c r="I57">
        <v>260</v>
      </c>
      <c r="J57">
        <v>270</v>
      </c>
      <c r="K57">
        <v>32</v>
      </c>
      <c r="L57">
        <v>46.1</v>
      </c>
    </row>
    <row r="58" spans="1:12" x14ac:dyDescent="0.3">
      <c r="A58" t="s">
        <v>12</v>
      </c>
      <c r="B58" t="s">
        <v>13</v>
      </c>
      <c r="C58" s="1">
        <v>43157</v>
      </c>
      <c r="D58">
        <v>8.7200000000000006</v>
      </c>
      <c r="F58">
        <v>40</v>
      </c>
      <c r="G58">
        <v>53</v>
      </c>
      <c r="H58">
        <v>28</v>
      </c>
      <c r="I58">
        <v>230</v>
      </c>
      <c r="J58">
        <v>220</v>
      </c>
      <c r="K58">
        <v>21</v>
      </c>
      <c r="L58">
        <v>29.1</v>
      </c>
    </row>
    <row r="59" spans="1:12" x14ac:dyDescent="0.3">
      <c r="A59" t="s">
        <v>12</v>
      </c>
      <c r="B59" t="s">
        <v>13</v>
      </c>
      <c r="C59" s="1">
        <v>43158</v>
      </c>
      <c r="D59">
        <v>13.87</v>
      </c>
      <c r="F59">
        <v>48</v>
      </c>
      <c r="G59">
        <v>62</v>
      </c>
      <c r="H59">
        <v>39</v>
      </c>
      <c r="I59">
        <v>200</v>
      </c>
      <c r="J59">
        <v>190</v>
      </c>
      <c r="K59">
        <v>23</v>
      </c>
      <c r="L59">
        <v>30</v>
      </c>
    </row>
    <row r="60" spans="1:12" x14ac:dyDescent="0.3">
      <c r="A60" t="s">
        <v>12</v>
      </c>
      <c r="B60" t="s">
        <v>13</v>
      </c>
      <c r="C60" s="1">
        <v>43159</v>
      </c>
      <c r="D60">
        <v>11.18</v>
      </c>
      <c r="F60">
        <v>51</v>
      </c>
      <c r="G60">
        <v>59</v>
      </c>
      <c r="H60">
        <v>37</v>
      </c>
      <c r="I60">
        <v>20</v>
      </c>
      <c r="J60">
        <v>40</v>
      </c>
      <c r="K60">
        <v>19.899999999999999</v>
      </c>
      <c r="L60">
        <v>25.1</v>
      </c>
    </row>
    <row r="61" spans="1:12" x14ac:dyDescent="0.3">
      <c r="A61" t="s">
        <v>12</v>
      </c>
      <c r="B61" t="s">
        <v>13</v>
      </c>
      <c r="C61" s="1">
        <v>43160</v>
      </c>
      <c r="D61">
        <v>14.54</v>
      </c>
      <c r="F61">
        <v>39</v>
      </c>
      <c r="G61">
        <v>46</v>
      </c>
      <c r="H61">
        <v>34</v>
      </c>
      <c r="I61">
        <v>10</v>
      </c>
      <c r="J61">
        <v>10</v>
      </c>
      <c r="K61">
        <v>25.1</v>
      </c>
      <c r="L61">
        <v>33.1</v>
      </c>
    </row>
    <row r="62" spans="1:12" x14ac:dyDescent="0.3">
      <c r="A62" t="s">
        <v>12</v>
      </c>
      <c r="B62" t="s">
        <v>13</v>
      </c>
      <c r="C62" s="1">
        <v>43161</v>
      </c>
      <c r="D62">
        <v>6.26</v>
      </c>
      <c r="F62">
        <v>38</v>
      </c>
      <c r="G62">
        <v>48</v>
      </c>
      <c r="H62">
        <v>30</v>
      </c>
      <c r="I62">
        <v>100</v>
      </c>
      <c r="J62">
        <v>100</v>
      </c>
      <c r="K62">
        <v>13</v>
      </c>
      <c r="L62">
        <v>15</v>
      </c>
    </row>
    <row r="63" spans="1:12" x14ac:dyDescent="0.3">
      <c r="A63" t="s">
        <v>12</v>
      </c>
      <c r="B63" t="s">
        <v>13</v>
      </c>
      <c r="C63" s="1">
        <v>43162</v>
      </c>
      <c r="D63">
        <v>7.83</v>
      </c>
      <c r="F63">
        <v>38</v>
      </c>
      <c r="G63">
        <v>43</v>
      </c>
      <c r="H63">
        <v>33</v>
      </c>
      <c r="I63">
        <v>70</v>
      </c>
      <c r="J63">
        <v>100</v>
      </c>
      <c r="K63">
        <v>15</v>
      </c>
      <c r="L63">
        <v>18.100000000000001</v>
      </c>
    </row>
    <row r="64" spans="1:12" x14ac:dyDescent="0.3">
      <c r="A64" t="s">
        <v>12</v>
      </c>
      <c r="B64" t="s">
        <v>13</v>
      </c>
      <c r="C64" s="1">
        <v>43163</v>
      </c>
      <c r="D64">
        <v>12.3</v>
      </c>
      <c r="F64">
        <v>38</v>
      </c>
      <c r="G64">
        <v>46</v>
      </c>
      <c r="H64">
        <v>32</v>
      </c>
      <c r="I64">
        <v>120</v>
      </c>
      <c r="J64">
        <v>120</v>
      </c>
      <c r="K64">
        <v>21.9</v>
      </c>
      <c r="L64">
        <v>28</v>
      </c>
    </row>
    <row r="65" spans="1:12" x14ac:dyDescent="0.3">
      <c r="A65" t="s">
        <v>12</v>
      </c>
      <c r="B65" t="s">
        <v>13</v>
      </c>
      <c r="C65" s="1">
        <v>43164</v>
      </c>
      <c r="D65">
        <v>17.45</v>
      </c>
      <c r="F65">
        <v>37</v>
      </c>
      <c r="G65">
        <v>40</v>
      </c>
      <c r="H65">
        <v>33</v>
      </c>
      <c r="I65">
        <v>110</v>
      </c>
      <c r="J65">
        <v>120</v>
      </c>
      <c r="K65">
        <v>28</v>
      </c>
      <c r="L65">
        <v>36.9</v>
      </c>
    </row>
    <row r="66" spans="1:12" x14ac:dyDescent="0.3">
      <c r="A66" t="s">
        <v>12</v>
      </c>
      <c r="B66" t="s">
        <v>13</v>
      </c>
      <c r="C66" s="1">
        <v>43165</v>
      </c>
      <c r="D66">
        <v>8.7200000000000006</v>
      </c>
      <c r="F66">
        <v>35</v>
      </c>
      <c r="G66">
        <v>41</v>
      </c>
      <c r="H66">
        <v>31</v>
      </c>
      <c r="I66">
        <v>330</v>
      </c>
      <c r="J66">
        <v>320</v>
      </c>
      <c r="K66">
        <v>23</v>
      </c>
      <c r="L66">
        <v>28</v>
      </c>
    </row>
    <row r="67" spans="1:12" x14ac:dyDescent="0.3">
      <c r="A67" t="s">
        <v>12</v>
      </c>
      <c r="B67" t="s">
        <v>13</v>
      </c>
      <c r="C67" s="1">
        <v>43166</v>
      </c>
      <c r="D67">
        <v>13.65</v>
      </c>
      <c r="F67">
        <v>31</v>
      </c>
      <c r="G67">
        <v>34</v>
      </c>
      <c r="H67">
        <v>25</v>
      </c>
      <c r="I67">
        <v>320</v>
      </c>
      <c r="J67">
        <v>330</v>
      </c>
      <c r="K67">
        <v>21.9</v>
      </c>
      <c r="L67">
        <v>28</v>
      </c>
    </row>
    <row r="68" spans="1:12" x14ac:dyDescent="0.3">
      <c r="A68" t="s">
        <v>12</v>
      </c>
      <c r="B68" t="s">
        <v>13</v>
      </c>
      <c r="C68" s="1">
        <v>43167</v>
      </c>
      <c r="D68">
        <v>11.18</v>
      </c>
      <c r="F68">
        <v>28</v>
      </c>
      <c r="G68">
        <v>34</v>
      </c>
      <c r="H68">
        <v>24</v>
      </c>
      <c r="I68">
        <v>330</v>
      </c>
      <c r="J68">
        <v>310</v>
      </c>
      <c r="K68">
        <v>21</v>
      </c>
      <c r="L68">
        <v>23.9</v>
      </c>
    </row>
    <row r="69" spans="1:12" x14ac:dyDescent="0.3">
      <c r="A69" t="s">
        <v>12</v>
      </c>
      <c r="B69" t="s">
        <v>13</v>
      </c>
      <c r="C69" s="1">
        <v>43168</v>
      </c>
      <c r="D69">
        <v>6.49</v>
      </c>
      <c r="F69">
        <v>30</v>
      </c>
      <c r="G69">
        <v>41</v>
      </c>
      <c r="H69">
        <v>23</v>
      </c>
      <c r="I69">
        <v>320</v>
      </c>
      <c r="J69">
        <v>320</v>
      </c>
      <c r="K69">
        <v>14.1</v>
      </c>
      <c r="L69">
        <v>21</v>
      </c>
    </row>
    <row r="70" spans="1:12" x14ac:dyDescent="0.3">
      <c r="A70" t="s">
        <v>12</v>
      </c>
      <c r="B70" t="s">
        <v>13</v>
      </c>
      <c r="C70" s="1">
        <v>43169</v>
      </c>
      <c r="D70">
        <v>5.59</v>
      </c>
      <c r="F70">
        <v>33</v>
      </c>
      <c r="G70">
        <v>41</v>
      </c>
      <c r="H70">
        <v>23</v>
      </c>
      <c r="I70">
        <v>90</v>
      </c>
      <c r="J70">
        <v>100</v>
      </c>
      <c r="K70">
        <v>13</v>
      </c>
      <c r="L70">
        <v>17</v>
      </c>
    </row>
    <row r="71" spans="1:12" x14ac:dyDescent="0.3">
      <c r="A71" t="s">
        <v>12</v>
      </c>
      <c r="B71" t="s">
        <v>13</v>
      </c>
      <c r="C71" s="1">
        <v>43170</v>
      </c>
      <c r="D71">
        <v>8.2799999999999994</v>
      </c>
      <c r="F71">
        <v>34</v>
      </c>
      <c r="G71">
        <v>40</v>
      </c>
      <c r="H71">
        <v>28</v>
      </c>
      <c r="I71">
        <v>50</v>
      </c>
      <c r="J71">
        <v>70</v>
      </c>
      <c r="K71">
        <v>18.100000000000001</v>
      </c>
      <c r="L71">
        <v>21.9</v>
      </c>
    </row>
    <row r="72" spans="1:12" x14ac:dyDescent="0.3">
      <c r="A72" t="s">
        <v>12</v>
      </c>
      <c r="B72" t="s">
        <v>13</v>
      </c>
      <c r="C72" s="1">
        <v>43171</v>
      </c>
      <c r="D72">
        <v>11.41</v>
      </c>
      <c r="F72">
        <v>37</v>
      </c>
      <c r="G72">
        <v>46</v>
      </c>
      <c r="H72">
        <v>30</v>
      </c>
      <c r="I72">
        <v>340</v>
      </c>
      <c r="J72">
        <v>340</v>
      </c>
      <c r="K72">
        <v>23.9</v>
      </c>
      <c r="L72">
        <v>31.1</v>
      </c>
    </row>
    <row r="73" spans="1:12" x14ac:dyDescent="0.3">
      <c r="A73" t="s">
        <v>12</v>
      </c>
      <c r="B73" t="s">
        <v>13</v>
      </c>
      <c r="C73" s="1">
        <v>43172</v>
      </c>
      <c r="D73">
        <v>10.74</v>
      </c>
      <c r="F73">
        <v>32</v>
      </c>
      <c r="G73">
        <v>35</v>
      </c>
      <c r="H73">
        <v>19</v>
      </c>
      <c r="I73">
        <v>360</v>
      </c>
      <c r="J73">
        <v>360</v>
      </c>
      <c r="K73">
        <v>19.899999999999999</v>
      </c>
      <c r="L73">
        <v>23.9</v>
      </c>
    </row>
    <row r="74" spans="1:12" x14ac:dyDescent="0.3">
      <c r="A74" t="s">
        <v>12</v>
      </c>
      <c r="B74" t="s">
        <v>13</v>
      </c>
      <c r="C74" s="1">
        <v>43173</v>
      </c>
      <c r="D74">
        <v>10.96</v>
      </c>
      <c r="F74">
        <v>30</v>
      </c>
      <c r="G74">
        <v>48</v>
      </c>
      <c r="H74">
        <v>22</v>
      </c>
      <c r="I74">
        <v>250</v>
      </c>
      <c r="J74">
        <v>250</v>
      </c>
      <c r="K74">
        <v>25.9</v>
      </c>
      <c r="L74">
        <v>32</v>
      </c>
    </row>
    <row r="75" spans="1:12" x14ac:dyDescent="0.3">
      <c r="A75" t="s">
        <v>12</v>
      </c>
      <c r="B75" t="s">
        <v>13</v>
      </c>
      <c r="C75" s="1">
        <v>43174</v>
      </c>
      <c r="D75">
        <v>9.17</v>
      </c>
      <c r="F75">
        <v>40</v>
      </c>
      <c r="G75">
        <v>50</v>
      </c>
      <c r="H75">
        <v>28</v>
      </c>
      <c r="I75">
        <v>30</v>
      </c>
      <c r="J75">
        <v>320</v>
      </c>
      <c r="K75">
        <v>16.100000000000001</v>
      </c>
      <c r="L75">
        <v>27.1</v>
      </c>
    </row>
    <row r="76" spans="1:12" x14ac:dyDescent="0.3">
      <c r="A76" t="s">
        <v>12</v>
      </c>
      <c r="B76" t="s">
        <v>13</v>
      </c>
      <c r="C76" s="1">
        <v>43175</v>
      </c>
      <c r="D76">
        <v>10.96</v>
      </c>
      <c r="F76">
        <v>32</v>
      </c>
      <c r="G76">
        <v>38</v>
      </c>
      <c r="H76">
        <v>29</v>
      </c>
      <c r="I76">
        <v>30</v>
      </c>
      <c r="J76">
        <v>30</v>
      </c>
      <c r="K76">
        <v>18.100000000000001</v>
      </c>
      <c r="L76">
        <v>21.9</v>
      </c>
    </row>
    <row r="77" spans="1:12" x14ac:dyDescent="0.3">
      <c r="A77" t="s">
        <v>12</v>
      </c>
      <c r="B77" t="s">
        <v>13</v>
      </c>
      <c r="C77" s="1">
        <v>43176</v>
      </c>
      <c r="D77">
        <v>10.07</v>
      </c>
      <c r="F77">
        <v>37</v>
      </c>
      <c r="G77">
        <v>46</v>
      </c>
      <c r="H77">
        <v>30</v>
      </c>
      <c r="I77">
        <v>40</v>
      </c>
      <c r="J77">
        <v>50</v>
      </c>
      <c r="K77">
        <v>19.899999999999999</v>
      </c>
      <c r="L77">
        <v>23.9</v>
      </c>
    </row>
    <row r="78" spans="1:12" x14ac:dyDescent="0.3">
      <c r="A78" t="s">
        <v>12</v>
      </c>
      <c r="B78" t="s">
        <v>13</v>
      </c>
      <c r="C78" s="1">
        <v>43177</v>
      </c>
      <c r="D78">
        <v>4.7</v>
      </c>
      <c r="F78">
        <v>40</v>
      </c>
      <c r="G78">
        <v>57</v>
      </c>
      <c r="H78">
        <v>27</v>
      </c>
      <c r="I78">
        <v>40</v>
      </c>
      <c r="J78">
        <v>210</v>
      </c>
      <c r="K78">
        <v>10.1</v>
      </c>
      <c r="L78">
        <v>14.1</v>
      </c>
    </row>
    <row r="79" spans="1:12" x14ac:dyDescent="0.3">
      <c r="A79" t="s">
        <v>12</v>
      </c>
      <c r="B79" t="s">
        <v>13</v>
      </c>
      <c r="C79" s="1">
        <v>43178</v>
      </c>
      <c r="D79">
        <v>15.21</v>
      </c>
      <c r="F79">
        <v>41</v>
      </c>
      <c r="G79">
        <v>46</v>
      </c>
      <c r="H79">
        <v>33</v>
      </c>
      <c r="I79">
        <v>30</v>
      </c>
      <c r="J79">
        <v>30</v>
      </c>
      <c r="K79">
        <v>28</v>
      </c>
      <c r="L79">
        <v>35.1</v>
      </c>
    </row>
    <row r="80" spans="1:12" x14ac:dyDescent="0.3">
      <c r="A80" t="s">
        <v>12</v>
      </c>
      <c r="B80" t="s">
        <v>13</v>
      </c>
      <c r="C80" s="1">
        <v>43179</v>
      </c>
      <c r="D80">
        <v>17</v>
      </c>
      <c r="F80">
        <v>33</v>
      </c>
      <c r="G80">
        <v>37</v>
      </c>
      <c r="H80">
        <v>29</v>
      </c>
      <c r="I80">
        <v>10</v>
      </c>
      <c r="J80">
        <v>20</v>
      </c>
      <c r="K80">
        <v>25.9</v>
      </c>
      <c r="L80">
        <v>32</v>
      </c>
    </row>
    <row r="81" spans="1:12" x14ac:dyDescent="0.3">
      <c r="A81" t="s">
        <v>12</v>
      </c>
      <c r="B81" t="s">
        <v>13</v>
      </c>
      <c r="C81" s="1">
        <v>43180</v>
      </c>
      <c r="D81">
        <v>10.51</v>
      </c>
      <c r="F81">
        <v>33</v>
      </c>
      <c r="G81">
        <v>40</v>
      </c>
      <c r="H81">
        <v>25</v>
      </c>
      <c r="I81">
        <v>360</v>
      </c>
      <c r="J81">
        <v>30</v>
      </c>
      <c r="K81">
        <v>21</v>
      </c>
      <c r="L81">
        <v>25.1</v>
      </c>
    </row>
    <row r="82" spans="1:12" x14ac:dyDescent="0.3">
      <c r="A82" t="s">
        <v>12</v>
      </c>
      <c r="B82" t="s">
        <v>13</v>
      </c>
      <c r="C82" s="1">
        <v>43181</v>
      </c>
      <c r="D82">
        <v>6.93</v>
      </c>
      <c r="F82">
        <v>34</v>
      </c>
      <c r="G82">
        <v>50</v>
      </c>
      <c r="H82">
        <v>22</v>
      </c>
      <c r="I82">
        <v>110</v>
      </c>
      <c r="J82">
        <v>110</v>
      </c>
      <c r="K82">
        <v>15</v>
      </c>
      <c r="L82">
        <v>18.100000000000001</v>
      </c>
    </row>
    <row r="83" spans="1:12" x14ac:dyDescent="0.3">
      <c r="A83" t="s">
        <v>12</v>
      </c>
      <c r="B83" t="s">
        <v>13</v>
      </c>
      <c r="C83" s="1">
        <v>43182</v>
      </c>
      <c r="D83">
        <v>9.17</v>
      </c>
      <c r="F83">
        <v>36</v>
      </c>
      <c r="G83">
        <v>43</v>
      </c>
      <c r="H83">
        <v>25</v>
      </c>
      <c r="I83">
        <v>50</v>
      </c>
      <c r="J83">
        <v>40</v>
      </c>
      <c r="K83">
        <v>17</v>
      </c>
      <c r="L83">
        <v>21</v>
      </c>
    </row>
    <row r="84" spans="1:12" x14ac:dyDescent="0.3">
      <c r="A84" t="s">
        <v>12</v>
      </c>
      <c r="B84" t="s">
        <v>13</v>
      </c>
      <c r="C84" s="1">
        <v>43183</v>
      </c>
      <c r="D84">
        <v>17.45</v>
      </c>
      <c r="F84">
        <v>36</v>
      </c>
      <c r="G84">
        <v>40</v>
      </c>
      <c r="H84">
        <v>32</v>
      </c>
      <c r="I84">
        <v>90</v>
      </c>
      <c r="J84">
        <v>90</v>
      </c>
      <c r="K84">
        <v>28</v>
      </c>
      <c r="L84">
        <v>38</v>
      </c>
    </row>
    <row r="85" spans="1:12" x14ac:dyDescent="0.3">
      <c r="A85" t="s">
        <v>12</v>
      </c>
      <c r="B85" t="s">
        <v>13</v>
      </c>
      <c r="C85" s="1">
        <v>43184</v>
      </c>
      <c r="D85">
        <v>14.09</v>
      </c>
      <c r="F85">
        <v>34</v>
      </c>
      <c r="G85">
        <v>41</v>
      </c>
      <c r="H85">
        <v>27</v>
      </c>
      <c r="I85">
        <v>100</v>
      </c>
      <c r="J85">
        <v>100</v>
      </c>
      <c r="K85">
        <v>21</v>
      </c>
      <c r="L85">
        <v>25.9</v>
      </c>
    </row>
    <row r="86" spans="1:12" x14ac:dyDescent="0.3">
      <c r="A86" t="s">
        <v>12</v>
      </c>
      <c r="B86" t="s">
        <v>13</v>
      </c>
      <c r="C86" s="1">
        <v>43185</v>
      </c>
      <c r="D86">
        <v>9.6199999999999992</v>
      </c>
      <c r="F86">
        <v>39</v>
      </c>
      <c r="G86">
        <v>53</v>
      </c>
      <c r="H86">
        <v>31</v>
      </c>
      <c r="I86">
        <v>150</v>
      </c>
      <c r="J86">
        <v>140</v>
      </c>
      <c r="K86">
        <v>21.9</v>
      </c>
      <c r="L86">
        <v>27.1</v>
      </c>
    </row>
    <row r="87" spans="1:12" x14ac:dyDescent="0.3">
      <c r="A87" t="s">
        <v>12</v>
      </c>
      <c r="B87" t="s">
        <v>13</v>
      </c>
      <c r="C87" s="1">
        <v>43186</v>
      </c>
      <c r="D87">
        <v>9.4</v>
      </c>
      <c r="F87">
        <v>49</v>
      </c>
      <c r="G87">
        <v>51</v>
      </c>
      <c r="H87">
        <v>39</v>
      </c>
      <c r="I87">
        <v>300</v>
      </c>
      <c r="J87">
        <v>210</v>
      </c>
      <c r="K87">
        <v>16.100000000000001</v>
      </c>
      <c r="L87">
        <v>21.9</v>
      </c>
    </row>
    <row r="88" spans="1:12" x14ac:dyDescent="0.3">
      <c r="A88" t="s">
        <v>12</v>
      </c>
      <c r="B88" t="s">
        <v>13</v>
      </c>
      <c r="C88" s="1">
        <v>43187</v>
      </c>
      <c r="D88">
        <v>4.47</v>
      </c>
      <c r="F88">
        <v>45</v>
      </c>
      <c r="G88">
        <v>54</v>
      </c>
      <c r="H88">
        <v>39</v>
      </c>
      <c r="I88">
        <v>60</v>
      </c>
      <c r="J88">
        <v>60</v>
      </c>
      <c r="K88">
        <v>13</v>
      </c>
      <c r="L88">
        <v>15</v>
      </c>
    </row>
    <row r="89" spans="1:12" x14ac:dyDescent="0.3">
      <c r="A89" t="s">
        <v>12</v>
      </c>
      <c r="B89" t="s">
        <v>13</v>
      </c>
      <c r="C89" s="1">
        <v>43188</v>
      </c>
      <c r="D89">
        <v>8.9499999999999993</v>
      </c>
      <c r="F89">
        <v>45</v>
      </c>
      <c r="G89">
        <v>50</v>
      </c>
      <c r="H89">
        <v>35</v>
      </c>
      <c r="I89">
        <v>30</v>
      </c>
      <c r="J89">
        <v>20</v>
      </c>
      <c r="K89">
        <v>21.9</v>
      </c>
      <c r="L89">
        <v>27.1</v>
      </c>
    </row>
    <row r="90" spans="1:12" x14ac:dyDescent="0.3">
      <c r="A90" t="s">
        <v>12</v>
      </c>
      <c r="B90" t="s">
        <v>13</v>
      </c>
      <c r="C90" s="1">
        <v>43189</v>
      </c>
      <c r="D90">
        <v>7.83</v>
      </c>
      <c r="F90">
        <v>39</v>
      </c>
      <c r="G90">
        <v>49</v>
      </c>
      <c r="H90">
        <v>33</v>
      </c>
      <c r="I90">
        <v>240</v>
      </c>
      <c r="J90">
        <v>240</v>
      </c>
      <c r="K90">
        <v>16.100000000000001</v>
      </c>
      <c r="L90">
        <v>19</v>
      </c>
    </row>
    <row r="91" spans="1:12" x14ac:dyDescent="0.3">
      <c r="A91" t="s">
        <v>12</v>
      </c>
      <c r="B91" t="s">
        <v>13</v>
      </c>
      <c r="C91" s="1">
        <v>43190</v>
      </c>
      <c r="D91">
        <v>15.88</v>
      </c>
      <c r="F91">
        <v>44</v>
      </c>
      <c r="G91">
        <v>58</v>
      </c>
      <c r="H91">
        <v>32</v>
      </c>
      <c r="I91">
        <v>210</v>
      </c>
      <c r="J91">
        <v>210</v>
      </c>
      <c r="K91">
        <v>30</v>
      </c>
      <c r="L91">
        <v>40</v>
      </c>
    </row>
    <row r="92" spans="1:12" x14ac:dyDescent="0.3">
      <c r="A92" t="s">
        <v>12</v>
      </c>
      <c r="B92" t="s">
        <v>13</v>
      </c>
      <c r="C92" s="1">
        <v>43191</v>
      </c>
      <c r="D92">
        <v>7.83</v>
      </c>
      <c r="F92">
        <v>32</v>
      </c>
      <c r="G92">
        <v>35</v>
      </c>
      <c r="H92">
        <v>24</v>
      </c>
      <c r="I92">
        <v>340</v>
      </c>
      <c r="J92">
        <v>340</v>
      </c>
      <c r="K92">
        <v>17</v>
      </c>
      <c r="L92">
        <v>19.899999999999999</v>
      </c>
    </row>
    <row r="93" spans="1:12" x14ac:dyDescent="0.3">
      <c r="A93" t="s">
        <v>12</v>
      </c>
      <c r="B93" t="s">
        <v>13</v>
      </c>
      <c r="C93" s="1">
        <v>43192</v>
      </c>
      <c r="D93">
        <v>6.93</v>
      </c>
      <c r="F93">
        <v>32</v>
      </c>
      <c r="G93">
        <v>44</v>
      </c>
      <c r="H93">
        <v>21</v>
      </c>
      <c r="I93">
        <v>100</v>
      </c>
      <c r="J93">
        <v>100</v>
      </c>
      <c r="K93">
        <v>16.100000000000001</v>
      </c>
      <c r="L93">
        <v>19.899999999999999</v>
      </c>
    </row>
    <row r="94" spans="1:12" x14ac:dyDescent="0.3">
      <c r="A94" t="s">
        <v>12</v>
      </c>
      <c r="B94" t="s">
        <v>13</v>
      </c>
      <c r="C94" s="1">
        <v>43193</v>
      </c>
      <c r="D94">
        <v>12.08</v>
      </c>
      <c r="F94">
        <v>39</v>
      </c>
      <c r="G94">
        <v>40</v>
      </c>
      <c r="H94">
        <v>34</v>
      </c>
      <c r="I94">
        <v>20</v>
      </c>
      <c r="J94">
        <v>10</v>
      </c>
      <c r="K94">
        <v>21</v>
      </c>
      <c r="L94">
        <v>25.1</v>
      </c>
    </row>
    <row r="95" spans="1:12" x14ac:dyDescent="0.3">
      <c r="A95" t="s">
        <v>12</v>
      </c>
      <c r="B95" t="s">
        <v>13</v>
      </c>
      <c r="C95" s="1">
        <v>43194</v>
      </c>
      <c r="D95">
        <v>15.21</v>
      </c>
      <c r="F95">
        <v>32</v>
      </c>
      <c r="G95">
        <v>35</v>
      </c>
      <c r="H95">
        <v>26</v>
      </c>
      <c r="I95">
        <v>300</v>
      </c>
      <c r="J95">
        <v>300</v>
      </c>
      <c r="K95">
        <v>28</v>
      </c>
      <c r="L95">
        <v>35.1</v>
      </c>
    </row>
    <row r="96" spans="1:12" x14ac:dyDescent="0.3">
      <c r="A96" t="s">
        <v>12</v>
      </c>
      <c r="B96" t="s">
        <v>13</v>
      </c>
      <c r="C96" s="1">
        <v>43195</v>
      </c>
      <c r="D96">
        <v>7.38</v>
      </c>
      <c r="F96">
        <v>32</v>
      </c>
      <c r="G96">
        <v>42</v>
      </c>
      <c r="H96">
        <v>23</v>
      </c>
      <c r="I96">
        <v>210</v>
      </c>
      <c r="J96">
        <v>190</v>
      </c>
      <c r="K96">
        <v>17</v>
      </c>
      <c r="L96">
        <v>21</v>
      </c>
    </row>
    <row r="97" spans="1:12" x14ac:dyDescent="0.3">
      <c r="A97" t="s">
        <v>12</v>
      </c>
      <c r="B97" t="s">
        <v>13</v>
      </c>
      <c r="C97" s="1">
        <v>43196</v>
      </c>
      <c r="D97">
        <v>14.32</v>
      </c>
      <c r="F97">
        <v>35</v>
      </c>
      <c r="G97">
        <v>38</v>
      </c>
      <c r="H97">
        <v>25</v>
      </c>
      <c r="I97">
        <v>290</v>
      </c>
      <c r="J97">
        <v>310</v>
      </c>
      <c r="K97">
        <v>28</v>
      </c>
      <c r="L97">
        <v>34</v>
      </c>
    </row>
    <row r="98" spans="1:12" x14ac:dyDescent="0.3">
      <c r="A98" t="s">
        <v>12</v>
      </c>
      <c r="B98" t="s">
        <v>13</v>
      </c>
      <c r="C98" s="1">
        <v>43197</v>
      </c>
      <c r="D98">
        <v>8.9499999999999993</v>
      </c>
      <c r="F98">
        <v>28</v>
      </c>
      <c r="G98">
        <v>39</v>
      </c>
      <c r="H98">
        <v>20</v>
      </c>
      <c r="I98">
        <v>320</v>
      </c>
      <c r="J98">
        <v>300</v>
      </c>
      <c r="K98">
        <v>18.100000000000001</v>
      </c>
      <c r="L98">
        <v>25.1</v>
      </c>
    </row>
    <row r="99" spans="1:12" x14ac:dyDescent="0.3">
      <c r="A99" t="s">
        <v>12</v>
      </c>
      <c r="B99" t="s">
        <v>13</v>
      </c>
      <c r="C99" s="1">
        <v>43198</v>
      </c>
      <c r="D99">
        <v>6.93</v>
      </c>
      <c r="F99">
        <v>31</v>
      </c>
      <c r="G99">
        <v>39</v>
      </c>
      <c r="H99">
        <v>21</v>
      </c>
      <c r="I99">
        <v>70</v>
      </c>
      <c r="J99">
        <v>100</v>
      </c>
      <c r="K99">
        <v>15</v>
      </c>
      <c r="L99">
        <v>17</v>
      </c>
    </row>
    <row r="100" spans="1:12" x14ac:dyDescent="0.3">
      <c r="A100" t="s">
        <v>12</v>
      </c>
      <c r="B100" t="s">
        <v>13</v>
      </c>
      <c r="C100" s="1">
        <v>43199</v>
      </c>
      <c r="D100">
        <v>6.04</v>
      </c>
      <c r="F100">
        <v>33</v>
      </c>
      <c r="G100">
        <v>39</v>
      </c>
      <c r="H100">
        <v>30</v>
      </c>
      <c r="I100">
        <v>50</v>
      </c>
      <c r="J100">
        <v>30</v>
      </c>
      <c r="K100">
        <v>12.1</v>
      </c>
      <c r="L100">
        <v>14.1</v>
      </c>
    </row>
    <row r="101" spans="1:12" x14ac:dyDescent="0.3">
      <c r="A101" t="s">
        <v>12</v>
      </c>
      <c r="B101" t="s">
        <v>13</v>
      </c>
      <c r="C101" s="1">
        <v>43200</v>
      </c>
      <c r="D101">
        <v>8.5</v>
      </c>
      <c r="F101">
        <v>36</v>
      </c>
      <c r="G101">
        <v>46</v>
      </c>
      <c r="H101">
        <v>28</v>
      </c>
      <c r="I101">
        <v>250</v>
      </c>
      <c r="J101">
        <v>230</v>
      </c>
      <c r="K101">
        <v>15</v>
      </c>
      <c r="L101">
        <v>21</v>
      </c>
    </row>
    <row r="102" spans="1:12" x14ac:dyDescent="0.3">
      <c r="A102" t="s">
        <v>12</v>
      </c>
      <c r="B102" t="s">
        <v>13</v>
      </c>
      <c r="C102" s="1">
        <v>43201</v>
      </c>
      <c r="D102">
        <v>9.84</v>
      </c>
      <c r="F102">
        <v>48</v>
      </c>
      <c r="G102">
        <v>66</v>
      </c>
      <c r="H102">
        <v>39</v>
      </c>
      <c r="I102">
        <v>240</v>
      </c>
      <c r="J102">
        <v>240</v>
      </c>
      <c r="K102">
        <v>18.100000000000001</v>
      </c>
      <c r="L102">
        <v>23.9</v>
      </c>
    </row>
    <row r="103" spans="1:12" x14ac:dyDescent="0.3">
      <c r="A103" t="s">
        <v>12</v>
      </c>
      <c r="B103" t="s">
        <v>13</v>
      </c>
      <c r="C103" s="1">
        <v>43202</v>
      </c>
      <c r="D103">
        <v>14.09</v>
      </c>
      <c r="F103">
        <v>56</v>
      </c>
      <c r="G103">
        <v>73</v>
      </c>
      <c r="H103">
        <v>42</v>
      </c>
      <c r="I103">
        <v>250</v>
      </c>
      <c r="J103">
        <v>230</v>
      </c>
      <c r="K103">
        <v>25.1</v>
      </c>
      <c r="L103">
        <v>35.1</v>
      </c>
    </row>
    <row r="104" spans="1:12" x14ac:dyDescent="0.3">
      <c r="A104" t="s">
        <v>12</v>
      </c>
      <c r="B104" t="s">
        <v>13</v>
      </c>
      <c r="C104" s="1">
        <v>43203</v>
      </c>
      <c r="D104">
        <v>13.2</v>
      </c>
      <c r="F104">
        <v>43</v>
      </c>
      <c r="G104">
        <v>47</v>
      </c>
      <c r="H104">
        <v>39</v>
      </c>
      <c r="I104">
        <v>40</v>
      </c>
      <c r="J104">
        <v>40</v>
      </c>
      <c r="K104">
        <v>33.1</v>
      </c>
      <c r="L104">
        <v>40.9</v>
      </c>
    </row>
    <row r="105" spans="1:12" x14ac:dyDescent="0.3">
      <c r="A105" t="s">
        <v>12</v>
      </c>
      <c r="B105" t="s">
        <v>13</v>
      </c>
      <c r="C105" s="1">
        <v>43204</v>
      </c>
      <c r="D105">
        <v>21.03</v>
      </c>
      <c r="F105">
        <v>39</v>
      </c>
      <c r="G105">
        <v>39</v>
      </c>
      <c r="H105">
        <v>36</v>
      </c>
      <c r="I105">
        <v>60</v>
      </c>
      <c r="J105">
        <v>30</v>
      </c>
      <c r="K105">
        <v>31.1</v>
      </c>
      <c r="L105">
        <v>40.9</v>
      </c>
    </row>
    <row r="106" spans="1:12" x14ac:dyDescent="0.3">
      <c r="A106" t="s">
        <v>12</v>
      </c>
      <c r="B106" t="s">
        <v>13</v>
      </c>
      <c r="C106" s="1">
        <v>43205</v>
      </c>
      <c r="D106">
        <v>13.65</v>
      </c>
      <c r="F106">
        <v>35</v>
      </c>
      <c r="G106">
        <v>37</v>
      </c>
      <c r="H106">
        <v>28</v>
      </c>
      <c r="I106">
        <v>60</v>
      </c>
      <c r="J106">
        <v>40</v>
      </c>
      <c r="K106">
        <v>23.9</v>
      </c>
      <c r="L106">
        <v>30</v>
      </c>
    </row>
    <row r="107" spans="1:12" x14ac:dyDescent="0.3">
      <c r="A107" t="s">
        <v>12</v>
      </c>
      <c r="B107" t="s">
        <v>13</v>
      </c>
      <c r="C107" s="1">
        <v>43206</v>
      </c>
      <c r="D107">
        <v>14.99</v>
      </c>
      <c r="F107">
        <v>31</v>
      </c>
      <c r="G107">
        <v>35</v>
      </c>
      <c r="H107">
        <v>27</v>
      </c>
      <c r="I107">
        <v>300</v>
      </c>
      <c r="J107">
        <v>300</v>
      </c>
      <c r="K107">
        <v>23.9</v>
      </c>
      <c r="L107">
        <v>31.1</v>
      </c>
    </row>
    <row r="108" spans="1:12" x14ac:dyDescent="0.3">
      <c r="A108" t="s">
        <v>12</v>
      </c>
      <c r="B108" t="s">
        <v>13</v>
      </c>
      <c r="C108" s="1">
        <v>43207</v>
      </c>
      <c r="D108">
        <v>11.18</v>
      </c>
      <c r="F108">
        <v>35</v>
      </c>
      <c r="G108">
        <v>43</v>
      </c>
      <c r="H108">
        <v>29</v>
      </c>
      <c r="I108">
        <v>320</v>
      </c>
      <c r="J108">
        <v>300</v>
      </c>
      <c r="K108">
        <v>21.9</v>
      </c>
      <c r="L108">
        <v>25.9</v>
      </c>
    </row>
    <row r="109" spans="1:12" x14ac:dyDescent="0.3">
      <c r="A109" t="s">
        <v>12</v>
      </c>
      <c r="B109" t="s">
        <v>13</v>
      </c>
      <c r="C109" s="1">
        <v>43208</v>
      </c>
      <c r="D109">
        <v>11.63</v>
      </c>
      <c r="F109">
        <v>35</v>
      </c>
      <c r="G109">
        <v>37</v>
      </c>
      <c r="H109">
        <v>30</v>
      </c>
      <c r="I109">
        <v>80</v>
      </c>
      <c r="J109">
        <v>80</v>
      </c>
      <c r="K109">
        <v>25.1</v>
      </c>
      <c r="L109">
        <v>32</v>
      </c>
    </row>
    <row r="110" spans="1:12" x14ac:dyDescent="0.3">
      <c r="A110" t="s">
        <v>12</v>
      </c>
      <c r="B110" t="s">
        <v>13</v>
      </c>
      <c r="C110" s="1">
        <v>43209</v>
      </c>
      <c r="D110">
        <v>9.84</v>
      </c>
      <c r="F110">
        <v>39</v>
      </c>
      <c r="G110">
        <v>55</v>
      </c>
      <c r="H110">
        <v>31</v>
      </c>
      <c r="I110">
        <v>330</v>
      </c>
      <c r="J110">
        <v>20</v>
      </c>
      <c r="K110">
        <v>15</v>
      </c>
      <c r="L110">
        <v>21.9</v>
      </c>
    </row>
    <row r="111" spans="1:12" x14ac:dyDescent="0.3">
      <c r="A111" t="s">
        <v>12</v>
      </c>
      <c r="B111" t="s">
        <v>13</v>
      </c>
      <c r="C111" s="1">
        <v>43210</v>
      </c>
      <c r="D111">
        <v>4.92</v>
      </c>
      <c r="F111">
        <v>47</v>
      </c>
      <c r="G111">
        <v>61</v>
      </c>
      <c r="H111">
        <v>31</v>
      </c>
      <c r="I111">
        <v>90</v>
      </c>
      <c r="J111">
        <v>100</v>
      </c>
      <c r="K111">
        <v>15</v>
      </c>
      <c r="L111">
        <v>19</v>
      </c>
    </row>
    <row r="112" spans="1:12" x14ac:dyDescent="0.3">
      <c r="A112" t="s">
        <v>12</v>
      </c>
      <c r="B112" t="s">
        <v>13</v>
      </c>
      <c r="C112" s="1">
        <v>43211</v>
      </c>
      <c r="D112">
        <v>3.8</v>
      </c>
      <c r="F112">
        <v>47</v>
      </c>
      <c r="G112">
        <v>55</v>
      </c>
      <c r="H112">
        <v>39</v>
      </c>
      <c r="I112">
        <v>100</v>
      </c>
      <c r="J112">
        <v>100</v>
      </c>
      <c r="K112">
        <v>14.1</v>
      </c>
      <c r="L112">
        <v>16.100000000000001</v>
      </c>
    </row>
    <row r="113" spans="1:12" x14ac:dyDescent="0.3">
      <c r="A113" t="s">
        <v>12</v>
      </c>
      <c r="B113" t="s">
        <v>13</v>
      </c>
      <c r="C113" s="1">
        <v>43212</v>
      </c>
      <c r="D113">
        <v>10.51</v>
      </c>
      <c r="F113">
        <v>50</v>
      </c>
      <c r="G113">
        <v>62</v>
      </c>
      <c r="H113">
        <v>42</v>
      </c>
      <c r="I113">
        <v>60</v>
      </c>
      <c r="J113">
        <v>90</v>
      </c>
      <c r="K113">
        <v>18.100000000000001</v>
      </c>
      <c r="L113">
        <v>23.9</v>
      </c>
    </row>
    <row r="114" spans="1:12" x14ac:dyDescent="0.3">
      <c r="A114" t="s">
        <v>12</v>
      </c>
      <c r="B114" t="s">
        <v>13</v>
      </c>
      <c r="C114" s="1">
        <v>43213</v>
      </c>
      <c r="D114">
        <v>11.86</v>
      </c>
      <c r="F114">
        <v>51</v>
      </c>
      <c r="G114">
        <v>63</v>
      </c>
      <c r="H114">
        <v>43</v>
      </c>
      <c r="I114">
        <v>20</v>
      </c>
      <c r="J114">
        <v>10</v>
      </c>
      <c r="K114">
        <v>19.899999999999999</v>
      </c>
      <c r="L114">
        <v>23.9</v>
      </c>
    </row>
    <row r="115" spans="1:12" x14ac:dyDescent="0.3">
      <c r="A115" t="s">
        <v>12</v>
      </c>
      <c r="B115" t="s">
        <v>13</v>
      </c>
      <c r="C115" s="1">
        <v>43214</v>
      </c>
      <c r="D115">
        <v>8.5</v>
      </c>
      <c r="F115">
        <v>55</v>
      </c>
      <c r="G115">
        <v>65</v>
      </c>
      <c r="H115">
        <v>48</v>
      </c>
      <c r="I115">
        <v>360</v>
      </c>
      <c r="J115">
        <v>360</v>
      </c>
      <c r="K115">
        <v>19.899999999999999</v>
      </c>
      <c r="L115">
        <v>25.1</v>
      </c>
    </row>
    <row r="116" spans="1:12" x14ac:dyDescent="0.3">
      <c r="A116" t="s">
        <v>12</v>
      </c>
      <c r="B116" t="s">
        <v>13</v>
      </c>
      <c r="C116" s="1">
        <v>43215</v>
      </c>
      <c r="D116">
        <v>13.87</v>
      </c>
      <c r="F116">
        <v>49</v>
      </c>
      <c r="G116">
        <v>53</v>
      </c>
      <c r="H116">
        <v>38</v>
      </c>
      <c r="I116">
        <v>10</v>
      </c>
      <c r="J116">
        <v>20</v>
      </c>
      <c r="K116">
        <v>30</v>
      </c>
      <c r="L116">
        <v>36</v>
      </c>
    </row>
    <row r="117" spans="1:12" x14ac:dyDescent="0.3">
      <c r="A117" t="s">
        <v>12</v>
      </c>
      <c r="B117" t="s">
        <v>13</v>
      </c>
      <c r="C117" s="1">
        <v>43216</v>
      </c>
      <c r="D117">
        <v>3.8</v>
      </c>
      <c r="F117">
        <v>48</v>
      </c>
      <c r="G117">
        <v>66</v>
      </c>
      <c r="H117">
        <v>36</v>
      </c>
      <c r="I117">
        <v>260</v>
      </c>
      <c r="J117">
        <v>260</v>
      </c>
      <c r="K117">
        <v>14.1</v>
      </c>
      <c r="L117">
        <v>18.100000000000001</v>
      </c>
    </row>
    <row r="118" spans="1:12" x14ac:dyDescent="0.3">
      <c r="A118" t="s">
        <v>12</v>
      </c>
      <c r="B118" t="s">
        <v>13</v>
      </c>
      <c r="C118" s="1">
        <v>43217</v>
      </c>
      <c r="D118">
        <v>13.87</v>
      </c>
      <c r="F118">
        <v>53</v>
      </c>
      <c r="G118">
        <v>58</v>
      </c>
      <c r="H118">
        <v>39</v>
      </c>
      <c r="I118">
        <v>350</v>
      </c>
      <c r="J118">
        <v>350</v>
      </c>
      <c r="K118">
        <v>29.1</v>
      </c>
      <c r="L118">
        <v>34</v>
      </c>
    </row>
    <row r="119" spans="1:12" x14ac:dyDescent="0.3">
      <c r="A119" t="s">
        <v>12</v>
      </c>
      <c r="B119" t="s">
        <v>13</v>
      </c>
      <c r="C119" s="1">
        <v>43218</v>
      </c>
      <c r="D119">
        <v>12.3</v>
      </c>
      <c r="F119">
        <v>42</v>
      </c>
      <c r="G119">
        <v>50</v>
      </c>
      <c r="H119">
        <v>33</v>
      </c>
      <c r="I119">
        <v>30</v>
      </c>
      <c r="J119">
        <v>30</v>
      </c>
      <c r="K119">
        <v>21.9</v>
      </c>
      <c r="L119">
        <v>25.9</v>
      </c>
    </row>
    <row r="120" spans="1:12" x14ac:dyDescent="0.3">
      <c r="A120" t="s">
        <v>12</v>
      </c>
      <c r="B120" t="s">
        <v>13</v>
      </c>
      <c r="C120" s="1">
        <v>43219</v>
      </c>
      <c r="D120">
        <v>6.71</v>
      </c>
      <c r="F120">
        <v>43</v>
      </c>
      <c r="G120">
        <v>59</v>
      </c>
      <c r="H120">
        <v>31</v>
      </c>
      <c r="I120">
        <v>90</v>
      </c>
      <c r="J120">
        <v>90</v>
      </c>
      <c r="K120">
        <v>14.1</v>
      </c>
      <c r="L120">
        <v>16.100000000000001</v>
      </c>
    </row>
    <row r="121" spans="1:12" x14ac:dyDescent="0.3">
      <c r="A121" t="s">
        <v>12</v>
      </c>
      <c r="B121" t="s">
        <v>13</v>
      </c>
      <c r="C121" s="1">
        <v>43220</v>
      </c>
      <c r="D121">
        <v>12.53</v>
      </c>
      <c r="F121">
        <v>56</v>
      </c>
      <c r="G121">
        <v>80</v>
      </c>
      <c r="H121">
        <v>40</v>
      </c>
      <c r="I121">
        <v>200</v>
      </c>
      <c r="J121">
        <v>190</v>
      </c>
      <c r="K121">
        <v>21</v>
      </c>
      <c r="L121">
        <v>28</v>
      </c>
    </row>
    <row r="122" spans="1:12" x14ac:dyDescent="0.3">
      <c r="A122" t="s">
        <v>12</v>
      </c>
      <c r="B122" t="s">
        <v>13</v>
      </c>
      <c r="C122" s="1">
        <v>43221</v>
      </c>
      <c r="D122">
        <v>15.43</v>
      </c>
      <c r="F122">
        <v>72</v>
      </c>
      <c r="G122">
        <v>86</v>
      </c>
      <c r="H122">
        <v>60</v>
      </c>
      <c r="I122">
        <v>190</v>
      </c>
      <c r="J122">
        <v>190</v>
      </c>
      <c r="K122">
        <v>29.1</v>
      </c>
      <c r="L122">
        <v>36</v>
      </c>
    </row>
    <row r="123" spans="1:12" x14ac:dyDescent="0.3">
      <c r="A123" t="s">
        <v>12</v>
      </c>
      <c r="B123" t="s">
        <v>13</v>
      </c>
      <c r="C123" s="1">
        <v>43222</v>
      </c>
      <c r="D123">
        <v>12.3</v>
      </c>
      <c r="F123">
        <v>77</v>
      </c>
      <c r="G123">
        <v>86</v>
      </c>
      <c r="H123">
        <v>63</v>
      </c>
      <c r="I123">
        <v>300</v>
      </c>
      <c r="J123">
        <v>300</v>
      </c>
      <c r="K123">
        <v>36</v>
      </c>
      <c r="L123">
        <v>47</v>
      </c>
    </row>
    <row r="124" spans="1:12" x14ac:dyDescent="0.3">
      <c r="A124" t="s">
        <v>12</v>
      </c>
      <c r="B124" t="s">
        <v>13</v>
      </c>
      <c r="C124" s="1">
        <v>43223</v>
      </c>
      <c r="D124">
        <v>7.16</v>
      </c>
      <c r="F124">
        <v>64</v>
      </c>
      <c r="G124">
        <v>70</v>
      </c>
      <c r="H124">
        <v>54</v>
      </c>
      <c r="I124">
        <v>200</v>
      </c>
      <c r="J124">
        <v>200</v>
      </c>
      <c r="K124">
        <v>23.9</v>
      </c>
      <c r="L124">
        <v>36.9</v>
      </c>
    </row>
    <row r="125" spans="1:12" x14ac:dyDescent="0.3">
      <c r="A125" t="s">
        <v>12</v>
      </c>
      <c r="B125" t="s">
        <v>13</v>
      </c>
      <c r="C125" s="1">
        <v>43224</v>
      </c>
      <c r="D125">
        <v>14.32</v>
      </c>
      <c r="F125">
        <v>65</v>
      </c>
      <c r="G125">
        <v>74</v>
      </c>
      <c r="H125">
        <v>61</v>
      </c>
      <c r="I125">
        <v>270</v>
      </c>
      <c r="J125">
        <v>260</v>
      </c>
      <c r="K125">
        <v>33.1</v>
      </c>
      <c r="L125">
        <v>47</v>
      </c>
    </row>
    <row r="126" spans="1:12" x14ac:dyDescent="0.3">
      <c r="A126" t="s">
        <v>12</v>
      </c>
      <c r="B126" t="s">
        <v>13</v>
      </c>
      <c r="C126" s="1">
        <v>43225</v>
      </c>
      <c r="D126">
        <v>8.5</v>
      </c>
      <c r="F126">
        <v>70</v>
      </c>
      <c r="G126">
        <v>82</v>
      </c>
      <c r="H126">
        <v>57</v>
      </c>
      <c r="I126">
        <v>20</v>
      </c>
      <c r="J126">
        <v>290</v>
      </c>
      <c r="K126">
        <v>21.9</v>
      </c>
      <c r="L126">
        <v>25.1</v>
      </c>
    </row>
    <row r="127" spans="1:12" x14ac:dyDescent="0.3">
      <c r="A127" t="s">
        <v>12</v>
      </c>
      <c r="B127" t="s">
        <v>13</v>
      </c>
      <c r="C127" s="1">
        <v>43226</v>
      </c>
      <c r="D127">
        <v>9.84</v>
      </c>
      <c r="F127">
        <v>62</v>
      </c>
      <c r="G127">
        <v>68</v>
      </c>
      <c r="H127">
        <v>50</v>
      </c>
      <c r="I127">
        <v>20</v>
      </c>
      <c r="J127">
        <v>40</v>
      </c>
      <c r="K127">
        <v>21.9</v>
      </c>
      <c r="L127">
        <v>25.9</v>
      </c>
    </row>
    <row r="128" spans="1:12" x14ac:dyDescent="0.3">
      <c r="A128" t="s">
        <v>12</v>
      </c>
      <c r="B128" t="s">
        <v>13</v>
      </c>
      <c r="C128" s="1">
        <v>43227</v>
      </c>
      <c r="D128">
        <v>5.59</v>
      </c>
      <c r="F128">
        <v>59</v>
      </c>
      <c r="G128">
        <v>75</v>
      </c>
      <c r="H128">
        <v>46</v>
      </c>
      <c r="I128">
        <v>110</v>
      </c>
      <c r="J128">
        <v>120</v>
      </c>
      <c r="K128">
        <v>15</v>
      </c>
      <c r="L128">
        <v>19</v>
      </c>
    </row>
    <row r="129" spans="1:12" x14ac:dyDescent="0.3">
      <c r="A129" t="s">
        <v>12</v>
      </c>
      <c r="B129" t="s">
        <v>13</v>
      </c>
      <c r="C129" s="1">
        <v>43228</v>
      </c>
      <c r="D129">
        <v>6.93</v>
      </c>
      <c r="F129">
        <v>69</v>
      </c>
      <c r="G129">
        <v>81</v>
      </c>
      <c r="H129">
        <v>57</v>
      </c>
      <c r="I129">
        <v>120</v>
      </c>
      <c r="K129">
        <v>14.1</v>
      </c>
    </row>
    <row r="130" spans="1:12" x14ac:dyDescent="0.3">
      <c r="A130" t="s">
        <v>12</v>
      </c>
      <c r="B130" t="s">
        <v>13</v>
      </c>
      <c r="C130" s="1">
        <v>43229</v>
      </c>
      <c r="D130">
        <v>13.42</v>
      </c>
      <c r="F130">
        <v>70</v>
      </c>
      <c r="G130">
        <v>81</v>
      </c>
      <c r="H130">
        <v>57</v>
      </c>
      <c r="I130">
        <v>200</v>
      </c>
      <c r="J130">
        <v>200</v>
      </c>
      <c r="K130">
        <v>25.9</v>
      </c>
      <c r="L130">
        <v>34</v>
      </c>
    </row>
    <row r="131" spans="1:12" x14ac:dyDescent="0.3">
      <c r="A131" t="s">
        <v>12</v>
      </c>
      <c r="B131" t="s">
        <v>13</v>
      </c>
      <c r="C131" s="1">
        <v>43230</v>
      </c>
      <c r="D131">
        <v>9.17</v>
      </c>
      <c r="F131">
        <v>66</v>
      </c>
      <c r="G131">
        <v>73</v>
      </c>
      <c r="H131">
        <v>50</v>
      </c>
      <c r="I131">
        <v>30</v>
      </c>
      <c r="J131">
        <v>40</v>
      </c>
      <c r="K131">
        <v>18.100000000000001</v>
      </c>
      <c r="L131">
        <v>21.9</v>
      </c>
    </row>
    <row r="132" spans="1:12" x14ac:dyDescent="0.3">
      <c r="A132" t="s">
        <v>12</v>
      </c>
      <c r="B132" t="s">
        <v>13</v>
      </c>
      <c r="C132" s="1">
        <v>43231</v>
      </c>
      <c r="D132">
        <v>14.99</v>
      </c>
      <c r="F132">
        <v>52</v>
      </c>
      <c r="G132">
        <v>52</v>
      </c>
      <c r="H132">
        <v>45</v>
      </c>
      <c r="I132">
        <v>60</v>
      </c>
      <c r="J132">
        <v>50</v>
      </c>
      <c r="K132">
        <v>23</v>
      </c>
      <c r="L132">
        <v>28</v>
      </c>
    </row>
    <row r="133" spans="1:12" x14ac:dyDescent="0.3">
      <c r="A133" t="s">
        <v>12</v>
      </c>
      <c r="B133" t="s">
        <v>13</v>
      </c>
      <c r="C133" s="1">
        <v>43232</v>
      </c>
      <c r="D133">
        <v>12.53</v>
      </c>
      <c r="F133">
        <v>46</v>
      </c>
      <c r="G133">
        <v>50</v>
      </c>
      <c r="H133">
        <v>44</v>
      </c>
      <c r="I133">
        <v>30</v>
      </c>
      <c r="J133">
        <v>30</v>
      </c>
      <c r="K133">
        <v>21.9</v>
      </c>
      <c r="L133">
        <v>25.1</v>
      </c>
    </row>
    <row r="134" spans="1:12" x14ac:dyDescent="0.3">
      <c r="A134" t="s">
        <v>12</v>
      </c>
      <c r="B134" t="s">
        <v>13</v>
      </c>
      <c r="C134" s="1">
        <v>43233</v>
      </c>
      <c r="D134">
        <v>6.26</v>
      </c>
      <c r="F134">
        <v>52</v>
      </c>
      <c r="G134">
        <v>67</v>
      </c>
      <c r="H134">
        <v>45</v>
      </c>
      <c r="I134">
        <v>40</v>
      </c>
      <c r="J134">
        <v>40</v>
      </c>
      <c r="K134">
        <v>18.100000000000001</v>
      </c>
      <c r="L134">
        <v>21</v>
      </c>
    </row>
    <row r="135" spans="1:12" x14ac:dyDescent="0.3">
      <c r="A135" t="s">
        <v>12</v>
      </c>
      <c r="B135" t="s">
        <v>13</v>
      </c>
      <c r="C135" s="1">
        <v>43234</v>
      </c>
      <c r="D135">
        <v>8.2799999999999994</v>
      </c>
      <c r="F135">
        <v>62</v>
      </c>
      <c r="G135">
        <v>83</v>
      </c>
      <c r="H135">
        <v>53</v>
      </c>
      <c r="I135">
        <v>300</v>
      </c>
      <c r="J135">
        <v>290</v>
      </c>
      <c r="K135">
        <v>23.9</v>
      </c>
      <c r="L135">
        <v>38</v>
      </c>
    </row>
    <row r="136" spans="1:12" x14ac:dyDescent="0.3">
      <c r="A136" t="s">
        <v>12</v>
      </c>
      <c r="B136" t="s">
        <v>13</v>
      </c>
      <c r="C136" s="1">
        <v>43235</v>
      </c>
      <c r="D136">
        <v>10.96</v>
      </c>
      <c r="F136">
        <v>64</v>
      </c>
      <c r="G136">
        <v>71</v>
      </c>
      <c r="H136">
        <v>51</v>
      </c>
      <c r="I136">
        <v>10</v>
      </c>
      <c r="J136">
        <v>30</v>
      </c>
      <c r="K136">
        <v>21.9</v>
      </c>
      <c r="L136">
        <v>28</v>
      </c>
    </row>
    <row r="137" spans="1:12" x14ac:dyDescent="0.3">
      <c r="A137" t="s">
        <v>12</v>
      </c>
      <c r="B137" t="s">
        <v>13</v>
      </c>
      <c r="C137" s="1">
        <v>43236</v>
      </c>
      <c r="D137">
        <v>5.37</v>
      </c>
      <c r="F137">
        <v>62</v>
      </c>
      <c r="G137">
        <v>79</v>
      </c>
      <c r="H137">
        <v>47</v>
      </c>
      <c r="I137">
        <v>60</v>
      </c>
      <c r="J137">
        <v>70</v>
      </c>
      <c r="K137">
        <v>15</v>
      </c>
      <c r="L137">
        <v>18.100000000000001</v>
      </c>
    </row>
    <row r="138" spans="1:12" x14ac:dyDescent="0.3">
      <c r="A138" t="s">
        <v>12</v>
      </c>
      <c r="B138" t="s">
        <v>13</v>
      </c>
      <c r="C138" s="1">
        <v>43237</v>
      </c>
      <c r="D138">
        <v>9.17</v>
      </c>
      <c r="F138">
        <v>63</v>
      </c>
      <c r="G138">
        <v>69</v>
      </c>
      <c r="H138">
        <v>52</v>
      </c>
      <c r="I138">
        <v>30</v>
      </c>
      <c r="J138">
        <v>20</v>
      </c>
      <c r="K138">
        <v>19.899999999999999</v>
      </c>
      <c r="L138">
        <v>23</v>
      </c>
    </row>
    <row r="139" spans="1:12" x14ac:dyDescent="0.3">
      <c r="A139" t="s">
        <v>12</v>
      </c>
      <c r="B139" t="s">
        <v>13</v>
      </c>
      <c r="C139" s="1">
        <v>43238</v>
      </c>
      <c r="D139">
        <v>10.96</v>
      </c>
      <c r="F139">
        <v>57</v>
      </c>
      <c r="G139">
        <v>65</v>
      </c>
      <c r="H139">
        <v>52</v>
      </c>
      <c r="I139">
        <v>30</v>
      </c>
      <c r="J139">
        <v>10</v>
      </c>
      <c r="K139">
        <v>17</v>
      </c>
      <c r="L139">
        <v>23</v>
      </c>
    </row>
    <row r="140" spans="1:12" x14ac:dyDescent="0.3">
      <c r="A140" t="s">
        <v>12</v>
      </c>
      <c r="B140" t="s">
        <v>13</v>
      </c>
      <c r="C140" s="1">
        <v>43239</v>
      </c>
      <c r="D140">
        <v>5.37</v>
      </c>
      <c r="F140">
        <v>60</v>
      </c>
      <c r="G140">
        <v>69</v>
      </c>
      <c r="H140">
        <v>54</v>
      </c>
      <c r="I140">
        <v>30</v>
      </c>
      <c r="J140">
        <v>40</v>
      </c>
      <c r="K140">
        <v>23</v>
      </c>
      <c r="L140">
        <v>25.9</v>
      </c>
    </row>
    <row r="141" spans="1:12" x14ac:dyDescent="0.3">
      <c r="A141" t="s">
        <v>12</v>
      </c>
      <c r="B141" t="s">
        <v>13</v>
      </c>
      <c r="C141" s="1">
        <v>43240</v>
      </c>
      <c r="D141">
        <v>13.65</v>
      </c>
      <c r="F141">
        <v>51</v>
      </c>
      <c r="G141">
        <v>55</v>
      </c>
      <c r="H141">
        <v>44</v>
      </c>
      <c r="I141">
        <v>30</v>
      </c>
      <c r="J141">
        <v>30</v>
      </c>
      <c r="K141">
        <v>23.9</v>
      </c>
      <c r="L141">
        <v>28</v>
      </c>
    </row>
    <row r="142" spans="1:12" x14ac:dyDescent="0.3">
      <c r="A142" t="s">
        <v>12</v>
      </c>
      <c r="B142" t="s">
        <v>13</v>
      </c>
      <c r="C142" s="1">
        <v>43241</v>
      </c>
      <c r="D142">
        <v>6.26</v>
      </c>
      <c r="F142">
        <v>53</v>
      </c>
      <c r="G142">
        <v>64</v>
      </c>
      <c r="H142">
        <v>49</v>
      </c>
      <c r="I142">
        <v>220</v>
      </c>
      <c r="J142">
        <v>220</v>
      </c>
      <c r="K142">
        <v>18.100000000000001</v>
      </c>
      <c r="L142">
        <v>23</v>
      </c>
    </row>
    <row r="143" spans="1:12" x14ac:dyDescent="0.3">
      <c r="A143" t="s">
        <v>12</v>
      </c>
      <c r="B143" t="s">
        <v>13</v>
      </c>
      <c r="C143" s="1">
        <v>43242</v>
      </c>
      <c r="D143">
        <v>4.7</v>
      </c>
      <c r="F143">
        <v>59</v>
      </c>
      <c r="G143">
        <v>67</v>
      </c>
      <c r="H143">
        <v>54</v>
      </c>
      <c r="I143">
        <v>50</v>
      </c>
      <c r="J143">
        <v>50</v>
      </c>
      <c r="K143">
        <v>14.1</v>
      </c>
      <c r="L143">
        <v>15</v>
      </c>
    </row>
    <row r="144" spans="1:12" x14ac:dyDescent="0.3">
      <c r="A144" t="s">
        <v>12</v>
      </c>
      <c r="B144" t="s">
        <v>13</v>
      </c>
      <c r="C144" s="1">
        <v>43243</v>
      </c>
      <c r="D144">
        <v>4.03</v>
      </c>
      <c r="F144">
        <v>64</v>
      </c>
      <c r="G144">
        <v>80</v>
      </c>
      <c r="H144">
        <v>52</v>
      </c>
      <c r="I144">
        <v>90</v>
      </c>
      <c r="J144">
        <v>100</v>
      </c>
      <c r="K144">
        <v>13</v>
      </c>
      <c r="L144">
        <v>16.100000000000001</v>
      </c>
    </row>
    <row r="145" spans="1:12" x14ac:dyDescent="0.3">
      <c r="A145" t="s">
        <v>12</v>
      </c>
      <c r="B145" t="s">
        <v>13</v>
      </c>
      <c r="C145" s="1">
        <v>43244</v>
      </c>
      <c r="D145">
        <v>5.14</v>
      </c>
      <c r="F145">
        <v>71</v>
      </c>
      <c r="G145">
        <v>87</v>
      </c>
      <c r="H145">
        <v>58</v>
      </c>
      <c r="I145">
        <v>220</v>
      </c>
      <c r="J145">
        <v>180</v>
      </c>
      <c r="K145">
        <v>13</v>
      </c>
      <c r="L145">
        <v>21</v>
      </c>
    </row>
    <row r="146" spans="1:12" x14ac:dyDescent="0.3">
      <c r="A146" t="s">
        <v>12</v>
      </c>
      <c r="B146" t="s">
        <v>13</v>
      </c>
      <c r="C146" s="1">
        <v>43245</v>
      </c>
      <c r="D146">
        <v>8.9499999999999993</v>
      </c>
      <c r="F146">
        <v>78</v>
      </c>
      <c r="G146">
        <v>89</v>
      </c>
      <c r="H146">
        <v>67</v>
      </c>
      <c r="I146">
        <v>220</v>
      </c>
      <c r="J146">
        <v>220</v>
      </c>
      <c r="K146">
        <v>17</v>
      </c>
      <c r="L146">
        <v>23.9</v>
      </c>
    </row>
    <row r="147" spans="1:12" x14ac:dyDescent="0.3">
      <c r="A147" t="s">
        <v>12</v>
      </c>
      <c r="B147" t="s">
        <v>13</v>
      </c>
      <c r="C147" s="1">
        <v>43246</v>
      </c>
      <c r="D147">
        <v>6.93</v>
      </c>
      <c r="F147">
        <v>79</v>
      </c>
      <c r="G147">
        <v>90</v>
      </c>
      <c r="H147">
        <v>70</v>
      </c>
      <c r="I147">
        <v>270</v>
      </c>
      <c r="J147">
        <v>250</v>
      </c>
      <c r="K147">
        <v>13</v>
      </c>
      <c r="L147">
        <v>17</v>
      </c>
    </row>
    <row r="148" spans="1:12" x14ac:dyDescent="0.3">
      <c r="A148" t="s">
        <v>12</v>
      </c>
      <c r="B148" t="s">
        <v>13</v>
      </c>
      <c r="C148" s="1">
        <v>43247</v>
      </c>
      <c r="D148">
        <v>4.7</v>
      </c>
      <c r="F148">
        <v>83</v>
      </c>
      <c r="G148">
        <v>97</v>
      </c>
      <c r="H148">
        <v>70</v>
      </c>
      <c r="I148">
        <v>80</v>
      </c>
      <c r="J148">
        <v>60</v>
      </c>
      <c r="K148">
        <v>14.1</v>
      </c>
      <c r="L148">
        <v>17</v>
      </c>
    </row>
    <row r="149" spans="1:12" x14ac:dyDescent="0.3">
      <c r="A149" t="s">
        <v>12</v>
      </c>
      <c r="B149" t="s">
        <v>13</v>
      </c>
      <c r="C149" s="1">
        <v>43248</v>
      </c>
      <c r="D149">
        <v>7.16</v>
      </c>
      <c r="F149">
        <v>83</v>
      </c>
      <c r="G149">
        <v>95</v>
      </c>
      <c r="H149">
        <v>70</v>
      </c>
      <c r="I149">
        <v>20</v>
      </c>
      <c r="J149">
        <v>30</v>
      </c>
      <c r="K149">
        <v>31.1</v>
      </c>
      <c r="L149">
        <v>38.9</v>
      </c>
    </row>
    <row r="150" spans="1:12" x14ac:dyDescent="0.3">
      <c r="A150" t="s">
        <v>12</v>
      </c>
      <c r="B150" t="s">
        <v>13</v>
      </c>
      <c r="C150" s="1">
        <v>43249</v>
      </c>
      <c r="D150">
        <v>6.71</v>
      </c>
      <c r="F150">
        <v>77</v>
      </c>
      <c r="G150">
        <v>87</v>
      </c>
      <c r="H150">
        <v>66</v>
      </c>
      <c r="I150">
        <v>80</v>
      </c>
      <c r="J150">
        <v>70</v>
      </c>
      <c r="K150">
        <v>19.899999999999999</v>
      </c>
      <c r="L150">
        <v>30</v>
      </c>
    </row>
    <row r="151" spans="1:12" x14ac:dyDescent="0.3">
      <c r="A151" t="s">
        <v>12</v>
      </c>
      <c r="B151" t="s">
        <v>13</v>
      </c>
      <c r="C151" s="1">
        <v>43250</v>
      </c>
      <c r="D151">
        <v>8.0500000000000007</v>
      </c>
      <c r="F151">
        <v>75</v>
      </c>
      <c r="G151">
        <v>86</v>
      </c>
      <c r="H151">
        <v>67</v>
      </c>
      <c r="I151">
        <v>110</v>
      </c>
      <c r="J151">
        <v>270</v>
      </c>
      <c r="K151">
        <v>21</v>
      </c>
      <c r="L151">
        <v>23.9</v>
      </c>
    </row>
    <row r="152" spans="1:12" x14ac:dyDescent="0.3">
      <c r="A152" t="s">
        <v>12</v>
      </c>
      <c r="B152" t="s">
        <v>13</v>
      </c>
      <c r="C152" s="1">
        <v>43251</v>
      </c>
      <c r="D152">
        <v>9.6199999999999992</v>
      </c>
      <c r="F152">
        <v>77</v>
      </c>
      <c r="G152">
        <v>89</v>
      </c>
      <c r="H152">
        <v>69</v>
      </c>
      <c r="I152">
        <v>260</v>
      </c>
      <c r="J152">
        <v>240</v>
      </c>
      <c r="K152">
        <v>18.100000000000001</v>
      </c>
      <c r="L152">
        <v>23.9</v>
      </c>
    </row>
    <row r="153" spans="1:12" x14ac:dyDescent="0.3">
      <c r="A153" t="s">
        <v>12</v>
      </c>
      <c r="B153" t="s">
        <v>13</v>
      </c>
      <c r="C153" s="1">
        <v>43252</v>
      </c>
      <c r="D153">
        <v>13.42</v>
      </c>
      <c r="F153">
        <v>71</v>
      </c>
      <c r="G153">
        <v>76</v>
      </c>
      <c r="H153">
        <v>53</v>
      </c>
      <c r="I153">
        <v>30</v>
      </c>
      <c r="J153">
        <v>30</v>
      </c>
      <c r="K153">
        <v>23.9</v>
      </c>
      <c r="L153">
        <v>29.1</v>
      </c>
    </row>
    <row r="154" spans="1:12" x14ac:dyDescent="0.3">
      <c r="A154" t="s">
        <v>12</v>
      </c>
      <c r="B154" t="s">
        <v>13</v>
      </c>
      <c r="C154" s="1">
        <v>43253</v>
      </c>
      <c r="D154">
        <v>8.7200000000000006</v>
      </c>
      <c r="F154">
        <v>60</v>
      </c>
      <c r="G154">
        <v>70</v>
      </c>
      <c r="H154">
        <v>52</v>
      </c>
      <c r="I154">
        <v>40</v>
      </c>
      <c r="J154">
        <v>40</v>
      </c>
      <c r="K154">
        <v>15</v>
      </c>
      <c r="L154">
        <v>18.100000000000001</v>
      </c>
    </row>
    <row r="155" spans="1:12" x14ac:dyDescent="0.3">
      <c r="A155" t="s">
        <v>12</v>
      </c>
      <c r="B155" t="s">
        <v>13</v>
      </c>
      <c r="C155" s="1">
        <v>43254</v>
      </c>
      <c r="D155">
        <v>14.32</v>
      </c>
      <c r="F155">
        <v>67</v>
      </c>
      <c r="G155">
        <v>78</v>
      </c>
      <c r="H155">
        <v>60</v>
      </c>
      <c r="I155">
        <v>280</v>
      </c>
      <c r="J155">
        <v>310</v>
      </c>
      <c r="K155">
        <v>25.9</v>
      </c>
      <c r="L155">
        <v>38</v>
      </c>
    </row>
    <row r="156" spans="1:12" x14ac:dyDescent="0.3">
      <c r="A156" t="s">
        <v>12</v>
      </c>
      <c r="B156" t="s">
        <v>13</v>
      </c>
      <c r="C156" s="1">
        <v>43255</v>
      </c>
      <c r="D156">
        <v>10.07</v>
      </c>
      <c r="F156">
        <v>67</v>
      </c>
      <c r="G156">
        <v>80</v>
      </c>
      <c r="H156">
        <v>55</v>
      </c>
      <c r="I156">
        <v>290</v>
      </c>
      <c r="J156">
        <v>320</v>
      </c>
      <c r="K156">
        <v>21</v>
      </c>
      <c r="L156">
        <v>25.1</v>
      </c>
    </row>
    <row r="157" spans="1:12" x14ac:dyDescent="0.3">
      <c r="A157" t="s">
        <v>12</v>
      </c>
      <c r="B157" t="s">
        <v>13</v>
      </c>
      <c r="C157" s="1">
        <v>43256</v>
      </c>
      <c r="D157">
        <v>13.2</v>
      </c>
      <c r="F157">
        <v>67</v>
      </c>
      <c r="G157">
        <v>72</v>
      </c>
      <c r="H157">
        <v>54</v>
      </c>
      <c r="I157">
        <v>30</v>
      </c>
      <c r="J157">
        <v>30</v>
      </c>
      <c r="K157">
        <v>23</v>
      </c>
      <c r="L157">
        <v>28</v>
      </c>
    </row>
    <row r="158" spans="1:12" x14ac:dyDescent="0.3">
      <c r="A158" t="s">
        <v>12</v>
      </c>
      <c r="B158" t="s">
        <v>13</v>
      </c>
      <c r="C158" s="1">
        <v>43257</v>
      </c>
      <c r="D158">
        <v>5.82</v>
      </c>
      <c r="F158">
        <v>61</v>
      </c>
      <c r="G158">
        <v>79</v>
      </c>
      <c r="H158">
        <v>48</v>
      </c>
      <c r="I158">
        <v>290</v>
      </c>
      <c r="J158">
        <v>280</v>
      </c>
      <c r="K158">
        <v>16.100000000000001</v>
      </c>
      <c r="L158">
        <v>19</v>
      </c>
    </row>
    <row r="159" spans="1:12" x14ac:dyDescent="0.3">
      <c r="A159" t="s">
        <v>12</v>
      </c>
      <c r="B159" t="s">
        <v>13</v>
      </c>
      <c r="C159" s="1">
        <v>43258</v>
      </c>
      <c r="D159">
        <v>8.7200000000000006</v>
      </c>
      <c r="F159">
        <v>71</v>
      </c>
      <c r="G159">
        <v>81</v>
      </c>
      <c r="H159">
        <v>60</v>
      </c>
      <c r="I159">
        <v>30</v>
      </c>
      <c r="J159">
        <v>40</v>
      </c>
      <c r="K159">
        <v>17</v>
      </c>
      <c r="L159">
        <v>21</v>
      </c>
    </row>
    <row r="160" spans="1:12" x14ac:dyDescent="0.3">
      <c r="A160" t="s">
        <v>12</v>
      </c>
      <c r="B160" t="s">
        <v>13</v>
      </c>
      <c r="C160" s="1">
        <v>43259</v>
      </c>
      <c r="D160">
        <v>8.2799999999999994</v>
      </c>
      <c r="F160">
        <v>64</v>
      </c>
      <c r="G160">
        <v>73</v>
      </c>
      <c r="H160">
        <v>59</v>
      </c>
      <c r="I160">
        <v>20</v>
      </c>
      <c r="J160">
        <v>30</v>
      </c>
      <c r="K160">
        <v>15</v>
      </c>
      <c r="L160">
        <v>17</v>
      </c>
    </row>
    <row r="161" spans="1:12" x14ac:dyDescent="0.3">
      <c r="A161" t="s">
        <v>12</v>
      </c>
      <c r="B161" t="s">
        <v>13</v>
      </c>
      <c r="C161" s="1">
        <v>43260</v>
      </c>
      <c r="D161">
        <v>5.82</v>
      </c>
      <c r="F161">
        <v>66</v>
      </c>
      <c r="G161">
        <v>82</v>
      </c>
      <c r="H161">
        <v>57</v>
      </c>
      <c r="I161">
        <v>60</v>
      </c>
      <c r="J161">
        <v>60</v>
      </c>
      <c r="K161">
        <v>21</v>
      </c>
      <c r="L161">
        <v>23.9</v>
      </c>
    </row>
    <row r="162" spans="1:12" x14ac:dyDescent="0.3">
      <c r="A162" t="s">
        <v>12</v>
      </c>
      <c r="B162" t="s">
        <v>13</v>
      </c>
      <c r="C162" s="1">
        <v>43261</v>
      </c>
      <c r="D162">
        <v>7.83</v>
      </c>
      <c r="F162">
        <v>65</v>
      </c>
      <c r="G162">
        <v>71</v>
      </c>
      <c r="H162">
        <v>60</v>
      </c>
      <c r="I162">
        <v>250</v>
      </c>
      <c r="J162">
        <v>230</v>
      </c>
      <c r="K162">
        <v>19.899999999999999</v>
      </c>
      <c r="L162">
        <v>25.9</v>
      </c>
    </row>
    <row r="163" spans="1:12" x14ac:dyDescent="0.3">
      <c r="A163" t="s">
        <v>12</v>
      </c>
      <c r="B163" t="s">
        <v>13</v>
      </c>
      <c r="C163" s="1">
        <v>43262</v>
      </c>
      <c r="D163">
        <v>9.6199999999999992</v>
      </c>
      <c r="F163">
        <v>64</v>
      </c>
      <c r="G163">
        <v>70</v>
      </c>
      <c r="H163">
        <v>61</v>
      </c>
      <c r="I163">
        <v>100</v>
      </c>
      <c r="J163">
        <v>70</v>
      </c>
      <c r="K163">
        <v>16.100000000000001</v>
      </c>
      <c r="L163">
        <v>19.899999999999999</v>
      </c>
    </row>
    <row r="164" spans="1:12" x14ac:dyDescent="0.3">
      <c r="A164" t="s">
        <v>12</v>
      </c>
      <c r="B164" t="s">
        <v>13</v>
      </c>
      <c r="C164" s="1">
        <v>43263</v>
      </c>
      <c r="D164">
        <v>3.8</v>
      </c>
      <c r="F164">
        <v>69</v>
      </c>
      <c r="G164">
        <v>80</v>
      </c>
      <c r="H164">
        <v>62</v>
      </c>
      <c r="I164">
        <v>220</v>
      </c>
      <c r="J164">
        <v>230</v>
      </c>
      <c r="K164">
        <v>12.1</v>
      </c>
      <c r="L164">
        <v>13</v>
      </c>
    </row>
    <row r="165" spans="1:12" x14ac:dyDescent="0.3">
      <c r="A165" t="s">
        <v>12</v>
      </c>
      <c r="B165" t="s">
        <v>13</v>
      </c>
      <c r="C165" s="1">
        <v>43264</v>
      </c>
      <c r="D165">
        <v>8.7200000000000006</v>
      </c>
      <c r="F165">
        <v>75</v>
      </c>
      <c r="G165">
        <v>81</v>
      </c>
      <c r="H165">
        <v>64</v>
      </c>
      <c r="I165">
        <v>320</v>
      </c>
      <c r="J165">
        <v>320</v>
      </c>
      <c r="K165">
        <v>19.899999999999999</v>
      </c>
      <c r="L165">
        <v>25.1</v>
      </c>
    </row>
    <row r="166" spans="1:12" x14ac:dyDescent="0.3">
      <c r="A166" t="s">
        <v>12</v>
      </c>
      <c r="B166" t="s">
        <v>13</v>
      </c>
      <c r="C166" s="1">
        <v>43265</v>
      </c>
      <c r="D166">
        <v>4.47</v>
      </c>
      <c r="F166">
        <v>73</v>
      </c>
      <c r="G166">
        <v>81</v>
      </c>
      <c r="H166">
        <v>64</v>
      </c>
      <c r="I166">
        <v>80</v>
      </c>
      <c r="J166">
        <v>80</v>
      </c>
      <c r="K166">
        <v>14.1</v>
      </c>
      <c r="L166">
        <v>16.100000000000001</v>
      </c>
    </row>
    <row r="167" spans="1:12" x14ac:dyDescent="0.3">
      <c r="A167" t="s">
        <v>12</v>
      </c>
      <c r="B167" t="s">
        <v>13</v>
      </c>
      <c r="C167" s="1">
        <v>43266</v>
      </c>
      <c r="D167">
        <v>6.71</v>
      </c>
      <c r="F167">
        <v>74</v>
      </c>
      <c r="G167">
        <v>89</v>
      </c>
      <c r="H167">
        <v>64</v>
      </c>
      <c r="I167">
        <v>160</v>
      </c>
      <c r="J167">
        <v>150</v>
      </c>
      <c r="K167">
        <v>16.100000000000001</v>
      </c>
      <c r="L167">
        <v>21.9</v>
      </c>
    </row>
    <row r="168" spans="1:12" x14ac:dyDescent="0.3">
      <c r="A168" t="s">
        <v>12</v>
      </c>
      <c r="B168" t="s">
        <v>13</v>
      </c>
      <c r="C168" s="1">
        <v>43267</v>
      </c>
      <c r="D168">
        <v>9.6199999999999992</v>
      </c>
      <c r="F168">
        <v>81</v>
      </c>
      <c r="G168">
        <v>92</v>
      </c>
      <c r="H168">
        <v>69</v>
      </c>
      <c r="I168">
        <v>30</v>
      </c>
      <c r="J168">
        <v>20</v>
      </c>
      <c r="K168">
        <v>31.1</v>
      </c>
      <c r="L168">
        <v>45</v>
      </c>
    </row>
    <row r="169" spans="1:12" x14ac:dyDescent="0.3">
      <c r="A169" t="s">
        <v>12</v>
      </c>
      <c r="B169" t="s">
        <v>13</v>
      </c>
      <c r="C169" s="1">
        <v>43268</v>
      </c>
      <c r="D169">
        <v>10.74</v>
      </c>
      <c r="F169">
        <v>86</v>
      </c>
      <c r="G169">
        <v>93</v>
      </c>
      <c r="H169">
        <v>78</v>
      </c>
      <c r="I169">
        <v>210</v>
      </c>
      <c r="J169">
        <v>200</v>
      </c>
      <c r="K169">
        <v>21.9</v>
      </c>
      <c r="L169">
        <v>27.1</v>
      </c>
    </row>
    <row r="170" spans="1:12" x14ac:dyDescent="0.3">
      <c r="A170" t="s">
        <v>12</v>
      </c>
      <c r="B170" t="s">
        <v>13</v>
      </c>
      <c r="C170" s="1">
        <v>43269</v>
      </c>
      <c r="D170">
        <v>12.75</v>
      </c>
      <c r="F170">
        <v>87</v>
      </c>
      <c r="G170">
        <v>95</v>
      </c>
      <c r="H170">
        <v>66</v>
      </c>
      <c r="I170">
        <v>360</v>
      </c>
      <c r="J170">
        <v>240</v>
      </c>
      <c r="K170">
        <v>28</v>
      </c>
      <c r="L170">
        <v>33.1</v>
      </c>
    </row>
    <row r="171" spans="1:12" x14ac:dyDescent="0.3">
      <c r="A171" t="s">
        <v>12</v>
      </c>
      <c r="B171" t="s">
        <v>13</v>
      </c>
      <c r="C171" s="1">
        <v>43270</v>
      </c>
      <c r="D171">
        <v>8.5</v>
      </c>
      <c r="F171">
        <v>71</v>
      </c>
      <c r="G171">
        <v>81</v>
      </c>
      <c r="H171">
        <v>63</v>
      </c>
      <c r="I171">
        <v>340</v>
      </c>
      <c r="J171">
        <v>10</v>
      </c>
      <c r="K171">
        <v>18.100000000000001</v>
      </c>
      <c r="L171">
        <v>21</v>
      </c>
    </row>
    <row r="172" spans="1:12" x14ac:dyDescent="0.3">
      <c r="A172" t="s">
        <v>12</v>
      </c>
      <c r="B172" t="s">
        <v>13</v>
      </c>
      <c r="C172" s="1">
        <v>43271</v>
      </c>
      <c r="D172">
        <v>8.0500000000000007</v>
      </c>
      <c r="F172">
        <v>69</v>
      </c>
      <c r="G172">
        <v>77</v>
      </c>
      <c r="H172">
        <v>65</v>
      </c>
      <c r="I172">
        <v>40</v>
      </c>
      <c r="J172">
        <v>50</v>
      </c>
      <c r="K172">
        <v>17</v>
      </c>
      <c r="L172">
        <v>19.899999999999999</v>
      </c>
    </row>
    <row r="173" spans="1:12" x14ac:dyDescent="0.3">
      <c r="A173" t="s">
        <v>12</v>
      </c>
      <c r="B173" t="s">
        <v>13</v>
      </c>
      <c r="C173" s="1">
        <v>43272</v>
      </c>
      <c r="D173">
        <v>12.75</v>
      </c>
      <c r="F173">
        <v>66</v>
      </c>
      <c r="G173">
        <v>67</v>
      </c>
      <c r="H173">
        <v>62</v>
      </c>
      <c r="I173">
        <v>70</v>
      </c>
      <c r="J173">
        <v>70</v>
      </c>
      <c r="K173">
        <v>19.899999999999999</v>
      </c>
      <c r="L173">
        <v>23.9</v>
      </c>
    </row>
    <row r="174" spans="1:12" x14ac:dyDescent="0.3">
      <c r="A174" t="s">
        <v>12</v>
      </c>
      <c r="B174" t="s">
        <v>13</v>
      </c>
      <c r="C174" s="1">
        <v>43273</v>
      </c>
      <c r="D174">
        <v>13.87</v>
      </c>
      <c r="F174">
        <v>62</v>
      </c>
      <c r="G174">
        <v>64</v>
      </c>
      <c r="H174">
        <v>59</v>
      </c>
      <c r="I174">
        <v>40</v>
      </c>
      <c r="J174">
        <v>30</v>
      </c>
      <c r="K174">
        <v>21.9</v>
      </c>
      <c r="L174">
        <v>28</v>
      </c>
    </row>
    <row r="175" spans="1:12" x14ac:dyDescent="0.3">
      <c r="A175" t="s">
        <v>12</v>
      </c>
      <c r="B175" t="s">
        <v>13</v>
      </c>
      <c r="C175" s="1">
        <v>43274</v>
      </c>
      <c r="D175">
        <v>5.37</v>
      </c>
      <c r="F175">
        <v>68</v>
      </c>
      <c r="G175">
        <v>81</v>
      </c>
      <c r="H175">
        <v>62</v>
      </c>
      <c r="I175">
        <v>100</v>
      </c>
      <c r="J175">
        <v>330</v>
      </c>
      <c r="K175">
        <v>13</v>
      </c>
      <c r="L175">
        <v>15</v>
      </c>
    </row>
    <row r="176" spans="1:12" x14ac:dyDescent="0.3">
      <c r="A176" t="s">
        <v>12</v>
      </c>
      <c r="B176" t="s">
        <v>13</v>
      </c>
      <c r="C176" s="1">
        <v>43275</v>
      </c>
      <c r="D176">
        <v>8.7200000000000006</v>
      </c>
      <c r="F176">
        <v>73</v>
      </c>
      <c r="G176">
        <v>80</v>
      </c>
      <c r="H176">
        <v>64</v>
      </c>
      <c r="I176">
        <v>20</v>
      </c>
      <c r="J176">
        <v>30</v>
      </c>
      <c r="K176">
        <v>21</v>
      </c>
      <c r="L176">
        <v>23.9</v>
      </c>
    </row>
    <row r="177" spans="1:12" x14ac:dyDescent="0.3">
      <c r="A177" t="s">
        <v>12</v>
      </c>
      <c r="B177" t="s">
        <v>13</v>
      </c>
      <c r="C177" s="1">
        <v>43276</v>
      </c>
      <c r="D177">
        <v>11.41</v>
      </c>
      <c r="F177">
        <v>69</v>
      </c>
      <c r="G177">
        <v>78</v>
      </c>
      <c r="H177">
        <v>61</v>
      </c>
      <c r="I177">
        <v>100</v>
      </c>
      <c r="J177">
        <v>100</v>
      </c>
      <c r="K177">
        <v>21</v>
      </c>
      <c r="L177">
        <v>23</v>
      </c>
    </row>
    <row r="178" spans="1:12" x14ac:dyDescent="0.3">
      <c r="A178" t="s">
        <v>12</v>
      </c>
      <c r="B178" t="s">
        <v>13</v>
      </c>
      <c r="C178" s="1">
        <v>43277</v>
      </c>
      <c r="D178">
        <v>8.9499999999999993</v>
      </c>
      <c r="F178">
        <v>73</v>
      </c>
      <c r="G178">
        <v>84</v>
      </c>
      <c r="H178">
        <v>66</v>
      </c>
      <c r="I178">
        <v>180</v>
      </c>
      <c r="J178">
        <v>160</v>
      </c>
      <c r="K178">
        <v>17</v>
      </c>
      <c r="L178">
        <v>21.9</v>
      </c>
    </row>
    <row r="179" spans="1:12" x14ac:dyDescent="0.3">
      <c r="A179" t="s">
        <v>12</v>
      </c>
      <c r="B179" t="s">
        <v>13</v>
      </c>
      <c r="C179" s="1">
        <v>43278</v>
      </c>
      <c r="D179">
        <v>6.71</v>
      </c>
      <c r="F179">
        <v>73</v>
      </c>
      <c r="G179">
        <v>80</v>
      </c>
      <c r="H179">
        <v>69</v>
      </c>
      <c r="I179">
        <v>280</v>
      </c>
      <c r="J179">
        <v>270</v>
      </c>
      <c r="K179">
        <v>18.100000000000001</v>
      </c>
      <c r="L179">
        <v>23.9</v>
      </c>
    </row>
    <row r="180" spans="1:12" x14ac:dyDescent="0.3">
      <c r="A180" t="s">
        <v>12</v>
      </c>
      <c r="B180" t="s">
        <v>13</v>
      </c>
      <c r="C180" s="1">
        <v>43279</v>
      </c>
      <c r="D180">
        <v>4.7</v>
      </c>
      <c r="F180">
        <v>76</v>
      </c>
      <c r="G180">
        <v>88</v>
      </c>
      <c r="H180">
        <v>68</v>
      </c>
      <c r="I180">
        <v>90</v>
      </c>
      <c r="J180">
        <v>80</v>
      </c>
      <c r="K180">
        <v>14.1</v>
      </c>
      <c r="L180">
        <v>19</v>
      </c>
    </row>
    <row r="181" spans="1:12" x14ac:dyDescent="0.3">
      <c r="A181" t="s">
        <v>12</v>
      </c>
      <c r="B181" t="s">
        <v>13</v>
      </c>
      <c r="C181" s="1">
        <v>43280</v>
      </c>
      <c r="D181">
        <v>10.07</v>
      </c>
      <c r="F181">
        <v>82</v>
      </c>
      <c r="G181">
        <v>96</v>
      </c>
      <c r="H181">
        <v>73</v>
      </c>
      <c r="I181">
        <v>200</v>
      </c>
      <c r="J181">
        <v>200</v>
      </c>
      <c r="K181">
        <v>17</v>
      </c>
      <c r="L181">
        <v>23</v>
      </c>
    </row>
    <row r="182" spans="1:12" x14ac:dyDescent="0.3">
      <c r="A182" t="s">
        <v>12</v>
      </c>
      <c r="B182" t="s">
        <v>13</v>
      </c>
      <c r="C182" s="1">
        <v>43281</v>
      </c>
      <c r="D182">
        <v>11.18</v>
      </c>
      <c r="F182">
        <v>87</v>
      </c>
      <c r="G182">
        <v>94</v>
      </c>
      <c r="H182">
        <v>80</v>
      </c>
      <c r="I182">
        <v>190</v>
      </c>
      <c r="J182">
        <v>190</v>
      </c>
      <c r="K182">
        <v>21</v>
      </c>
      <c r="L182">
        <v>29.1</v>
      </c>
    </row>
    <row r="183" spans="1:12" x14ac:dyDescent="0.3">
      <c r="A183" t="s">
        <v>12</v>
      </c>
      <c r="B183" t="s">
        <v>13</v>
      </c>
      <c r="C183" s="1">
        <v>43282</v>
      </c>
      <c r="D183">
        <v>12.3</v>
      </c>
      <c r="F183">
        <v>85</v>
      </c>
      <c r="G183">
        <v>94</v>
      </c>
      <c r="H183">
        <v>76</v>
      </c>
      <c r="I183">
        <v>260</v>
      </c>
      <c r="J183">
        <v>250</v>
      </c>
      <c r="K183">
        <v>38</v>
      </c>
      <c r="L183">
        <v>49</v>
      </c>
    </row>
    <row r="184" spans="1:12" x14ac:dyDescent="0.3">
      <c r="A184" t="s">
        <v>12</v>
      </c>
      <c r="B184" t="s">
        <v>13</v>
      </c>
      <c r="C184" s="1">
        <v>43283</v>
      </c>
      <c r="D184">
        <v>5.82</v>
      </c>
      <c r="F184">
        <v>77</v>
      </c>
      <c r="G184">
        <v>85</v>
      </c>
      <c r="H184">
        <v>69</v>
      </c>
      <c r="I184">
        <v>100</v>
      </c>
      <c r="J184">
        <v>90</v>
      </c>
      <c r="K184">
        <v>12.1</v>
      </c>
      <c r="L184">
        <v>23</v>
      </c>
    </row>
    <row r="185" spans="1:12" x14ac:dyDescent="0.3">
      <c r="A185" t="s">
        <v>12</v>
      </c>
      <c r="B185" t="s">
        <v>13</v>
      </c>
      <c r="C185" s="1">
        <v>43284</v>
      </c>
      <c r="D185">
        <v>6.26</v>
      </c>
      <c r="F185">
        <v>78</v>
      </c>
      <c r="G185">
        <v>89</v>
      </c>
      <c r="H185">
        <v>63</v>
      </c>
      <c r="I185">
        <v>80</v>
      </c>
      <c r="J185">
        <v>90</v>
      </c>
      <c r="K185">
        <v>15</v>
      </c>
      <c r="L185">
        <v>18.100000000000001</v>
      </c>
    </row>
    <row r="186" spans="1:12" x14ac:dyDescent="0.3">
      <c r="A186" t="s">
        <v>12</v>
      </c>
      <c r="B186" t="s">
        <v>13</v>
      </c>
      <c r="C186" s="1">
        <v>43285</v>
      </c>
      <c r="D186">
        <v>7.61</v>
      </c>
      <c r="F186">
        <v>83</v>
      </c>
      <c r="G186">
        <v>93</v>
      </c>
      <c r="H186">
        <v>76</v>
      </c>
      <c r="I186">
        <v>190</v>
      </c>
      <c r="J186">
        <v>180</v>
      </c>
      <c r="K186">
        <v>17</v>
      </c>
      <c r="L186">
        <v>23.9</v>
      </c>
    </row>
    <row r="187" spans="1:12" x14ac:dyDescent="0.3">
      <c r="A187" t="s">
        <v>12</v>
      </c>
      <c r="B187" t="s">
        <v>13</v>
      </c>
      <c r="C187" s="1">
        <v>43286</v>
      </c>
      <c r="D187">
        <v>6.49</v>
      </c>
      <c r="F187">
        <v>81</v>
      </c>
      <c r="G187">
        <v>92</v>
      </c>
      <c r="H187">
        <v>74</v>
      </c>
      <c r="I187">
        <v>290</v>
      </c>
      <c r="J187">
        <v>300</v>
      </c>
      <c r="K187">
        <v>18.100000000000001</v>
      </c>
      <c r="L187">
        <v>21.9</v>
      </c>
    </row>
    <row r="188" spans="1:12" x14ac:dyDescent="0.3">
      <c r="A188" t="s">
        <v>12</v>
      </c>
      <c r="B188" t="s">
        <v>13</v>
      </c>
      <c r="C188" s="1">
        <v>43287</v>
      </c>
      <c r="D188">
        <v>13.87</v>
      </c>
      <c r="F188">
        <v>74</v>
      </c>
      <c r="G188">
        <v>75</v>
      </c>
      <c r="H188">
        <v>64</v>
      </c>
      <c r="I188">
        <v>40</v>
      </c>
      <c r="J188">
        <v>40</v>
      </c>
      <c r="K188">
        <v>21.9</v>
      </c>
      <c r="L188">
        <v>27.1</v>
      </c>
    </row>
    <row r="189" spans="1:12" x14ac:dyDescent="0.3">
      <c r="A189" t="s">
        <v>12</v>
      </c>
      <c r="B189" t="s">
        <v>13</v>
      </c>
      <c r="C189" s="1">
        <v>43288</v>
      </c>
      <c r="D189">
        <v>6.93</v>
      </c>
      <c r="F189">
        <v>71</v>
      </c>
      <c r="G189">
        <v>82</v>
      </c>
      <c r="H189">
        <v>59</v>
      </c>
      <c r="I189">
        <v>110</v>
      </c>
      <c r="J189">
        <v>90</v>
      </c>
      <c r="K189">
        <v>15</v>
      </c>
      <c r="L189">
        <v>21</v>
      </c>
    </row>
    <row r="190" spans="1:12" x14ac:dyDescent="0.3">
      <c r="A190" t="s">
        <v>12</v>
      </c>
      <c r="B190" t="s">
        <v>13</v>
      </c>
      <c r="C190" s="1">
        <v>43289</v>
      </c>
      <c r="D190">
        <v>4.25</v>
      </c>
      <c r="F190">
        <v>75</v>
      </c>
      <c r="G190">
        <v>88</v>
      </c>
      <c r="H190">
        <v>63</v>
      </c>
      <c r="I190">
        <v>170</v>
      </c>
      <c r="J190">
        <v>170</v>
      </c>
      <c r="K190">
        <v>12.1</v>
      </c>
      <c r="L190">
        <v>17</v>
      </c>
    </row>
    <row r="191" spans="1:12" x14ac:dyDescent="0.3">
      <c r="A191" t="s">
        <v>12</v>
      </c>
      <c r="B191" t="s">
        <v>13</v>
      </c>
      <c r="C191" s="1">
        <v>43290</v>
      </c>
      <c r="D191">
        <v>7.83</v>
      </c>
      <c r="F191">
        <v>79</v>
      </c>
      <c r="G191">
        <v>91</v>
      </c>
      <c r="H191">
        <v>67</v>
      </c>
      <c r="I191">
        <v>240</v>
      </c>
      <c r="J191">
        <v>220</v>
      </c>
      <c r="K191">
        <v>15</v>
      </c>
      <c r="L191">
        <v>19.899999999999999</v>
      </c>
    </row>
    <row r="192" spans="1:12" x14ac:dyDescent="0.3">
      <c r="A192" t="s">
        <v>12</v>
      </c>
      <c r="B192" t="s">
        <v>13</v>
      </c>
      <c r="C192" s="1">
        <v>43291</v>
      </c>
      <c r="D192">
        <v>10.74</v>
      </c>
      <c r="F192">
        <v>82</v>
      </c>
      <c r="G192">
        <v>87</v>
      </c>
      <c r="H192">
        <v>71</v>
      </c>
      <c r="I192">
        <v>30</v>
      </c>
      <c r="J192">
        <v>40</v>
      </c>
      <c r="K192">
        <v>21</v>
      </c>
      <c r="L192">
        <v>27.1</v>
      </c>
    </row>
    <row r="193" spans="1:12" x14ac:dyDescent="0.3">
      <c r="A193" t="s">
        <v>12</v>
      </c>
      <c r="B193" t="s">
        <v>13</v>
      </c>
      <c r="C193" s="1">
        <v>43292</v>
      </c>
      <c r="D193">
        <v>6.49</v>
      </c>
      <c r="F193">
        <v>77</v>
      </c>
      <c r="G193">
        <v>87</v>
      </c>
      <c r="H193">
        <v>67</v>
      </c>
      <c r="I193">
        <v>40</v>
      </c>
      <c r="J193">
        <v>30</v>
      </c>
      <c r="K193">
        <v>15</v>
      </c>
      <c r="L193">
        <v>19.899999999999999</v>
      </c>
    </row>
    <row r="194" spans="1:12" x14ac:dyDescent="0.3">
      <c r="A194" t="s">
        <v>12</v>
      </c>
      <c r="B194" t="s">
        <v>13</v>
      </c>
      <c r="C194" s="1">
        <v>43293</v>
      </c>
      <c r="D194">
        <v>7.38</v>
      </c>
      <c r="F194">
        <v>79</v>
      </c>
      <c r="G194">
        <v>87</v>
      </c>
      <c r="H194">
        <v>70</v>
      </c>
      <c r="I194">
        <v>200</v>
      </c>
      <c r="J194">
        <v>170</v>
      </c>
      <c r="K194">
        <v>16.100000000000001</v>
      </c>
      <c r="L194">
        <v>19.899999999999999</v>
      </c>
    </row>
    <row r="195" spans="1:12" x14ac:dyDescent="0.3">
      <c r="A195" t="s">
        <v>12</v>
      </c>
      <c r="B195" t="s">
        <v>13</v>
      </c>
      <c r="C195" s="1">
        <v>43294</v>
      </c>
      <c r="D195">
        <v>8.7200000000000006</v>
      </c>
      <c r="F195">
        <v>82</v>
      </c>
      <c r="G195">
        <v>95</v>
      </c>
      <c r="H195">
        <v>72</v>
      </c>
      <c r="I195">
        <v>240</v>
      </c>
      <c r="J195">
        <v>160</v>
      </c>
      <c r="K195">
        <v>16.100000000000001</v>
      </c>
      <c r="L195">
        <v>21</v>
      </c>
    </row>
    <row r="196" spans="1:12" x14ac:dyDescent="0.3">
      <c r="A196" t="s">
        <v>12</v>
      </c>
      <c r="B196" t="s">
        <v>13</v>
      </c>
      <c r="C196" s="1">
        <v>43295</v>
      </c>
      <c r="D196">
        <v>4.7</v>
      </c>
      <c r="F196">
        <v>78</v>
      </c>
      <c r="G196">
        <v>82</v>
      </c>
      <c r="H196">
        <v>72</v>
      </c>
      <c r="I196">
        <v>260</v>
      </c>
      <c r="J196">
        <v>260</v>
      </c>
      <c r="K196">
        <v>17</v>
      </c>
      <c r="L196">
        <v>21</v>
      </c>
    </row>
    <row r="197" spans="1:12" x14ac:dyDescent="0.3">
      <c r="A197" t="s">
        <v>12</v>
      </c>
      <c r="B197" t="s">
        <v>13</v>
      </c>
      <c r="C197" s="1">
        <v>43296</v>
      </c>
      <c r="D197">
        <v>3.8</v>
      </c>
      <c r="F197">
        <v>80</v>
      </c>
      <c r="G197">
        <v>91</v>
      </c>
      <c r="H197">
        <v>72</v>
      </c>
      <c r="I197">
        <v>300</v>
      </c>
      <c r="J197">
        <v>220</v>
      </c>
      <c r="K197">
        <v>14.1</v>
      </c>
      <c r="L197">
        <v>17</v>
      </c>
    </row>
    <row r="198" spans="1:12" x14ac:dyDescent="0.3">
      <c r="A198" t="s">
        <v>12</v>
      </c>
      <c r="B198" t="s">
        <v>13</v>
      </c>
      <c r="C198" s="1">
        <v>43297</v>
      </c>
      <c r="D198">
        <v>6.04</v>
      </c>
      <c r="F198">
        <v>82</v>
      </c>
      <c r="G198">
        <v>93</v>
      </c>
      <c r="H198">
        <v>72</v>
      </c>
      <c r="I198">
        <v>60</v>
      </c>
      <c r="J198">
        <v>340</v>
      </c>
      <c r="K198">
        <v>18.100000000000001</v>
      </c>
      <c r="L198">
        <v>25.1</v>
      </c>
    </row>
    <row r="199" spans="1:12" x14ac:dyDescent="0.3">
      <c r="A199" t="s">
        <v>12</v>
      </c>
      <c r="B199" t="s">
        <v>13</v>
      </c>
      <c r="C199" s="1">
        <v>43298</v>
      </c>
      <c r="D199">
        <v>9.84</v>
      </c>
      <c r="F199">
        <v>77</v>
      </c>
      <c r="G199">
        <v>81</v>
      </c>
      <c r="H199">
        <v>68</v>
      </c>
      <c r="I199">
        <v>20</v>
      </c>
      <c r="J199">
        <v>20</v>
      </c>
      <c r="K199">
        <v>18.100000000000001</v>
      </c>
      <c r="L199">
        <v>23</v>
      </c>
    </row>
    <row r="200" spans="1:12" x14ac:dyDescent="0.3">
      <c r="A200" t="s">
        <v>12</v>
      </c>
      <c r="B200" t="s">
        <v>13</v>
      </c>
      <c r="C200" s="1">
        <v>43299</v>
      </c>
      <c r="D200">
        <v>7.38</v>
      </c>
      <c r="F200">
        <v>72</v>
      </c>
      <c r="G200">
        <v>80</v>
      </c>
      <c r="H200">
        <v>63</v>
      </c>
      <c r="I200">
        <v>70</v>
      </c>
      <c r="J200">
        <v>50</v>
      </c>
      <c r="K200">
        <v>14.1</v>
      </c>
      <c r="L200">
        <v>19</v>
      </c>
    </row>
    <row r="201" spans="1:12" x14ac:dyDescent="0.3">
      <c r="A201" t="s">
        <v>12</v>
      </c>
      <c r="B201" t="s">
        <v>13</v>
      </c>
      <c r="C201" s="1">
        <v>43300</v>
      </c>
      <c r="D201">
        <v>10.29</v>
      </c>
      <c r="F201">
        <v>76</v>
      </c>
      <c r="G201">
        <v>87</v>
      </c>
      <c r="H201">
        <v>67</v>
      </c>
      <c r="I201">
        <v>160</v>
      </c>
      <c r="J201">
        <v>170</v>
      </c>
      <c r="K201">
        <v>19.899999999999999</v>
      </c>
      <c r="L201">
        <v>25.9</v>
      </c>
    </row>
    <row r="202" spans="1:12" x14ac:dyDescent="0.3">
      <c r="A202" t="s">
        <v>12</v>
      </c>
      <c r="B202" t="s">
        <v>13</v>
      </c>
      <c r="C202" s="1">
        <v>43301</v>
      </c>
      <c r="D202">
        <v>11.63</v>
      </c>
      <c r="F202">
        <v>76</v>
      </c>
      <c r="G202">
        <v>78</v>
      </c>
      <c r="H202">
        <v>70</v>
      </c>
      <c r="I202">
        <v>230</v>
      </c>
      <c r="J202">
        <v>230</v>
      </c>
      <c r="K202">
        <v>21</v>
      </c>
      <c r="L202">
        <v>28</v>
      </c>
    </row>
    <row r="203" spans="1:12" x14ac:dyDescent="0.3">
      <c r="A203" t="s">
        <v>12</v>
      </c>
      <c r="B203" t="s">
        <v>13</v>
      </c>
      <c r="C203" s="1">
        <v>43302</v>
      </c>
      <c r="D203">
        <v>12.97</v>
      </c>
      <c r="F203">
        <v>71</v>
      </c>
      <c r="G203">
        <v>79</v>
      </c>
      <c r="H203">
        <v>69</v>
      </c>
      <c r="I203">
        <v>350</v>
      </c>
      <c r="J203">
        <v>350</v>
      </c>
      <c r="K203">
        <v>19.899999999999999</v>
      </c>
      <c r="L203">
        <v>25.9</v>
      </c>
    </row>
    <row r="204" spans="1:12" x14ac:dyDescent="0.3">
      <c r="A204" t="s">
        <v>12</v>
      </c>
      <c r="B204" t="s">
        <v>13</v>
      </c>
      <c r="C204" s="1">
        <v>43303</v>
      </c>
      <c r="D204">
        <v>14.76</v>
      </c>
      <c r="F204">
        <v>71</v>
      </c>
      <c r="G204">
        <v>76</v>
      </c>
      <c r="H204">
        <v>67</v>
      </c>
      <c r="I204">
        <v>20</v>
      </c>
      <c r="J204">
        <v>30</v>
      </c>
      <c r="K204">
        <v>23.9</v>
      </c>
      <c r="L204">
        <v>29.1</v>
      </c>
    </row>
    <row r="205" spans="1:12" x14ac:dyDescent="0.3">
      <c r="A205" t="s">
        <v>12</v>
      </c>
      <c r="B205" t="s">
        <v>13</v>
      </c>
      <c r="C205" s="1">
        <v>43304</v>
      </c>
      <c r="D205">
        <v>9.17</v>
      </c>
      <c r="F205">
        <v>72</v>
      </c>
      <c r="G205">
        <v>82</v>
      </c>
      <c r="H205">
        <v>65</v>
      </c>
      <c r="I205">
        <v>10</v>
      </c>
      <c r="J205">
        <v>10</v>
      </c>
      <c r="K205">
        <v>17</v>
      </c>
      <c r="L205">
        <v>25.1</v>
      </c>
    </row>
    <row r="206" spans="1:12" x14ac:dyDescent="0.3">
      <c r="A206" t="s">
        <v>12</v>
      </c>
      <c r="B206" t="s">
        <v>13</v>
      </c>
      <c r="C206" s="1">
        <v>43305</v>
      </c>
      <c r="D206">
        <v>4.92</v>
      </c>
      <c r="F206">
        <v>75</v>
      </c>
      <c r="G206">
        <v>88</v>
      </c>
      <c r="H206">
        <v>66</v>
      </c>
      <c r="I206">
        <v>320</v>
      </c>
      <c r="J206">
        <v>320</v>
      </c>
      <c r="K206">
        <v>14.1</v>
      </c>
      <c r="L206">
        <v>18.100000000000001</v>
      </c>
    </row>
    <row r="207" spans="1:12" x14ac:dyDescent="0.3">
      <c r="A207" t="s">
        <v>12</v>
      </c>
      <c r="B207" t="s">
        <v>13</v>
      </c>
      <c r="C207" s="1">
        <v>43306</v>
      </c>
      <c r="D207">
        <v>7.83</v>
      </c>
      <c r="F207">
        <v>79</v>
      </c>
      <c r="G207">
        <v>90</v>
      </c>
      <c r="H207">
        <v>67</v>
      </c>
      <c r="I207">
        <v>300</v>
      </c>
      <c r="J207">
        <v>300</v>
      </c>
      <c r="K207">
        <v>14.1</v>
      </c>
      <c r="L207">
        <v>18.100000000000001</v>
      </c>
    </row>
    <row r="208" spans="1:12" x14ac:dyDescent="0.3">
      <c r="A208" t="s">
        <v>12</v>
      </c>
      <c r="B208" t="s">
        <v>13</v>
      </c>
      <c r="C208" s="1">
        <v>43307</v>
      </c>
      <c r="D208">
        <v>10.29</v>
      </c>
      <c r="F208">
        <v>77</v>
      </c>
      <c r="G208">
        <v>81</v>
      </c>
      <c r="H208">
        <v>66</v>
      </c>
      <c r="I208">
        <v>290</v>
      </c>
      <c r="J208">
        <v>240</v>
      </c>
      <c r="K208">
        <v>18.100000000000001</v>
      </c>
      <c r="L208">
        <v>25.9</v>
      </c>
    </row>
    <row r="209" spans="1:12" x14ac:dyDescent="0.3">
      <c r="A209" t="s">
        <v>12</v>
      </c>
      <c r="B209" t="s">
        <v>13</v>
      </c>
      <c r="C209" s="1">
        <v>43308</v>
      </c>
      <c r="D209">
        <v>8.0500000000000007</v>
      </c>
      <c r="F209">
        <v>70</v>
      </c>
      <c r="G209">
        <v>79</v>
      </c>
      <c r="H209">
        <v>62</v>
      </c>
      <c r="I209">
        <v>310</v>
      </c>
      <c r="J209">
        <v>300</v>
      </c>
      <c r="K209">
        <v>16.100000000000001</v>
      </c>
      <c r="L209">
        <v>21.9</v>
      </c>
    </row>
    <row r="210" spans="1:12" x14ac:dyDescent="0.3">
      <c r="A210" t="s">
        <v>12</v>
      </c>
      <c r="B210" t="s">
        <v>13</v>
      </c>
      <c r="C210" s="1">
        <v>43309</v>
      </c>
      <c r="D210">
        <v>5.59</v>
      </c>
      <c r="F210">
        <v>71</v>
      </c>
      <c r="G210">
        <v>82</v>
      </c>
      <c r="H210">
        <v>61</v>
      </c>
      <c r="I210">
        <v>130</v>
      </c>
      <c r="J210">
        <v>350</v>
      </c>
      <c r="K210">
        <v>12.1</v>
      </c>
      <c r="L210">
        <v>19.899999999999999</v>
      </c>
    </row>
    <row r="211" spans="1:12" x14ac:dyDescent="0.3">
      <c r="A211" t="s">
        <v>12</v>
      </c>
      <c r="B211" t="s">
        <v>13</v>
      </c>
      <c r="C211" s="1">
        <v>43310</v>
      </c>
      <c r="D211">
        <v>2.91</v>
      </c>
      <c r="F211">
        <v>72</v>
      </c>
      <c r="G211">
        <v>83</v>
      </c>
      <c r="H211">
        <v>62</v>
      </c>
      <c r="I211">
        <v>110</v>
      </c>
      <c r="J211">
        <v>100</v>
      </c>
      <c r="K211">
        <v>15</v>
      </c>
      <c r="L211">
        <v>21</v>
      </c>
    </row>
    <row r="212" spans="1:12" x14ac:dyDescent="0.3">
      <c r="A212" t="s">
        <v>12</v>
      </c>
      <c r="B212" t="s">
        <v>13</v>
      </c>
      <c r="C212" s="1">
        <v>43311</v>
      </c>
      <c r="D212">
        <v>6.04</v>
      </c>
      <c r="F212">
        <v>72</v>
      </c>
      <c r="G212">
        <v>82</v>
      </c>
      <c r="H212">
        <v>62</v>
      </c>
      <c r="I212">
        <v>100</v>
      </c>
      <c r="J212">
        <v>70</v>
      </c>
      <c r="K212">
        <v>15</v>
      </c>
      <c r="L212">
        <v>19</v>
      </c>
    </row>
    <row r="213" spans="1:12" x14ac:dyDescent="0.3">
      <c r="A213" t="s">
        <v>12</v>
      </c>
      <c r="B213" t="s">
        <v>13</v>
      </c>
      <c r="C213" s="1">
        <v>43312</v>
      </c>
      <c r="D213">
        <v>7.61</v>
      </c>
      <c r="F213">
        <v>73</v>
      </c>
      <c r="G213">
        <v>80</v>
      </c>
      <c r="H213">
        <v>66</v>
      </c>
      <c r="I213">
        <v>30</v>
      </c>
      <c r="J213">
        <v>70</v>
      </c>
      <c r="K213">
        <v>15</v>
      </c>
      <c r="L213">
        <v>19.899999999999999</v>
      </c>
    </row>
    <row r="214" spans="1:12" x14ac:dyDescent="0.3">
      <c r="A214" t="s">
        <v>12</v>
      </c>
      <c r="B214" t="s">
        <v>13</v>
      </c>
      <c r="C214" s="1">
        <v>43313</v>
      </c>
      <c r="D214">
        <v>7.61</v>
      </c>
      <c r="F214">
        <v>73</v>
      </c>
      <c r="G214">
        <v>85</v>
      </c>
      <c r="H214">
        <v>63</v>
      </c>
      <c r="I214">
        <v>220</v>
      </c>
      <c r="J214">
        <v>220</v>
      </c>
      <c r="K214">
        <v>21</v>
      </c>
      <c r="L214">
        <v>30</v>
      </c>
    </row>
    <row r="215" spans="1:12" x14ac:dyDescent="0.3">
      <c r="A215" t="s">
        <v>12</v>
      </c>
      <c r="B215" t="s">
        <v>13</v>
      </c>
      <c r="C215" s="1">
        <v>43314</v>
      </c>
      <c r="D215">
        <v>8.9499999999999993</v>
      </c>
      <c r="F215">
        <v>77</v>
      </c>
      <c r="G215">
        <v>85</v>
      </c>
      <c r="H215">
        <v>70</v>
      </c>
      <c r="I215">
        <v>210</v>
      </c>
      <c r="J215">
        <v>260</v>
      </c>
      <c r="K215">
        <v>17</v>
      </c>
      <c r="L215">
        <v>21.9</v>
      </c>
    </row>
    <row r="216" spans="1:12" x14ac:dyDescent="0.3">
      <c r="A216" t="s">
        <v>12</v>
      </c>
      <c r="B216" t="s">
        <v>13</v>
      </c>
      <c r="C216" s="1">
        <v>43315</v>
      </c>
      <c r="D216">
        <v>4.03</v>
      </c>
      <c r="F216">
        <v>77</v>
      </c>
      <c r="G216">
        <v>89</v>
      </c>
      <c r="H216">
        <v>67</v>
      </c>
      <c r="I216">
        <v>100</v>
      </c>
      <c r="J216">
        <v>90</v>
      </c>
      <c r="K216">
        <v>17</v>
      </c>
      <c r="L216">
        <v>21</v>
      </c>
    </row>
    <row r="217" spans="1:12" x14ac:dyDescent="0.3">
      <c r="A217" t="s">
        <v>12</v>
      </c>
      <c r="B217" t="s">
        <v>13</v>
      </c>
      <c r="C217" s="1">
        <v>43316</v>
      </c>
      <c r="D217">
        <v>9.6199999999999992</v>
      </c>
      <c r="F217">
        <v>82</v>
      </c>
      <c r="G217">
        <v>97</v>
      </c>
      <c r="H217">
        <v>71</v>
      </c>
      <c r="I217">
        <v>230</v>
      </c>
      <c r="J217">
        <v>240</v>
      </c>
      <c r="K217">
        <v>21</v>
      </c>
      <c r="L217">
        <v>25.9</v>
      </c>
    </row>
    <row r="218" spans="1:12" x14ac:dyDescent="0.3">
      <c r="A218" t="s">
        <v>12</v>
      </c>
      <c r="B218" t="s">
        <v>13</v>
      </c>
      <c r="C218" s="1">
        <v>43317</v>
      </c>
      <c r="D218">
        <v>12.53</v>
      </c>
      <c r="F218">
        <v>85</v>
      </c>
      <c r="G218">
        <v>94</v>
      </c>
      <c r="H218">
        <v>75</v>
      </c>
      <c r="I218">
        <v>240</v>
      </c>
      <c r="J218">
        <v>230</v>
      </c>
      <c r="K218">
        <v>25.1</v>
      </c>
      <c r="L218">
        <v>33.1</v>
      </c>
    </row>
    <row r="219" spans="1:12" x14ac:dyDescent="0.3">
      <c r="A219" t="s">
        <v>12</v>
      </c>
      <c r="B219" t="s">
        <v>13</v>
      </c>
      <c r="C219" s="1">
        <v>43318</v>
      </c>
      <c r="D219">
        <v>6.71</v>
      </c>
      <c r="F219">
        <v>78</v>
      </c>
      <c r="G219">
        <v>81</v>
      </c>
      <c r="H219">
        <v>69</v>
      </c>
      <c r="I219">
        <v>300</v>
      </c>
      <c r="J219">
        <v>300</v>
      </c>
      <c r="K219">
        <v>19.899999999999999</v>
      </c>
      <c r="L219">
        <v>35.1</v>
      </c>
    </row>
    <row r="220" spans="1:12" x14ac:dyDescent="0.3">
      <c r="A220" t="s">
        <v>12</v>
      </c>
      <c r="B220" t="s">
        <v>13</v>
      </c>
      <c r="C220" s="1">
        <v>43319</v>
      </c>
      <c r="D220">
        <v>4.92</v>
      </c>
      <c r="F220">
        <v>75</v>
      </c>
      <c r="G220">
        <v>83</v>
      </c>
      <c r="H220">
        <v>69</v>
      </c>
      <c r="I220">
        <v>30</v>
      </c>
      <c r="J220">
        <v>20</v>
      </c>
      <c r="K220">
        <v>18.100000000000001</v>
      </c>
      <c r="L220">
        <v>21.9</v>
      </c>
    </row>
    <row r="221" spans="1:12" x14ac:dyDescent="0.3">
      <c r="A221" t="s">
        <v>12</v>
      </c>
      <c r="B221" t="s">
        <v>13</v>
      </c>
      <c r="C221" s="1">
        <v>43320</v>
      </c>
      <c r="D221">
        <v>5.82</v>
      </c>
      <c r="F221">
        <v>74</v>
      </c>
      <c r="G221">
        <v>85</v>
      </c>
      <c r="H221">
        <v>69</v>
      </c>
      <c r="I221">
        <v>10</v>
      </c>
      <c r="J221">
        <v>10</v>
      </c>
      <c r="K221">
        <v>13</v>
      </c>
      <c r="L221">
        <v>16.100000000000001</v>
      </c>
    </row>
    <row r="222" spans="1:12" x14ac:dyDescent="0.3">
      <c r="A222" t="s">
        <v>12</v>
      </c>
      <c r="B222" t="s">
        <v>13</v>
      </c>
      <c r="C222" s="1">
        <v>43321</v>
      </c>
      <c r="D222">
        <v>9.6199999999999992</v>
      </c>
      <c r="F222">
        <v>78</v>
      </c>
      <c r="G222">
        <v>89</v>
      </c>
      <c r="H222">
        <v>69</v>
      </c>
      <c r="I222">
        <v>260</v>
      </c>
      <c r="J222">
        <v>250</v>
      </c>
      <c r="K222">
        <v>25.1</v>
      </c>
      <c r="L222">
        <v>32</v>
      </c>
    </row>
    <row r="223" spans="1:12" x14ac:dyDescent="0.3">
      <c r="A223" t="s">
        <v>12</v>
      </c>
      <c r="B223" t="s">
        <v>13</v>
      </c>
      <c r="C223" s="1">
        <v>43322</v>
      </c>
      <c r="D223">
        <v>9.17</v>
      </c>
      <c r="F223">
        <v>76</v>
      </c>
      <c r="G223">
        <v>83</v>
      </c>
      <c r="H223">
        <v>70</v>
      </c>
      <c r="I223">
        <v>20</v>
      </c>
      <c r="J223">
        <v>20</v>
      </c>
      <c r="K223">
        <v>19.899999999999999</v>
      </c>
      <c r="L223">
        <v>23.9</v>
      </c>
    </row>
    <row r="224" spans="1:12" x14ac:dyDescent="0.3">
      <c r="A224" t="s">
        <v>12</v>
      </c>
      <c r="B224" t="s">
        <v>13</v>
      </c>
      <c r="C224" s="1">
        <v>43323</v>
      </c>
      <c r="D224">
        <v>4.7</v>
      </c>
      <c r="F224">
        <v>77</v>
      </c>
      <c r="G224">
        <v>88</v>
      </c>
      <c r="H224">
        <v>68</v>
      </c>
      <c r="I224">
        <v>20</v>
      </c>
      <c r="J224">
        <v>30</v>
      </c>
      <c r="K224">
        <v>21</v>
      </c>
      <c r="L224">
        <v>23</v>
      </c>
    </row>
    <row r="225" spans="1:12" x14ac:dyDescent="0.3">
      <c r="A225" t="s">
        <v>12</v>
      </c>
      <c r="B225" t="s">
        <v>13</v>
      </c>
      <c r="C225" s="1">
        <v>43324</v>
      </c>
      <c r="D225">
        <v>6.04</v>
      </c>
      <c r="F225">
        <v>79</v>
      </c>
      <c r="G225">
        <v>87</v>
      </c>
      <c r="H225">
        <v>70</v>
      </c>
      <c r="I225">
        <v>30</v>
      </c>
      <c r="J225">
        <v>20</v>
      </c>
      <c r="K225">
        <v>15</v>
      </c>
      <c r="L225">
        <v>19</v>
      </c>
    </row>
    <row r="226" spans="1:12" x14ac:dyDescent="0.3">
      <c r="A226" t="s">
        <v>12</v>
      </c>
      <c r="B226" t="s">
        <v>13</v>
      </c>
      <c r="C226" s="1">
        <v>43325</v>
      </c>
      <c r="D226">
        <v>2.91</v>
      </c>
      <c r="F226">
        <v>77</v>
      </c>
      <c r="G226">
        <v>89</v>
      </c>
      <c r="H226">
        <v>66</v>
      </c>
      <c r="I226">
        <v>110</v>
      </c>
      <c r="J226">
        <v>30</v>
      </c>
      <c r="K226">
        <v>13</v>
      </c>
      <c r="L226">
        <v>16.100000000000001</v>
      </c>
    </row>
    <row r="227" spans="1:12" x14ac:dyDescent="0.3">
      <c r="A227" t="s">
        <v>12</v>
      </c>
      <c r="B227" t="s">
        <v>13</v>
      </c>
      <c r="C227" s="1">
        <v>43326</v>
      </c>
      <c r="D227">
        <v>5.14</v>
      </c>
      <c r="F227">
        <v>79</v>
      </c>
      <c r="G227">
        <v>87</v>
      </c>
      <c r="H227">
        <v>71</v>
      </c>
      <c r="I227">
        <v>240</v>
      </c>
      <c r="J227">
        <v>240</v>
      </c>
      <c r="K227">
        <v>12.1</v>
      </c>
      <c r="L227">
        <v>16.100000000000001</v>
      </c>
    </row>
    <row r="228" spans="1:12" x14ac:dyDescent="0.3">
      <c r="A228" t="s">
        <v>12</v>
      </c>
      <c r="B228" t="s">
        <v>13</v>
      </c>
      <c r="C228" s="1">
        <v>43327</v>
      </c>
      <c r="D228">
        <v>5.82</v>
      </c>
      <c r="F228">
        <v>80</v>
      </c>
      <c r="G228">
        <v>85</v>
      </c>
      <c r="H228">
        <v>73</v>
      </c>
      <c r="I228">
        <v>160</v>
      </c>
      <c r="J228">
        <v>170</v>
      </c>
      <c r="K228">
        <v>17</v>
      </c>
      <c r="L228">
        <v>21</v>
      </c>
    </row>
    <row r="229" spans="1:12" x14ac:dyDescent="0.3">
      <c r="A229" t="s">
        <v>12</v>
      </c>
      <c r="B229" t="s">
        <v>13</v>
      </c>
      <c r="C229" s="1">
        <v>43328</v>
      </c>
      <c r="D229">
        <v>4.47</v>
      </c>
      <c r="F229">
        <v>77</v>
      </c>
      <c r="G229">
        <v>86</v>
      </c>
      <c r="H229">
        <v>69</v>
      </c>
      <c r="I229">
        <v>300</v>
      </c>
      <c r="J229">
        <v>300</v>
      </c>
      <c r="K229">
        <v>16.100000000000001</v>
      </c>
      <c r="L229">
        <v>19.899999999999999</v>
      </c>
    </row>
    <row r="230" spans="1:12" x14ac:dyDescent="0.3">
      <c r="A230" t="s">
        <v>12</v>
      </c>
      <c r="B230" t="s">
        <v>13</v>
      </c>
      <c r="C230" s="1">
        <v>43329</v>
      </c>
      <c r="D230">
        <v>5.59</v>
      </c>
      <c r="F230">
        <v>75</v>
      </c>
      <c r="G230">
        <v>85</v>
      </c>
      <c r="H230">
        <v>68</v>
      </c>
      <c r="I230">
        <v>30</v>
      </c>
      <c r="J230">
        <v>60</v>
      </c>
      <c r="K230">
        <v>14.1</v>
      </c>
      <c r="L230">
        <v>17</v>
      </c>
    </row>
    <row r="231" spans="1:12" x14ac:dyDescent="0.3">
      <c r="A231" t="s">
        <v>12</v>
      </c>
      <c r="B231" t="s">
        <v>13</v>
      </c>
      <c r="C231" s="1">
        <v>43330</v>
      </c>
      <c r="D231">
        <v>8.5</v>
      </c>
      <c r="F231">
        <v>75</v>
      </c>
      <c r="G231">
        <v>80</v>
      </c>
      <c r="H231">
        <v>70</v>
      </c>
      <c r="I231">
        <v>30</v>
      </c>
      <c r="J231">
        <v>20</v>
      </c>
      <c r="K231">
        <v>16.100000000000001</v>
      </c>
      <c r="L231">
        <v>19.899999999999999</v>
      </c>
    </row>
    <row r="232" spans="1:12" x14ac:dyDescent="0.3">
      <c r="A232" t="s">
        <v>12</v>
      </c>
      <c r="B232" t="s">
        <v>13</v>
      </c>
      <c r="C232" s="1">
        <v>43331</v>
      </c>
      <c r="D232">
        <v>6.49</v>
      </c>
      <c r="F232">
        <v>76</v>
      </c>
      <c r="G232">
        <v>86</v>
      </c>
      <c r="H232">
        <v>68</v>
      </c>
      <c r="I232">
        <v>80</v>
      </c>
      <c r="J232">
        <v>90</v>
      </c>
      <c r="K232">
        <v>17</v>
      </c>
      <c r="L232">
        <v>21.9</v>
      </c>
    </row>
    <row r="233" spans="1:12" x14ac:dyDescent="0.3">
      <c r="A233" t="s">
        <v>12</v>
      </c>
      <c r="B233" t="s">
        <v>13</v>
      </c>
      <c r="C233" s="1">
        <v>43332</v>
      </c>
      <c r="D233">
        <v>10.07</v>
      </c>
      <c r="F233">
        <v>75</v>
      </c>
      <c r="G233">
        <v>79</v>
      </c>
      <c r="H233">
        <v>69</v>
      </c>
      <c r="I233">
        <v>110</v>
      </c>
      <c r="J233">
        <v>110</v>
      </c>
      <c r="K233">
        <v>16.100000000000001</v>
      </c>
      <c r="L233">
        <v>25.9</v>
      </c>
    </row>
    <row r="234" spans="1:12" x14ac:dyDescent="0.3">
      <c r="A234" t="s">
        <v>12</v>
      </c>
      <c r="B234" t="s">
        <v>13</v>
      </c>
      <c r="C234" s="1">
        <v>43333</v>
      </c>
      <c r="D234">
        <v>10.51</v>
      </c>
      <c r="F234">
        <v>72</v>
      </c>
      <c r="G234">
        <v>78</v>
      </c>
      <c r="H234">
        <v>66</v>
      </c>
      <c r="I234">
        <v>10</v>
      </c>
      <c r="J234">
        <v>10</v>
      </c>
      <c r="K234">
        <v>29.1</v>
      </c>
      <c r="L234">
        <v>36.9</v>
      </c>
    </row>
    <row r="235" spans="1:12" x14ac:dyDescent="0.3">
      <c r="A235" t="s">
        <v>12</v>
      </c>
      <c r="B235" t="s">
        <v>13</v>
      </c>
      <c r="C235" s="1">
        <v>43334</v>
      </c>
      <c r="D235">
        <v>8.7200000000000006</v>
      </c>
      <c r="F235">
        <v>69</v>
      </c>
      <c r="G235">
        <v>79</v>
      </c>
      <c r="H235">
        <v>58</v>
      </c>
      <c r="I235">
        <v>340</v>
      </c>
      <c r="J235">
        <v>350</v>
      </c>
      <c r="K235">
        <v>18.100000000000001</v>
      </c>
      <c r="L235">
        <v>23.9</v>
      </c>
    </row>
    <row r="236" spans="1:12" x14ac:dyDescent="0.3">
      <c r="A236" t="s">
        <v>12</v>
      </c>
      <c r="B236" t="s">
        <v>13</v>
      </c>
      <c r="C236" s="1">
        <v>43335</v>
      </c>
      <c r="D236">
        <v>6.49</v>
      </c>
      <c r="F236">
        <v>70</v>
      </c>
      <c r="G236">
        <v>80</v>
      </c>
      <c r="H236">
        <v>60</v>
      </c>
      <c r="I236">
        <v>220</v>
      </c>
      <c r="J236">
        <v>210</v>
      </c>
      <c r="K236">
        <v>16.100000000000001</v>
      </c>
      <c r="L236">
        <v>21</v>
      </c>
    </row>
    <row r="237" spans="1:12" x14ac:dyDescent="0.3">
      <c r="A237" t="s">
        <v>12</v>
      </c>
      <c r="B237" t="s">
        <v>13</v>
      </c>
      <c r="C237" s="1">
        <v>43336</v>
      </c>
      <c r="D237">
        <v>11.86</v>
      </c>
      <c r="F237">
        <v>68</v>
      </c>
      <c r="G237">
        <v>72</v>
      </c>
      <c r="H237">
        <v>63</v>
      </c>
      <c r="I237">
        <v>180</v>
      </c>
      <c r="J237">
        <v>160</v>
      </c>
      <c r="K237">
        <v>21.9</v>
      </c>
      <c r="L237">
        <v>29.1</v>
      </c>
    </row>
    <row r="238" spans="1:12" x14ac:dyDescent="0.3">
      <c r="A238" t="s">
        <v>12</v>
      </c>
      <c r="B238" t="s">
        <v>13</v>
      </c>
      <c r="C238" s="1">
        <v>43337</v>
      </c>
      <c r="D238">
        <v>6.71</v>
      </c>
      <c r="F238">
        <v>71</v>
      </c>
      <c r="G238">
        <v>86</v>
      </c>
      <c r="H238">
        <v>66</v>
      </c>
      <c r="I238">
        <v>180</v>
      </c>
      <c r="J238">
        <v>180</v>
      </c>
      <c r="K238">
        <v>15</v>
      </c>
      <c r="L238">
        <v>19.899999999999999</v>
      </c>
    </row>
    <row r="239" spans="1:12" x14ac:dyDescent="0.3">
      <c r="A239" t="s">
        <v>12</v>
      </c>
      <c r="B239" t="s">
        <v>13</v>
      </c>
      <c r="C239" s="1">
        <v>43338</v>
      </c>
      <c r="D239">
        <v>8.9499999999999993</v>
      </c>
      <c r="F239">
        <v>81</v>
      </c>
      <c r="G239">
        <v>93</v>
      </c>
      <c r="H239">
        <v>72</v>
      </c>
      <c r="I239">
        <v>220</v>
      </c>
      <c r="J239">
        <v>220</v>
      </c>
      <c r="K239">
        <v>21.9</v>
      </c>
      <c r="L239">
        <v>31.1</v>
      </c>
    </row>
    <row r="240" spans="1:12" x14ac:dyDescent="0.3">
      <c r="A240" t="s">
        <v>12</v>
      </c>
      <c r="B240" t="s">
        <v>13</v>
      </c>
      <c r="C240" s="1">
        <v>43339</v>
      </c>
      <c r="D240">
        <v>16.11</v>
      </c>
      <c r="F240">
        <v>85</v>
      </c>
      <c r="G240">
        <v>93</v>
      </c>
      <c r="H240">
        <v>78</v>
      </c>
      <c r="I240">
        <v>200</v>
      </c>
      <c r="J240">
        <v>200</v>
      </c>
      <c r="K240">
        <v>29.1</v>
      </c>
      <c r="L240">
        <v>36</v>
      </c>
    </row>
    <row r="241" spans="1:12" x14ac:dyDescent="0.3">
      <c r="A241" t="s">
        <v>12</v>
      </c>
      <c r="B241" t="s">
        <v>13</v>
      </c>
      <c r="C241" s="1">
        <v>43340</v>
      </c>
      <c r="D241">
        <v>11.86</v>
      </c>
      <c r="F241">
        <v>82</v>
      </c>
      <c r="G241">
        <v>91</v>
      </c>
      <c r="H241">
        <v>67</v>
      </c>
      <c r="I241">
        <v>330</v>
      </c>
      <c r="J241">
        <v>320</v>
      </c>
      <c r="K241">
        <v>33.1</v>
      </c>
      <c r="L241">
        <v>44.1</v>
      </c>
    </row>
    <row r="242" spans="1:12" x14ac:dyDescent="0.3">
      <c r="A242" t="s">
        <v>12</v>
      </c>
      <c r="B242" t="s">
        <v>13</v>
      </c>
      <c r="C242" s="1">
        <v>43341</v>
      </c>
      <c r="D242">
        <v>9.4</v>
      </c>
      <c r="F242">
        <v>72</v>
      </c>
      <c r="G242">
        <v>76</v>
      </c>
      <c r="H242">
        <v>65</v>
      </c>
      <c r="I242">
        <v>160</v>
      </c>
      <c r="J242">
        <v>160</v>
      </c>
      <c r="K242">
        <v>23.9</v>
      </c>
      <c r="L242">
        <v>33.1</v>
      </c>
    </row>
    <row r="243" spans="1:12" x14ac:dyDescent="0.3">
      <c r="A243" t="s">
        <v>12</v>
      </c>
      <c r="B243" t="s">
        <v>13</v>
      </c>
      <c r="C243" s="1">
        <v>43342</v>
      </c>
      <c r="D243">
        <v>6.71</v>
      </c>
      <c r="F243">
        <v>68</v>
      </c>
      <c r="G243">
        <v>73</v>
      </c>
      <c r="H243">
        <v>61</v>
      </c>
      <c r="I243">
        <v>60</v>
      </c>
      <c r="J243">
        <v>60</v>
      </c>
      <c r="K243">
        <v>14.1</v>
      </c>
      <c r="L243">
        <v>17</v>
      </c>
    </row>
    <row r="244" spans="1:12" x14ac:dyDescent="0.3">
      <c r="A244" t="s">
        <v>12</v>
      </c>
      <c r="B244" t="s">
        <v>13</v>
      </c>
      <c r="C244" s="1">
        <v>43343</v>
      </c>
      <c r="D244">
        <v>7.83</v>
      </c>
      <c r="F244">
        <v>70</v>
      </c>
      <c r="G244">
        <v>85</v>
      </c>
      <c r="H244">
        <v>60</v>
      </c>
      <c r="I244">
        <v>140</v>
      </c>
      <c r="J244">
        <v>140</v>
      </c>
      <c r="K244">
        <v>25.1</v>
      </c>
      <c r="L244">
        <v>31.1</v>
      </c>
    </row>
    <row r="245" spans="1:12" x14ac:dyDescent="0.3">
      <c r="A245" t="s">
        <v>12</v>
      </c>
      <c r="B245" t="s">
        <v>13</v>
      </c>
      <c r="C245" s="1">
        <v>43344</v>
      </c>
      <c r="D245">
        <v>7.83</v>
      </c>
      <c r="F245">
        <v>76</v>
      </c>
      <c r="G245">
        <v>86</v>
      </c>
      <c r="H245">
        <v>72</v>
      </c>
      <c r="I245">
        <v>210</v>
      </c>
      <c r="J245">
        <v>200</v>
      </c>
      <c r="K245">
        <v>21.9</v>
      </c>
      <c r="L245">
        <v>29.1</v>
      </c>
    </row>
    <row r="246" spans="1:12" x14ac:dyDescent="0.3">
      <c r="A246" t="s">
        <v>12</v>
      </c>
      <c r="B246" t="s">
        <v>13</v>
      </c>
      <c r="C246" s="1">
        <v>43345</v>
      </c>
      <c r="D246">
        <v>9.4</v>
      </c>
      <c r="F246">
        <v>80</v>
      </c>
      <c r="G246">
        <v>91</v>
      </c>
      <c r="H246">
        <v>70</v>
      </c>
      <c r="I246">
        <v>220</v>
      </c>
      <c r="J246">
        <v>200</v>
      </c>
      <c r="K246">
        <v>21</v>
      </c>
      <c r="L246">
        <v>27.1</v>
      </c>
    </row>
    <row r="247" spans="1:12" x14ac:dyDescent="0.3">
      <c r="A247" t="s">
        <v>12</v>
      </c>
      <c r="B247" t="s">
        <v>13</v>
      </c>
      <c r="C247" s="1">
        <v>43346</v>
      </c>
      <c r="D247">
        <v>6.71</v>
      </c>
      <c r="F247">
        <v>77</v>
      </c>
      <c r="G247">
        <v>88</v>
      </c>
      <c r="H247">
        <v>70</v>
      </c>
      <c r="I247">
        <v>70</v>
      </c>
      <c r="J247">
        <v>100</v>
      </c>
      <c r="K247">
        <v>21</v>
      </c>
      <c r="L247">
        <v>28</v>
      </c>
    </row>
    <row r="248" spans="1:12" x14ac:dyDescent="0.3">
      <c r="A248" t="s">
        <v>12</v>
      </c>
      <c r="B248" t="s">
        <v>13</v>
      </c>
      <c r="C248" s="1">
        <v>43347</v>
      </c>
      <c r="D248">
        <v>7.61</v>
      </c>
      <c r="F248">
        <v>79</v>
      </c>
      <c r="G248">
        <v>92</v>
      </c>
      <c r="H248">
        <v>71</v>
      </c>
      <c r="I248">
        <v>190</v>
      </c>
      <c r="J248">
        <v>190</v>
      </c>
      <c r="K248">
        <v>15</v>
      </c>
      <c r="L248">
        <v>19.899999999999999</v>
      </c>
    </row>
    <row r="249" spans="1:12" x14ac:dyDescent="0.3">
      <c r="A249" t="s">
        <v>12</v>
      </c>
      <c r="B249" t="s">
        <v>13</v>
      </c>
      <c r="C249" s="1">
        <v>43348</v>
      </c>
      <c r="D249">
        <v>12.08</v>
      </c>
      <c r="F249">
        <v>83</v>
      </c>
      <c r="G249">
        <v>91</v>
      </c>
      <c r="H249">
        <v>69</v>
      </c>
      <c r="I249">
        <v>220</v>
      </c>
      <c r="J249">
        <v>210</v>
      </c>
      <c r="K249">
        <v>23.9</v>
      </c>
      <c r="L249">
        <v>31.1</v>
      </c>
    </row>
    <row r="250" spans="1:12" x14ac:dyDescent="0.3">
      <c r="A250" t="s">
        <v>12</v>
      </c>
      <c r="B250" t="s">
        <v>13</v>
      </c>
      <c r="C250" s="1">
        <v>43349</v>
      </c>
      <c r="D250">
        <v>13.42</v>
      </c>
      <c r="F250">
        <v>69</v>
      </c>
      <c r="G250">
        <v>69</v>
      </c>
      <c r="H250">
        <v>64</v>
      </c>
      <c r="I250">
        <v>20</v>
      </c>
      <c r="J250">
        <v>10</v>
      </c>
      <c r="K250">
        <v>21.9</v>
      </c>
      <c r="L250">
        <v>25.9</v>
      </c>
    </row>
    <row r="251" spans="1:12" x14ac:dyDescent="0.3">
      <c r="A251" t="s">
        <v>12</v>
      </c>
      <c r="B251" t="s">
        <v>13</v>
      </c>
      <c r="C251" s="1">
        <v>43350</v>
      </c>
      <c r="D251">
        <v>13.42</v>
      </c>
      <c r="F251">
        <v>67</v>
      </c>
      <c r="G251">
        <v>69</v>
      </c>
      <c r="H251">
        <v>63</v>
      </c>
      <c r="I251">
        <v>40</v>
      </c>
      <c r="J251">
        <v>40</v>
      </c>
      <c r="K251">
        <v>23</v>
      </c>
      <c r="L251">
        <v>28</v>
      </c>
    </row>
    <row r="252" spans="1:12" x14ac:dyDescent="0.3">
      <c r="A252" t="s">
        <v>12</v>
      </c>
      <c r="B252" t="s">
        <v>13</v>
      </c>
      <c r="C252" s="1">
        <v>43351</v>
      </c>
      <c r="D252">
        <v>17</v>
      </c>
      <c r="F252">
        <v>67</v>
      </c>
      <c r="G252">
        <v>69</v>
      </c>
      <c r="H252">
        <v>63</v>
      </c>
      <c r="I252">
        <v>50</v>
      </c>
      <c r="J252">
        <v>50</v>
      </c>
      <c r="K252">
        <v>23</v>
      </c>
      <c r="L252">
        <v>30</v>
      </c>
    </row>
    <row r="253" spans="1:12" x14ac:dyDescent="0.3">
      <c r="A253" t="s">
        <v>12</v>
      </c>
      <c r="B253" t="s">
        <v>13</v>
      </c>
      <c r="C253" s="1">
        <v>43352</v>
      </c>
      <c r="D253">
        <v>15.21</v>
      </c>
      <c r="F253">
        <v>64</v>
      </c>
      <c r="G253">
        <v>68</v>
      </c>
      <c r="H253">
        <v>60</v>
      </c>
      <c r="I253">
        <v>30</v>
      </c>
      <c r="J253">
        <v>30</v>
      </c>
      <c r="K253">
        <v>25.1</v>
      </c>
      <c r="L253">
        <v>32</v>
      </c>
    </row>
    <row r="254" spans="1:12" x14ac:dyDescent="0.3">
      <c r="A254" t="s">
        <v>12</v>
      </c>
      <c r="B254" t="s">
        <v>13</v>
      </c>
      <c r="C254" s="1">
        <v>43353</v>
      </c>
      <c r="D254">
        <v>6.71</v>
      </c>
      <c r="F254">
        <v>65</v>
      </c>
      <c r="G254">
        <v>74</v>
      </c>
      <c r="H254">
        <v>56</v>
      </c>
      <c r="I254">
        <v>10</v>
      </c>
      <c r="J254">
        <v>360</v>
      </c>
      <c r="K254">
        <v>15</v>
      </c>
      <c r="L254">
        <v>29.1</v>
      </c>
    </row>
    <row r="255" spans="1:12" x14ac:dyDescent="0.3">
      <c r="A255" t="s">
        <v>12</v>
      </c>
      <c r="B255" t="s">
        <v>13</v>
      </c>
      <c r="C255" s="1">
        <v>43354</v>
      </c>
      <c r="D255">
        <v>4.47</v>
      </c>
      <c r="F255">
        <v>67</v>
      </c>
      <c r="G255">
        <v>79</v>
      </c>
      <c r="H255">
        <v>57</v>
      </c>
      <c r="I255">
        <v>180</v>
      </c>
      <c r="J255">
        <v>220</v>
      </c>
      <c r="K255">
        <v>12.1</v>
      </c>
      <c r="L255">
        <v>17</v>
      </c>
    </row>
    <row r="256" spans="1:12" x14ac:dyDescent="0.3">
      <c r="A256" t="s">
        <v>12</v>
      </c>
      <c r="B256" t="s">
        <v>13</v>
      </c>
      <c r="C256" s="1">
        <v>43355</v>
      </c>
      <c r="D256">
        <v>5.82</v>
      </c>
      <c r="F256">
        <v>71</v>
      </c>
      <c r="G256">
        <v>82</v>
      </c>
      <c r="H256">
        <v>61</v>
      </c>
      <c r="I256">
        <v>80</v>
      </c>
      <c r="J256">
        <v>90</v>
      </c>
      <c r="K256">
        <v>15</v>
      </c>
      <c r="L256">
        <v>19.899999999999999</v>
      </c>
    </row>
    <row r="257" spans="1:12" x14ac:dyDescent="0.3">
      <c r="A257" t="s">
        <v>12</v>
      </c>
      <c r="B257" t="s">
        <v>13</v>
      </c>
      <c r="C257" s="1">
        <v>43356</v>
      </c>
      <c r="D257">
        <v>4.47</v>
      </c>
      <c r="F257">
        <v>69</v>
      </c>
      <c r="G257">
        <v>78</v>
      </c>
      <c r="H257">
        <v>60</v>
      </c>
      <c r="I257">
        <v>80</v>
      </c>
      <c r="J257">
        <v>80</v>
      </c>
      <c r="K257">
        <v>13</v>
      </c>
      <c r="L257">
        <v>16.100000000000001</v>
      </c>
    </row>
    <row r="258" spans="1:12" x14ac:dyDescent="0.3">
      <c r="A258" t="s">
        <v>12</v>
      </c>
      <c r="B258" t="s">
        <v>13</v>
      </c>
      <c r="C258" s="1">
        <v>43357</v>
      </c>
      <c r="D258">
        <v>3.8</v>
      </c>
      <c r="F258">
        <v>73</v>
      </c>
      <c r="G258">
        <v>87</v>
      </c>
      <c r="H258">
        <v>64</v>
      </c>
      <c r="I258">
        <v>60</v>
      </c>
      <c r="J258">
        <v>60</v>
      </c>
      <c r="K258">
        <v>14.1</v>
      </c>
      <c r="L258">
        <v>16.100000000000001</v>
      </c>
    </row>
    <row r="259" spans="1:12" x14ac:dyDescent="0.3">
      <c r="A259" t="s">
        <v>12</v>
      </c>
      <c r="B259" t="s">
        <v>13</v>
      </c>
      <c r="C259" s="1">
        <v>43358</v>
      </c>
      <c r="D259">
        <v>6.93</v>
      </c>
      <c r="F259">
        <v>74</v>
      </c>
      <c r="G259">
        <v>82</v>
      </c>
      <c r="H259">
        <v>64</v>
      </c>
      <c r="I259">
        <v>30</v>
      </c>
      <c r="J259">
        <v>20</v>
      </c>
      <c r="K259">
        <v>14.1</v>
      </c>
      <c r="L259">
        <v>17</v>
      </c>
    </row>
    <row r="260" spans="1:12" x14ac:dyDescent="0.3">
      <c r="A260" t="s">
        <v>12</v>
      </c>
      <c r="B260" t="s">
        <v>13</v>
      </c>
      <c r="C260" s="1">
        <v>43359</v>
      </c>
      <c r="D260">
        <v>6.49</v>
      </c>
      <c r="F260">
        <v>76</v>
      </c>
      <c r="G260">
        <v>89</v>
      </c>
      <c r="H260">
        <v>66</v>
      </c>
      <c r="I260">
        <v>110</v>
      </c>
      <c r="J260">
        <v>170</v>
      </c>
      <c r="K260">
        <v>15</v>
      </c>
      <c r="L260">
        <v>21.9</v>
      </c>
    </row>
    <row r="261" spans="1:12" x14ac:dyDescent="0.3">
      <c r="A261" t="s">
        <v>12</v>
      </c>
      <c r="B261" t="s">
        <v>13</v>
      </c>
      <c r="C261" s="1">
        <v>43360</v>
      </c>
      <c r="D261">
        <v>3.36</v>
      </c>
      <c r="F261">
        <v>79</v>
      </c>
      <c r="G261">
        <v>91</v>
      </c>
      <c r="H261">
        <v>69</v>
      </c>
      <c r="I261">
        <v>100</v>
      </c>
      <c r="J261">
        <v>20</v>
      </c>
      <c r="K261">
        <v>12.1</v>
      </c>
      <c r="L261">
        <v>14.1</v>
      </c>
    </row>
    <row r="262" spans="1:12" x14ac:dyDescent="0.3">
      <c r="A262" t="s">
        <v>12</v>
      </c>
      <c r="B262" t="s">
        <v>13</v>
      </c>
      <c r="C262" s="1">
        <v>43361</v>
      </c>
      <c r="D262">
        <v>8.2799999999999994</v>
      </c>
      <c r="F262">
        <v>73</v>
      </c>
      <c r="G262">
        <v>75</v>
      </c>
      <c r="H262">
        <v>66</v>
      </c>
      <c r="I262">
        <v>360</v>
      </c>
      <c r="J262">
        <v>360</v>
      </c>
      <c r="K262">
        <v>21.9</v>
      </c>
      <c r="L262">
        <v>25.1</v>
      </c>
    </row>
    <row r="263" spans="1:12" x14ac:dyDescent="0.3">
      <c r="A263" t="s">
        <v>12</v>
      </c>
      <c r="B263" t="s">
        <v>13</v>
      </c>
      <c r="C263" s="1">
        <v>43362</v>
      </c>
      <c r="D263">
        <v>9.17</v>
      </c>
      <c r="F263">
        <v>69</v>
      </c>
      <c r="G263">
        <v>76</v>
      </c>
      <c r="H263">
        <v>66</v>
      </c>
      <c r="I263">
        <v>10</v>
      </c>
      <c r="J263">
        <v>340</v>
      </c>
      <c r="K263">
        <v>16.100000000000001</v>
      </c>
      <c r="L263">
        <v>19.899999999999999</v>
      </c>
    </row>
    <row r="264" spans="1:12" x14ac:dyDescent="0.3">
      <c r="A264" t="s">
        <v>12</v>
      </c>
      <c r="B264" t="s">
        <v>13</v>
      </c>
      <c r="C264" s="1">
        <v>43363</v>
      </c>
      <c r="D264">
        <v>7.83</v>
      </c>
      <c r="F264">
        <v>75</v>
      </c>
      <c r="G264">
        <v>93</v>
      </c>
      <c r="H264">
        <v>66</v>
      </c>
      <c r="I264">
        <v>210</v>
      </c>
      <c r="J264">
        <v>210</v>
      </c>
      <c r="K264">
        <v>23</v>
      </c>
      <c r="L264">
        <v>32</v>
      </c>
    </row>
    <row r="265" spans="1:12" x14ac:dyDescent="0.3">
      <c r="A265" t="s">
        <v>12</v>
      </c>
      <c r="B265" t="s">
        <v>13</v>
      </c>
      <c r="C265" s="1">
        <v>43364</v>
      </c>
      <c r="D265">
        <v>16.11</v>
      </c>
      <c r="F265">
        <v>79</v>
      </c>
      <c r="G265">
        <v>83</v>
      </c>
      <c r="H265">
        <v>56</v>
      </c>
      <c r="I265">
        <v>210</v>
      </c>
      <c r="J265">
        <v>210</v>
      </c>
      <c r="K265">
        <v>25.9</v>
      </c>
      <c r="L265">
        <v>38</v>
      </c>
    </row>
    <row r="266" spans="1:12" x14ac:dyDescent="0.3">
      <c r="A266" t="s">
        <v>12</v>
      </c>
      <c r="B266" t="s">
        <v>13</v>
      </c>
      <c r="C266" s="1">
        <v>43365</v>
      </c>
      <c r="D266">
        <v>9.4</v>
      </c>
      <c r="F266">
        <v>59</v>
      </c>
      <c r="G266">
        <v>64</v>
      </c>
      <c r="H266">
        <v>51</v>
      </c>
      <c r="I266">
        <v>60</v>
      </c>
      <c r="J266">
        <v>80</v>
      </c>
      <c r="K266">
        <v>21.9</v>
      </c>
      <c r="L266">
        <v>27.1</v>
      </c>
    </row>
    <row r="267" spans="1:12" x14ac:dyDescent="0.3">
      <c r="A267" t="s">
        <v>12</v>
      </c>
      <c r="B267" t="s">
        <v>13</v>
      </c>
      <c r="C267" s="1">
        <v>43366</v>
      </c>
      <c r="D267">
        <v>5.14</v>
      </c>
      <c r="F267">
        <v>60</v>
      </c>
      <c r="G267">
        <v>71</v>
      </c>
      <c r="H267">
        <v>50</v>
      </c>
      <c r="I267">
        <v>80</v>
      </c>
      <c r="J267">
        <v>40</v>
      </c>
      <c r="K267">
        <v>13</v>
      </c>
      <c r="L267">
        <v>16.100000000000001</v>
      </c>
    </row>
    <row r="268" spans="1:12" x14ac:dyDescent="0.3">
      <c r="A268" t="s">
        <v>12</v>
      </c>
      <c r="B268" t="s">
        <v>13</v>
      </c>
      <c r="C268" s="1">
        <v>43367</v>
      </c>
      <c r="D268">
        <v>6.49</v>
      </c>
      <c r="F268">
        <v>65</v>
      </c>
      <c r="G268">
        <v>74</v>
      </c>
      <c r="H268">
        <v>57</v>
      </c>
      <c r="I268">
        <v>120</v>
      </c>
      <c r="J268">
        <v>80</v>
      </c>
      <c r="K268">
        <v>13</v>
      </c>
      <c r="L268">
        <v>16.100000000000001</v>
      </c>
    </row>
    <row r="269" spans="1:12" x14ac:dyDescent="0.3">
      <c r="A269" t="s">
        <v>12</v>
      </c>
      <c r="B269" t="s">
        <v>13</v>
      </c>
      <c r="C269" s="1">
        <v>43368</v>
      </c>
      <c r="D269">
        <v>8.7200000000000006</v>
      </c>
      <c r="F269">
        <v>73</v>
      </c>
      <c r="G269">
        <v>84</v>
      </c>
      <c r="H269">
        <v>61</v>
      </c>
      <c r="I269">
        <v>290</v>
      </c>
      <c r="J269">
        <v>310</v>
      </c>
      <c r="K269">
        <v>31.1</v>
      </c>
      <c r="L269">
        <v>47</v>
      </c>
    </row>
    <row r="270" spans="1:12" x14ac:dyDescent="0.3">
      <c r="A270" t="s">
        <v>12</v>
      </c>
      <c r="B270" t="s">
        <v>13</v>
      </c>
      <c r="C270" s="1">
        <v>43369</v>
      </c>
      <c r="D270">
        <v>8.7200000000000006</v>
      </c>
      <c r="F270">
        <v>61</v>
      </c>
      <c r="G270">
        <v>67</v>
      </c>
      <c r="H270">
        <v>50</v>
      </c>
      <c r="I270">
        <v>320</v>
      </c>
      <c r="J270">
        <v>320</v>
      </c>
      <c r="K270">
        <v>19.899999999999999</v>
      </c>
      <c r="L270">
        <v>25.1</v>
      </c>
    </row>
    <row r="271" spans="1:12" x14ac:dyDescent="0.3">
      <c r="A271" t="s">
        <v>12</v>
      </c>
      <c r="B271" t="s">
        <v>13</v>
      </c>
      <c r="C271" s="1">
        <v>43370</v>
      </c>
      <c r="D271">
        <v>7.61</v>
      </c>
      <c r="F271">
        <v>59</v>
      </c>
      <c r="G271">
        <v>70</v>
      </c>
      <c r="H271">
        <v>48</v>
      </c>
      <c r="I271">
        <v>200</v>
      </c>
      <c r="J271">
        <v>200</v>
      </c>
      <c r="K271">
        <v>16.100000000000001</v>
      </c>
      <c r="L271">
        <v>23</v>
      </c>
    </row>
    <row r="272" spans="1:12" x14ac:dyDescent="0.3">
      <c r="A272" t="s">
        <v>12</v>
      </c>
      <c r="B272" t="s">
        <v>13</v>
      </c>
      <c r="C272" s="1">
        <v>43371</v>
      </c>
      <c r="D272">
        <v>6.04</v>
      </c>
      <c r="F272">
        <v>58</v>
      </c>
      <c r="G272">
        <v>60</v>
      </c>
      <c r="H272">
        <v>46</v>
      </c>
      <c r="I272">
        <v>280</v>
      </c>
      <c r="J272">
        <v>280</v>
      </c>
      <c r="K272">
        <v>16.100000000000001</v>
      </c>
      <c r="L272">
        <v>25.1</v>
      </c>
    </row>
    <row r="273" spans="1:12" x14ac:dyDescent="0.3">
      <c r="A273" t="s">
        <v>12</v>
      </c>
      <c r="B273" t="s">
        <v>13</v>
      </c>
      <c r="C273" s="1">
        <v>43372</v>
      </c>
      <c r="D273">
        <v>6.04</v>
      </c>
      <c r="F273">
        <v>50</v>
      </c>
      <c r="G273">
        <v>61</v>
      </c>
      <c r="H273">
        <v>42</v>
      </c>
      <c r="I273">
        <v>100</v>
      </c>
      <c r="J273">
        <v>110</v>
      </c>
      <c r="K273">
        <v>16.100000000000001</v>
      </c>
      <c r="L273">
        <v>19</v>
      </c>
    </row>
    <row r="274" spans="1:12" x14ac:dyDescent="0.3">
      <c r="A274" t="s">
        <v>12</v>
      </c>
      <c r="B274" t="s">
        <v>13</v>
      </c>
      <c r="C274" s="1">
        <v>43373</v>
      </c>
      <c r="D274">
        <v>7.61</v>
      </c>
      <c r="F274">
        <v>57</v>
      </c>
      <c r="G274">
        <v>62</v>
      </c>
      <c r="H274">
        <v>53</v>
      </c>
      <c r="I274">
        <v>30</v>
      </c>
      <c r="J274">
        <v>30</v>
      </c>
      <c r="K274">
        <v>15</v>
      </c>
      <c r="L274">
        <v>21</v>
      </c>
    </row>
    <row r="275" spans="1:12" x14ac:dyDescent="0.3">
      <c r="A275" t="s">
        <v>12</v>
      </c>
      <c r="B275" t="s">
        <v>13</v>
      </c>
      <c r="C275" s="1">
        <v>43374</v>
      </c>
      <c r="D275">
        <v>7.16</v>
      </c>
      <c r="F275">
        <v>61</v>
      </c>
      <c r="G275">
        <v>72</v>
      </c>
      <c r="H275">
        <v>57</v>
      </c>
      <c r="I275">
        <v>320</v>
      </c>
      <c r="J275">
        <v>320</v>
      </c>
      <c r="K275">
        <v>18.100000000000001</v>
      </c>
      <c r="L275">
        <v>27.1</v>
      </c>
    </row>
    <row r="276" spans="1:12" x14ac:dyDescent="0.3">
      <c r="A276" t="s">
        <v>12</v>
      </c>
      <c r="B276" t="s">
        <v>13</v>
      </c>
      <c r="C276" s="1">
        <v>43375</v>
      </c>
      <c r="D276">
        <v>5.14</v>
      </c>
      <c r="F276">
        <v>62</v>
      </c>
      <c r="G276">
        <v>67</v>
      </c>
      <c r="H276">
        <v>58</v>
      </c>
      <c r="I276">
        <v>300</v>
      </c>
      <c r="J276">
        <v>290</v>
      </c>
      <c r="K276">
        <v>15</v>
      </c>
      <c r="L276">
        <v>21</v>
      </c>
    </row>
    <row r="277" spans="1:12" x14ac:dyDescent="0.3">
      <c r="A277" t="s">
        <v>12</v>
      </c>
      <c r="B277" t="s">
        <v>13</v>
      </c>
      <c r="C277" s="1">
        <v>43376</v>
      </c>
      <c r="D277">
        <v>13.87</v>
      </c>
      <c r="F277">
        <v>70</v>
      </c>
      <c r="G277">
        <v>88</v>
      </c>
      <c r="H277">
        <v>59</v>
      </c>
      <c r="I277">
        <v>210</v>
      </c>
      <c r="J277">
        <v>290</v>
      </c>
      <c r="K277">
        <v>28</v>
      </c>
      <c r="L277">
        <v>42.9</v>
      </c>
    </row>
    <row r="278" spans="1:12" x14ac:dyDescent="0.3">
      <c r="A278" t="s">
        <v>12</v>
      </c>
      <c r="B278" t="s">
        <v>13</v>
      </c>
      <c r="C278" s="1">
        <v>43377</v>
      </c>
      <c r="D278">
        <v>16.11</v>
      </c>
      <c r="F278">
        <v>66</v>
      </c>
      <c r="G278">
        <v>77</v>
      </c>
      <c r="H278">
        <v>52</v>
      </c>
      <c r="I278">
        <v>30</v>
      </c>
      <c r="J278">
        <v>40</v>
      </c>
      <c r="K278">
        <v>23.9</v>
      </c>
      <c r="L278">
        <v>31.1</v>
      </c>
    </row>
    <row r="279" spans="1:12" x14ac:dyDescent="0.3">
      <c r="A279" t="s">
        <v>12</v>
      </c>
      <c r="B279" t="s">
        <v>13</v>
      </c>
      <c r="C279" s="1">
        <v>43378</v>
      </c>
      <c r="D279">
        <v>7.16</v>
      </c>
      <c r="F279">
        <v>57</v>
      </c>
      <c r="G279">
        <v>65</v>
      </c>
      <c r="H279">
        <v>54</v>
      </c>
      <c r="I279">
        <v>130</v>
      </c>
      <c r="J279">
        <v>120</v>
      </c>
      <c r="K279">
        <v>16.100000000000001</v>
      </c>
      <c r="L279">
        <v>21.9</v>
      </c>
    </row>
    <row r="280" spans="1:12" x14ac:dyDescent="0.3">
      <c r="A280" t="s">
        <v>12</v>
      </c>
      <c r="B280" t="s">
        <v>13</v>
      </c>
      <c r="C280" s="1">
        <v>43379</v>
      </c>
      <c r="D280">
        <v>8.0500000000000007</v>
      </c>
      <c r="F280">
        <v>64</v>
      </c>
      <c r="G280">
        <v>70</v>
      </c>
      <c r="H280">
        <v>57</v>
      </c>
      <c r="I280">
        <v>30</v>
      </c>
      <c r="J280">
        <v>320</v>
      </c>
      <c r="K280">
        <v>17</v>
      </c>
      <c r="L280">
        <v>23.9</v>
      </c>
    </row>
    <row r="281" spans="1:12" x14ac:dyDescent="0.3">
      <c r="A281" t="s">
        <v>12</v>
      </c>
      <c r="B281" t="s">
        <v>13</v>
      </c>
      <c r="C281" s="1">
        <v>43380</v>
      </c>
      <c r="D281">
        <v>10.51</v>
      </c>
      <c r="F281">
        <v>58</v>
      </c>
      <c r="G281">
        <v>63</v>
      </c>
      <c r="H281">
        <v>57</v>
      </c>
      <c r="I281">
        <v>30</v>
      </c>
      <c r="J281">
        <v>40</v>
      </c>
      <c r="K281">
        <v>17</v>
      </c>
      <c r="L281">
        <v>21.9</v>
      </c>
    </row>
    <row r="282" spans="1:12" x14ac:dyDescent="0.3">
      <c r="A282" t="s">
        <v>12</v>
      </c>
      <c r="B282" t="s">
        <v>13</v>
      </c>
      <c r="C282" s="1">
        <v>43381</v>
      </c>
      <c r="D282">
        <v>8.7200000000000006</v>
      </c>
      <c r="F282">
        <v>69</v>
      </c>
      <c r="G282">
        <v>85</v>
      </c>
      <c r="H282">
        <v>63</v>
      </c>
      <c r="I282">
        <v>210</v>
      </c>
      <c r="J282">
        <v>200</v>
      </c>
      <c r="K282">
        <v>21</v>
      </c>
      <c r="L282">
        <v>33.1</v>
      </c>
    </row>
    <row r="283" spans="1:12" x14ac:dyDescent="0.3">
      <c r="A283" t="s">
        <v>12</v>
      </c>
      <c r="B283" t="s">
        <v>13</v>
      </c>
      <c r="C283" s="1">
        <v>43382</v>
      </c>
      <c r="D283">
        <v>10.29</v>
      </c>
      <c r="F283">
        <v>76</v>
      </c>
      <c r="G283">
        <v>85</v>
      </c>
      <c r="H283">
        <v>70</v>
      </c>
      <c r="I283">
        <v>160</v>
      </c>
      <c r="J283">
        <v>200</v>
      </c>
      <c r="K283">
        <v>21</v>
      </c>
      <c r="L283">
        <v>29.1</v>
      </c>
    </row>
    <row r="284" spans="1:12" x14ac:dyDescent="0.3">
      <c r="A284" t="s">
        <v>12</v>
      </c>
      <c r="B284" t="s">
        <v>13</v>
      </c>
      <c r="C284" s="1">
        <v>43383</v>
      </c>
      <c r="D284">
        <v>13.42</v>
      </c>
      <c r="F284">
        <v>73</v>
      </c>
      <c r="G284">
        <v>75</v>
      </c>
      <c r="H284">
        <v>51</v>
      </c>
      <c r="I284">
        <v>260</v>
      </c>
      <c r="J284">
        <v>260</v>
      </c>
      <c r="K284">
        <v>28</v>
      </c>
      <c r="L284">
        <v>42.9</v>
      </c>
    </row>
    <row r="285" spans="1:12" x14ac:dyDescent="0.3">
      <c r="A285" t="s">
        <v>12</v>
      </c>
      <c r="B285" t="s">
        <v>13</v>
      </c>
      <c r="C285" s="1">
        <v>43384</v>
      </c>
      <c r="D285">
        <v>13.87</v>
      </c>
      <c r="F285">
        <v>50</v>
      </c>
      <c r="G285">
        <v>51</v>
      </c>
      <c r="H285">
        <v>40</v>
      </c>
      <c r="I285">
        <v>270</v>
      </c>
      <c r="J285">
        <v>270</v>
      </c>
      <c r="K285">
        <v>23.9</v>
      </c>
      <c r="L285">
        <v>36</v>
      </c>
    </row>
    <row r="286" spans="1:12" x14ac:dyDescent="0.3">
      <c r="A286" t="s">
        <v>12</v>
      </c>
      <c r="B286" t="s">
        <v>13</v>
      </c>
      <c r="C286" s="1">
        <v>43385</v>
      </c>
      <c r="D286">
        <v>6.93</v>
      </c>
      <c r="F286">
        <v>40</v>
      </c>
      <c r="G286">
        <v>42</v>
      </c>
      <c r="H286">
        <v>36</v>
      </c>
      <c r="I286">
        <v>240</v>
      </c>
      <c r="J286">
        <v>240</v>
      </c>
      <c r="K286">
        <v>14.1</v>
      </c>
      <c r="L286">
        <v>21</v>
      </c>
    </row>
    <row r="287" spans="1:12" x14ac:dyDescent="0.3">
      <c r="A287" t="s">
        <v>12</v>
      </c>
      <c r="B287" t="s">
        <v>13</v>
      </c>
      <c r="C287" s="1">
        <v>43386</v>
      </c>
      <c r="D287">
        <v>7.61</v>
      </c>
      <c r="F287">
        <v>41</v>
      </c>
      <c r="G287">
        <v>53</v>
      </c>
      <c r="H287">
        <v>32</v>
      </c>
      <c r="I287">
        <v>200</v>
      </c>
      <c r="J287">
        <v>230</v>
      </c>
      <c r="K287">
        <v>15</v>
      </c>
      <c r="L287">
        <v>23</v>
      </c>
    </row>
    <row r="288" spans="1:12" x14ac:dyDescent="0.3">
      <c r="A288" t="s">
        <v>12</v>
      </c>
      <c r="B288" t="s">
        <v>13</v>
      </c>
      <c r="C288" s="1">
        <v>43387</v>
      </c>
      <c r="D288">
        <v>5.82</v>
      </c>
      <c r="F288">
        <v>46</v>
      </c>
      <c r="G288">
        <v>54</v>
      </c>
      <c r="H288">
        <v>38</v>
      </c>
      <c r="I288">
        <v>300</v>
      </c>
      <c r="J288">
        <v>290</v>
      </c>
      <c r="K288">
        <v>16.100000000000001</v>
      </c>
      <c r="L288">
        <v>23</v>
      </c>
    </row>
    <row r="289" spans="1:12" x14ac:dyDescent="0.3">
      <c r="A289" t="s">
        <v>12</v>
      </c>
      <c r="B289" t="s">
        <v>13</v>
      </c>
      <c r="C289" s="1">
        <v>43388</v>
      </c>
      <c r="D289">
        <v>11.41</v>
      </c>
      <c r="F289">
        <v>44</v>
      </c>
      <c r="G289">
        <v>48</v>
      </c>
      <c r="H289">
        <v>37</v>
      </c>
      <c r="I289">
        <v>290</v>
      </c>
      <c r="J289">
        <v>310</v>
      </c>
      <c r="K289">
        <v>19.899999999999999</v>
      </c>
      <c r="L289">
        <v>28</v>
      </c>
    </row>
    <row r="290" spans="1:12" x14ac:dyDescent="0.3">
      <c r="A290" t="s">
        <v>12</v>
      </c>
      <c r="B290" t="s">
        <v>13</v>
      </c>
      <c r="C290" s="1">
        <v>43389</v>
      </c>
      <c r="D290">
        <v>12.3</v>
      </c>
      <c r="F290">
        <v>43</v>
      </c>
      <c r="G290">
        <v>59</v>
      </c>
      <c r="H290">
        <v>34</v>
      </c>
      <c r="I290">
        <v>220</v>
      </c>
      <c r="J290">
        <v>240</v>
      </c>
      <c r="K290">
        <v>25.1</v>
      </c>
      <c r="L290">
        <v>38</v>
      </c>
    </row>
    <row r="291" spans="1:12" x14ac:dyDescent="0.3">
      <c r="A291" t="s">
        <v>12</v>
      </c>
      <c r="B291" t="s">
        <v>13</v>
      </c>
      <c r="C291" s="1">
        <v>43390</v>
      </c>
      <c r="D291">
        <v>10.07</v>
      </c>
      <c r="F291">
        <v>48</v>
      </c>
      <c r="G291">
        <v>51</v>
      </c>
      <c r="H291">
        <v>38</v>
      </c>
      <c r="I291">
        <v>320</v>
      </c>
      <c r="J291">
        <v>300</v>
      </c>
      <c r="K291">
        <v>21</v>
      </c>
      <c r="L291">
        <v>30</v>
      </c>
    </row>
    <row r="292" spans="1:12" x14ac:dyDescent="0.3">
      <c r="A292" t="s">
        <v>12</v>
      </c>
      <c r="B292" t="s">
        <v>13</v>
      </c>
      <c r="C292" s="1">
        <v>43391</v>
      </c>
      <c r="D292">
        <v>5.82</v>
      </c>
      <c r="F292">
        <v>45</v>
      </c>
      <c r="G292">
        <v>58</v>
      </c>
      <c r="H292">
        <v>34</v>
      </c>
      <c r="I292">
        <v>220</v>
      </c>
      <c r="J292">
        <v>220</v>
      </c>
      <c r="K292">
        <v>15</v>
      </c>
      <c r="L292">
        <v>19.899999999999999</v>
      </c>
    </row>
    <row r="293" spans="1:12" x14ac:dyDescent="0.3">
      <c r="A293" t="s">
        <v>12</v>
      </c>
      <c r="B293" t="s">
        <v>13</v>
      </c>
      <c r="C293" s="1">
        <v>43392</v>
      </c>
      <c r="D293">
        <v>12.3</v>
      </c>
      <c r="F293">
        <v>49</v>
      </c>
      <c r="G293">
        <v>54</v>
      </c>
      <c r="H293">
        <v>46</v>
      </c>
      <c r="I293">
        <v>210</v>
      </c>
      <c r="J293">
        <v>220</v>
      </c>
      <c r="K293">
        <v>21</v>
      </c>
      <c r="L293">
        <v>33.1</v>
      </c>
    </row>
    <row r="294" spans="1:12" x14ac:dyDescent="0.3">
      <c r="A294" t="s">
        <v>12</v>
      </c>
      <c r="B294" t="s">
        <v>13</v>
      </c>
      <c r="C294" s="1">
        <v>43393</v>
      </c>
      <c r="D294">
        <v>14.09</v>
      </c>
      <c r="F294">
        <v>48</v>
      </c>
      <c r="G294">
        <v>51</v>
      </c>
      <c r="H294">
        <v>31</v>
      </c>
      <c r="I294">
        <v>320</v>
      </c>
      <c r="J294">
        <v>310</v>
      </c>
      <c r="K294">
        <v>35.1</v>
      </c>
      <c r="L294">
        <v>59.9</v>
      </c>
    </row>
    <row r="295" spans="1:12" x14ac:dyDescent="0.3">
      <c r="A295" t="s">
        <v>12</v>
      </c>
      <c r="B295" t="s">
        <v>13</v>
      </c>
      <c r="C295" s="1">
        <v>43394</v>
      </c>
      <c r="D295">
        <v>9.17</v>
      </c>
      <c r="F295">
        <v>37</v>
      </c>
      <c r="G295">
        <v>51</v>
      </c>
      <c r="H295">
        <v>28</v>
      </c>
      <c r="I295">
        <v>200</v>
      </c>
      <c r="J295">
        <v>230</v>
      </c>
      <c r="K295">
        <v>17</v>
      </c>
      <c r="L295">
        <v>25.9</v>
      </c>
    </row>
    <row r="296" spans="1:12" x14ac:dyDescent="0.3">
      <c r="A296" t="s">
        <v>12</v>
      </c>
      <c r="B296" t="s">
        <v>13</v>
      </c>
      <c r="C296" s="1">
        <v>43395</v>
      </c>
      <c r="D296">
        <v>7.38</v>
      </c>
      <c r="F296">
        <v>48</v>
      </c>
      <c r="G296">
        <v>64</v>
      </c>
      <c r="H296">
        <v>38</v>
      </c>
      <c r="I296">
        <v>260</v>
      </c>
      <c r="J296">
        <v>280</v>
      </c>
      <c r="K296">
        <v>15</v>
      </c>
      <c r="L296">
        <v>21</v>
      </c>
    </row>
    <row r="297" spans="1:12" x14ac:dyDescent="0.3">
      <c r="A297" t="s">
        <v>12</v>
      </c>
      <c r="B297" t="s">
        <v>13</v>
      </c>
      <c r="C297" s="1">
        <v>43396</v>
      </c>
      <c r="D297">
        <v>7.16</v>
      </c>
      <c r="F297">
        <v>49</v>
      </c>
      <c r="G297">
        <v>54</v>
      </c>
      <c r="H297">
        <v>38</v>
      </c>
      <c r="I297">
        <v>350</v>
      </c>
      <c r="J297">
        <v>360</v>
      </c>
      <c r="K297">
        <v>16.100000000000001</v>
      </c>
      <c r="L297">
        <v>19.899999999999999</v>
      </c>
    </row>
    <row r="298" spans="1:12" x14ac:dyDescent="0.3">
      <c r="A298" t="s">
        <v>12</v>
      </c>
      <c r="B298" t="s">
        <v>13</v>
      </c>
      <c r="C298" s="1">
        <v>43397</v>
      </c>
      <c r="D298">
        <v>3.58</v>
      </c>
      <c r="F298">
        <v>44</v>
      </c>
      <c r="G298">
        <v>52</v>
      </c>
      <c r="H298">
        <v>37</v>
      </c>
      <c r="I298">
        <v>120</v>
      </c>
      <c r="J298">
        <v>150</v>
      </c>
      <c r="K298">
        <v>8.9</v>
      </c>
      <c r="L298">
        <v>13</v>
      </c>
    </row>
    <row r="299" spans="1:12" x14ac:dyDescent="0.3">
      <c r="A299" t="s">
        <v>12</v>
      </c>
      <c r="B299" t="s">
        <v>13</v>
      </c>
      <c r="C299" s="1">
        <v>43398</v>
      </c>
      <c r="D299">
        <v>4.92</v>
      </c>
      <c r="F299">
        <v>44</v>
      </c>
      <c r="G299">
        <v>53</v>
      </c>
      <c r="H299">
        <v>37</v>
      </c>
      <c r="I299">
        <v>90</v>
      </c>
      <c r="J299">
        <v>80</v>
      </c>
      <c r="K299">
        <v>10.1</v>
      </c>
      <c r="L299">
        <v>13</v>
      </c>
    </row>
    <row r="300" spans="1:12" x14ac:dyDescent="0.3">
      <c r="A300" t="s">
        <v>12</v>
      </c>
      <c r="B300" t="s">
        <v>13</v>
      </c>
      <c r="C300" s="1">
        <v>43399</v>
      </c>
      <c r="D300">
        <v>8.9499999999999993</v>
      </c>
      <c r="F300">
        <v>48</v>
      </c>
      <c r="G300">
        <v>53</v>
      </c>
      <c r="H300">
        <v>46</v>
      </c>
      <c r="I300">
        <v>30</v>
      </c>
      <c r="J300">
        <v>30</v>
      </c>
      <c r="K300">
        <v>16.100000000000001</v>
      </c>
      <c r="L300">
        <v>19.899999999999999</v>
      </c>
    </row>
    <row r="301" spans="1:12" x14ac:dyDescent="0.3">
      <c r="A301" t="s">
        <v>12</v>
      </c>
      <c r="B301" t="s">
        <v>13</v>
      </c>
      <c r="C301" s="1">
        <v>43400</v>
      </c>
      <c r="D301">
        <v>5.14</v>
      </c>
      <c r="F301">
        <v>49</v>
      </c>
      <c r="G301">
        <v>54</v>
      </c>
      <c r="H301">
        <v>43</v>
      </c>
      <c r="I301">
        <v>10</v>
      </c>
      <c r="J301">
        <v>30</v>
      </c>
      <c r="K301">
        <v>10.1</v>
      </c>
      <c r="L301">
        <v>14.1</v>
      </c>
    </row>
    <row r="302" spans="1:12" x14ac:dyDescent="0.3">
      <c r="A302" t="s">
        <v>12</v>
      </c>
      <c r="B302" t="s">
        <v>13</v>
      </c>
      <c r="C302" s="1">
        <v>43401</v>
      </c>
      <c r="D302">
        <v>11.86</v>
      </c>
      <c r="F302">
        <v>47</v>
      </c>
      <c r="G302">
        <v>51</v>
      </c>
      <c r="H302">
        <v>44</v>
      </c>
      <c r="I302">
        <v>310</v>
      </c>
      <c r="J302">
        <v>310</v>
      </c>
      <c r="K302">
        <v>25.1</v>
      </c>
      <c r="L302">
        <v>36.9</v>
      </c>
    </row>
    <row r="303" spans="1:12" x14ac:dyDescent="0.3">
      <c r="A303" t="s">
        <v>12</v>
      </c>
      <c r="B303" t="s">
        <v>13</v>
      </c>
      <c r="C303" s="1">
        <v>43402</v>
      </c>
      <c r="D303">
        <v>6.04</v>
      </c>
      <c r="F303">
        <v>47</v>
      </c>
      <c r="G303">
        <v>56</v>
      </c>
      <c r="H303">
        <v>40</v>
      </c>
      <c r="I303">
        <v>290</v>
      </c>
      <c r="J303">
        <v>310</v>
      </c>
      <c r="K303">
        <v>12.1</v>
      </c>
      <c r="L303">
        <v>17</v>
      </c>
    </row>
    <row r="304" spans="1:12" x14ac:dyDescent="0.3">
      <c r="A304" t="s">
        <v>12</v>
      </c>
      <c r="B304" t="s">
        <v>13</v>
      </c>
      <c r="C304" s="1">
        <v>43403</v>
      </c>
      <c r="D304">
        <v>7.83</v>
      </c>
      <c r="F304">
        <v>51</v>
      </c>
      <c r="G304">
        <v>64</v>
      </c>
      <c r="H304">
        <v>45</v>
      </c>
      <c r="I304">
        <v>300</v>
      </c>
      <c r="J304">
        <v>300</v>
      </c>
      <c r="K304">
        <v>25.1</v>
      </c>
      <c r="L304">
        <v>38.9</v>
      </c>
    </row>
    <row r="305" spans="1:12" x14ac:dyDescent="0.3">
      <c r="A305" t="s">
        <v>12</v>
      </c>
      <c r="B305" t="s">
        <v>13</v>
      </c>
      <c r="C305" s="1">
        <v>43404</v>
      </c>
      <c r="D305">
        <v>7.16</v>
      </c>
      <c r="F305">
        <v>53</v>
      </c>
      <c r="G305">
        <v>61</v>
      </c>
      <c r="H305">
        <v>47</v>
      </c>
      <c r="I305">
        <v>340</v>
      </c>
      <c r="J305">
        <v>340</v>
      </c>
      <c r="K305">
        <v>15</v>
      </c>
      <c r="L305">
        <v>19</v>
      </c>
    </row>
    <row r="306" spans="1:12" x14ac:dyDescent="0.3">
      <c r="A306" t="s">
        <v>12</v>
      </c>
      <c r="B306" t="s">
        <v>13</v>
      </c>
      <c r="C306" s="1">
        <v>43405</v>
      </c>
      <c r="D306">
        <v>12.97</v>
      </c>
      <c r="F306">
        <v>51</v>
      </c>
      <c r="G306">
        <v>52</v>
      </c>
      <c r="H306">
        <v>43</v>
      </c>
      <c r="I306">
        <v>10</v>
      </c>
      <c r="J306">
        <v>20</v>
      </c>
      <c r="K306">
        <v>23</v>
      </c>
      <c r="L306">
        <v>29.1</v>
      </c>
    </row>
    <row r="307" spans="1:12" x14ac:dyDescent="0.3">
      <c r="A307" t="s">
        <v>12</v>
      </c>
      <c r="B307" t="s">
        <v>13</v>
      </c>
      <c r="C307" s="1">
        <v>43406</v>
      </c>
      <c r="D307">
        <v>6.93</v>
      </c>
      <c r="F307">
        <v>44</v>
      </c>
      <c r="G307">
        <v>50</v>
      </c>
      <c r="H307">
        <v>37</v>
      </c>
      <c r="I307">
        <v>20</v>
      </c>
      <c r="J307">
        <v>20</v>
      </c>
      <c r="K307">
        <v>14.1</v>
      </c>
      <c r="L307">
        <v>18.100000000000001</v>
      </c>
    </row>
    <row r="308" spans="1:12" x14ac:dyDescent="0.3">
      <c r="A308" t="s">
        <v>12</v>
      </c>
      <c r="B308" t="s">
        <v>13</v>
      </c>
      <c r="C308" s="1">
        <v>43407</v>
      </c>
      <c r="D308">
        <v>7.61</v>
      </c>
      <c r="F308">
        <v>42</v>
      </c>
      <c r="G308">
        <v>50</v>
      </c>
      <c r="H308">
        <v>34</v>
      </c>
      <c r="I308">
        <v>110</v>
      </c>
      <c r="J308">
        <v>100</v>
      </c>
      <c r="K308">
        <v>15</v>
      </c>
      <c r="L308">
        <v>19.899999999999999</v>
      </c>
    </row>
    <row r="309" spans="1:12" x14ac:dyDescent="0.3">
      <c r="A309" t="s">
        <v>12</v>
      </c>
      <c r="B309" t="s">
        <v>13</v>
      </c>
      <c r="C309" s="1">
        <v>43408</v>
      </c>
      <c r="D309">
        <v>14.99</v>
      </c>
      <c r="F309">
        <v>48</v>
      </c>
      <c r="G309">
        <v>52</v>
      </c>
      <c r="H309">
        <v>46</v>
      </c>
      <c r="I309">
        <v>160</v>
      </c>
      <c r="J309">
        <v>140</v>
      </c>
      <c r="K309">
        <v>21.9</v>
      </c>
      <c r="L309">
        <v>32</v>
      </c>
    </row>
    <row r="310" spans="1:12" x14ac:dyDescent="0.3">
      <c r="A310" t="s">
        <v>12</v>
      </c>
      <c r="B310" t="s">
        <v>13</v>
      </c>
      <c r="C310" s="1">
        <v>43409</v>
      </c>
      <c r="D310">
        <v>9.6199999999999992</v>
      </c>
      <c r="F310">
        <v>48</v>
      </c>
      <c r="G310">
        <v>51</v>
      </c>
      <c r="H310">
        <v>44</v>
      </c>
      <c r="I310">
        <v>250</v>
      </c>
      <c r="J310">
        <v>240</v>
      </c>
      <c r="K310">
        <v>17</v>
      </c>
      <c r="L310">
        <v>29.1</v>
      </c>
    </row>
    <row r="311" spans="1:12" x14ac:dyDescent="0.3">
      <c r="A311" t="s">
        <v>12</v>
      </c>
      <c r="B311" t="s">
        <v>13</v>
      </c>
      <c r="C311" s="1">
        <v>43410</v>
      </c>
      <c r="D311">
        <v>16.329999999999998</v>
      </c>
      <c r="F311">
        <v>48</v>
      </c>
      <c r="G311">
        <v>50</v>
      </c>
      <c r="H311">
        <v>38</v>
      </c>
      <c r="I311">
        <v>240</v>
      </c>
      <c r="J311">
        <v>240</v>
      </c>
      <c r="K311">
        <v>32</v>
      </c>
      <c r="L311">
        <v>46.1</v>
      </c>
    </row>
    <row r="312" spans="1:12" x14ac:dyDescent="0.3">
      <c r="A312" t="s">
        <v>12</v>
      </c>
      <c r="B312" t="s">
        <v>13</v>
      </c>
      <c r="C312" s="1">
        <v>43411</v>
      </c>
      <c r="D312">
        <v>14.99</v>
      </c>
      <c r="F312">
        <v>38</v>
      </c>
      <c r="G312">
        <v>39</v>
      </c>
      <c r="H312">
        <v>33</v>
      </c>
      <c r="I312">
        <v>260</v>
      </c>
      <c r="J312">
        <v>260</v>
      </c>
      <c r="K312">
        <v>23.9</v>
      </c>
      <c r="L312">
        <v>34</v>
      </c>
    </row>
    <row r="313" spans="1:12" x14ac:dyDescent="0.3">
      <c r="A313" t="s">
        <v>12</v>
      </c>
      <c r="B313" t="s">
        <v>13</v>
      </c>
      <c r="C313" s="1">
        <v>43412</v>
      </c>
      <c r="D313">
        <v>4.03</v>
      </c>
      <c r="F313">
        <v>35</v>
      </c>
      <c r="G313">
        <v>41</v>
      </c>
      <c r="H313">
        <v>33</v>
      </c>
      <c r="I313">
        <v>310</v>
      </c>
      <c r="J313">
        <v>330</v>
      </c>
      <c r="K313">
        <v>12.1</v>
      </c>
      <c r="L313">
        <v>17</v>
      </c>
    </row>
    <row r="314" spans="1:12" x14ac:dyDescent="0.3">
      <c r="A314" t="s">
        <v>12</v>
      </c>
      <c r="B314" t="s">
        <v>13</v>
      </c>
      <c r="C314" s="1">
        <v>43413</v>
      </c>
      <c r="D314">
        <v>12.08</v>
      </c>
      <c r="F314">
        <v>34</v>
      </c>
      <c r="G314">
        <v>37</v>
      </c>
      <c r="H314">
        <v>20</v>
      </c>
      <c r="I314">
        <v>290</v>
      </c>
      <c r="J314">
        <v>300</v>
      </c>
      <c r="K314">
        <v>25.1</v>
      </c>
      <c r="L314">
        <v>36.9</v>
      </c>
    </row>
    <row r="315" spans="1:12" x14ac:dyDescent="0.3">
      <c r="A315" t="s">
        <v>12</v>
      </c>
      <c r="B315" t="s">
        <v>13</v>
      </c>
      <c r="C315" s="1">
        <v>43414</v>
      </c>
      <c r="D315">
        <v>10.96</v>
      </c>
      <c r="F315">
        <v>25</v>
      </c>
      <c r="G315">
        <v>33</v>
      </c>
      <c r="H315">
        <v>20</v>
      </c>
      <c r="I315">
        <v>280</v>
      </c>
      <c r="J315">
        <v>290</v>
      </c>
      <c r="K315">
        <v>23</v>
      </c>
      <c r="L315">
        <v>34</v>
      </c>
    </row>
    <row r="316" spans="1:12" x14ac:dyDescent="0.3">
      <c r="A316" t="s">
        <v>12</v>
      </c>
      <c r="B316" t="s">
        <v>13</v>
      </c>
      <c r="C316" s="1">
        <v>43415</v>
      </c>
      <c r="D316">
        <v>8.0500000000000007</v>
      </c>
      <c r="F316">
        <v>33</v>
      </c>
      <c r="G316">
        <v>41</v>
      </c>
      <c r="H316">
        <v>28</v>
      </c>
      <c r="I316">
        <v>210</v>
      </c>
      <c r="J316">
        <v>210</v>
      </c>
      <c r="K316">
        <v>16.100000000000001</v>
      </c>
      <c r="L316">
        <v>23</v>
      </c>
    </row>
    <row r="317" spans="1:12" x14ac:dyDescent="0.3">
      <c r="A317" t="s">
        <v>12</v>
      </c>
      <c r="B317" t="s">
        <v>13</v>
      </c>
      <c r="C317" s="1">
        <v>43416</v>
      </c>
      <c r="D317">
        <v>9.6199999999999992</v>
      </c>
      <c r="F317">
        <v>33</v>
      </c>
      <c r="G317">
        <v>34</v>
      </c>
      <c r="H317">
        <v>24</v>
      </c>
      <c r="I317">
        <v>360</v>
      </c>
      <c r="J317">
        <v>350</v>
      </c>
      <c r="K317">
        <v>17</v>
      </c>
      <c r="L317">
        <v>23.9</v>
      </c>
    </row>
    <row r="318" spans="1:12" x14ac:dyDescent="0.3">
      <c r="A318" t="s">
        <v>12</v>
      </c>
      <c r="B318" t="s">
        <v>13</v>
      </c>
      <c r="C318" s="1">
        <v>43417</v>
      </c>
      <c r="D318">
        <v>9.17</v>
      </c>
      <c r="F318">
        <v>25</v>
      </c>
      <c r="G318">
        <v>29</v>
      </c>
      <c r="H318">
        <v>19</v>
      </c>
      <c r="I318">
        <v>320</v>
      </c>
      <c r="J318">
        <v>310</v>
      </c>
      <c r="K318">
        <v>16.100000000000001</v>
      </c>
      <c r="L318">
        <v>23.9</v>
      </c>
    </row>
    <row r="319" spans="1:12" x14ac:dyDescent="0.3">
      <c r="A319" t="s">
        <v>12</v>
      </c>
      <c r="B319" t="s">
        <v>13</v>
      </c>
      <c r="C319" s="1">
        <v>43418</v>
      </c>
      <c r="D319">
        <v>4.92</v>
      </c>
      <c r="F319">
        <v>25</v>
      </c>
      <c r="G319">
        <v>36</v>
      </c>
      <c r="H319">
        <v>17</v>
      </c>
      <c r="I319">
        <v>40</v>
      </c>
      <c r="J319">
        <v>30</v>
      </c>
      <c r="K319">
        <v>13</v>
      </c>
      <c r="L319">
        <v>16.100000000000001</v>
      </c>
    </row>
    <row r="320" spans="1:12" x14ac:dyDescent="0.3">
      <c r="A320" t="s">
        <v>12</v>
      </c>
      <c r="B320" t="s">
        <v>13</v>
      </c>
      <c r="C320" s="1">
        <v>43419</v>
      </c>
      <c r="D320">
        <v>5.14</v>
      </c>
      <c r="F320">
        <v>31</v>
      </c>
      <c r="G320">
        <v>35</v>
      </c>
      <c r="H320">
        <v>26</v>
      </c>
      <c r="I320">
        <v>200</v>
      </c>
      <c r="J320">
        <v>210</v>
      </c>
      <c r="K320">
        <v>14.1</v>
      </c>
      <c r="L320">
        <v>25.1</v>
      </c>
    </row>
    <row r="321" spans="1:12" x14ac:dyDescent="0.3">
      <c r="A321" t="s">
        <v>12</v>
      </c>
      <c r="B321" t="s">
        <v>13</v>
      </c>
      <c r="C321" s="1">
        <v>43420</v>
      </c>
      <c r="D321">
        <v>9.6199999999999992</v>
      </c>
      <c r="F321">
        <v>34</v>
      </c>
      <c r="G321">
        <v>41</v>
      </c>
      <c r="H321">
        <v>29</v>
      </c>
      <c r="I321">
        <v>300</v>
      </c>
      <c r="J321">
        <v>310</v>
      </c>
      <c r="K321">
        <v>21.9</v>
      </c>
      <c r="L321">
        <v>28</v>
      </c>
    </row>
    <row r="322" spans="1:12" x14ac:dyDescent="0.3">
      <c r="A322" t="s">
        <v>12</v>
      </c>
      <c r="B322" t="s">
        <v>13</v>
      </c>
      <c r="C322" s="1">
        <v>43421</v>
      </c>
      <c r="D322">
        <v>7.38</v>
      </c>
      <c r="F322">
        <v>34</v>
      </c>
      <c r="G322">
        <v>35</v>
      </c>
      <c r="H322">
        <v>32</v>
      </c>
      <c r="I322">
        <v>30</v>
      </c>
      <c r="J322">
        <v>50</v>
      </c>
      <c r="K322">
        <v>15</v>
      </c>
      <c r="L322">
        <v>19</v>
      </c>
    </row>
    <row r="323" spans="1:12" x14ac:dyDescent="0.3">
      <c r="A323" t="s">
        <v>12</v>
      </c>
      <c r="B323" t="s">
        <v>13</v>
      </c>
      <c r="C323" s="1">
        <v>43422</v>
      </c>
      <c r="D323">
        <v>6.04</v>
      </c>
      <c r="F323">
        <v>33</v>
      </c>
      <c r="G323">
        <v>38</v>
      </c>
      <c r="H323">
        <v>25</v>
      </c>
      <c r="I323">
        <v>260</v>
      </c>
      <c r="J323">
        <v>260</v>
      </c>
      <c r="K323">
        <v>12.1</v>
      </c>
      <c r="L323">
        <v>16.100000000000001</v>
      </c>
    </row>
    <row r="324" spans="1:12" x14ac:dyDescent="0.3">
      <c r="A324" t="s">
        <v>12</v>
      </c>
      <c r="B324" t="s">
        <v>13</v>
      </c>
      <c r="C324" s="1">
        <v>43423</v>
      </c>
      <c r="D324">
        <v>8.0500000000000007</v>
      </c>
      <c r="F324">
        <v>28</v>
      </c>
      <c r="G324">
        <v>34</v>
      </c>
      <c r="H324">
        <v>23</v>
      </c>
      <c r="I324">
        <v>350</v>
      </c>
      <c r="J324">
        <v>360</v>
      </c>
      <c r="K324">
        <v>16.100000000000001</v>
      </c>
      <c r="L324">
        <v>21.9</v>
      </c>
    </row>
    <row r="325" spans="1:12" x14ac:dyDescent="0.3">
      <c r="A325" t="s">
        <v>12</v>
      </c>
      <c r="B325" t="s">
        <v>13</v>
      </c>
      <c r="C325" s="1">
        <v>43424</v>
      </c>
      <c r="D325">
        <v>11.63</v>
      </c>
      <c r="F325">
        <v>31</v>
      </c>
      <c r="G325">
        <v>35</v>
      </c>
      <c r="H325">
        <v>29</v>
      </c>
      <c r="I325">
        <v>250</v>
      </c>
      <c r="J325">
        <v>210</v>
      </c>
      <c r="K325">
        <v>21</v>
      </c>
      <c r="L325">
        <v>31.1</v>
      </c>
    </row>
    <row r="326" spans="1:12" x14ac:dyDescent="0.3">
      <c r="A326" t="s">
        <v>12</v>
      </c>
      <c r="B326" t="s">
        <v>13</v>
      </c>
      <c r="C326" s="1">
        <v>43425</v>
      </c>
      <c r="D326">
        <v>10.51</v>
      </c>
      <c r="F326">
        <v>32</v>
      </c>
      <c r="G326">
        <v>36</v>
      </c>
      <c r="H326">
        <v>30</v>
      </c>
      <c r="I326">
        <v>30</v>
      </c>
      <c r="J326">
        <v>250</v>
      </c>
      <c r="K326">
        <v>19.899999999999999</v>
      </c>
      <c r="L326">
        <v>25.9</v>
      </c>
    </row>
    <row r="327" spans="1:12" x14ac:dyDescent="0.3">
      <c r="A327" t="s">
        <v>12</v>
      </c>
      <c r="B327" t="s">
        <v>13</v>
      </c>
      <c r="C327" s="1">
        <v>43426</v>
      </c>
      <c r="D327">
        <v>9.6199999999999992</v>
      </c>
      <c r="F327">
        <v>34</v>
      </c>
      <c r="G327">
        <v>40</v>
      </c>
      <c r="H327">
        <v>31</v>
      </c>
      <c r="I327">
        <v>150</v>
      </c>
      <c r="J327">
        <v>160</v>
      </c>
      <c r="K327">
        <v>17</v>
      </c>
      <c r="L327">
        <v>25.1</v>
      </c>
    </row>
    <row r="328" spans="1:12" x14ac:dyDescent="0.3">
      <c r="A328" t="s">
        <v>12</v>
      </c>
      <c r="B328" t="s">
        <v>13</v>
      </c>
      <c r="C328" s="1">
        <v>43427</v>
      </c>
      <c r="D328">
        <v>11.63</v>
      </c>
      <c r="F328">
        <v>40</v>
      </c>
      <c r="G328">
        <v>51</v>
      </c>
      <c r="H328">
        <v>34</v>
      </c>
      <c r="I328">
        <v>180</v>
      </c>
      <c r="J328">
        <v>180</v>
      </c>
      <c r="K328">
        <v>23.9</v>
      </c>
      <c r="L328">
        <v>34</v>
      </c>
    </row>
    <row r="329" spans="1:12" x14ac:dyDescent="0.3">
      <c r="A329" t="s">
        <v>12</v>
      </c>
      <c r="B329" t="s">
        <v>13</v>
      </c>
      <c r="C329" s="1">
        <v>43428</v>
      </c>
      <c r="D329">
        <v>10.74</v>
      </c>
      <c r="F329">
        <v>45</v>
      </c>
      <c r="G329">
        <v>47</v>
      </c>
      <c r="H329">
        <v>40</v>
      </c>
      <c r="I329">
        <v>240</v>
      </c>
      <c r="J329">
        <v>230</v>
      </c>
      <c r="K329">
        <v>23.9</v>
      </c>
      <c r="L329">
        <v>32</v>
      </c>
    </row>
    <row r="330" spans="1:12" x14ac:dyDescent="0.3">
      <c r="A330" t="s">
        <v>12</v>
      </c>
      <c r="B330" t="s">
        <v>13</v>
      </c>
      <c r="C330" s="1">
        <v>43429</v>
      </c>
      <c r="D330">
        <v>15.21</v>
      </c>
      <c r="F330">
        <v>38</v>
      </c>
      <c r="G330">
        <v>40</v>
      </c>
      <c r="H330">
        <v>33</v>
      </c>
      <c r="I330">
        <v>20</v>
      </c>
      <c r="J330">
        <v>30</v>
      </c>
      <c r="K330">
        <v>33.1</v>
      </c>
      <c r="L330">
        <v>47</v>
      </c>
    </row>
    <row r="331" spans="1:12" x14ac:dyDescent="0.3">
      <c r="A331" t="s">
        <v>12</v>
      </c>
      <c r="B331" t="s">
        <v>13</v>
      </c>
      <c r="C331" s="1">
        <v>43430</v>
      </c>
      <c r="D331">
        <v>17.45</v>
      </c>
      <c r="F331">
        <v>30</v>
      </c>
      <c r="G331">
        <v>33</v>
      </c>
      <c r="H331">
        <v>24</v>
      </c>
      <c r="I331">
        <v>20</v>
      </c>
      <c r="J331">
        <v>20</v>
      </c>
      <c r="K331">
        <v>38.9</v>
      </c>
      <c r="L331">
        <v>51</v>
      </c>
    </row>
    <row r="332" spans="1:12" x14ac:dyDescent="0.3">
      <c r="A332" t="s">
        <v>12</v>
      </c>
      <c r="B332" t="s">
        <v>13</v>
      </c>
      <c r="C332" s="1">
        <v>43431</v>
      </c>
      <c r="D332">
        <v>8.5</v>
      </c>
      <c r="F332">
        <v>24</v>
      </c>
      <c r="G332">
        <v>25</v>
      </c>
      <c r="H332">
        <v>19</v>
      </c>
      <c r="I332">
        <v>260</v>
      </c>
      <c r="J332">
        <v>260</v>
      </c>
      <c r="K332">
        <v>15</v>
      </c>
      <c r="L332">
        <v>19.899999999999999</v>
      </c>
    </row>
    <row r="333" spans="1:12" x14ac:dyDescent="0.3">
      <c r="A333" t="s">
        <v>12</v>
      </c>
      <c r="B333" t="s">
        <v>13</v>
      </c>
      <c r="C333" s="1">
        <v>43432</v>
      </c>
      <c r="D333">
        <v>4.7</v>
      </c>
      <c r="F333">
        <v>22</v>
      </c>
      <c r="G333">
        <v>27</v>
      </c>
      <c r="H333">
        <v>17</v>
      </c>
      <c r="I333">
        <v>230</v>
      </c>
      <c r="J333">
        <v>230</v>
      </c>
      <c r="K333">
        <v>13</v>
      </c>
      <c r="L333">
        <v>17</v>
      </c>
    </row>
    <row r="334" spans="1:12" x14ac:dyDescent="0.3">
      <c r="A334" t="s">
        <v>12</v>
      </c>
      <c r="B334" t="s">
        <v>13</v>
      </c>
      <c r="C334" s="1">
        <v>43433</v>
      </c>
      <c r="D334">
        <v>5.82</v>
      </c>
      <c r="F334">
        <v>30</v>
      </c>
      <c r="G334">
        <v>38</v>
      </c>
      <c r="H334">
        <v>27</v>
      </c>
      <c r="I334">
        <v>130</v>
      </c>
      <c r="J334">
        <v>140</v>
      </c>
      <c r="K334">
        <v>12.1</v>
      </c>
      <c r="L334">
        <v>17</v>
      </c>
    </row>
    <row r="335" spans="1:12" x14ac:dyDescent="0.3">
      <c r="A335" t="s">
        <v>12</v>
      </c>
      <c r="B335" t="s">
        <v>13</v>
      </c>
      <c r="C335" s="1">
        <v>43434</v>
      </c>
      <c r="D335">
        <v>4.92</v>
      </c>
      <c r="F335">
        <v>34</v>
      </c>
      <c r="G335">
        <v>42</v>
      </c>
      <c r="H335">
        <v>28</v>
      </c>
      <c r="I335">
        <v>90</v>
      </c>
      <c r="J335">
        <v>80</v>
      </c>
      <c r="K335">
        <v>15</v>
      </c>
      <c r="L335">
        <v>21</v>
      </c>
    </row>
    <row r="336" spans="1:12" x14ac:dyDescent="0.3">
      <c r="A336" t="s">
        <v>12</v>
      </c>
      <c r="B336" t="s">
        <v>13</v>
      </c>
      <c r="C336" s="1">
        <v>43435</v>
      </c>
      <c r="D336">
        <v>12.53</v>
      </c>
      <c r="F336">
        <v>38</v>
      </c>
      <c r="G336">
        <v>42</v>
      </c>
      <c r="H336">
        <v>36</v>
      </c>
      <c r="I336">
        <v>60</v>
      </c>
      <c r="J336">
        <v>80</v>
      </c>
      <c r="K336">
        <v>25.1</v>
      </c>
      <c r="L336">
        <v>34</v>
      </c>
    </row>
    <row r="337" spans="1:12" x14ac:dyDescent="0.3">
      <c r="A337" t="s">
        <v>12</v>
      </c>
      <c r="B337" t="s">
        <v>13</v>
      </c>
      <c r="C337" s="1">
        <v>43436</v>
      </c>
      <c r="D337">
        <v>8.9499999999999993</v>
      </c>
      <c r="F337">
        <v>41</v>
      </c>
      <c r="G337">
        <v>44</v>
      </c>
      <c r="H337">
        <v>35</v>
      </c>
      <c r="I337">
        <v>340</v>
      </c>
      <c r="J337">
        <v>240</v>
      </c>
      <c r="K337">
        <v>18.100000000000001</v>
      </c>
      <c r="L337">
        <v>25.9</v>
      </c>
    </row>
    <row r="338" spans="1:12" x14ac:dyDescent="0.3">
      <c r="A338" t="s">
        <v>12</v>
      </c>
      <c r="B338" t="s">
        <v>13</v>
      </c>
      <c r="C338" s="1">
        <v>43437</v>
      </c>
      <c r="D338">
        <v>12.97</v>
      </c>
      <c r="F338">
        <v>34</v>
      </c>
      <c r="G338">
        <v>35</v>
      </c>
      <c r="H338">
        <v>29</v>
      </c>
      <c r="I338">
        <v>360</v>
      </c>
      <c r="J338">
        <v>360</v>
      </c>
      <c r="K338">
        <v>23.9</v>
      </c>
      <c r="L338">
        <v>31.1</v>
      </c>
    </row>
    <row r="339" spans="1:12" x14ac:dyDescent="0.3">
      <c r="A339" t="s">
        <v>12</v>
      </c>
      <c r="B339" t="s">
        <v>13</v>
      </c>
      <c r="C339" s="1">
        <v>43438</v>
      </c>
      <c r="D339">
        <v>7.83</v>
      </c>
      <c r="F339">
        <v>31</v>
      </c>
      <c r="G339">
        <v>32</v>
      </c>
      <c r="H339">
        <v>28</v>
      </c>
      <c r="I339">
        <v>320</v>
      </c>
      <c r="J339">
        <v>320</v>
      </c>
      <c r="K339">
        <v>14.1</v>
      </c>
      <c r="L339">
        <v>18.100000000000001</v>
      </c>
    </row>
    <row r="340" spans="1:12" x14ac:dyDescent="0.3">
      <c r="A340" t="s">
        <v>12</v>
      </c>
      <c r="B340" t="s">
        <v>13</v>
      </c>
      <c r="C340" s="1">
        <v>43439</v>
      </c>
      <c r="D340">
        <v>10.51</v>
      </c>
      <c r="F340">
        <v>28</v>
      </c>
      <c r="G340">
        <v>33</v>
      </c>
      <c r="H340">
        <v>25</v>
      </c>
      <c r="I340">
        <v>250</v>
      </c>
      <c r="J340">
        <v>310</v>
      </c>
      <c r="K340">
        <v>16.100000000000001</v>
      </c>
      <c r="L340">
        <v>21.9</v>
      </c>
    </row>
    <row r="341" spans="1:12" x14ac:dyDescent="0.3">
      <c r="A341" t="s">
        <v>12</v>
      </c>
      <c r="B341" t="s">
        <v>13</v>
      </c>
      <c r="C341" s="1">
        <v>43440</v>
      </c>
      <c r="D341">
        <v>9.84</v>
      </c>
      <c r="F341">
        <v>31</v>
      </c>
      <c r="G341">
        <v>33</v>
      </c>
      <c r="H341">
        <v>19</v>
      </c>
      <c r="I341">
        <v>320</v>
      </c>
      <c r="J341">
        <v>330</v>
      </c>
      <c r="K341">
        <v>17</v>
      </c>
      <c r="L341">
        <v>23.9</v>
      </c>
    </row>
    <row r="342" spans="1:12" x14ac:dyDescent="0.3">
      <c r="A342" t="s">
        <v>12</v>
      </c>
      <c r="B342" t="s">
        <v>13</v>
      </c>
      <c r="C342" s="1">
        <v>43441</v>
      </c>
      <c r="D342">
        <v>6.26</v>
      </c>
      <c r="F342">
        <v>21</v>
      </c>
      <c r="G342">
        <v>25</v>
      </c>
      <c r="H342">
        <v>16</v>
      </c>
      <c r="I342">
        <v>230</v>
      </c>
      <c r="J342">
        <v>240</v>
      </c>
      <c r="K342">
        <v>18.100000000000001</v>
      </c>
      <c r="L342">
        <v>25.9</v>
      </c>
    </row>
    <row r="343" spans="1:12" x14ac:dyDescent="0.3">
      <c r="A343" t="s">
        <v>12</v>
      </c>
      <c r="B343" t="s">
        <v>13</v>
      </c>
      <c r="C343" s="1">
        <v>43442</v>
      </c>
      <c r="D343">
        <v>3.8</v>
      </c>
      <c r="F343">
        <v>24</v>
      </c>
      <c r="G343">
        <v>32</v>
      </c>
      <c r="H343">
        <v>20</v>
      </c>
      <c r="I343">
        <v>20</v>
      </c>
      <c r="J343">
        <v>330</v>
      </c>
      <c r="K343">
        <v>10.1</v>
      </c>
      <c r="L343">
        <v>14.1</v>
      </c>
    </row>
    <row r="344" spans="1:12" x14ac:dyDescent="0.3">
      <c r="A344" t="s">
        <v>12</v>
      </c>
      <c r="B344" t="s">
        <v>13</v>
      </c>
      <c r="C344" s="1">
        <v>43443</v>
      </c>
      <c r="D344">
        <v>4.25</v>
      </c>
      <c r="F344">
        <v>24</v>
      </c>
      <c r="G344">
        <v>35</v>
      </c>
      <c r="H344">
        <v>17</v>
      </c>
      <c r="I344">
        <v>350</v>
      </c>
      <c r="J344">
        <v>360</v>
      </c>
      <c r="K344">
        <v>12.1</v>
      </c>
      <c r="L344">
        <v>15</v>
      </c>
    </row>
    <row r="345" spans="1:12" x14ac:dyDescent="0.3">
      <c r="A345" t="s">
        <v>12</v>
      </c>
      <c r="B345" t="s">
        <v>13</v>
      </c>
      <c r="C345" s="1">
        <v>43444</v>
      </c>
      <c r="D345">
        <v>6.93</v>
      </c>
      <c r="F345">
        <v>23</v>
      </c>
      <c r="G345">
        <v>34</v>
      </c>
      <c r="H345">
        <v>16</v>
      </c>
      <c r="I345">
        <v>220</v>
      </c>
      <c r="J345">
        <v>240</v>
      </c>
      <c r="K345">
        <v>15</v>
      </c>
      <c r="L345">
        <v>23.9</v>
      </c>
    </row>
    <row r="346" spans="1:12" x14ac:dyDescent="0.3">
      <c r="A346" t="s">
        <v>12</v>
      </c>
      <c r="B346" t="s">
        <v>13</v>
      </c>
      <c r="C346" s="1">
        <v>43445</v>
      </c>
      <c r="D346">
        <v>7.61</v>
      </c>
      <c r="F346">
        <v>30</v>
      </c>
      <c r="G346">
        <v>38</v>
      </c>
      <c r="H346">
        <v>25</v>
      </c>
      <c r="I346">
        <v>230</v>
      </c>
      <c r="J346">
        <v>240</v>
      </c>
      <c r="K346">
        <v>16.100000000000001</v>
      </c>
      <c r="L346">
        <v>21</v>
      </c>
    </row>
    <row r="347" spans="1:12" x14ac:dyDescent="0.3">
      <c r="A347" t="s">
        <v>12</v>
      </c>
      <c r="B347" t="s">
        <v>13</v>
      </c>
      <c r="C347" s="1">
        <v>43446</v>
      </c>
      <c r="D347">
        <v>10.74</v>
      </c>
      <c r="F347">
        <v>34</v>
      </c>
      <c r="G347">
        <v>41</v>
      </c>
      <c r="H347">
        <v>29</v>
      </c>
      <c r="I347">
        <v>230</v>
      </c>
      <c r="J347">
        <v>230</v>
      </c>
      <c r="K347">
        <v>21.9</v>
      </c>
      <c r="L347">
        <v>31.1</v>
      </c>
    </row>
    <row r="348" spans="1:12" x14ac:dyDescent="0.3">
      <c r="A348" t="s">
        <v>12</v>
      </c>
      <c r="B348" t="s">
        <v>13</v>
      </c>
      <c r="C348" s="1">
        <v>43447</v>
      </c>
      <c r="D348">
        <v>4.25</v>
      </c>
      <c r="F348">
        <v>33</v>
      </c>
      <c r="G348">
        <v>46</v>
      </c>
      <c r="H348">
        <v>24</v>
      </c>
      <c r="I348">
        <v>160</v>
      </c>
      <c r="J348">
        <v>160</v>
      </c>
      <c r="K348">
        <v>14.1</v>
      </c>
      <c r="L348">
        <v>18.100000000000001</v>
      </c>
    </row>
    <row r="349" spans="1:12" x14ac:dyDescent="0.3">
      <c r="A349" t="s">
        <v>12</v>
      </c>
      <c r="B349" t="s">
        <v>13</v>
      </c>
      <c r="C349" s="1">
        <v>43448</v>
      </c>
      <c r="D349">
        <v>6.71</v>
      </c>
      <c r="F349">
        <v>39</v>
      </c>
      <c r="G349">
        <v>40</v>
      </c>
      <c r="H349">
        <v>32</v>
      </c>
      <c r="I349">
        <v>10</v>
      </c>
      <c r="J349">
        <v>10</v>
      </c>
      <c r="K349">
        <v>13</v>
      </c>
      <c r="L349">
        <v>18.100000000000001</v>
      </c>
    </row>
    <row r="350" spans="1:12" x14ac:dyDescent="0.3">
      <c r="A350" t="s">
        <v>12</v>
      </c>
      <c r="B350" t="s">
        <v>13</v>
      </c>
      <c r="C350" s="1">
        <v>43449</v>
      </c>
      <c r="D350">
        <v>7.61</v>
      </c>
      <c r="F350">
        <v>35</v>
      </c>
      <c r="G350">
        <v>46</v>
      </c>
      <c r="H350">
        <v>26</v>
      </c>
      <c r="I350">
        <v>30</v>
      </c>
      <c r="J350">
        <v>70</v>
      </c>
      <c r="K350">
        <v>14.1</v>
      </c>
      <c r="L350">
        <v>19</v>
      </c>
    </row>
    <row r="351" spans="1:12" x14ac:dyDescent="0.3">
      <c r="A351" t="s">
        <v>12</v>
      </c>
      <c r="B351" t="s">
        <v>13</v>
      </c>
      <c r="C351" s="1">
        <v>43450</v>
      </c>
      <c r="D351">
        <v>6.49</v>
      </c>
      <c r="F351">
        <v>35</v>
      </c>
      <c r="G351">
        <v>49</v>
      </c>
      <c r="H351">
        <v>25</v>
      </c>
      <c r="I351">
        <v>260</v>
      </c>
      <c r="J351">
        <v>280</v>
      </c>
      <c r="K351">
        <v>14.1</v>
      </c>
      <c r="L351">
        <v>19</v>
      </c>
    </row>
    <row r="352" spans="1:12" x14ac:dyDescent="0.3">
      <c r="A352" t="s">
        <v>12</v>
      </c>
      <c r="B352" t="s">
        <v>13</v>
      </c>
      <c r="C352" s="1">
        <v>43451</v>
      </c>
      <c r="D352">
        <v>7.61</v>
      </c>
      <c r="F352">
        <v>37</v>
      </c>
      <c r="G352">
        <v>42</v>
      </c>
      <c r="H352">
        <v>28</v>
      </c>
      <c r="I352">
        <v>350</v>
      </c>
      <c r="J352">
        <v>340</v>
      </c>
      <c r="K352">
        <v>17</v>
      </c>
      <c r="L352">
        <v>23</v>
      </c>
    </row>
    <row r="353" spans="1:12" x14ac:dyDescent="0.3">
      <c r="A353" t="s">
        <v>12</v>
      </c>
      <c r="B353" t="s">
        <v>13</v>
      </c>
      <c r="C353" s="1">
        <v>43452</v>
      </c>
      <c r="D353">
        <v>6.71</v>
      </c>
      <c r="F353">
        <v>33</v>
      </c>
      <c r="G353">
        <v>42</v>
      </c>
      <c r="H353">
        <v>25</v>
      </c>
      <c r="I353">
        <v>230</v>
      </c>
      <c r="J353">
        <v>180</v>
      </c>
      <c r="K353">
        <v>14.1</v>
      </c>
      <c r="L353">
        <v>19.899999999999999</v>
      </c>
    </row>
    <row r="354" spans="1:12" x14ac:dyDescent="0.3">
      <c r="A354" t="s">
        <v>12</v>
      </c>
      <c r="B354" t="s">
        <v>13</v>
      </c>
      <c r="C354" s="1">
        <v>43453</v>
      </c>
      <c r="D354">
        <v>10.96</v>
      </c>
      <c r="F354">
        <v>39</v>
      </c>
      <c r="G354">
        <v>49</v>
      </c>
      <c r="H354">
        <v>33</v>
      </c>
      <c r="I354">
        <v>180</v>
      </c>
      <c r="J354">
        <v>180</v>
      </c>
      <c r="K354">
        <v>18.100000000000001</v>
      </c>
      <c r="L354">
        <v>25.9</v>
      </c>
    </row>
    <row r="355" spans="1:12" x14ac:dyDescent="0.3">
      <c r="A355" t="s">
        <v>12</v>
      </c>
      <c r="B355" t="s">
        <v>13</v>
      </c>
      <c r="C355" s="1">
        <v>43454</v>
      </c>
      <c r="D355">
        <v>7.83</v>
      </c>
      <c r="F355">
        <v>44</v>
      </c>
      <c r="G355">
        <v>46</v>
      </c>
      <c r="H355">
        <v>38</v>
      </c>
      <c r="I355">
        <v>360</v>
      </c>
      <c r="J355">
        <v>330</v>
      </c>
      <c r="K355">
        <v>15</v>
      </c>
      <c r="L355">
        <v>23</v>
      </c>
    </row>
    <row r="356" spans="1:12" x14ac:dyDescent="0.3">
      <c r="A356" t="s">
        <v>12</v>
      </c>
      <c r="B356" t="s">
        <v>13</v>
      </c>
      <c r="C356" s="1">
        <v>43455</v>
      </c>
      <c r="D356">
        <v>13.65</v>
      </c>
      <c r="F356">
        <v>35</v>
      </c>
      <c r="G356">
        <v>38</v>
      </c>
      <c r="H356">
        <v>29</v>
      </c>
      <c r="I356">
        <v>360</v>
      </c>
      <c r="J356">
        <v>10</v>
      </c>
      <c r="K356">
        <v>21.9</v>
      </c>
      <c r="L356">
        <v>29.1</v>
      </c>
    </row>
    <row r="357" spans="1:12" x14ac:dyDescent="0.3">
      <c r="A357" t="s">
        <v>12</v>
      </c>
      <c r="B357" t="s">
        <v>13</v>
      </c>
      <c r="C357" s="1">
        <v>43456</v>
      </c>
      <c r="D357">
        <v>6.26</v>
      </c>
      <c r="F357">
        <v>30</v>
      </c>
      <c r="G357">
        <v>34</v>
      </c>
      <c r="H357">
        <v>28</v>
      </c>
      <c r="I357">
        <v>200</v>
      </c>
      <c r="J357">
        <v>210</v>
      </c>
      <c r="K357">
        <v>13</v>
      </c>
      <c r="L357">
        <v>16.100000000000001</v>
      </c>
    </row>
    <row r="358" spans="1:12" x14ac:dyDescent="0.3">
      <c r="A358" t="s">
        <v>12</v>
      </c>
      <c r="B358" t="s">
        <v>13</v>
      </c>
      <c r="C358" s="1">
        <v>43457</v>
      </c>
      <c r="D358">
        <v>11.18</v>
      </c>
      <c r="F358">
        <v>33</v>
      </c>
      <c r="G358">
        <v>38</v>
      </c>
      <c r="H358">
        <v>28</v>
      </c>
      <c r="I358">
        <v>260</v>
      </c>
      <c r="J358">
        <v>270</v>
      </c>
      <c r="K358">
        <v>23.9</v>
      </c>
      <c r="L358">
        <v>36</v>
      </c>
    </row>
    <row r="359" spans="1:12" x14ac:dyDescent="0.3">
      <c r="A359" t="s">
        <v>12</v>
      </c>
      <c r="B359" t="s">
        <v>13</v>
      </c>
      <c r="C359" s="1">
        <v>43458</v>
      </c>
      <c r="D359">
        <v>5.82</v>
      </c>
      <c r="F359">
        <v>29</v>
      </c>
      <c r="G359">
        <v>33</v>
      </c>
      <c r="H359">
        <v>23</v>
      </c>
      <c r="I359">
        <v>270</v>
      </c>
      <c r="J359">
        <v>260</v>
      </c>
      <c r="K359">
        <v>17</v>
      </c>
      <c r="L359">
        <v>25.1</v>
      </c>
    </row>
    <row r="360" spans="1:12" x14ac:dyDescent="0.3">
      <c r="A360" t="s">
        <v>12</v>
      </c>
      <c r="B360" t="s">
        <v>13</v>
      </c>
      <c r="C360" s="1">
        <v>43459</v>
      </c>
      <c r="D360">
        <v>3.58</v>
      </c>
      <c r="F360">
        <v>34</v>
      </c>
      <c r="G360">
        <v>45</v>
      </c>
      <c r="H360">
        <v>28</v>
      </c>
      <c r="I360">
        <v>240</v>
      </c>
      <c r="J360">
        <v>210</v>
      </c>
      <c r="K360">
        <v>12.1</v>
      </c>
      <c r="L360">
        <v>16.100000000000001</v>
      </c>
    </row>
    <row r="361" spans="1:12" x14ac:dyDescent="0.3">
      <c r="A361" t="s">
        <v>12</v>
      </c>
      <c r="B361" t="s">
        <v>13</v>
      </c>
      <c r="C361" s="1">
        <v>43460</v>
      </c>
      <c r="D361">
        <v>5.14</v>
      </c>
      <c r="F361">
        <v>34</v>
      </c>
      <c r="G361">
        <v>47</v>
      </c>
      <c r="H361">
        <v>26</v>
      </c>
      <c r="I361">
        <v>130</v>
      </c>
      <c r="J361">
        <v>120</v>
      </c>
      <c r="K361">
        <v>18.100000000000001</v>
      </c>
      <c r="L361">
        <v>23</v>
      </c>
    </row>
    <row r="362" spans="1:12" x14ac:dyDescent="0.3">
      <c r="A362" t="s">
        <v>12</v>
      </c>
      <c r="B362" t="s">
        <v>13</v>
      </c>
      <c r="C362" s="1">
        <v>43461</v>
      </c>
      <c r="D362">
        <v>15.66</v>
      </c>
      <c r="F362">
        <v>42</v>
      </c>
      <c r="G362">
        <v>53</v>
      </c>
      <c r="H362">
        <v>39</v>
      </c>
      <c r="I362">
        <v>170</v>
      </c>
      <c r="J362">
        <v>140</v>
      </c>
      <c r="K362">
        <v>21.9</v>
      </c>
      <c r="L362">
        <v>33.1</v>
      </c>
    </row>
    <row r="363" spans="1:12" x14ac:dyDescent="0.3">
      <c r="A363" t="s">
        <v>12</v>
      </c>
      <c r="B363" t="s">
        <v>13</v>
      </c>
      <c r="C363" s="1">
        <v>43462</v>
      </c>
      <c r="D363">
        <v>15.21</v>
      </c>
      <c r="F363">
        <v>42</v>
      </c>
      <c r="G363">
        <v>53</v>
      </c>
      <c r="H363">
        <v>30</v>
      </c>
      <c r="I363">
        <v>230</v>
      </c>
      <c r="J363">
        <v>230</v>
      </c>
      <c r="K363">
        <v>23.9</v>
      </c>
      <c r="L363">
        <v>40</v>
      </c>
    </row>
    <row r="364" spans="1:12" x14ac:dyDescent="0.3">
      <c r="A364" t="s">
        <v>12</v>
      </c>
      <c r="B364" t="s">
        <v>13</v>
      </c>
      <c r="C364" s="1">
        <v>43463</v>
      </c>
      <c r="D364">
        <v>7.61</v>
      </c>
      <c r="F364">
        <v>29</v>
      </c>
      <c r="G364">
        <v>30</v>
      </c>
      <c r="H364">
        <v>22</v>
      </c>
      <c r="I364">
        <v>240</v>
      </c>
      <c r="J364">
        <v>240</v>
      </c>
      <c r="K364">
        <v>21</v>
      </c>
      <c r="L364">
        <v>29.1</v>
      </c>
    </row>
    <row r="365" spans="1:12" x14ac:dyDescent="0.3">
      <c r="A365" t="s">
        <v>12</v>
      </c>
      <c r="B365" t="s">
        <v>13</v>
      </c>
      <c r="C365" s="1">
        <v>43464</v>
      </c>
      <c r="D365">
        <v>11.18</v>
      </c>
      <c r="F365">
        <v>26</v>
      </c>
      <c r="G365">
        <v>36</v>
      </c>
      <c r="H365">
        <v>19</v>
      </c>
      <c r="I365">
        <v>210</v>
      </c>
      <c r="J365">
        <v>220</v>
      </c>
      <c r="K365">
        <v>19.899999999999999</v>
      </c>
      <c r="L365">
        <v>27.1</v>
      </c>
    </row>
    <row r="366" spans="1:12" x14ac:dyDescent="0.3">
      <c r="A366" t="s">
        <v>12</v>
      </c>
      <c r="B366" t="s">
        <v>13</v>
      </c>
      <c r="C366" s="1">
        <v>43465</v>
      </c>
      <c r="D366">
        <v>8.7200000000000006</v>
      </c>
      <c r="F366">
        <v>34</v>
      </c>
      <c r="G366">
        <v>39</v>
      </c>
      <c r="H366">
        <v>31</v>
      </c>
      <c r="I366">
        <v>360</v>
      </c>
      <c r="J366">
        <v>350</v>
      </c>
      <c r="K366">
        <v>25.1</v>
      </c>
      <c r="L366">
        <v>32</v>
      </c>
    </row>
    <row r="367" spans="1:12" x14ac:dyDescent="0.3">
      <c r="A367" t="s">
        <v>12</v>
      </c>
      <c r="B367" t="s">
        <v>13</v>
      </c>
      <c r="C367" s="1">
        <v>43466</v>
      </c>
      <c r="D367">
        <v>7.61</v>
      </c>
      <c r="F367">
        <v>31</v>
      </c>
      <c r="G367">
        <v>34</v>
      </c>
      <c r="H367">
        <v>26</v>
      </c>
      <c r="I367">
        <v>20</v>
      </c>
      <c r="J367">
        <v>360</v>
      </c>
      <c r="K367">
        <v>16.100000000000001</v>
      </c>
      <c r="L367">
        <v>21</v>
      </c>
    </row>
    <row r="368" spans="1:12" x14ac:dyDescent="0.3">
      <c r="A368" t="s">
        <v>12</v>
      </c>
      <c r="B368" t="s">
        <v>13</v>
      </c>
      <c r="C368" s="1">
        <v>43467</v>
      </c>
      <c r="D368">
        <v>8.7200000000000006</v>
      </c>
      <c r="F368">
        <v>28</v>
      </c>
      <c r="G368">
        <v>30</v>
      </c>
      <c r="H368">
        <v>26</v>
      </c>
      <c r="I368">
        <v>260</v>
      </c>
      <c r="J368">
        <v>240</v>
      </c>
      <c r="K368">
        <v>19.899999999999999</v>
      </c>
      <c r="L368">
        <v>29.1</v>
      </c>
    </row>
    <row r="369" spans="1:12" x14ac:dyDescent="0.3">
      <c r="A369" t="s">
        <v>12</v>
      </c>
      <c r="B369" t="s">
        <v>13</v>
      </c>
      <c r="C369" s="1">
        <v>43468</v>
      </c>
      <c r="D369">
        <v>11.63</v>
      </c>
      <c r="F369">
        <v>29</v>
      </c>
      <c r="G369">
        <v>38</v>
      </c>
      <c r="H369">
        <v>24</v>
      </c>
      <c r="I369">
        <v>220</v>
      </c>
      <c r="J369">
        <v>210</v>
      </c>
      <c r="K369">
        <v>17</v>
      </c>
      <c r="L369">
        <v>27.1</v>
      </c>
    </row>
    <row r="370" spans="1:12" x14ac:dyDescent="0.3">
      <c r="A370" t="s">
        <v>12</v>
      </c>
      <c r="B370" t="s">
        <v>13</v>
      </c>
      <c r="C370" s="1">
        <v>43469</v>
      </c>
      <c r="D370">
        <v>8.0500000000000007</v>
      </c>
      <c r="F370">
        <v>37</v>
      </c>
      <c r="G370">
        <v>48</v>
      </c>
      <c r="H370">
        <v>31</v>
      </c>
      <c r="I370">
        <v>210</v>
      </c>
      <c r="J370">
        <v>230</v>
      </c>
      <c r="K370">
        <v>14.1</v>
      </c>
      <c r="L370">
        <v>19.899999999999999</v>
      </c>
    </row>
    <row r="371" spans="1:12" x14ac:dyDescent="0.3">
      <c r="A371" t="s">
        <v>12</v>
      </c>
      <c r="B371" t="s">
        <v>13</v>
      </c>
      <c r="C371" s="1">
        <v>43470</v>
      </c>
      <c r="D371">
        <v>8.2799999999999994</v>
      </c>
      <c r="F371">
        <v>39</v>
      </c>
      <c r="G371">
        <v>52</v>
      </c>
      <c r="H371">
        <v>32</v>
      </c>
      <c r="I371">
        <v>250</v>
      </c>
      <c r="J371">
        <v>250</v>
      </c>
      <c r="K371">
        <v>18.100000000000001</v>
      </c>
      <c r="L371">
        <v>23.9</v>
      </c>
    </row>
    <row r="372" spans="1:12" x14ac:dyDescent="0.3">
      <c r="A372" t="s">
        <v>12</v>
      </c>
      <c r="B372" t="s">
        <v>13</v>
      </c>
      <c r="C372" s="1">
        <v>43471</v>
      </c>
      <c r="D372">
        <v>11.63</v>
      </c>
      <c r="F372">
        <v>38</v>
      </c>
      <c r="G372">
        <v>40</v>
      </c>
      <c r="H372">
        <v>30</v>
      </c>
      <c r="I372">
        <v>110</v>
      </c>
      <c r="J372">
        <v>120</v>
      </c>
      <c r="K372">
        <v>21.9</v>
      </c>
      <c r="L372">
        <v>29.1</v>
      </c>
    </row>
    <row r="373" spans="1:12" x14ac:dyDescent="0.3">
      <c r="A373" t="s">
        <v>12</v>
      </c>
      <c r="B373" t="s">
        <v>13</v>
      </c>
      <c r="C373" s="1">
        <v>43472</v>
      </c>
      <c r="D373">
        <v>15.66</v>
      </c>
      <c r="F373">
        <v>44</v>
      </c>
      <c r="G373">
        <v>53</v>
      </c>
      <c r="H373">
        <v>40</v>
      </c>
      <c r="I373">
        <v>200</v>
      </c>
      <c r="J373">
        <v>210</v>
      </c>
      <c r="K373">
        <v>25.1</v>
      </c>
      <c r="L373">
        <v>36.9</v>
      </c>
    </row>
    <row r="374" spans="1:12" x14ac:dyDescent="0.3">
      <c r="A374" t="s">
        <v>12</v>
      </c>
      <c r="B374" t="s">
        <v>13</v>
      </c>
      <c r="C374" s="1">
        <v>43473</v>
      </c>
      <c r="D374">
        <v>14.54</v>
      </c>
      <c r="F374">
        <v>41</v>
      </c>
      <c r="G374">
        <v>45</v>
      </c>
      <c r="H374">
        <v>24</v>
      </c>
      <c r="I374">
        <v>270</v>
      </c>
      <c r="J374">
        <v>260</v>
      </c>
      <c r="K374">
        <v>32</v>
      </c>
      <c r="L374">
        <v>49</v>
      </c>
    </row>
    <row r="375" spans="1:12" x14ac:dyDescent="0.3">
      <c r="A375" t="s">
        <v>12</v>
      </c>
      <c r="B375" t="s">
        <v>13</v>
      </c>
      <c r="C375" s="1">
        <v>43474</v>
      </c>
      <c r="D375">
        <v>13.65</v>
      </c>
      <c r="F375">
        <v>23</v>
      </c>
      <c r="G375">
        <v>24</v>
      </c>
      <c r="H375">
        <v>15</v>
      </c>
      <c r="I375">
        <v>310</v>
      </c>
      <c r="J375">
        <v>300</v>
      </c>
      <c r="K375">
        <v>23</v>
      </c>
      <c r="L375">
        <v>33.1</v>
      </c>
    </row>
    <row r="376" spans="1:12" x14ac:dyDescent="0.3">
      <c r="A376" t="s">
        <v>12</v>
      </c>
      <c r="B376" t="s">
        <v>13</v>
      </c>
      <c r="C376" s="1">
        <v>43475</v>
      </c>
      <c r="D376">
        <v>4.47</v>
      </c>
      <c r="F376">
        <v>18</v>
      </c>
      <c r="G376">
        <v>24</v>
      </c>
      <c r="H376">
        <v>14</v>
      </c>
      <c r="I376">
        <v>330</v>
      </c>
      <c r="J376">
        <v>320</v>
      </c>
      <c r="K376">
        <v>14.1</v>
      </c>
      <c r="L376">
        <v>19</v>
      </c>
    </row>
    <row r="377" spans="1:12" x14ac:dyDescent="0.3">
      <c r="A377" t="s">
        <v>12</v>
      </c>
      <c r="B377" t="s">
        <v>13</v>
      </c>
      <c r="C377" s="1">
        <v>43476</v>
      </c>
      <c r="D377">
        <v>4.92</v>
      </c>
      <c r="F377">
        <v>23</v>
      </c>
      <c r="G377">
        <v>30</v>
      </c>
      <c r="H377">
        <v>17</v>
      </c>
      <c r="I377">
        <v>180</v>
      </c>
      <c r="J377">
        <v>170</v>
      </c>
      <c r="K377">
        <v>13</v>
      </c>
      <c r="L377">
        <v>19</v>
      </c>
    </row>
    <row r="378" spans="1:12" x14ac:dyDescent="0.3">
      <c r="A378" t="s">
        <v>12</v>
      </c>
      <c r="B378" t="s">
        <v>13</v>
      </c>
      <c r="C378" s="1">
        <v>43477</v>
      </c>
      <c r="D378">
        <v>11.41</v>
      </c>
      <c r="F378">
        <v>30</v>
      </c>
      <c r="G378">
        <v>32</v>
      </c>
      <c r="H378">
        <v>29</v>
      </c>
      <c r="I378">
        <v>70</v>
      </c>
      <c r="J378">
        <v>70</v>
      </c>
      <c r="K378">
        <v>21</v>
      </c>
      <c r="L378">
        <v>30</v>
      </c>
    </row>
    <row r="379" spans="1:12" x14ac:dyDescent="0.3">
      <c r="A379" t="s">
        <v>12</v>
      </c>
      <c r="B379" t="s">
        <v>13</v>
      </c>
      <c r="C379" s="1">
        <v>43478</v>
      </c>
      <c r="D379">
        <v>12.53</v>
      </c>
      <c r="F379">
        <v>30</v>
      </c>
      <c r="G379">
        <v>31</v>
      </c>
      <c r="H379">
        <v>25</v>
      </c>
      <c r="I379">
        <v>20</v>
      </c>
      <c r="J379">
        <v>50</v>
      </c>
      <c r="K379">
        <v>19.899999999999999</v>
      </c>
      <c r="L379">
        <v>25.9</v>
      </c>
    </row>
    <row r="380" spans="1:12" x14ac:dyDescent="0.3">
      <c r="A380" t="s">
        <v>12</v>
      </c>
      <c r="B380" t="s">
        <v>13</v>
      </c>
      <c r="C380" s="1">
        <v>43479</v>
      </c>
      <c r="D380">
        <v>8.2799999999999994</v>
      </c>
      <c r="F380">
        <v>25</v>
      </c>
      <c r="G380">
        <v>27</v>
      </c>
      <c r="H380">
        <v>23</v>
      </c>
      <c r="I380">
        <v>250</v>
      </c>
      <c r="J380">
        <v>230</v>
      </c>
      <c r="K380">
        <v>14.1</v>
      </c>
      <c r="L380">
        <v>19.899999999999999</v>
      </c>
    </row>
    <row r="381" spans="1:12" x14ac:dyDescent="0.3">
      <c r="A381" t="s">
        <v>12</v>
      </c>
      <c r="B381" t="s">
        <v>13</v>
      </c>
      <c r="C381" s="1">
        <v>43480</v>
      </c>
      <c r="D381">
        <v>11.18</v>
      </c>
      <c r="F381">
        <v>26</v>
      </c>
      <c r="G381">
        <v>32</v>
      </c>
      <c r="H381">
        <v>24</v>
      </c>
      <c r="I381">
        <v>220</v>
      </c>
      <c r="J381">
        <v>220</v>
      </c>
      <c r="K381">
        <v>21</v>
      </c>
      <c r="L381">
        <v>31.1</v>
      </c>
    </row>
    <row r="382" spans="1:12" x14ac:dyDescent="0.3">
      <c r="A382" t="s">
        <v>12</v>
      </c>
      <c r="B382" t="s">
        <v>13</v>
      </c>
      <c r="C382" s="1">
        <v>43481</v>
      </c>
      <c r="D382">
        <v>9.4</v>
      </c>
      <c r="F382">
        <v>31</v>
      </c>
      <c r="G382">
        <v>34</v>
      </c>
      <c r="H382">
        <v>28</v>
      </c>
      <c r="I382">
        <v>30</v>
      </c>
      <c r="J382">
        <v>40</v>
      </c>
      <c r="K382">
        <v>16.100000000000001</v>
      </c>
      <c r="L382">
        <v>21</v>
      </c>
    </row>
    <row r="383" spans="1:12" x14ac:dyDescent="0.3">
      <c r="A383" t="s">
        <v>12</v>
      </c>
      <c r="B383" t="s">
        <v>13</v>
      </c>
      <c r="C383" s="1">
        <v>43482</v>
      </c>
      <c r="D383">
        <v>5.59</v>
      </c>
      <c r="F383">
        <v>30</v>
      </c>
      <c r="G383">
        <v>35</v>
      </c>
      <c r="H383">
        <v>28</v>
      </c>
      <c r="I383">
        <v>300</v>
      </c>
      <c r="J383">
        <v>300</v>
      </c>
      <c r="K383">
        <v>12.1</v>
      </c>
      <c r="L383">
        <v>14.1</v>
      </c>
    </row>
    <row r="384" spans="1:12" x14ac:dyDescent="0.3">
      <c r="A384" t="s">
        <v>12</v>
      </c>
      <c r="B384" t="s">
        <v>13</v>
      </c>
      <c r="C384" s="1">
        <v>43483</v>
      </c>
      <c r="D384">
        <v>10.51</v>
      </c>
      <c r="F384">
        <v>30</v>
      </c>
      <c r="G384">
        <v>31</v>
      </c>
      <c r="H384">
        <v>27</v>
      </c>
      <c r="I384">
        <v>60</v>
      </c>
      <c r="J384">
        <v>50</v>
      </c>
      <c r="K384">
        <v>19.899999999999999</v>
      </c>
      <c r="L384">
        <v>25.9</v>
      </c>
    </row>
    <row r="385" spans="1:12" x14ac:dyDescent="0.3">
      <c r="A385" t="s">
        <v>12</v>
      </c>
      <c r="B385" t="s">
        <v>13</v>
      </c>
      <c r="C385" s="1">
        <v>43484</v>
      </c>
      <c r="D385">
        <v>20.13</v>
      </c>
      <c r="F385">
        <v>26</v>
      </c>
      <c r="G385">
        <v>28</v>
      </c>
      <c r="H385">
        <v>11</v>
      </c>
      <c r="I385">
        <v>20</v>
      </c>
      <c r="J385">
        <v>20</v>
      </c>
      <c r="K385">
        <v>31.1</v>
      </c>
      <c r="L385">
        <v>38.9</v>
      </c>
    </row>
    <row r="386" spans="1:12" x14ac:dyDescent="0.3">
      <c r="A386" t="s">
        <v>12</v>
      </c>
      <c r="B386" t="s">
        <v>13</v>
      </c>
      <c r="C386" s="1">
        <v>43485</v>
      </c>
      <c r="D386">
        <v>13.42</v>
      </c>
      <c r="F386">
        <v>12</v>
      </c>
      <c r="G386">
        <v>14</v>
      </c>
      <c r="H386">
        <v>4</v>
      </c>
      <c r="I386">
        <v>350</v>
      </c>
      <c r="J386">
        <v>330</v>
      </c>
      <c r="K386">
        <v>21</v>
      </c>
      <c r="L386">
        <v>28</v>
      </c>
    </row>
    <row r="387" spans="1:12" x14ac:dyDescent="0.3">
      <c r="A387" t="s">
        <v>12</v>
      </c>
      <c r="B387" t="s">
        <v>13</v>
      </c>
      <c r="C387" s="1">
        <v>43486</v>
      </c>
      <c r="D387">
        <v>8.5</v>
      </c>
      <c r="F387">
        <v>9</v>
      </c>
      <c r="G387">
        <v>17</v>
      </c>
      <c r="H387">
        <v>3</v>
      </c>
      <c r="I387">
        <v>140</v>
      </c>
      <c r="J387">
        <v>120</v>
      </c>
      <c r="K387">
        <v>17</v>
      </c>
      <c r="L387">
        <v>23</v>
      </c>
    </row>
    <row r="388" spans="1:12" x14ac:dyDescent="0.3">
      <c r="A388" t="s">
        <v>12</v>
      </c>
      <c r="B388" t="s">
        <v>13</v>
      </c>
      <c r="C388" s="1">
        <v>43487</v>
      </c>
      <c r="D388">
        <v>9.4</v>
      </c>
      <c r="F388">
        <v>19</v>
      </c>
      <c r="G388">
        <v>33</v>
      </c>
      <c r="H388">
        <v>13</v>
      </c>
      <c r="I388">
        <v>170</v>
      </c>
      <c r="J388">
        <v>160</v>
      </c>
      <c r="K388">
        <v>19.899999999999999</v>
      </c>
      <c r="L388">
        <v>29.1</v>
      </c>
    </row>
    <row r="389" spans="1:12" x14ac:dyDescent="0.3">
      <c r="A389" t="s">
        <v>12</v>
      </c>
      <c r="B389" t="s">
        <v>13</v>
      </c>
      <c r="C389" s="1">
        <v>43488</v>
      </c>
      <c r="D389">
        <v>9.84</v>
      </c>
      <c r="F389">
        <v>29</v>
      </c>
      <c r="G389">
        <v>34</v>
      </c>
      <c r="H389">
        <v>19</v>
      </c>
      <c r="I389">
        <v>300</v>
      </c>
      <c r="J389">
        <v>280</v>
      </c>
      <c r="K389">
        <v>17</v>
      </c>
      <c r="L389">
        <v>23.9</v>
      </c>
    </row>
    <row r="390" spans="1:12" x14ac:dyDescent="0.3">
      <c r="A390" t="s">
        <v>12</v>
      </c>
      <c r="B390" t="s">
        <v>13</v>
      </c>
      <c r="C390" s="1">
        <v>43489</v>
      </c>
      <c r="D390">
        <v>11.63</v>
      </c>
      <c r="F390">
        <v>17</v>
      </c>
      <c r="G390">
        <v>22</v>
      </c>
      <c r="H390">
        <v>2</v>
      </c>
      <c r="I390">
        <v>270</v>
      </c>
      <c r="J390">
        <v>280</v>
      </c>
      <c r="K390">
        <v>23.9</v>
      </c>
      <c r="L390">
        <v>35.1</v>
      </c>
    </row>
    <row r="391" spans="1:12" x14ac:dyDescent="0.3">
      <c r="A391" t="s">
        <v>12</v>
      </c>
      <c r="B391" t="s">
        <v>13</v>
      </c>
      <c r="C391" s="1">
        <v>43490</v>
      </c>
      <c r="D391">
        <v>9.4</v>
      </c>
      <c r="F391">
        <v>1</v>
      </c>
      <c r="G391">
        <v>5</v>
      </c>
      <c r="H391">
        <v>-6</v>
      </c>
      <c r="I391">
        <v>280</v>
      </c>
      <c r="J391">
        <v>270</v>
      </c>
      <c r="K391">
        <v>18.100000000000001</v>
      </c>
      <c r="L391">
        <v>27.1</v>
      </c>
    </row>
    <row r="392" spans="1:12" x14ac:dyDescent="0.3">
      <c r="A392" t="s">
        <v>12</v>
      </c>
      <c r="B392" t="s">
        <v>13</v>
      </c>
      <c r="C392" s="1">
        <v>43491</v>
      </c>
      <c r="D392">
        <v>5.82</v>
      </c>
      <c r="F392">
        <v>2</v>
      </c>
      <c r="G392">
        <v>12</v>
      </c>
      <c r="H392">
        <v>-7</v>
      </c>
      <c r="I392">
        <v>280</v>
      </c>
      <c r="J392">
        <v>210</v>
      </c>
      <c r="K392">
        <v>14.1</v>
      </c>
      <c r="L392">
        <v>19</v>
      </c>
    </row>
    <row r="393" spans="1:12" x14ac:dyDescent="0.3">
      <c r="A393" t="s">
        <v>12</v>
      </c>
      <c r="B393" t="s">
        <v>13</v>
      </c>
      <c r="C393" s="1">
        <v>43492</v>
      </c>
      <c r="D393">
        <v>6.93</v>
      </c>
      <c r="F393">
        <v>4</v>
      </c>
      <c r="G393">
        <v>11</v>
      </c>
      <c r="H393">
        <v>-5</v>
      </c>
      <c r="I393">
        <v>130</v>
      </c>
      <c r="J393">
        <v>120</v>
      </c>
      <c r="K393">
        <v>15</v>
      </c>
      <c r="L393">
        <v>19</v>
      </c>
    </row>
    <row r="394" spans="1:12" x14ac:dyDescent="0.3">
      <c r="A394" t="s">
        <v>12</v>
      </c>
      <c r="B394" t="s">
        <v>13</v>
      </c>
      <c r="C394" s="1">
        <v>43493</v>
      </c>
      <c r="D394">
        <v>12.75</v>
      </c>
      <c r="F394">
        <v>18</v>
      </c>
      <c r="G394">
        <v>34</v>
      </c>
      <c r="H394">
        <v>8</v>
      </c>
      <c r="I394">
        <v>300</v>
      </c>
      <c r="J394">
        <v>290</v>
      </c>
      <c r="K394">
        <v>25.9</v>
      </c>
      <c r="L394">
        <v>35.1</v>
      </c>
    </row>
    <row r="395" spans="1:12" x14ac:dyDescent="0.3">
      <c r="A395" t="s">
        <v>12</v>
      </c>
      <c r="B395" t="s">
        <v>13</v>
      </c>
      <c r="C395" s="1">
        <v>43494</v>
      </c>
      <c r="D395">
        <v>14.54</v>
      </c>
      <c r="F395">
        <v>6</v>
      </c>
      <c r="G395">
        <v>10</v>
      </c>
      <c r="H395">
        <v>-10</v>
      </c>
      <c r="I395">
        <v>260</v>
      </c>
      <c r="J395">
        <v>250</v>
      </c>
      <c r="K395">
        <v>29.1</v>
      </c>
      <c r="L395">
        <v>44.1</v>
      </c>
    </row>
    <row r="396" spans="1:12" x14ac:dyDescent="0.3">
      <c r="A396" t="s">
        <v>12</v>
      </c>
      <c r="B396" t="s">
        <v>13</v>
      </c>
      <c r="C396" s="1">
        <v>43495</v>
      </c>
      <c r="D396">
        <v>15.21</v>
      </c>
      <c r="F396">
        <v>-15</v>
      </c>
      <c r="G396">
        <v>-10</v>
      </c>
      <c r="H396">
        <v>-23</v>
      </c>
      <c r="I396">
        <v>260</v>
      </c>
      <c r="J396">
        <v>250</v>
      </c>
      <c r="K396">
        <v>23.9</v>
      </c>
      <c r="L396">
        <v>36.9</v>
      </c>
    </row>
    <row r="397" spans="1:12" x14ac:dyDescent="0.3">
      <c r="A397" t="s">
        <v>12</v>
      </c>
      <c r="B397" t="s">
        <v>13</v>
      </c>
      <c r="C397" s="1">
        <v>43496</v>
      </c>
      <c r="D397">
        <v>6.26</v>
      </c>
      <c r="F397">
        <v>-15</v>
      </c>
      <c r="G397">
        <v>1</v>
      </c>
      <c r="H397">
        <v>-21</v>
      </c>
      <c r="I397">
        <v>260</v>
      </c>
      <c r="J397">
        <v>240</v>
      </c>
      <c r="K397">
        <v>13</v>
      </c>
      <c r="L397">
        <v>19.899999999999999</v>
      </c>
    </row>
    <row r="398" spans="1:12" x14ac:dyDescent="0.3">
      <c r="A398" t="s">
        <v>12</v>
      </c>
      <c r="B398" t="s">
        <v>13</v>
      </c>
      <c r="C398" s="1">
        <v>43497</v>
      </c>
      <c r="D398">
        <v>5.14</v>
      </c>
      <c r="F398">
        <v>7</v>
      </c>
      <c r="G398">
        <v>21</v>
      </c>
      <c r="H398">
        <v>1</v>
      </c>
      <c r="I398">
        <v>190</v>
      </c>
      <c r="J398">
        <v>180</v>
      </c>
      <c r="K398">
        <v>12.1</v>
      </c>
      <c r="L398">
        <v>15</v>
      </c>
    </row>
    <row r="399" spans="1:12" x14ac:dyDescent="0.3">
      <c r="A399" t="s">
        <v>12</v>
      </c>
      <c r="B399" t="s">
        <v>13</v>
      </c>
      <c r="C399" s="1">
        <v>43498</v>
      </c>
      <c r="D399">
        <v>11.18</v>
      </c>
      <c r="F399">
        <v>26</v>
      </c>
      <c r="G399">
        <v>42</v>
      </c>
      <c r="H399">
        <v>14</v>
      </c>
      <c r="I399">
        <v>210</v>
      </c>
      <c r="J399">
        <v>200</v>
      </c>
      <c r="K399">
        <v>17</v>
      </c>
      <c r="L399">
        <v>25.9</v>
      </c>
    </row>
    <row r="400" spans="1:12" x14ac:dyDescent="0.3">
      <c r="A400" t="s">
        <v>12</v>
      </c>
      <c r="B400" t="s">
        <v>13</v>
      </c>
      <c r="C400" s="1">
        <v>43499</v>
      </c>
      <c r="D400">
        <v>10.07</v>
      </c>
      <c r="F400">
        <v>42</v>
      </c>
      <c r="G400">
        <v>48</v>
      </c>
      <c r="H400">
        <v>39</v>
      </c>
      <c r="I400">
        <v>210</v>
      </c>
      <c r="J400">
        <v>200</v>
      </c>
      <c r="K400">
        <v>18.100000000000001</v>
      </c>
      <c r="L400">
        <v>27.1</v>
      </c>
    </row>
    <row r="401" spans="1:12" x14ac:dyDescent="0.3">
      <c r="A401" t="s">
        <v>12</v>
      </c>
      <c r="B401" t="s">
        <v>13</v>
      </c>
      <c r="C401" s="1">
        <v>43500</v>
      </c>
      <c r="D401">
        <v>11.41</v>
      </c>
      <c r="F401">
        <v>47</v>
      </c>
      <c r="G401">
        <v>51</v>
      </c>
      <c r="H401">
        <v>30</v>
      </c>
      <c r="I401">
        <v>280</v>
      </c>
      <c r="J401">
        <v>240</v>
      </c>
      <c r="K401">
        <v>18.100000000000001</v>
      </c>
      <c r="L401">
        <v>28</v>
      </c>
    </row>
    <row r="402" spans="1:12" x14ac:dyDescent="0.3">
      <c r="A402" t="s">
        <v>12</v>
      </c>
      <c r="B402" t="s">
        <v>13</v>
      </c>
      <c r="C402" s="1">
        <v>43501</v>
      </c>
      <c r="D402">
        <v>9.4</v>
      </c>
      <c r="F402">
        <v>29</v>
      </c>
      <c r="G402">
        <v>33</v>
      </c>
      <c r="H402">
        <v>24</v>
      </c>
      <c r="I402">
        <v>70</v>
      </c>
      <c r="J402">
        <v>70</v>
      </c>
      <c r="K402">
        <v>18.100000000000001</v>
      </c>
      <c r="L402">
        <v>25.9</v>
      </c>
    </row>
    <row r="403" spans="1:12" x14ac:dyDescent="0.3">
      <c r="A403" t="s">
        <v>12</v>
      </c>
      <c r="B403" t="s">
        <v>13</v>
      </c>
      <c r="C403" s="1">
        <v>43502</v>
      </c>
      <c r="D403">
        <v>8.5</v>
      </c>
      <c r="F403">
        <v>33</v>
      </c>
      <c r="G403">
        <v>36</v>
      </c>
      <c r="H403">
        <v>32</v>
      </c>
      <c r="I403">
        <v>30</v>
      </c>
      <c r="J403">
        <v>70</v>
      </c>
      <c r="K403">
        <v>17</v>
      </c>
      <c r="L403">
        <v>21.9</v>
      </c>
    </row>
    <row r="404" spans="1:12" x14ac:dyDescent="0.3">
      <c r="A404" t="s">
        <v>12</v>
      </c>
      <c r="B404" t="s">
        <v>13</v>
      </c>
      <c r="C404" s="1">
        <v>43503</v>
      </c>
      <c r="D404">
        <v>12.97</v>
      </c>
      <c r="F404">
        <v>36</v>
      </c>
      <c r="G404">
        <v>44</v>
      </c>
      <c r="H404">
        <v>10</v>
      </c>
      <c r="I404">
        <v>260</v>
      </c>
      <c r="J404">
        <v>240</v>
      </c>
      <c r="K404">
        <v>33.1</v>
      </c>
      <c r="L404">
        <v>51</v>
      </c>
    </row>
    <row r="405" spans="1:12" x14ac:dyDescent="0.3">
      <c r="A405" t="s">
        <v>12</v>
      </c>
      <c r="B405" t="s">
        <v>13</v>
      </c>
      <c r="C405" s="1">
        <v>43504</v>
      </c>
      <c r="D405">
        <v>17.670000000000002</v>
      </c>
      <c r="F405">
        <v>11</v>
      </c>
      <c r="G405">
        <v>13</v>
      </c>
      <c r="H405">
        <v>4</v>
      </c>
      <c r="I405">
        <v>250</v>
      </c>
      <c r="J405">
        <v>250</v>
      </c>
      <c r="K405">
        <v>33.1</v>
      </c>
      <c r="L405">
        <v>48.1</v>
      </c>
    </row>
    <row r="406" spans="1:12" x14ac:dyDescent="0.3">
      <c r="A406" t="s">
        <v>12</v>
      </c>
      <c r="B406" t="s">
        <v>13</v>
      </c>
      <c r="C406" s="1">
        <v>43505</v>
      </c>
      <c r="D406">
        <v>5.82</v>
      </c>
      <c r="F406">
        <v>12</v>
      </c>
      <c r="G406">
        <v>24</v>
      </c>
      <c r="H406">
        <v>4</v>
      </c>
      <c r="I406">
        <v>140</v>
      </c>
      <c r="J406">
        <v>140</v>
      </c>
      <c r="K406">
        <v>13</v>
      </c>
      <c r="L406">
        <v>17</v>
      </c>
    </row>
    <row r="407" spans="1:12" x14ac:dyDescent="0.3">
      <c r="A407" t="s">
        <v>12</v>
      </c>
      <c r="B407" t="s">
        <v>13</v>
      </c>
      <c r="C407" s="1">
        <v>43506</v>
      </c>
      <c r="D407">
        <v>6.93</v>
      </c>
      <c r="F407">
        <v>23</v>
      </c>
      <c r="G407">
        <v>28</v>
      </c>
      <c r="H407">
        <v>22</v>
      </c>
      <c r="I407">
        <v>110</v>
      </c>
      <c r="J407">
        <v>100</v>
      </c>
      <c r="K407">
        <v>13</v>
      </c>
      <c r="L407">
        <v>16.100000000000001</v>
      </c>
    </row>
    <row r="408" spans="1:12" x14ac:dyDescent="0.3">
      <c r="A408" t="s">
        <v>12</v>
      </c>
      <c r="B408" t="s">
        <v>13</v>
      </c>
      <c r="C408" s="1">
        <v>43507</v>
      </c>
      <c r="D408">
        <v>12.3</v>
      </c>
      <c r="F408">
        <v>28</v>
      </c>
      <c r="G408">
        <v>31</v>
      </c>
      <c r="H408">
        <v>27</v>
      </c>
      <c r="I408">
        <v>70</v>
      </c>
      <c r="J408">
        <v>100</v>
      </c>
      <c r="K408">
        <v>21.9</v>
      </c>
      <c r="L408">
        <v>32</v>
      </c>
    </row>
    <row r="409" spans="1:12" x14ac:dyDescent="0.3">
      <c r="A409" t="s">
        <v>12</v>
      </c>
      <c r="B409" t="s">
        <v>13</v>
      </c>
      <c r="C409" s="1">
        <v>43508</v>
      </c>
      <c r="D409">
        <v>13.65</v>
      </c>
      <c r="F409">
        <v>32</v>
      </c>
      <c r="G409">
        <v>34</v>
      </c>
      <c r="H409">
        <v>19</v>
      </c>
      <c r="I409">
        <v>250</v>
      </c>
      <c r="J409">
        <v>250</v>
      </c>
      <c r="K409">
        <v>28</v>
      </c>
      <c r="L409">
        <v>42.1</v>
      </c>
    </row>
    <row r="410" spans="1:12" x14ac:dyDescent="0.3">
      <c r="A410" t="s">
        <v>12</v>
      </c>
      <c r="B410" t="s">
        <v>13</v>
      </c>
      <c r="C410" s="1">
        <v>43509</v>
      </c>
      <c r="D410">
        <v>12.75</v>
      </c>
      <c r="F410">
        <v>18</v>
      </c>
      <c r="G410">
        <v>27</v>
      </c>
      <c r="H410">
        <v>10</v>
      </c>
      <c r="I410">
        <v>260</v>
      </c>
      <c r="J410">
        <v>260</v>
      </c>
      <c r="K410">
        <v>28</v>
      </c>
      <c r="L410">
        <v>42.1</v>
      </c>
    </row>
    <row r="411" spans="1:12" x14ac:dyDescent="0.3">
      <c r="A411" t="s">
        <v>12</v>
      </c>
      <c r="B411" t="s">
        <v>13</v>
      </c>
      <c r="C411" s="1">
        <v>43510</v>
      </c>
      <c r="D411">
        <v>10.51</v>
      </c>
      <c r="F411">
        <v>36</v>
      </c>
      <c r="G411">
        <v>50</v>
      </c>
      <c r="H411">
        <v>27</v>
      </c>
      <c r="I411">
        <v>280</v>
      </c>
      <c r="J411">
        <v>270</v>
      </c>
      <c r="K411">
        <v>21.9</v>
      </c>
      <c r="L411">
        <v>33.1</v>
      </c>
    </row>
    <row r="412" spans="1:12" x14ac:dyDescent="0.3">
      <c r="A412" t="s">
        <v>12</v>
      </c>
      <c r="B412" t="s">
        <v>13</v>
      </c>
      <c r="C412" s="1">
        <v>43511</v>
      </c>
      <c r="D412">
        <v>12.53</v>
      </c>
      <c r="F412">
        <v>23</v>
      </c>
      <c r="G412">
        <v>32</v>
      </c>
      <c r="H412">
        <v>8</v>
      </c>
      <c r="I412">
        <v>270</v>
      </c>
      <c r="J412">
        <v>270</v>
      </c>
      <c r="K412">
        <v>23.9</v>
      </c>
      <c r="L412">
        <v>35.1</v>
      </c>
    </row>
    <row r="413" spans="1:12" x14ac:dyDescent="0.3">
      <c r="A413" t="s">
        <v>12</v>
      </c>
      <c r="B413" t="s">
        <v>13</v>
      </c>
      <c r="C413" s="1">
        <v>43512</v>
      </c>
      <c r="D413">
        <v>8.9499999999999993</v>
      </c>
      <c r="F413">
        <v>19</v>
      </c>
      <c r="G413">
        <v>29</v>
      </c>
      <c r="H413">
        <v>13</v>
      </c>
      <c r="I413">
        <v>90</v>
      </c>
      <c r="J413">
        <v>100</v>
      </c>
      <c r="K413">
        <v>19.899999999999999</v>
      </c>
      <c r="L413">
        <v>25.9</v>
      </c>
    </row>
    <row r="414" spans="1:12" x14ac:dyDescent="0.3">
      <c r="A414" t="s">
        <v>12</v>
      </c>
      <c r="B414" t="s">
        <v>13</v>
      </c>
      <c r="C414" s="1">
        <v>43513</v>
      </c>
      <c r="D414">
        <v>11.18</v>
      </c>
      <c r="F414">
        <v>25</v>
      </c>
      <c r="G414">
        <v>27</v>
      </c>
      <c r="H414">
        <v>24</v>
      </c>
      <c r="I414">
        <v>120</v>
      </c>
      <c r="J414">
        <v>90</v>
      </c>
      <c r="K414">
        <v>18.100000000000001</v>
      </c>
      <c r="L414">
        <v>23.9</v>
      </c>
    </row>
    <row r="415" spans="1:12" x14ac:dyDescent="0.3">
      <c r="A415" t="s">
        <v>12</v>
      </c>
      <c r="B415" t="s">
        <v>13</v>
      </c>
      <c r="C415" s="1">
        <v>43514</v>
      </c>
      <c r="D415">
        <v>7.61</v>
      </c>
      <c r="F415">
        <v>25</v>
      </c>
      <c r="G415">
        <v>31</v>
      </c>
      <c r="H415">
        <v>18</v>
      </c>
      <c r="I415">
        <v>350</v>
      </c>
      <c r="J415">
        <v>350</v>
      </c>
      <c r="K415">
        <v>15</v>
      </c>
      <c r="L415">
        <v>19</v>
      </c>
    </row>
    <row r="416" spans="1:12" x14ac:dyDescent="0.3">
      <c r="A416" t="s">
        <v>12</v>
      </c>
      <c r="B416" t="s">
        <v>13</v>
      </c>
      <c r="C416" s="1">
        <v>43515</v>
      </c>
      <c r="D416">
        <v>4.7</v>
      </c>
      <c r="F416">
        <v>22</v>
      </c>
      <c r="G416">
        <v>35</v>
      </c>
      <c r="H416">
        <v>12</v>
      </c>
      <c r="I416">
        <v>90</v>
      </c>
      <c r="J416">
        <v>100</v>
      </c>
      <c r="K416">
        <v>13</v>
      </c>
      <c r="L416">
        <v>16.100000000000001</v>
      </c>
    </row>
    <row r="417" spans="1:12" x14ac:dyDescent="0.3">
      <c r="A417" t="s">
        <v>12</v>
      </c>
      <c r="B417" t="s">
        <v>13</v>
      </c>
      <c r="C417" s="1">
        <v>43516</v>
      </c>
      <c r="D417">
        <v>13.87</v>
      </c>
      <c r="F417">
        <v>31</v>
      </c>
      <c r="G417">
        <v>38</v>
      </c>
      <c r="H417">
        <v>28</v>
      </c>
      <c r="I417">
        <v>240</v>
      </c>
      <c r="J417">
        <v>250</v>
      </c>
      <c r="K417">
        <v>23.9</v>
      </c>
      <c r="L417">
        <v>34</v>
      </c>
    </row>
    <row r="418" spans="1:12" x14ac:dyDescent="0.3">
      <c r="A418" t="s">
        <v>12</v>
      </c>
      <c r="B418" t="s">
        <v>13</v>
      </c>
      <c r="C418" s="1">
        <v>43517</v>
      </c>
      <c r="D418">
        <v>10.74</v>
      </c>
      <c r="F418">
        <v>31</v>
      </c>
      <c r="G418">
        <v>35</v>
      </c>
      <c r="H418">
        <v>24</v>
      </c>
      <c r="I418">
        <v>240</v>
      </c>
      <c r="J418">
        <v>250</v>
      </c>
      <c r="K418">
        <v>23.9</v>
      </c>
      <c r="L418">
        <v>33.1</v>
      </c>
    </row>
    <row r="419" spans="1:12" x14ac:dyDescent="0.3">
      <c r="A419" t="s">
        <v>12</v>
      </c>
      <c r="B419" t="s">
        <v>13</v>
      </c>
      <c r="C419" s="1">
        <v>43518</v>
      </c>
      <c r="D419">
        <v>7.61</v>
      </c>
      <c r="F419">
        <v>29</v>
      </c>
      <c r="G419">
        <v>41</v>
      </c>
      <c r="H419">
        <v>19</v>
      </c>
      <c r="I419">
        <v>70</v>
      </c>
      <c r="J419">
        <v>70</v>
      </c>
      <c r="K419">
        <v>13</v>
      </c>
      <c r="L419">
        <v>17</v>
      </c>
    </row>
    <row r="420" spans="1:12" x14ac:dyDescent="0.3">
      <c r="A420" t="s">
        <v>12</v>
      </c>
      <c r="B420" t="s">
        <v>13</v>
      </c>
      <c r="C420" s="1">
        <v>43519</v>
      </c>
      <c r="D420">
        <v>10.29</v>
      </c>
      <c r="F420">
        <v>36</v>
      </c>
      <c r="G420">
        <v>53</v>
      </c>
      <c r="H420">
        <v>34</v>
      </c>
      <c r="I420">
        <v>240</v>
      </c>
      <c r="J420">
        <v>230</v>
      </c>
      <c r="K420">
        <v>21</v>
      </c>
      <c r="L420">
        <v>32</v>
      </c>
    </row>
    <row r="421" spans="1:12" x14ac:dyDescent="0.3">
      <c r="A421" t="s">
        <v>12</v>
      </c>
      <c r="B421" t="s">
        <v>13</v>
      </c>
      <c r="C421" s="1">
        <v>43520</v>
      </c>
      <c r="D421">
        <v>24.38</v>
      </c>
      <c r="F421">
        <v>37</v>
      </c>
      <c r="G421">
        <v>50</v>
      </c>
      <c r="H421">
        <v>10</v>
      </c>
      <c r="I421">
        <v>260</v>
      </c>
      <c r="J421">
        <v>260</v>
      </c>
      <c r="K421">
        <v>38.9</v>
      </c>
      <c r="L421">
        <v>59.9</v>
      </c>
    </row>
    <row r="422" spans="1:12" x14ac:dyDescent="0.3">
      <c r="A422" t="s">
        <v>12</v>
      </c>
      <c r="B422" t="s">
        <v>13</v>
      </c>
      <c r="C422" s="1">
        <v>43521</v>
      </c>
      <c r="D422">
        <v>10.51</v>
      </c>
      <c r="F422">
        <v>12</v>
      </c>
      <c r="G422">
        <v>19</v>
      </c>
      <c r="H422">
        <v>6</v>
      </c>
      <c r="I422">
        <v>270</v>
      </c>
      <c r="J422">
        <v>280</v>
      </c>
      <c r="K422">
        <v>29.1</v>
      </c>
      <c r="L422">
        <v>42.1</v>
      </c>
    </row>
    <row r="423" spans="1:12" x14ac:dyDescent="0.3">
      <c r="A423" t="s">
        <v>12</v>
      </c>
      <c r="B423" t="s">
        <v>13</v>
      </c>
      <c r="C423" s="1">
        <v>43522</v>
      </c>
      <c r="D423">
        <v>12.53</v>
      </c>
      <c r="F423">
        <v>17</v>
      </c>
      <c r="G423">
        <v>23</v>
      </c>
      <c r="H423">
        <v>13</v>
      </c>
      <c r="I423">
        <v>40</v>
      </c>
      <c r="J423">
        <v>90</v>
      </c>
      <c r="K423">
        <v>19.899999999999999</v>
      </c>
      <c r="L423">
        <v>23.9</v>
      </c>
    </row>
    <row r="424" spans="1:12" x14ac:dyDescent="0.3">
      <c r="A424" t="s">
        <v>12</v>
      </c>
      <c r="B424" t="s">
        <v>13</v>
      </c>
      <c r="C424" s="1">
        <v>43523</v>
      </c>
      <c r="D424">
        <v>10.07</v>
      </c>
      <c r="F424">
        <v>25</v>
      </c>
      <c r="G424">
        <v>30</v>
      </c>
      <c r="H424">
        <v>14</v>
      </c>
      <c r="I424">
        <v>320</v>
      </c>
      <c r="J424">
        <v>300</v>
      </c>
      <c r="K424">
        <v>18.100000000000001</v>
      </c>
      <c r="L424">
        <v>25.9</v>
      </c>
    </row>
    <row r="425" spans="1:12" x14ac:dyDescent="0.3">
      <c r="A425" t="s">
        <v>12</v>
      </c>
      <c r="B425" t="s">
        <v>13</v>
      </c>
      <c r="C425" s="1">
        <v>43524</v>
      </c>
      <c r="D425">
        <v>4.47</v>
      </c>
      <c r="F425">
        <v>18</v>
      </c>
      <c r="G425">
        <v>27</v>
      </c>
      <c r="H425">
        <v>11</v>
      </c>
      <c r="I425">
        <v>360</v>
      </c>
      <c r="J425">
        <v>320</v>
      </c>
      <c r="K425">
        <v>12.1</v>
      </c>
      <c r="L425">
        <v>16.100000000000001</v>
      </c>
    </row>
    <row r="426" spans="1:12" x14ac:dyDescent="0.3">
      <c r="A426" t="s">
        <v>12</v>
      </c>
      <c r="B426" t="s">
        <v>13</v>
      </c>
      <c r="C426" s="1">
        <v>43525</v>
      </c>
      <c r="D426">
        <v>5.82</v>
      </c>
      <c r="G426">
        <v>34</v>
      </c>
      <c r="H426">
        <v>23</v>
      </c>
      <c r="I426">
        <v>50</v>
      </c>
      <c r="J426">
        <v>50</v>
      </c>
      <c r="K426">
        <v>12.1</v>
      </c>
      <c r="L426">
        <v>16.100000000000001</v>
      </c>
    </row>
    <row r="427" spans="1:12" x14ac:dyDescent="0.3">
      <c r="A427" t="s">
        <v>12</v>
      </c>
      <c r="B427" t="s">
        <v>13</v>
      </c>
      <c r="C427" s="1">
        <v>43526</v>
      </c>
      <c r="D427">
        <v>8.5</v>
      </c>
      <c r="G427">
        <v>33</v>
      </c>
      <c r="H427">
        <v>25</v>
      </c>
      <c r="I427">
        <v>350</v>
      </c>
      <c r="J427">
        <v>360</v>
      </c>
      <c r="K427">
        <v>16.100000000000001</v>
      </c>
      <c r="L427">
        <v>21</v>
      </c>
    </row>
    <row r="428" spans="1:12" x14ac:dyDescent="0.3">
      <c r="A428" t="s">
        <v>12</v>
      </c>
      <c r="B428" t="s">
        <v>13</v>
      </c>
      <c r="C428" s="1">
        <v>43527</v>
      </c>
      <c r="D428">
        <v>12.08</v>
      </c>
      <c r="F428">
        <v>22</v>
      </c>
      <c r="G428">
        <v>25</v>
      </c>
      <c r="H428">
        <v>3</v>
      </c>
      <c r="I428">
        <v>350</v>
      </c>
      <c r="J428">
        <v>300</v>
      </c>
      <c r="K428">
        <v>19.899999999999999</v>
      </c>
      <c r="L428">
        <v>25.1</v>
      </c>
    </row>
    <row r="429" spans="1:12" x14ac:dyDescent="0.3">
      <c r="A429" t="s">
        <v>12</v>
      </c>
      <c r="B429" t="s">
        <v>13</v>
      </c>
      <c r="C429" s="1">
        <v>43528</v>
      </c>
      <c r="D429">
        <v>14.99</v>
      </c>
      <c r="F429">
        <v>5</v>
      </c>
      <c r="G429">
        <v>12</v>
      </c>
      <c r="H429">
        <v>-3</v>
      </c>
      <c r="I429">
        <v>250</v>
      </c>
      <c r="J429">
        <v>230</v>
      </c>
      <c r="K429">
        <v>21.9</v>
      </c>
      <c r="L429">
        <v>33.1</v>
      </c>
    </row>
    <row r="430" spans="1:12" x14ac:dyDescent="0.3">
      <c r="A430" t="s">
        <v>12</v>
      </c>
      <c r="B430" t="s">
        <v>13</v>
      </c>
      <c r="C430" s="1">
        <v>43529</v>
      </c>
      <c r="D430">
        <v>15.43</v>
      </c>
      <c r="F430">
        <v>12</v>
      </c>
      <c r="G430">
        <v>21</v>
      </c>
      <c r="H430">
        <v>8</v>
      </c>
      <c r="I430">
        <v>290</v>
      </c>
      <c r="J430">
        <v>270</v>
      </c>
      <c r="K430">
        <v>23</v>
      </c>
      <c r="L430">
        <v>33.1</v>
      </c>
    </row>
    <row r="431" spans="1:12" x14ac:dyDescent="0.3">
      <c r="A431" t="s">
        <v>12</v>
      </c>
      <c r="B431" t="s">
        <v>13</v>
      </c>
      <c r="C431" s="1">
        <v>43530</v>
      </c>
      <c r="D431">
        <v>11.86</v>
      </c>
      <c r="E431">
        <v>1936</v>
      </c>
      <c r="F431">
        <v>16</v>
      </c>
      <c r="G431">
        <v>30</v>
      </c>
      <c r="H431">
        <v>9</v>
      </c>
      <c r="I431">
        <v>260</v>
      </c>
      <c r="J431">
        <v>260</v>
      </c>
      <c r="K431">
        <v>21.9</v>
      </c>
      <c r="L431">
        <v>33.1</v>
      </c>
    </row>
    <row r="432" spans="1:12" x14ac:dyDescent="0.3">
      <c r="A432" t="s">
        <v>12</v>
      </c>
      <c r="B432" t="s">
        <v>13</v>
      </c>
      <c r="C432" s="1">
        <v>43531</v>
      </c>
      <c r="D432">
        <v>6.04</v>
      </c>
      <c r="E432">
        <v>844</v>
      </c>
      <c r="F432">
        <v>23</v>
      </c>
      <c r="G432">
        <v>28</v>
      </c>
      <c r="H432">
        <v>14</v>
      </c>
      <c r="I432">
        <v>320</v>
      </c>
      <c r="J432">
        <v>70</v>
      </c>
      <c r="K432">
        <v>13</v>
      </c>
      <c r="L432">
        <v>18.100000000000001</v>
      </c>
    </row>
    <row r="433" spans="1:12" x14ac:dyDescent="0.3">
      <c r="A433" t="s">
        <v>12</v>
      </c>
      <c r="B433" t="s">
        <v>13</v>
      </c>
      <c r="C433" s="1">
        <v>43532</v>
      </c>
      <c r="D433">
        <v>5.37</v>
      </c>
      <c r="E433">
        <v>1509</v>
      </c>
      <c r="F433">
        <v>28</v>
      </c>
      <c r="G433">
        <v>39</v>
      </c>
      <c r="H433">
        <v>21</v>
      </c>
      <c r="I433">
        <v>80</v>
      </c>
      <c r="J433">
        <v>80</v>
      </c>
      <c r="K433">
        <v>10.1</v>
      </c>
      <c r="L433">
        <v>14.1</v>
      </c>
    </row>
    <row r="434" spans="1:12" x14ac:dyDescent="0.3">
      <c r="A434" t="s">
        <v>12</v>
      </c>
      <c r="B434" t="s">
        <v>13</v>
      </c>
      <c r="C434" s="1">
        <v>43533</v>
      </c>
      <c r="D434">
        <v>14.09</v>
      </c>
      <c r="E434">
        <v>2255</v>
      </c>
      <c r="F434">
        <v>33</v>
      </c>
      <c r="G434">
        <v>43</v>
      </c>
      <c r="H434">
        <v>26</v>
      </c>
      <c r="I434">
        <v>250</v>
      </c>
      <c r="J434">
        <v>230</v>
      </c>
      <c r="K434">
        <v>29.1</v>
      </c>
      <c r="L434">
        <v>42.1</v>
      </c>
    </row>
    <row r="435" spans="1:12" x14ac:dyDescent="0.3">
      <c r="A435" t="s">
        <v>12</v>
      </c>
      <c r="B435" t="s">
        <v>13</v>
      </c>
      <c r="C435" s="1">
        <v>43534</v>
      </c>
      <c r="D435">
        <v>19.690000000000001</v>
      </c>
      <c r="E435">
        <v>937</v>
      </c>
      <c r="F435">
        <v>37</v>
      </c>
      <c r="G435">
        <v>38</v>
      </c>
      <c r="H435">
        <v>29</v>
      </c>
      <c r="I435">
        <v>250</v>
      </c>
      <c r="J435">
        <v>250</v>
      </c>
      <c r="K435">
        <v>31.1</v>
      </c>
      <c r="L435">
        <v>48.1</v>
      </c>
    </row>
    <row r="436" spans="1:12" x14ac:dyDescent="0.3">
      <c r="A436" t="s">
        <v>12</v>
      </c>
      <c r="B436" t="s">
        <v>13</v>
      </c>
      <c r="C436" s="1">
        <v>43535</v>
      </c>
      <c r="D436">
        <v>9.6199999999999992</v>
      </c>
      <c r="E436">
        <v>1435</v>
      </c>
      <c r="F436">
        <v>32</v>
      </c>
      <c r="G436">
        <v>41</v>
      </c>
      <c r="H436">
        <v>27</v>
      </c>
      <c r="I436">
        <v>280</v>
      </c>
      <c r="J436">
        <v>270</v>
      </c>
      <c r="K436">
        <v>16.100000000000001</v>
      </c>
      <c r="L436">
        <v>27.1</v>
      </c>
    </row>
    <row r="437" spans="1:12" x14ac:dyDescent="0.3">
      <c r="A437" t="s">
        <v>12</v>
      </c>
      <c r="B437" t="s">
        <v>13</v>
      </c>
      <c r="C437" s="1">
        <v>43536</v>
      </c>
      <c r="D437">
        <v>9.17</v>
      </c>
      <c r="E437">
        <v>2331</v>
      </c>
      <c r="F437">
        <v>35</v>
      </c>
      <c r="G437">
        <v>49</v>
      </c>
      <c r="H437">
        <v>24</v>
      </c>
      <c r="I437">
        <v>180</v>
      </c>
      <c r="J437">
        <v>180</v>
      </c>
      <c r="K437">
        <v>21</v>
      </c>
      <c r="L437">
        <v>30</v>
      </c>
    </row>
    <row r="438" spans="1:12" x14ac:dyDescent="0.3">
      <c r="A438" t="s">
        <v>12</v>
      </c>
      <c r="B438" t="s">
        <v>13</v>
      </c>
      <c r="C438" s="1">
        <v>43537</v>
      </c>
      <c r="D438">
        <v>11.86</v>
      </c>
      <c r="E438">
        <v>2311</v>
      </c>
      <c r="F438">
        <v>45</v>
      </c>
      <c r="G438">
        <v>58</v>
      </c>
      <c r="H438">
        <v>40</v>
      </c>
      <c r="I438">
        <v>150</v>
      </c>
      <c r="J438">
        <v>140</v>
      </c>
      <c r="K438">
        <v>25.1</v>
      </c>
      <c r="L438">
        <v>38.9</v>
      </c>
    </row>
    <row r="439" spans="1:12" x14ac:dyDescent="0.3">
      <c r="A439" t="s">
        <v>12</v>
      </c>
      <c r="B439" t="s">
        <v>13</v>
      </c>
      <c r="C439" s="1">
        <v>43538</v>
      </c>
      <c r="D439">
        <v>20.36</v>
      </c>
      <c r="E439">
        <v>1404</v>
      </c>
      <c r="F439">
        <v>55</v>
      </c>
      <c r="G439">
        <v>62</v>
      </c>
      <c r="H439">
        <v>39</v>
      </c>
      <c r="I439">
        <v>240</v>
      </c>
      <c r="J439">
        <v>220</v>
      </c>
      <c r="K439">
        <v>40.9</v>
      </c>
      <c r="L439">
        <v>59.9</v>
      </c>
    </row>
    <row r="440" spans="1:12" x14ac:dyDescent="0.3">
      <c r="A440" t="s">
        <v>12</v>
      </c>
      <c r="B440" t="s">
        <v>13</v>
      </c>
      <c r="C440" s="1">
        <v>43539</v>
      </c>
      <c r="D440">
        <v>14.99</v>
      </c>
      <c r="E440">
        <v>130</v>
      </c>
      <c r="F440">
        <v>38</v>
      </c>
      <c r="G440">
        <v>40</v>
      </c>
      <c r="H440">
        <v>32</v>
      </c>
      <c r="I440">
        <v>240</v>
      </c>
      <c r="J440">
        <v>230</v>
      </c>
      <c r="K440">
        <v>25.1</v>
      </c>
      <c r="L440">
        <v>38</v>
      </c>
    </row>
    <row r="441" spans="1:12" x14ac:dyDescent="0.3">
      <c r="A441" t="s">
        <v>12</v>
      </c>
      <c r="B441" t="s">
        <v>13</v>
      </c>
      <c r="C441" s="1">
        <v>43540</v>
      </c>
      <c r="D441">
        <v>8.5</v>
      </c>
      <c r="E441">
        <v>1355</v>
      </c>
      <c r="F441">
        <v>34</v>
      </c>
      <c r="G441">
        <v>41</v>
      </c>
      <c r="H441">
        <v>28</v>
      </c>
      <c r="I441">
        <v>300</v>
      </c>
      <c r="J441">
        <v>270</v>
      </c>
      <c r="K441">
        <v>15</v>
      </c>
      <c r="L441">
        <v>23</v>
      </c>
    </row>
    <row r="442" spans="1:12" x14ac:dyDescent="0.3">
      <c r="A442" t="s">
        <v>12</v>
      </c>
      <c r="B442" t="s">
        <v>13</v>
      </c>
      <c r="C442" s="1">
        <v>43541</v>
      </c>
      <c r="F44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2" workbookViewId="0">
      <selection activeCell="D20" sqref="D20"/>
    </sheetView>
  </sheetViews>
  <sheetFormatPr defaultRowHeight="14.4" x14ac:dyDescent="0.3"/>
  <cols>
    <col min="1" max="1" width="17.44140625" bestFit="1" customWidth="1"/>
    <col min="2" max="2" width="12" bestFit="1" customWidth="1"/>
    <col min="3" max="3" width="13.44140625" bestFit="1" customWidth="1"/>
    <col min="5" max="5" width="12" bestFit="1" customWidth="1"/>
    <col min="6" max="6" width="12.6640625" bestFit="1" customWidth="1"/>
  </cols>
  <sheetData>
    <row r="1" spans="1:9" x14ac:dyDescent="0.3">
      <c r="A1" t="s">
        <v>57</v>
      </c>
    </row>
    <row r="2" spans="1:9" ht="15" thickBot="1" x14ac:dyDescent="0.35"/>
    <row r="3" spans="1:9" x14ac:dyDescent="0.3">
      <c r="A3" s="8" t="s">
        <v>58</v>
      </c>
      <c r="B3" s="8"/>
    </row>
    <row r="4" spans="1:9" x14ac:dyDescent="0.3">
      <c r="A4" s="5" t="s">
        <v>59</v>
      </c>
      <c r="B4" s="5">
        <v>0.1815099604480862</v>
      </c>
    </row>
    <row r="5" spans="1:9" x14ac:dyDescent="0.3">
      <c r="A5" s="5" t="s">
        <v>60</v>
      </c>
      <c r="B5" s="5">
        <v>3.2945865741865817E-2</v>
      </c>
    </row>
    <row r="6" spans="1:9" x14ac:dyDescent="0.3">
      <c r="A6" s="5" t="s">
        <v>61</v>
      </c>
      <c r="B6" s="5">
        <v>2.0857689063639141E-2</v>
      </c>
    </row>
    <row r="7" spans="1:9" x14ac:dyDescent="0.3">
      <c r="A7" s="5" t="s">
        <v>62</v>
      </c>
      <c r="B7" s="5">
        <v>1.7067815216552671</v>
      </c>
    </row>
    <row r="8" spans="1:9" ht="15" thickBot="1" x14ac:dyDescent="0.35">
      <c r="A8" s="6" t="s">
        <v>63</v>
      </c>
      <c r="B8" s="6">
        <v>82</v>
      </c>
    </row>
    <row r="10" spans="1:9" ht="15" thickBot="1" x14ac:dyDescent="0.35">
      <c r="A10" t="s">
        <v>64</v>
      </c>
    </row>
    <row r="11" spans="1:9" x14ac:dyDescent="0.3">
      <c r="A11" s="7"/>
      <c r="B11" s="7" t="s">
        <v>69</v>
      </c>
      <c r="C11" s="7" t="s">
        <v>70</v>
      </c>
      <c r="D11" s="7" t="s">
        <v>71</v>
      </c>
      <c r="E11" s="7" t="s">
        <v>72</v>
      </c>
      <c r="F11" s="7" t="s">
        <v>73</v>
      </c>
    </row>
    <row r="12" spans="1:9" x14ac:dyDescent="0.3">
      <c r="A12" s="5" t="s">
        <v>65</v>
      </c>
      <c r="B12" s="5">
        <v>1</v>
      </c>
      <c r="C12" s="5">
        <v>7.9395518649391477</v>
      </c>
      <c r="D12" s="5">
        <v>7.9395518649391477</v>
      </c>
      <c r="E12" s="5">
        <v>2.7254619632759156</v>
      </c>
      <c r="F12" s="5">
        <v>0.10268017670869005</v>
      </c>
    </row>
    <row r="13" spans="1:9" x14ac:dyDescent="0.3">
      <c r="A13" s="5" t="s">
        <v>66</v>
      </c>
      <c r="B13" s="5">
        <v>80</v>
      </c>
      <c r="C13" s="5">
        <v>233.04825301310953</v>
      </c>
      <c r="D13" s="5">
        <v>2.913103162663869</v>
      </c>
      <c r="E13" s="5"/>
      <c r="F13" s="5"/>
    </row>
    <row r="14" spans="1:9" ht="15" thickBot="1" x14ac:dyDescent="0.35">
      <c r="A14" s="6" t="s">
        <v>67</v>
      </c>
      <c r="B14" s="6">
        <v>81</v>
      </c>
      <c r="C14" s="6">
        <v>240.98780487804868</v>
      </c>
      <c r="D14" s="6"/>
      <c r="E14" s="6"/>
      <c r="F14" s="6"/>
    </row>
    <row r="15" spans="1:9" ht="15" thickBot="1" x14ac:dyDescent="0.35"/>
    <row r="16" spans="1:9" x14ac:dyDescent="0.3">
      <c r="A16" s="7"/>
      <c r="B16" s="7" t="s">
        <v>74</v>
      </c>
      <c r="C16" s="7" t="s">
        <v>62</v>
      </c>
      <c r="D16" s="7" t="s">
        <v>75</v>
      </c>
      <c r="E16" s="7" t="s">
        <v>76</v>
      </c>
      <c r="F16" s="7" t="s">
        <v>77</v>
      </c>
      <c r="G16" s="7" t="s">
        <v>78</v>
      </c>
      <c r="H16" s="7" t="s">
        <v>79</v>
      </c>
      <c r="I16" s="7" t="s">
        <v>80</v>
      </c>
    </row>
    <row r="17" spans="1:9" x14ac:dyDescent="0.3">
      <c r="A17" s="5" t="s">
        <v>68</v>
      </c>
      <c r="B17" s="5">
        <v>1.2016184418258042</v>
      </c>
      <c r="C17" s="5">
        <v>0.52592620939185397</v>
      </c>
      <c r="D17" s="5">
        <v>2.2847662283560193</v>
      </c>
      <c r="E17" s="5">
        <v>2.4975727320635126E-2</v>
      </c>
      <c r="F17" s="5">
        <v>0.1549919302360685</v>
      </c>
      <c r="G17" s="5">
        <v>2.24824495341554</v>
      </c>
      <c r="H17" s="5">
        <v>0.1549919302360685</v>
      </c>
      <c r="I17" s="5">
        <v>2.24824495341554</v>
      </c>
    </row>
    <row r="18" spans="1:9" ht="15" thickBot="1" x14ac:dyDescent="0.35">
      <c r="A18" s="6" t="s">
        <v>81</v>
      </c>
      <c r="B18" s="6">
        <v>9.0562290882475471E-2</v>
      </c>
      <c r="C18" s="6">
        <v>5.485640430242221E-2</v>
      </c>
      <c r="D18" s="6">
        <v>1.6508973206338398</v>
      </c>
      <c r="E18" s="6">
        <v>0.10268017670868593</v>
      </c>
      <c r="F18" s="6">
        <v>-1.8605432741320066E-2</v>
      </c>
      <c r="G18" s="6">
        <v>0.19973001450627101</v>
      </c>
      <c r="H18" s="6">
        <v>-1.8605432741320066E-2</v>
      </c>
      <c r="I18" s="6">
        <v>0.19973001450627101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showGridLines="0" topLeftCell="J55" workbookViewId="0">
      <selection activeCell="S2" sqref="S2"/>
    </sheetView>
  </sheetViews>
  <sheetFormatPr defaultRowHeight="14.4" x14ac:dyDescent="0.3"/>
  <cols>
    <col min="1" max="1" width="10.77734375" customWidth="1"/>
    <col min="2" max="9" width="10.77734375" bestFit="1" customWidth="1"/>
    <col min="10" max="12" width="11.77734375" bestFit="1" customWidth="1"/>
    <col min="13" max="13" width="11.77734375" style="1" bestFit="1" customWidth="1"/>
    <col min="14" max="17" width="11.77734375" bestFit="1" customWidth="1"/>
    <col min="18" max="18" width="12" bestFit="1" customWidth="1"/>
    <col min="19" max="19" width="18.21875" bestFit="1" customWidth="1"/>
    <col min="20" max="76" width="11.77734375" bestFit="1" customWidth="1"/>
    <col min="77" max="77" width="17.5546875" bestFit="1" customWidth="1"/>
    <col min="78" max="78" width="11.77734375" bestFit="1" customWidth="1"/>
    <col min="79" max="79" width="17.5546875" bestFit="1" customWidth="1"/>
    <col min="80" max="80" width="11.77734375" bestFit="1" customWidth="1"/>
    <col min="81" max="81" width="17.5546875" bestFit="1" customWidth="1"/>
    <col min="82" max="82" width="11.77734375" bestFit="1" customWidth="1"/>
    <col min="83" max="83" width="17.5546875" bestFit="1" customWidth="1"/>
    <col min="84" max="84" width="11.77734375" bestFit="1" customWidth="1"/>
    <col min="85" max="85" width="12.21875" bestFit="1" customWidth="1"/>
    <col min="86" max="86" width="11.77734375" bestFit="1" customWidth="1"/>
    <col min="87" max="87" width="12.88671875" bestFit="1" customWidth="1"/>
    <col min="88" max="88" width="11.77734375" bestFit="1" customWidth="1"/>
    <col min="89" max="89" width="14.6640625" bestFit="1" customWidth="1"/>
    <col min="90" max="90" width="11.77734375" bestFit="1" customWidth="1"/>
    <col min="91" max="91" width="14.6640625" bestFit="1" customWidth="1"/>
    <col min="92" max="92" width="11.77734375" bestFit="1" customWidth="1"/>
    <col min="93" max="93" width="19.88671875" bestFit="1" customWidth="1"/>
    <col min="94" max="94" width="11.77734375" bestFit="1" customWidth="1"/>
    <col min="95" max="95" width="19.88671875" bestFit="1" customWidth="1"/>
    <col min="96" max="96" width="11.77734375" bestFit="1" customWidth="1"/>
    <col min="97" max="97" width="19.88671875" bestFit="1" customWidth="1"/>
    <col min="98" max="98" width="12.77734375" bestFit="1" customWidth="1"/>
    <col min="99" max="99" width="19.44140625" bestFit="1" customWidth="1"/>
    <col min="100" max="100" width="12.77734375" bestFit="1" customWidth="1"/>
    <col min="101" max="101" width="18.44140625" bestFit="1" customWidth="1"/>
    <col min="102" max="102" width="12.77734375" bestFit="1" customWidth="1"/>
    <col min="103" max="103" width="18.44140625" bestFit="1" customWidth="1"/>
    <col min="104" max="104" width="12.77734375" bestFit="1" customWidth="1"/>
    <col min="105" max="105" width="17" bestFit="1" customWidth="1"/>
    <col min="106" max="107" width="12.77734375" bestFit="1" customWidth="1"/>
    <col min="108" max="108" width="19.44140625" bestFit="1" customWidth="1"/>
    <col min="109" max="110" width="12.77734375" bestFit="1" customWidth="1"/>
    <col min="111" max="111" width="17" bestFit="1" customWidth="1"/>
    <col min="112" max="113" width="12.77734375" bestFit="1" customWidth="1"/>
    <col min="114" max="114" width="17" bestFit="1" customWidth="1"/>
    <col min="115" max="116" width="12.77734375" bestFit="1" customWidth="1"/>
    <col min="117" max="117" width="19.44140625" bestFit="1" customWidth="1"/>
    <col min="118" max="119" width="12.77734375" bestFit="1" customWidth="1"/>
    <col min="120" max="120" width="19.44140625" bestFit="1" customWidth="1"/>
    <col min="121" max="122" width="12.77734375" bestFit="1" customWidth="1"/>
    <col min="123" max="123" width="19.44140625" bestFit="1" customWidth="1"/>
    <col min="124" max="125" width="12.77734375" bestFit="1" customWidth="1"/>
    <col min="126" max="126" width="17.5546875" bestFit="1" customWidth="1"/>
    <col min="127" max="128" width="12.77734375" bestFit="1" customWidth="1"/>
    <col min="129" max="129" width="18.44140625" bestFit="1" customWidth="1"/>
    <col min="130" max="131" width="12.77734375" bestFit="1" customWidth="1"/>
    <col min="132" max="132" width="17" bestFit="1" customWidth="1"/>
    <col min="133" max="134" width="12.77734375" bestFit="1" customWidth="1"/>
    <col min="135" max="135" width="19.44140625" bestFit="1" customWidth="1"/>
    <col min="136" max="137" width="12.77734375" bestFit="1" customWidth="1"/>
    <col min="138" max="138" width="17" bestFit="1" customWidth="1"/>
    <col min="139" max="140" width="12.77734375" bestFit="1" customWidth="1"/>
    <col min="141" max="141" width="19.44140625" bestFit="1" customWidth="1"/>
    <col min="142" max="143" width="12.77734375" bestFit="1" customWidth="1"/>
    <col min="144" max="144" width="19.44140625" bestFit="1" customWidth="1"/>
    <col min="145" max="146" width="12.77734375" bestFit="1" customWidth="1"/>
    <col min="147" max="147" width="17" bestFit="1" customWidth="1"/>
    <col min="148" max="149" width="12.77734375" bestFit="1" customWidth="1"/>
    <col min="150" max="150" width="19.44140625" bestFit="1" customWidth="1"/>
    <col min="151" max="152" width="12.77734375" bestFit="1" customWidth="1"/>
    <col min="153" max="153" width="19.44140625" bestFit="1" customWidth="1"/>
    <col min="154" max="155" width="12.77734375" bestFit="1" customWidth="1"/>
    <col min="156" max="156" width="18.44140625" bestFit="1" customWidth="1"/>
    <col min="157" max="157" width="12.77734375" bestFit="1" customWidth="1"/>
    <col min="158" max="158" width="76.6640625" bestFit="1" customWidth="1"/>
    <col min="159" max="160" width="12.77734375" bestFit="1" customWidth="1"/>
  </cols>
  <sheetData>
    <row r="1" spans="1:16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50</v>
      </c>
      <c r="I1" s="2" t="s">
        <v>51</v>
      </c>
      <c r="J1" s="2" t="s">
        <v>53</v>
      </c>
      <c r="K1" s="2" t="s">
        <v>54</v>
      </c>
      <c r="L1" s="2" t="s">
        <v>55</v>
      </c>
      <c r="M1" s="4" t="s">
        <v>21</v>
      </c>
      <c r="N1" s="2" t="s">
        <v>56</v>
      </c>
      <c r="O1" s="2" t="s">
        <v>52</v>
      </c>
    </row>
    <row r="2" spans="1:16" x14ac:dyDescent="0.3">
      <c r="A2" s="2">
        <v>20180410</v>
      </c>
      <c r="B2" s="2">
        <v>0</v>
      </c>
      <c r="C2" s="3" t="s">
        <v>48</v>
      </c>
      <c r="D2" s="3" t="s">
        <v>43</v>
      </c>
      <c r="E2" s="3" t="s">
        <v>24</v>
      </c>
      <c r="F2" s="2">
        <v>10</v>
      </c>
      <c r="G2" s="3" t="s">
        <v>30</v>
      </c>
      <c r="H2" s="2">
        <v>2</v>
      </c>
      <c r="I2" s="2">
        <v>2</v>
      </c>
      <c r="J2" s="2">
        <v>2018</v>
      </c>
      <c r="K2" s="2">
        <f>ROUND((_GL2018[[#This Row],[Column1]]-20180000)/100,0)</f>
        <v>4</v>
      </c>
      <c r="L2" s="2">
        <f>_GL2018[[#This Row],[Column1]]-20180000-_GL2018[[#This Row],[Month]]*100</f>
        <v>10</v>
      </c>
      <c r="M2" s="4">
        <f>DATE(_GL2018[[#This Row],[year]],_GL2018[[#This Row],[Month]],_GL2018[[#This Row],[Day]])</f>
        <v>43200</v>
      </c>
      <c r="N2" s="3">
        <f>VLOOKUP(_GL2018[[#This Row],[Column8]],OHareDataRequest!$C$2:$L$442,2)</f>
        <v>8.5</v>
      </c>
      <c r="O2" s="3">
        <f>SUM(_GL2018[[#This Row],[Away HR]],_GL2018[[#This Row],[Home HR]])</f>
        <v>4</v>
      </c>
      <c r="P2" s="1">
        <f>DATE(ROUND(_GL2018[[#This Row],[Column1]]/10000,0),ROUND((_GL2018[[#This Row],[Column1]]-20180000)/100,0),_GL2018[[#This Row],[Column1]]-20180000-ROUND((_GL2018[[#This Row],[Column1]]-20180000)/100,0)*100)</f>
        <v>43200</v>
      </c>
    </row>
    <row r="3" spans="1:16" x14ac:dyDescent="0.3">
      <c r="A3" s="2">
        <v>20180411</v>
      </c>
      <c r="B3" s="2">
        <v>0</v>
      </c>
      <c r="C3" s="3" t="s">
        <v>49</v>
      </c>
      <c r="D3" s="3" t="s">
        <v>43</v>
      </c>
      <c r="E3" s="3" t="s">
        <v>24</v>
      </c>
      <c r="F3" s="2">
        <v>11</v>
      </c>
      <c r="G3" s="3" t="s">
        <v>30</v>
      </c>
      <c r="H3" s="2">
        <v>2</v>
      </c>
      <c r="I3" s="2">
        <v>3</v>
      </c>
      <c r="J3" s="2">
        <v>2018</v>
      </c>
      <c r="K3" s="2">
        <f>ROUND((_GL2018[[#This Row],[Column1]]-20180000)/100,0)</f>
        <v>4</v>
      </c>
      <c r="L3" s="2">
        <f>_GL2018[[#This Row],[Column1]]-20180000-_GL2018[[#This Row],[Month]]*100</f>
        <v>11</v>
      </c>
      <c r="M3" s="4">
        <f>DATE(_GL2018[[#This Row],[year]],_GL2018[[#This Row],[Month]],_GL2018[[#This Row],[Day]])</f>
        <v>43201</v>
      </c>
      <c r="N3" s="3">
        <f>VLOOKUP(_GL2018[[#This Row],[Column8]],OHareDataRequest!$C$2:$L$442,2)</f>
        <v>9.84</v>
      </c>
      <c r="O3" s="3">
        <f>SUM(_GL2018[[#This Row],[Away HR]],_GL2018[[#This Row],[Home HR]])</f>
        <v>5</v>
      </c>
      <c r="P3" s="1">
        <f>DATE(ROUND(_GL2018[[#This Row],[Column1]]/10000,0),ROUND((_GL2018[[#This Row],[Column1]]-20180000)/100,0),_GL2018[[#This Row],[Column1]]-20180000-ROUND((_GL2018[[#This Row],[Column1]]-20180000)/100,0)*100)</f>
        <v>43201</v>
      </c>
    </row>
    <row r="4" spans="1:16" x14ac:dyDescent="0.3">
      <c r="A4" s="2">
        <v>20180412</v>
      </c>
      <c r="B4" s="2">
        <v>0</v>
      </c>
      <c r="C4" s="3" t="s">
        <v>22</v>
      </c>
      <c r="D4" s="3" t="s">
        <v>43</v>
      </c>
      <c r="E4" s="3" t="s">
        <v>24</v>
      </c>
      <c r="F4" s="2">
        <v>12</v>
      </c>
      <c r="G4" s="3" t="s">
        <v>30</v>
      </c>
      <c r="H4" s="2">
        <v>4</v>
      </c>
      <c r="I4" s="2">
        <v>1</v>
      </c>
      <c r="J4" s="2">
        <v>2018</v>
      </c>
      <c r="K4" s="2">
        <f>ROUND((_GL2018[[#This Row],[Column1]]-20180000)/100,0)</f>
        <v>4</v>
      </c>
      <c r="L4" s="2">
        <f>_GL2018[[#This Row],[Column1]]-20180000-_GL2018[[#This Row],[Month]]*100</f>
        <v>12</v>
      </c>
      <c r="M4" s="4">
        <f>DATE(_GL2018[[#This Row],[year]],_GL2018[[#This Row],[Month]],_GL2018[[#This Row],[Day]])</f>
        <v>43202</v>
      </c>
      <c r="N4" s="3">
        <f>VLOOKUP(_GL2018[[#This Row],[Column8]],OHareDataRequest!$C$2:$L$442,2)</f>
        <v>14.09</v>
      </c>
      <c r="O4" s="3">
        <f>SUM(_GL2018[[#This Row],[Away HR]],_GL2018[[#This Row],[Home HR]])</f>
        <v>5</v>
      </c>
      <c r="P4" s="1">
        <f>DATE(ROUND(_GL2018[[#This Row],[Column1]]/10000,0),ROUND((_GL2018[[#This Row],[Column1]]-20180000)/100,0),_GL2018[[#This Row],[Column1]]-20180000-ROUND((_GL2018[[#This Row],[Column1]]-20180000)/100,0)*100)</f>
        <v>43202</v>
      </c>
    </row>
    <row r="5" spans="1:16" x14ac:dyDescent="0.3">
      <c r="A5" s="2">
        <v>20180413</v>
      </c>
      <c r="B5" s="2">
        <v>0</v>
      </c>
      <c r="C5" s="3" t="s">
        <v>40</v>
      </c>
      <c r="D5" s="3" t="s">
        <v>27</v>
      </c>
      <c r="E5" s="3" t="s">
        <v>24</v>
      </c>
      <c r="F5" s="2">
        <v>13</v>
      </c>
      <c r="G5" s="3" t="s">
        <v>30</v>
      </c>
      <c r="H5" s="2">
        <v>1</v>
      </c>
      <c r="I5" s="2">
        <v>0</v>
      </c>
      <c r="J5" s="2">
        <v>2018</v>
      </c>
      <c r="K5" s="2">
        <f>ROUND((_GL2018[[#This Row],[Column1]]-20180000)/100,0)</f>
        <v>4</v>
      </c>
      <c r="L5" s="2">
        <f>_GL2018[[#This Row],[Column1]]-20180000-_GL2018[[#This Row],[Month]]*100</f>
        <v>13</v>
      </c>
      <c r="M5" s="4">
        <f>DATE(_GL2018[[#This Row],[year]],_GL2018[[#This Row],[Month]],_GL2018[[#This Row],[Day]])</f>
        <v>43203</v>
      </c>
      <c r="N5" s="3">
        <f>VLOOKUP(_GL2018[[#This Row],[Column8]],OHareDataRequest!$C$2:$L$442,2)</f>
        <v>13.2</v>
      </c>
      <c r="O5" s="3">
        <f>SUM(_GL2018[[#This Row],[Away HR]],_GL2018[[#This Row],[Home HR]])</f>
        <v>1</v>
      </c>
      <c r="P5" s="1">
        <f>DATE(ROUND(_GL2018[[#This Row],[Column1]]/10000,0),ROUND((_GL2018[[#This Row],[Column1]]-20180000)/100,0),_GL2018[[#This Row],[Column1]]-20180000-ROUND((_GL2018[[#This Row],[Column1]]-20180000)/100,0)*100)</f>
        <v>43203</v>
      </c>
    </row>
    <row r="6" spans="1:16" x14ac:dyDescent="0.3">
      <c r="A6" s="2">
        <v>20180414</v>
      </c>
      <c r="B6" s="2">
        <v>0</v>
      </c>
      <c r="C6" s="3" t="s">
        <v>45</v>
      </c>
      <c r="D6" s="3" t="s">
        <v>27</v>
      </c>
      <c r="E6" s="3" t="s">
        <v>24</v>
      </c>
      <c r="F6" s="2">
        <v>14</v>
      </c>
      <c r="G6" s="3" t="s">
        <v>30</v>
      </c>
      <c r="H6" s="2">
        <v>1</v>
      </c>
      <c r="I6" s="2">
        <v>1</v>
      </c>
      <c r="J6" s="2">
        <v>2018</v>
      </c>
      <c r="K6" s="2">
        <f>ROUND((_GL2018[[#This Row],[Column1]]-20180000)/100,0)</f>
        <v>4</v>
      </c>
      <c r="L6" s="2">
        <f>_GL2018[[#This Row],[Column1]]-20180000-_GL2018[[#This Row],[Month]]*100</f>
        <v>14</v>
      </c>
      <c r="M6" s="4">
        <f>DATE(_GL2018[[#This Row],[year]],_GL2018[[#This Row],[Month]],_GL2018[[#This Row],[Day]])</f>
        <v>43204</v>
      </c>
      <c r="N6" s="3">
        <f>VLOOKUP(_GL2018[[#This Row],[Column8]],OHareDataRequest!$C$2:$L$442,2)</f>
        <v>21.03</v>
      </c>
      <c r="O6" s="3">
        <f>SUM(_GL2018[[#This Row],[Away HR]],_GL2018[[#This Row],[Home HR]])</f>
        <v>2</v>
      </c>
      <c r="P6" s="1">
        <f>DATE(ROUND(_GL2018[[#This Row],[Column1]]/10000,0),ROUND((_GL2018[[#This Row],[Column1]]-20180000)/100,0),_GL2018[[#This Row],[Column1]]-20180000-ROUND((_GL2018[[#This Row],[Column1]]-20180000)/100,0)*100)</f>
        <v>43204</v>
      </c>
    </row>
    <row r="7" spans="1:16" x14ac:dyDescent="0.3">
      <c r="A7" s="2">
        <v>20180417</v>
      </c>
      <c r="B7" s="2">
        <v>0</v>
      </c>
      <c r="C7" s="3" t="s">
        <v>48</v>
      </c>
      <c r="D7" s="3" t="s">
        <v>32</v>
      </c>
      <c r="E7" s="3" t="s">
        <v>24</v>
      </c>
      <c r="F7" s="2">
        <v>17</v>
      </c>
      <c r="G7" s="3" t="s">
        <v>30</v>
      </c>
      <c r="H7" s="2">
        <v>1</v>
      </c>
      <c r="I7" s="2">
        <v>1</v>
      </c>
      <c r="J7" s="2">
        <v>2018</v>
      </c>
      <c r="K7" s="2">
        <f>ROUND((_GL2018[[#This Row],[Column1]]-20180000)/100,0)</f>
        <v>4</v>
      </c>
      <c r="L7" s="2">
        <f>_GL2018[[#This Row],[Column1]]-20180000-_GL2018[[#This Row],[Month]]*100</f>
        <v>17</v>
      </c>
      <c r="M7" s="4">
        <f>DATE(_GL2018[[#This Row],[year]],_GL2018[[#This Row],[Month]],_GL2018[[#This Row],[Day]])</f>
        <v>43207</v>
      </c>
      <c r="N7" s="3">
        <f>VLOOKUP(_GL2018[[#This Row],[Column8]],OHareDataRequest!$C$2:$L$442,2)</f>
        <v>11.18</v>
      </c>
      <c r="O7" s="3">
        <f>SUM(_GL2018[[#This Row],[Away HR]],_GL2018[[#This Row],[Home HR]])</f>
        <v>2</v>
      </c>
      <c r="P7" s="1">
        <f>DATE(ROUND(_GL2018[[#This Row],[Column1]]/10000,0),ROUND((_GL2018[[#This Row],[Column1]]-20180000)/100,0),_GL2018[[#This Row],[Column1]]-20180000-ROUND((_GL2018[[#This Row],[Column1]]-20180000)/100,0)*100)</f>
        <v>43207</v>
      </c>
    </row>
    <row r="8" spans="1:16" x14ac:dyDescent="0.3">
      <c r="A8" s="2">
        <v>20180419</v>
      </c>
      <c r="B8" s="2">
        <v>0</v>
      </c>
      <c r="C8" s="3" t="s">
        <v>22</v>
      </c>
      <c r="D8" s="3" t="s">
        <v>32</v>
      </c>
      <c r="E8" s="3" t="s">
        <v>24</v>
      </c>
      <c r="F8" s="2">
        <v>18</v>
      </c>
      <c r="G8" s="3" t="s">
        <v>30</v>
      </c>
      <c r="H8" s="2">
        <v>0</v>
      </c>
      <c r="I8" s="2">
        <v>1</v>
      </c>
      <c r="J8" s="2">
        <v>2018</v>
      </c>
      <c r="K8" s="2">
        <f>ROUND((_GL2018[[#This Row],[Column1]]-20180000)/100,0)</f>
        <v>4</v>
      </c>
      <c r="L8" s="2">
        <f>_GL2018[[#This Row],[Column1]]-20180000-_GL2018[[#This Row],[Month]]*100</f>
        <v>19</v>
      </c>
      <c r="M8" s="4">
        <f>DATE(_GL2018[[#This Row],[year]],_GL2018[[#This Row],[Month]],_GL2018[[#This Row],[Day]])</f>
        <v>43209</v>
      </c>
      <c r="N8" s="3">
        <f>VLOOKUP(_GL2018[[#This Row],[Column8]],OHareDataRequest!$C$2:$L$442,2)</f>
        <v>9.84</v>
      </c>
      <c r="O8" s="3">
        <f>SUM(_GL2018[[#This Row],[Away HR]],_GL2018[[#This Row],[Home HR]])</f>
        <v>1</v>
      </c>
      <c r="P8" s="1">
        <f>DATE(ROUND(_GL2018[[#This Row],[Column1]]/10000,0),ROUND((_GL2018[[#This Row],[Column1]]-20180000)/100,0),_GL2018[[#This Row],[Column1]]-20180000-ROUND((_GL2018[[#This Row],[Column1]]-20180000)/100,0)*100)</f>
        <v>43209</v>
      </c>
    </row>
    <row r="9" spans="1:16" x14ac:dyDescent="0.3">
      <c r="A9" s="2">
        <v>20180426</v>
      </c>
      <c r="B9" s="2">
        <v>0</v>
      </c>
      <c r="C9" s="3" t="s">
        <v>22</v>
      </c>
      <c r="D9" s="3" t="s">
        <v>34</v>
      </c>
      <c r="E9" s="3" t="s">
        <v>24</v>
      </c>
      <c r="F9" s="2">
        <v>26</v>
      </c>
      <c r="G9" s="3" t="s">
        <v>30</v>
      </c>
      <c r="H9" s="2">
        <v>0</v>
      </c>
      <c r="I9" s="2">
        <v>1</v>
      </c>
      <c r="J9" s="2">
        <v>2018</v>
      </c>
      <c r="K9" s="2">
        <f>ROUND((_GL2018[[#This Row],[Column1]]-20180000)/100,0)</f>
        <v>4</v>
      </c>
      <c r="L9" s="2">
        <f>_GL2018[[#This Row],[Column1]]-20180000-_GL2018[[#This Row],[Month]]*100</f>
        <v>26</v>
      </c>
      <c r="M9" s="4">
        <f>DATE(_GL2018[[#This Row],[year]],_GL2018[[#This Row],[Month]],_GL2018[[#This Row],[Day]])</f>
        <v>43216</v>
      </c>
      <c r="N9" s="3">
        <f>VLOOKUP(_GL2018[[#This Row],[Column8]],OHareDataRequest!$C$2:$L$442,2)</f>
        <v>3.8</v>
      </c>
      <c r="O9" s="3">
        <f>SUM(_GL2018[[#This Row],[Away HR]],_GL2018[[#This Row],[Home HR]])</f>
        <v>1</v>
      </c>
      <c r="P9" s="1">
        <f>DATE(ROUND(_GL2018[[#This Row],[Column1]]/10000,0),ROUND((_GL2018[[#This Row],[Column1]]-20180000)/100,0),_GL2018[[#This Row],[Column1]]-20180000-ROUND((_GL2018[[#This Row],[Column1]]-20180000)/100,0)*100)</f>
        <v>43216</v>
      </c>
    </row>
    <row r="10" spans="1:16" x14ac:dyDescent="0.3">
      <c r="A10" s="2">
        <v>20180427</v>
      </c>
      <c r="B10" s="2">
        <v>0</v>
      </c>
      <c r="C10" s="3" t="s">
        <v>40</v>
      </c>
      <c r="D10" s="3" t="s">
        <v>34</v>
      </c>
      <c r="E10" s="3" t="s">
        <v>24</v>
      </c>
      <c r="F10" s="2">
        <v>27</v>
      </c>
      <c r="G10" s="3" t="s">
        <v>30</v>
      </c>
      <c r="H10" s="2">
        <v>0</v>
      </c>
      <c r="I10" s="2">
        <v>0</v>
      </c>
      <c r="J10" s="2">
        <v>2018</v>
      </c>
      <c r="K10" s="2">
        <f>ROUND((_GL2018[[#This Row],[Column1]]-20180000)/100,0)</f>
        <v>4</v>
      </c>
      <c r="L10" s="2">
        <f>_GL2018[[#This Row],[Column1]]-20180000-_GL2018[[#This Row],[Month]]*100</f>
        <v>27</v>
      </c>
      <c r="M10" s="4">
        <f>DATE(_GL2018[[#This Row],[year]],_GL2018[[#This Row],[Month]],_GL2018[[#This Row],[Day]])</f>
        <v>43217</v>
      </c>
      <c r="N10" s="3">
        <f>VLOOKUP(_GL2018[[#This Row],[Column8]],OHareDataRequest!$C$2:$L$442,2)</f>
        <v>13.87</v>
      </c>
      <c r="O10" s="3">
        <f>SUM(_GL2018[[#This Row],[Away HR]],_GL2018[[#This Row],[Home HR]])</f>
        <v>0</v>
      </c>
      <c r="P10" s="1">
        <f>DATE(ROUND(_GL2018[[#This Row],[Column1]]/10000,0),ROUND((_GL2018[[#This Row],[Column1]]-20180000)/100,0),_GL2018[[#This Row],[Column1]]-20180000-ROUND((_GL2018[[#This Row],[Column1]]-20180000)/100,0)*100)</f>
        <v>43217</v>
      </c>
    </row>
    <row r="11" spans="1:16" x14ac:dyDescent="0.3">
      <c r="A11" s="2">
        <v>20180428</v>
      </c>
      <c r="B11" s="2">
        <v>0</v>
      </c>
      <c r="C11" s="3" t="s">
        <v>45</v>
      </c>
      <c r="D11" s="3" t="s">
        <v>34</v>
      </c>
      <c r="E11" s="3" t="s">
        <v>24</v>
      </c>
      <c r="F11" s="2">
        <v>28</v>
      </c>
      <c r="G11" s="3" t="s">
        <v>30</v>
      </c>
      <c r="H11" s="2">
        <v>0</v>
      </c>
      <c r="I11" s="2">
        <v>0</v>
      </c>
      <c r="J11" s="2">
        <v>2018</v>
      </c>
      <c r="K11" s="2">
        <f>ROUND((_GL2018[[#This Row],[Column1]]-20180000)/100,0)</f>
        <v>4</v>
      </c>
      <c r="L11" s="2">
        <f>_GL2018[[#This Row],[Column1]]-20180000-_GL2018[[#This Row],[Month]]*100</f>
        <v>28</v>
      </c>
      <c r="M11" s="4">
        <f>DATE(_GL2018[[#This Row],[year]],_GL2018[[#This Row],[Month]],_GL2018[[#This Row],[Day]])</f>
        <v>43218</v>
      </c>
      <c r="N11" s="3">
        <f>VLOOKUP(_GL2018[[#This Row],[Column8]],OHareDataRequest!$C$2:$L$442,2)</f>
        <v>12.3</v>
      </c>
      <c r="O11" s="3">
        <f>SUM(_GL2018[[#This Row],[Away HR]],_GL2018[[#This Row],[Home HR]])</f>
        <v>0</v>
      </c>
      <c r="P11" s="1">
        <f>DATE(ROUND(_GL2018[[#This Row],[Column1]]/10000,0),ROUND((_GL2018[[#This Row],[Column1]]-20180000)/100,0),_GL2018[[#This Row],[Column1]]-20180000-ROUND((_GL2018[[#This Row],[Column1]]-20180000)/100,0)*100)</f>
        <v>43218</v>
      </c>
    </row>
    <row r="12" spans="1:16" x14ac:dyDescent="0.3">
      <c r="A12" s="2">
        <v>20180429</v>
      </c>
      <c r="B12" s="2">
        <v>0</v>
      </c>
      <c r="C12" s="3" t="s">
        <v>46</v>
      </c>
      <c r="D12" s="3" t="s">
        <v>34</v>
      </c>
      <c r="E12" s="3" t="s">
        <v>24</v>
      </c>
      <c r="F12" s="2">
        <v>29</v>
      </c>
      <c r="G12" s="3" t="s">
        <v>30</v>
      </c>
      <c r="H12" s="2">
        <v>0</v>
      </c>
      <c r="I12" s="2">
        <v>0</v>
      </c>
      <c r="J12" s="2">
        <v>2018</v>
      </c>
      <c r="K12" s="2">
        <f>ROUND((_GL2018[[#This Row],[Column1]]-20180000)/100,0)</f>
        <v>4</v>
      </c>
      <c r="L12" s="2">
        <f>_GL2018[[#This Row],[Column1]]-20180000-_GL2018[[#This Row],[Month]]*100</f>
        <v>29</v>
      </c>
      <c r="M12" s="4">
        <f>DATE(_GL2018[[#This Row],[year]],_GL2018[[#This Row],[Month]],_GL2018[[#This Row],[Day]])</f>
        <v>43219</v>
      </c>
      <c r="N12" s="3">
        <f>VLOOKUP(_GL2018[[#This Row],[Column8]],OHareDataRequest!$C$2:$L$442,2)</f>
        <v>6.71</v>
      </c>
      <c r="O12" s="3">
        <f>SUM(_GL2018[[#This Row],[Away HR]],_GL2018[[#This Row],[Home HR]])</f>
        <v>0</v>
      </c>
      <c r="P12" s="1">
        <f>DATE(ROUND(_GL2018[[#This Row],[Column1]]/10000,0),ROUND((_GL2018[[#This Row],[Column1]]-20180000)/100,0),_GL2018[[#This Row],[Column1]]-20180000-ROUND((_GL2018[[#This Row],[Column1]]-20180000)/100,0)*100)</f>
        <v>43219</v>
      </c>
    </row>
    <row r="13" spans="1:16" x14ac:dyDescent="0.3">
      <c r="A13" s="2">
        <v>20180430</v>
      </c>
      <c r="B13" s="2">
        <v>0</v>
      </c>
      <c r="C13" s="3" t="s">
        <v>47</v>
      </c>
      <c r="D13" s="3" t="s">
        <v>23</v>
      </c>
      <c r="E13" s="3" t="s">
        <v>24</v>
      </c>
      <c r="F13" s="2">
        <v>30</v>
      </c>
      <c r="G13" s="3" t="s">
        <v>30</v>
      </c>
      <c r="H13" s="2">
        <v>0</v>
      </c>
      <c r="I13" s="2">
        <v>0</v>
      </c>
      <c r="J13" s="2">
        <v>2018</v>
      </c>
      <c r="K13" s="2">
        <f>ROUND((_GL2018[[#This Row],[Column1]]-20180000)/100,0)</f>
        <v>4</v>
      </c>
      <c r="L13" s="2">
        <f>_GL2018[[#This Row],[Column1]]-20180000-_GL2018[[#This Row],[Month]]*100</f>
        <v>30</v>
      </c>
      <c r="M13" s="4">
        <f>DATE(_GL2018[[#This Row],[year]],_GL2018[[#This Row],[Month]],_GL2018[[#This Row],[Day]])</f>
        <v>43220</v>
      </c>
      <c r="N13" s="3">
        <f>VLOOKUP(_GL2018[[#This Row],[Column8]],OHareDataRequest!$C$2:$L$442,2)</f>
        <v>12.53</v>
      </c>
      <c r="O13" s="3">
        <f>SUM(_GL2018[[#This Row],[Away HR]],_GL2018[[#This Row],[Home HR]])</f>
        <v>0</v>
      </c>
      <c r="P13" s="1">
        <f>DATE(ROUND(_GL2018[[#This Row],[Column1]]/10000,0),ROUND((_GL2018[[#This Row],[Column1]]-20180000)/100,0),_GL2018[[#This Row],[Column1]]-20180000-ROUND((_GL2018[[#This Row],[Column1]]-20180000)/100,0)*100)</f>
        <v>43220</v>
      </c>
    </row>
    <row r="14" spans="1:16" x14ac:dyDescent="0.3">
      <c r="A14" s="2">
        <v>20180501</v>
      </c>
      <c r="B14" s="2">
        <v>0</v>
      </c>
      <c r="C14" s="3" t="s">
        <v>48</v>
      </c>
      <c r="D14" s="3" t="s">
        <v>23</v>
      </c>
      <c r="E14" s="3" t="s">
        <v>24</v>
      </c>
      <c r="F14" s="2">
        <v>31</v>
      </c>
      <c r="G14" s="3" t="s">
        <v>30</v>
      </c>
      <c r="H14" s="2">
        <v>3</v>
      </c>
      <c r="I14" s="2">
        <v>1</v>
      </c>
      <c r="J14" s="2">
        <v>2018</v>
      </c>
      <c r="K14" s="2">
        <f>ROUND((_GL2018[[#This Row],[Column1]]-20180000)/100,0)</f>
        <v>5</v>
      </c>
      <c r="L14" s="2">
        <f>_GL2018[[#This Row],[Column1]]-20180000-_GL2018[[#This Row],[Month]]*100</f>
        <v>1</v>
      </c>
      <c r="M14" s="4">
        <f>DATE(_GL2018[[#This Row],[year]],_GL2018[[#This Row],[Month]],_GL2018[[#This Row],[Day]])</f>
        <v>43221</v>
      </c>
      <c r="N14" s="3">
        <f>VLOOKUP(_GL2018[[#This Row],[Column8]],OHareDataRequest!$C$2:$L$442,2)</f>
        <v>15.43</v>
      </c>
      <c r="O14" s="3">
        <f>SUM(_GL2018[[#This Row],[Away HR]],_GL2018[[#This Row],[Home HR]])</f>
        <v>4</v>
      </c>
      <c r="P14" s="1">
        <f>DATE(ROUND(_GL2018[[#This Row],[Column1]]/10000,0),ROUND((_GL2018[[#This Row],[Column1]]-20180000)/100,0),_GL2018[[#This Row],[Column1]]-20180000-ROUND((_GL2018[[#This Row],[Column1]]-20180000)/100,0)*100)</f>
        <v>43221</v>
      </c>
    </row>
    <row r="15" spans="1:16" x14ac:dyDescent="0.3">
      <c r="A15" s="2">
        <v>20180502</v>
      </c>
      <c r="B15" s="2">
        <v>0</v>
      </c>
      <c r="C15" s="3" t="s">
        <v>49</v>
      </c>
      <c r="D15" s="3" t="s">
        <v>23</v>
      </c>
      <c r="E15" s="3" t="s">
        <v>24</v>
      </c>
      <c r="F15" s="2">
        <v>32</v>
      </c>
      <c r="G15" s="3" t="s">
        <v>30</v>
      </c>
      <c r="H15" s="2">
        <v>4</v>
      </c>
      <c r="I15" s="2">
        <v>2</v>
      </c>
      <c r="J15" s="2">
        <v>2018</v>
      </c>
      <c r="K15" s="2">
        <f>ROUND((_GL2018[[#This Row],[Column1]]-20180000)/100,0)</f>
        <v>5</v>
      </c>
      <c r="L15" s="2">
        <f>_GL2018[[#This Row],[Column1]]-20180000-_GL2018[[#This Row],[Month]]*100</f>
        <v>2</v>
      </c>
      <c r="M15" s="4">
        <f>DATE(_GL2018[[#This Row],[year]],_GL2018[[#This Row],[Month]],_GL2018[[#This Row],[Day]])</f>
        <v>43222</v>
      </c>
      <c r="N15" s="3">
        <f>VLOOKUP(_GL2018[[#This Row],[Column8]],OHareDataRequest!$C$2:$L$442,2)</f>
        <v>12.3</v>
      </c>
      <c r="O15" s="3">
        <f>SUM(_GL2018[[#This Row],[Away HR]],_GL2018[[#This Row],[Home HR]])</f>
        <v>6</v>
      </c>
      <c r="P15" s="1">
        <f>DATE(ROUND(_GL2018[[#This Row],[Column1]]/10000,0),ROUND((_GL2018[[#This Row],[Column1]]-20180000)/100,0),_GL2018[[#This Row],[Column1]]-20180000-ROUND((_GL2018[[#This Row],[Column1]]-20180000)/100,0)*100)</f>
        <v>43222</v>
      </c>
    </row>
    <row r="16" spans="1:16" x14ac:dyDescent="0.3">
      <c r="A16" s="2">
        <v>20180507</v>
      </c>
      <c r="B16" s="2">
        <v>0</v>
      </c>
      <c r="C16" s="3" t="s">
        <v>47</v>
      </c>
      <c r="D16" s="3" t="s">
        <v>31</v>
      </c>
      <c r="E16" s="3" t="s">
        <v>24</v>
      </c>
      <c r="F16" s="2">
        <v>34</v>
      </c>
      <c r="G16" s="3" t="s">
        <v>30</v>
      </c>
      <c r="H16" s="2">
        <v>0</v>
      </c>
      <c r="I16" s="2">
        <v>4</v>
      </c>
      <c r="J16" s="2">
        <v>2018</v>
      </c>
      <c r="K16" s="2">
        <f>ROUND((_GL2018[[#This Row],[Column1]]-20180000)/100,0)</f>
        <v>5</v>
      </c>
      <c r="L16" s="2">
        <f>_GL2018[[#This Row],[Column1]]-20180000-_GL2018[[#This Row],[Month]]*100</f>
        <v>7</v>
      </c>
      <c r="M16" s="4">
        <f>DATE(_GL2018[[#This Row],[year]],_GL2018[[#This Row],[Month]],_GL2018[[#This Row],[Day]])</f>
        <v>43227</v>
      </c>
      <c r="N16" s="3">
        <f>VLOOKUP(_GL2018[[#This Row],[Column8]],OHareDataRequest!$C$2:$L$442,2)</f>
        <v>5.59</v>
      </c>
      <c r="O16" s="3">
        <f>SUM(_GL2018[[#This Row],[Away HR]],_GL2018[[#This Row],[Home HR]])</f>
        <v>4</v>
      </c>
      <c r="P16" s="1">
        <f>DATE(ROUND(_GL2018[[#This Row],[Column1]]/10000,0),ROUND((_GL2018[[#This Row],[Column1]]-20180000)/100,0),_GL2018[[#This Row],[Column1]]-20180000-ROUND((_GL2018[[#This Row],[Column1]]-20180000)/100,0)*100)</f>
        <v>43227</v>
      </c>
    </row>
    <row r="17" spans="1:16" x14ac:dyDescent="0.3">
      <c r="A17" s="2">
        <v>20180508</v>
      </c>
      <c r="B17" s="2">
        <v>0</v>
      </c>
      <c r="C17" s="3" t="s">
        <v>48</v>
      </c>
      <c r="D17" s="3" t="s">
        <v>31</v>
      </c>
      <c r="E17" s="3" t="s">
        <v>24</v>
      </c>
      <c r="F17" s="2">
        <v>35</v>
      </c>
      <c r="G17" s="3" t="s">
        <v>30</v>
      </c>
      <c r="H17" s="2">
        <v>1</v>
      </c>
      <c r="I17" s="2">
        <v>0</v>
      </c>
      <c r="J17" s="2">
        <v>2018</v>
      </c>
      <c r="K17" s="2">
        <f>ROUND((_GL2018[[#This Row],[Column1]]-20180000)/100,0)</f>
        <v>5</v>
      </c>
      <c r="L17" s="2">
        <f>_GL2018[[#This Row],[Column1]]-20180000-_GL2018[[#This Row],[Month]]*100</f>
        <v>8</v>
      </c>
      <c r="M17" s="4">
        <f>DATE(_GL2018[[#This Row],[year]],_GL2018[[#This Row],[Month]],_GL2018[[#This Row],[Day]])</f>
        <v>43228</v>
      </c>
      <c r="N17" s="3">
        <f>VLOOKUP(_GL2018[[#This Row],[Column8]],OHareDataRequest!$C$2:$L$442,2)</f>
        <v>6.93</v>
      </c>
      <c r="O17" s="3">
        <f>SUM(_GL2018[[#This Row],[Away HR]],_GL2018[[#This Row],[Home HR]])</f>
        <v>1</v>
      </c>
      <c r="P17" s="1">
        <f>DATE(ROUND(_GL2018[[#This Row],[Column1]]/10000,0),ROUND((_GL2018[[#This Row],[Column1]]-20180000)/100,0),_GL2018[[#This Row],[Column1]]-20180000-ROUND((_GL2018[[#This Row],[Column1]]-20180000)/100,0)*100)</f>
        <v>43228</v>
      </c>
    </row>
    <row r="18" spans="1:16" x14ac:dyDescent="0.3">
      <c r="A18" s="2">
        <v>20180509</v>
      </c>
      <c r="B18" s="2">
        <v>0</v>
      </c>
      <c r="C18" s="3" t="s">
        <v>49</v>
      </c>
      <c r="D18" s="3" t="s">
        <v>31</v>
      </c>
      <c r="E18" s="3" t="s">
        <v>24</v>
      </c>
      <c r="F18" s="2">
        <v>36</v>
      </c>
      <c r="G18" s="3" t="s">
        <v>30</v>
      </c>
      <c r="H18" s="2">
        <v>2</v>
      </c>
      <c r="I18" s="2">
        <v>3</v>
      </c>
      <c r="J18" s="2">
        <v>2018</v>
      </c>
      <c r="K18" s="2">
        <f>ROUND((_GL2018[[#This Row],[Column1]]-20180000)/100,0)</f>
        <v>5</v>
      </c>
      <c r="L18" s="2">
        <f>_GL2018[[#This Row],[Column1]]-20180000-_GL2018[[#This Row],[Month]]*100</f>
        <v>9</v>
      </c>
      <c r="M18" s="4">
        <f>DATE(_GL2018[[#This Row],[year]],_GL2018[[#This Row],[Month]],_GL2018[[#This Row],[Day]])</f>
        <v>43229</v>
      </c>
      <c r="N18" s="3">
        <f>VLOOKUP(_GL2018[[#This Row],[Column8]],OHareDataRequest!$C$2:$L$442,2)</f>
        <v>13.42</v>
      </c>
      <c r="O18" s="3">
        <f>SUM(_GL2018[[#This Row],[Away HR]],_GL2018[[#This Row],[Home HR]])</f>
        <v>5</v>
      </c>
      <c r="P18" s="1">
        <f>DATE(ROUND(_GL2018[[#This Row],[Column1]]/10000,0),ROUND((_GL2018[[#This Row],[Column1]]-20180000)/100,0),_GL2018[[#This Row],[Column1]]-20180000-ROUND((_GL2018[[#This Row],[Column1]]-20180000)/100,0)*100)</f>
        <v>43229</v>
      </c>
    </row>
    <row r="19" spans="1:16" x14ac:dyDescent="0.3">
      <c r="A19" s="2">
        <v>20180511</v>
      </c>
      <c r="B19" s="2">
        <v>0</v>
      </c>
      <c r="C19" s="3" t="s">
        <v>40</v>
      </c>
      <c r="D19" s="3" t="s">
        <v>38</v>
      </c>
      <c r="E19" s="3" t="s">
        <v>37</v>
      </c>
      <c r="F19" s="2">
        <v>35</v>
      </c>
      <c r="G19" s="3" t="s">
        <v>30</v>
      </c>
      <c r="H19" s="2">
        <v>0</v>
      </c>
      <c r="I19" s="2">
        <v>3</v>
      </c>
      <c r="J19" s="2">
        <v>2018</v>
      </c>
      <c r="K19" s="2">
        <f>ROUND((_GL2018[[#This Row],[Column1]]-20180000)/100,0)</f>
        <v>5</v>
      </c>
      <c r="L19" s="2">
        <f>_GL2018[[#This Row],[Column1]]-20180000-_GL2018[[#This Row],[Month]]*100</f>
        <v>11</v>
      </c>
      <c r="M19" s="4">
        <f>DATE(_GL2018[[#This Row],[year]],_GL2018[[#This Row],[Month]],_GL2018[[#This Row],[Day]])</f>
        <v>43231</v>
      </c>
      <c r="N19" s="3">
        <f>VLOOKUP(_GL2018[[#This Row],[Column8]],OHareDataRequest!$C$2:$L$442,2)</f>
        <v>14.99</v>
      </c>
      <c r="O19" s="3">
        <f>SUM(_GL2018[[#This Row],[Away HR]],_GL2018[[#This Row],[Home HR]])</f>
        <v>3</v>
      </c>
      <c r="P19" s="1">
        <f>DATE(ROUND(_GL2018[[#This Row],[Column1]]/10000,0),ROUND((_GL2018[[#This Row],[Column1]]-20180000)/100,0),_GL2018[[#This Row],[Column1]]-20180000-ROUND((_GL2018[[#This Row],[Column1]]-20180000)/100,0)*100)</f>
        <v>43231</v>
      </c>
    </row>
    <row r="20" spans="1:16" x14ac:dyDescent="0.3">
      <c r="A20" s="2">
        <v>20180512</v>
      </c>
      <c r="B20" s="2">
        <v>0</v>
      </c>
      <c r="C20" s="3" t="s">
        <v>45</v>
      </c>
      <c r="D20" s="3" t="s">
        <v>38</v>
      </c>
      <c r="E20" s="3" t="s">
        <v>37</v>
      </c>
      <c r="F20" s="2">
        <v>36</v>
      </c>
      <c r="G20" s="3" t="s">
        <v>30</v>
      </c>
      <c r="H20" s="2">
        <v>1</v>
      </c>
      <c r="I20" s="2">
        <v>2</v>
      </c>
      <c r="J20" s="2">
        <v>2018</v>
      </c>
      <c r="K20" s="2">
        <f>ROUND((_GL2018[[#This Row],[Column1]]-20180000)/100,0)</f>
        <v>5</v>
      </c>
      <c r="L20" s="2">
        <f>_GL2018[[#This Row],[Column1]]-20180000-_GL2018[[#This Row],[Month]]*100</f>
        <v>12</v>
      </c>
      <c r="M20" s="4">
        <f>DATE(_GL2018[[#This Row],[year]],_GL2018[[#This Row],[Month]],_GL2018[[#This Row],[Day]])</f>
        <v>43232</v>
      </c>
      <c r="N20" s="3">
        <f>VLOOKUP(_GL2018[[#This Row],[Column8]],OHareDataRequest!$C$2:$L$442,2)</f>
        <v>12.53</v>
      </c>
      <c r="O20" s="3">
        <f>SUM(_GL2018[[#This Row],[Away HR]],_GL2018[[#This Row],[Home HR]])</f>
        <v>3</v>
      </c>
      <c r="P20" s="1">
        <f>DATE(ROUND(_GL2018[[#This Row],[Column1]]/10000,0),ROUND((_GL2018[[#This Row],[Column1]]-20180000)/100,0),_GL2018[[#This Row],[Column1]]-20180000-ROUND((_GL2018[[#This Row],[Column1]]-20180000)/100,0)*100)</f>
        <v>43232</v>
      </c>
    </row>
    <row r="21" spans="1:16" x14ac:dyDescent="0.3">
      <c r="A21" s="2">
        <v>20180513</v>
      </c>
      <c r="B21" s="2">
        <v>0</v>
      </c>
      <c r="C21" s="3" t="s">
        <v>46</v>
      </c>
      <c r="D21" s="3" t="s">
        <v>38</v>
      </c>
      <c r="E21" s="3" t="s">
        <v>37</v>
      </c>
      <c r="F21" s="2">
        <v>37</v>
      </c>
      <c r="G21" s="3" t="s">
        <v>30</v>
      </c>
      <c r="H21" s="2">
        <v>1</v>
      </c>
      <c r="I21" s="2">
        <v>0</v>
      </c>
      <c r="J21" s="2">
        <v>2018</v>
      </c>
      <c r="K21" s="2">
        <f>ROUND((_GL2018[[#This Row],[Column1]]-20180000)/100,0)</f>
        <v>5</v>
      </c>
      <c r="L21" s="2">
        <f>_GL2018[[#This Row],[Column1]]-20180000-_GL2018[[#This Row],[Month]]*100</f>
        <v>13</v>
      </c>
      <c r="M21" s="4">
        <f>DATE(_GL2018[[#This Row],[year]],_GL2018[[#This Row],[Month]],_GL2018[[#This Row],[Day]])</f>
        <v>43233</v>
      </c>
      <c r="N21" s="3">
        <f>VLOOKUP(_GL2018[[#This Row],[Column8]],OHareDataRequest!$C$2:$L$442,2)</f>
        <v>6.26</v>
      </c>
      <c r="O21" s="3">
        <f>SUM(_GL2018[[#This Row],[Away HR]],_GL2018[[#This Row],[Home HR]])</f>
        <v>1</v>
      </c>
      <c r="P21" s="1">
        <f>DATE(ROUND(_GL2018[[#This Row],[Column1]]/10000,0),ROUND((_GL2018[[#This Row],[Column1]]-20180000)/100,0),_GL2018[[#This Row],[Column1]]-20180000-ROUND((_GL2018[[#This Row],[Column1]]-20180000)/100,0)*100)</f>
        <v>43233</v>
      </c>
    </row>
    <row r="22" spans="1:16" x14ac:dyDescent="0.3">
      <c r="A22" s="2">
        <v>20180514</v>
      </c>
      <c r="B22" s="2">
        <v>0</v>
      </c>
      <c r="C22" s="3" t="s">
        <v>47</v>
      </c>
      <c r="D22" s="3" t="s">
        <v>27</v>
      </c>
      <c r="E22" s="3" t="s">
        <v>24</v>
      </c>
      <c r="F22" s="2">
        <v>40</v>
      </c>
      <c r="G22" s="3" t="s">
        <v>30</v>
      </c>
      <c r="H22" s="2">
        <v>3</v>
      </c>
      <c r="I22" s="2">
        <v>2</v>
      </c>
      <c r="J22" s="2">
        <v>2018</v>
      </c>
      <c r="K22" s="2">
        <f>ROUND((_GL2018[[#This Row],[Column1]]-20180000)/100,0)</f>
        <v>5</v>
      </c>
      <c r="L22" s="2">
        <f>_GL2018[[#This Row],[Column1]]-20180000-_GL2018[[#This Row],[Month]]*100</f>
        <v>14</v>
      </c>
      <c r="M22" s="4">
        <f>DATE(_GL2018[[#This Row],[year]],_GL2018[[#This Row],[Month]],_GL2018[[#This Row],[Day]])</f>
        <v>43234</v>
      </c>
      <c r="N22" s="3">
        <f>VLOOKUP(_GL2018[[#This Row],[Column8]],OHareDataRequest!$C$2:$L$442,2)</f>
        <v>8.2799999999999994</v>
      </c>
      <c r="O22" s="3">
        <f>SUM(_GL2018[[#This Row],[Away HR]],_GL2018[[#This Row],[Home HR]])</f>
        <v>5</v>
      </c>
      <c r="P22" s="1">
        <f>DATE(ROUND(_GL2018[[#This Row],[Column1]]/10000,0),ROUND((_GL2018[[#This Row],[Column1]]-20180000)/100,0),_GL2018[[#This Row],[Column1]]-20180000-ROUND((_GL2018[[#This Row],[Column1]]-20180000)/100,0)*100)</f>
        <v>43234</v>
      </c>
    </row>
    <row r="23" spans="1:16" x14ac:dyDescent="0.3">
      <c r="A23" s="2">
        <v>20180522</v>
      </c>
      <c r="B23" s="2">
        <v>0</v>
      </c>
      <c r="C23" s="3" t="s">
        <v>48</v>
      </c>
      <c r="D23" s="3" t="s">
        <v>39</v>
      </c>
      <c r="E23" s="3" t="s">
        <v>37</v>
      </c>
      <c r="F23" s="2">
        <v>46</v>
      </c>
      <c r="G23" s="3" t="s">
        <v>30</v>
      </c>
      <c r="H23" s="2">
        <v>1</v>
      </c>
      <c r="I23" s="2">
        <v>1</v>
      </c>
      <c r="J23" s="2">
        <v>2018</v>
      </c>
      <c r="K23" s="2">
        <f>ROUND((_GL2018[[#This Row],[Column1]]-20180000)/100,0)</f>
        <v>5</v>
      </c>
      <c r="L23" s="2">
        <f>_GL2018[[#This Row],[Column1]]-20180000-_GL2018[[#This Row],[Month]]*100</f>
        <v>22</v>
      </c>
      <c r="M23" s="4">
        <f>DATE(_GL2018[[#This Row],[year]],_GL2018[[#This Row],[Month]],_GL2018[[#This Row],[Day]])</f>
        <v>43242</v>
      </c>
      <c r="N23" s="3">
        <f>VLOOKUP(_GL2018[[#This Row],[Column8]],OHareDataRequest!$C$2:$L$442,2)</f>
        <v>4.7</v>
      </c>
      <c r="O23" s="3">
        <f>SUM(_GL2018[[#This Row],[Away HR]],_GL2018[[#This Row],[Home HR]])</f>
        <v>2</v>
      </c>
      <c r="P23" s="1">
        <f>DATE(ROUND(_GL2018[[#This Row],[Column1]]/10000,0),ROUND((_GL2018[[#This Row],[Column1]]-20180000)/100,0),_GL2018[[#This Row],[Column1]]-20180000-ROUND((_GL2018[[#This Row],[Column1]]-20180000)/100,0)*100)</f>
        <v>43242</v>
      </c>
    </row>
    <row r="24" spans="1:16" x14ac:dyDescent="0.3">
      <c r="A24" s="2">
        <v>20180523</v>
      </c>
      <c r="B24" s="2">
        <v>0</v>
      </c>
      <c r="C24" s="3" t="s">
        <v>49</v>
      </c>
      <c r="D24" s="3" t="s">
        <v>39</v>
      </c>
      <c r="E24" s="3" t="s">
        <v>37</v>
      </c>
      <c r="F24" s="2">
        <v>47</v>
      </c>
      <c r="G24" s="3" t="s">
        <v>30</v>
      </c>
      <c r="H24" s="2">
        <v>0</v>
      </c>
      <c r="I24" s="2">
        <v>0</v>
      </c>
      <c r="J24" s="2">
        <v>2018</v>
      </c>
      <c r="K24" s="2">
        <f>ROUND((_GL2018[[#This Row],[Column1]]-20180000)/100,0)</f>
        <v>5</v>
      </c>
      <c r="L24" s="2">
        <f>_GL2018[[#This Row],[Column1]]-20180000-_GL2018[[#This Row],[Month]]*100</f>
        <v>23</v>
      </c>
      <c r="M24" s="4">
        <f>DATE(_GL2018[[#This Row],[year]],_GL2018[[#This Row],[Month]],_GL2018[[#This Row],[Day]])</f>
        <v>43243</v>
      </c>
      <c r="N24" s="3">
        <f>VLOOKUP(_GL2018[[#This Row],[Column8]],OHareDataRequest!$C$2:$L$442,2)</f>
        <v>4.03</v>
      </c>
      <c r="O24" s="3">
        <f>SUM(_GL2018[[#This Row],[Away HR]],_GL2018[[#This Row],[Home HR]])</f>
        <v>0</v>
      </c>
      <c r="P24" s="1">
        <f>DATE(ROUND(_GL2018[[#This Row],[Column1]]/10000,0),ROUND((_GL2018[[#This Row],[Column1]]-20180000)/100,0),_GL2018[[#This Row],[Column1]]-20180000-ROUND((_GL2018[[#This Row],[Column1]]-20180000)/100,0)*100)</f>
        <v>43243</v>
      </c>
    </row>
    <row r="25" spans="1:16" x14ac:dyDescent="0.3">
      <c r="A25" s="2">
        <v>20180525</v>
      </c>
      <c r="B25" s="2">
        <v>0</v>
      </c>
      <c r="C25" s="3" t="s">
        <v>40</v>
      </c>
      <c r="D25" s="3" t="s">
        <v>28</v>
      </c>
      <c r="E25" s="3" t="s">
        <v>24</v>
      </c>
      <c r="F25" s="2">
        <v>51</v>
      </c>
      <c r="G25" s="3" t="s">
        <v>30</v>
      </c>
      <c r="H25" s="2">
        <v>1</v>
      </c>
      <c r="I25" s="2">
        <v>0</v>
      </c>
      <c r="J25" s="2">
        <v>2018</v>
      </c>
      <c r="K25" s="2">
        <f>ROUND((_GL2018[[#This Row],[Column1]]-20180000)/100,0)</f>
        <v>5</v>
      </c>
      <c r="L25" s="2">
        <f>_GL2018[[#This Row],[Column1]]-20180000-_GL2018[[#This Row],[Month]]*100</f>
        <v>25</v>
      </c>
      <c r="M25" s="4">
        <f>DATE(_GL2018[[#This Row],[year]],_GL2018[[#This Row],[Month]],_GL2018[[#This Row],[Day]])</f>
        <v>43245</v>
      </c>
      <c r="N25" s="3">
        <f>VLOOKUP(_GL2018[[#This Row],[Column8]],OHareDataRequest!$C$2:$L$442,2)</f>
        <v>8.9499999999999993</v>
      </c>
      <c r="O25" s="3">
        <f>SUM(_GL2018[[#This Row],[Away HR]],_GL2018[[#This Row],[Home HR]])</f>
        <v>1</v>
      </c>
      <c r="P25" s="1">
        <f>DATE(ROUND(_GL2018[[#This Row],[Column1]]/10000,0),ROUND((_GL2018[[#This Row],[Column1]]-20180000)/100,0),_GL2018[[#This Row],[Column1]]-20180000-ROUND((_GL2018[[#This Row],[Column1]]-20180000)/100,0)*100)</f>
        <v>43245</v>
      </c>
    </row>
    <row r="26" spans="1:16" x14ac:dyDescent="0.3">
      <c r="A26" s="2">
        <v>20180526</v>
      </c>
      <c r="B26" s="2">
        <v>0</v>
      </c>
      <c r="C26" s="3" t="s">
        <v>45</v>
      </c>
      <c r="D26" s="3" t="s">
        <v>28</v>
      </c>
      <c r="E26" s="3" t="s">
        <v>24</v>
      </c>
      <c r="F26" s="2">
        <v>52</v>
      </c>
      <c r="G26" s="3" t="s">
        <v>30</v>
      </c>
      <c r="H26" s="2">
        <v>1</v>
      </c>
      <c r="I26" s="2">
        <v>2</v>
      </c>
      <c r="J26" s="2">
        <v>2018</v>
      </c>
      <c r="K26" s="2">
        <f>ROUND((_GL2018[[#This Row],[Column1]]-20180000)/100,0)</f>
        <v>5</v>
      </c>
      <c r="L26" s="2">
        <f>_GL2018[[#This Row],[Column1]]-20180000-_GL2018[[#This Row],[Month]]*100</f>
        <v>26</v>
      </c>
      <c r="M26" s="4">
        <f>DATE(_GL2018[[#This Row],[year]],_GL2018[[#This Row],[Month]],_GL2018[[#This Row],[Day]])</f>
        <v>43246</v>
      </c>
      <c r="N26" s="3">
        <f>VLOOKUP(_GL2018[[#This Row],[Column8]],OHareDataRequest!$C$2:$L$442,2)</f>
        <v>6.93</v>
      </c>
      <c r="O26" s="3">
        <f>SUM(_GL2018[[#This Row],[Away HR]],_GL2018[[#This Row],[Home HR]])</f>
        <v>3</v>
      </c>
      <c r="P26" s="1">
        <f>DATE(ROUND(_GL2018[[#This Row],[Column1]]/10000,0),ROUND((_GL2018[[#This Row],[Column1]]-20180000)/100,0),_GL2018[[#This Row],[Column1]]-20180000-ROUND((_GL2018[[#This Row],[Column1]]-20180000)/100,0)*100)</f>
        <v>43246</v>
      </c>
    </row>
    <row r="27" spans="1:16" x14ac:dyDescent="0.3">
      <c r="A27" s="2">
        <v>20180527</v>
      </c>
      <c r="B27" s="2">
        <v>0</v>
      </c>
      <c r="C27" s="3" t="s">
        <v>46</v>
      </c>
      <c r="D27" s="3" t="s">
        <v>28</v>
      </c>
      <c r="E27" s="3" t="s">
        <v>24</v>
      </c>
      <c r="F27" s="2">
        <v>53</v>
      </c>
      <c r="G27" s="3" t="s">
        <v>30</v>
      </c>
      <c r="H27" s="2">
        <v>0</v>
      </c>
      <c r="I27" s="2">
        <v>1</v>
      </c>
      <c r="J27" s="2">
        <v>2018</v>
      </c>
      <c r="K27" s="2">
        <f>ROUND((_GL2018[[#This Row],[Column1]]-20180000)/100,0)</f>
        <v>5</v>
      </c>
      <c r="L27" s="2">
        <f>_GL2018[[#This Row],[Column1]]-20180000-_GL2018[[#This Row],[Month]]*100</f>
        <v>27</v>
      </c>
      <c r="M27" s="4">
        <f>DATE(_GL2018[[#This Row],[year]],_GL2018[[#This Row],[Month]],_GL2018[[#This Row],[Day]])</f>
        <v>43247</v>
      </c>
      <c r="N27" s="3">
        <f>VLOOKUP(_GL2018[[#This Row],[Column8]],OHareDataRequest!$C$2:$L$442,2)</f>
        <v>4.7</v>
      </c>
      <c r="O27" s="3">
        <f>SUM(_GL2018[[#This Row],[Away HR]],_GL2018[[#This Row],[Home HR]])</f>
        <v>1</v>
      </c>
      <c r="P27" s="1">
        <f>DATE(ROUND(_GL2018[[#This Row],[Column1]]/10000,0),ROUND((_GL2018[[#This Row],[Column1]]-20180000)/100,0),_GL2018[[#This Row],[Column1]]-20180000-ROUND((_GL2018[[#This Row],[Column1]]-20180000)/100,0)*100)</f>
        <v>43247</v>
      </c>
    </row>
    <row r="28" spans="1:16" x14ac:dyDescent="0.3">
      <c r="A28" s="2">
        <v>20180605</v>
      </c>
      <c r="B28" s="2">
        <v>0</v>
      </c>
      <c r="C28" s="3" t="s">
        <v>48</v>
      </c>
      <c r="D28" s="3" t="s">
        <v>26</v>
      </c>
      <c r="E28" s="3" t="s">
        <v>24</v>
      </c>
      <c r="F28" s="2">
        <v>58</v>
      </c>
      <c r="G28" s="3" t="s">
        <v>30</v>
      </c>
      <c r="H28" s="2">
        <v>1</v>
      </c>
      <c r="I28" s="2">
        <v>0</v>
      </c>
      <c r="J28" s="2">
        <v>2018</v>
      </c>
      <c r="K28" s="2">
        <f>ROUND((_GL2018[[#This Row],[Column1]]-20180000)/100,0)</f>
        <v>6</v>
      </c>
      <c r="L28" s="2">
        <f>_GL2018[[#This Row],[Column1]]-20180000-_GL2018[[#This Row],[Month]]*100</f>
        <v>5</v>
      </c>
      <c r="M28" s="4">
        <f>DATE(_GL2018[[#This Row],[year]],_GL2018[[#This Row],[Month]],_GL2018[[#This Row],[Day]])</f>
        <v>43256</v>
      </c>
      <c r="N28" s="3">
        <f>VLOOKUP(_GL2018[[#This Row],[Column8]],OHareDataRequest!$C$2:$L$442,2)</f>
        <v>13.2</v>
      </c>
      <c r="O28" s="3">
        <f>SUM(_GL2018[[#This Row],[Away HR]],_GL2018[[#This Row],[Home HR]])</f>
        <v>1</v>
      </c>
      <c r="P28" s="1">
        <f>DATE(ROUND(_GL2018[[#This Row],[Column1]]/10000,0),ROUND((_GL2018[[#This Row],[Column1]]-20180000)/100,0),_GL2018[[#This Row],[Column1]]-20180000-ROUND((_GL2018[[#This Row],[Column1]]-20180000)/100,0)*100)</f>
        <v>43256</v>
      </c>
    </row>
    <row r="29" spans="1:16" x14ac:dyDescent="0.3">
      <c r="A29" s="2">
        <v>20180606</v>
      </c>
      <c r="B29" s="2">
        <v>0</v>
      </c>
      <c r="C29" s="3" t="s">
        <v>49</v>
      </c>
      <c r="D29" s="3" t="s">
        <v>26</v>
      </c>
      <c r="E29" s="3" t="s">
        <v>24</v>
      </c>
      <c r="F29" s="2">
        <v>59</v>
      </c>
      <c r="G29" s="3" t="s">
        <v>30</v>
      </c>
      <c r="H29" s="2">
        <v>2</v>
      </c>
      <c r="I29" s="2">
        <v>2</v>
      </c>
      <c r="J29" s="2">
        <v>2018</v>
      </c>
      <c r="K29" s="2">
        <f>ROUND((_GL2018[[#This Row],[Column1]]-20180000)/100,0)</f>
        <v>6</v>
      </c>
      <c r="L29" s="2">
        <f>_GL2018[[#This Row],[Column1]]-20180000-_GL2018[[#This Row],[Month]]*100</f>
        <v>6</v>
      </c>
      <c r="M29" s="4">
        <f>DATE(_GL2018[[#This Row],[year]],_GL2018[[#This Row],[Month]],_GL2018[[#This Row],[Day]])</f>
        <v>43257</v>
      </c>
      <c r="N29" s="3">
        <f>VLOOKUP(_GL2018[[#This Row],[Column8]],OHareDataRequest!$C$2:$L$442,2)</f>
        <v>5.82</v>
      </c>
      <c r="O29" s="3">
        <f>SUM(_GL2018[[#This Row],[Away HR]],_GL2018[[#This Row],[Home HR]])</f>
        <v>4</v>
      </c>
      <c r="P29" s="1">
        <f>DATE(ROUND(_GL2018[[#This Row],[Column1]]/10000,0),ROUND((_GL2018[[#This Row],[Column1]]-20180000)/100,0),_GL2018[[#This Row],[Column1]]-20180000-ROUND((_GL2018[[#This Row],[Column1]]-20180000)/100,0)*100)</f>
        <v>43257</v>
      </c>
    </row>
    <row r="30" spans="1:16" x14ac:dyDescent="0.3">
      <c r="A30" s="2">
        <v>20180607</v>
      </c>
      <c r="B30" s="2">
        <v>0</v>
      </c>
      <c r="C30" s="3" t="s">
        <v>22</v>
      </c>
      <c r="D30" s="3" t="s">
        <v>26</v>
      </c>
      <c r="E30" s="3" t="s">
        <v>24</v>
      </c>
      <c r="F30" s="2">
        <v>60</v>
      </c>
      <c r="G30" s="3" t="s">
        <v>30</v>
      </c>
      <c r="H30" s="2">
        <v>0</v>
      </c>
      <c r="I30" s="2">
        <v>1</v>
      </c>
      <c r="J30" s="2">
        <v>2018</v>
      </c>
      <c r="K30" s="2">
        <f>ROUND((_GL2018[[#This Row],[Column1]]-20180000)/100,0)</f>
        <v>6</v>
      </c>
      <c r="L30" s="2">
        <f>_GL2018[[#This Row],[Column1]]-20180000-_GL2018[[#This Row],[Month]]*100</f>
        <v>7</v>
      </c>
      <c r="M30" s="4">
        <f>DATE(_GL2018[[#This Row],[year]],_GL2018[[#This Row],[Month]],_GL2018[[#This Row],[Day]])</f>
        <v>43258</v>
      </c>
      <c r="N30" s="3">
        <f>VLOOKUP(_GL2018[[#This Row],[Column8]],OHareDataRequest!$C$2:$L$442,2)</f>
        <v>8.7200000000000006</v>
      </c>
      <c r="O30" s="3">
        <f>SUM(_GL2018[[#This Row],[Away HR]],_GL2018[[#This Row],[Home HR]])</f>
        <v>1</v>
      </c>
      <c r="P30" s="1">
        <f>DATE(ROUND(_GL2018[[#This Row],[Column1]]/10000,0),ROUND((_GL2018[[#This Row],[Column1]]-20180000)/100,0),_GL2018[[#This Row],[Column1]]-20180000-ROUND((_GL2018[[#This Row],[Column1]]-20180000)/100,0)*100)</f>
        <v>43258</v>
      </c>
    </row>
    <row r="31" spans="1:16" x14ac:dyDescent="0.3">
      <c r="A31" s="2">
        <v>20180608</v>
      </c>
      <c r="B31" s="2">
        <v>0</v>
      </c>
      <c r="C31" s="3" t="s">
        <v>40</v>
      </c>
      <c r="D31" s="3" t="s">
        <v>43</v>
      </c>
      <c r="E31" s="3" t="s">
        <v>24</v>
      </c>
      <c r="F31" s="2">
        <v>63</v>
      </c>
      <c r="G31" s="3" t="s">
        <v>30</v>
      </c>
      <c r="H31" s="2">
        <v>0</v>
      </c>
      <c r="I31" s="2">
        <v>0</v>
      </c>
      <c r="J31" s="2">
        <v>2018</v>
      </c>
      <c r="K31" s="2">
        <f>ROUND((_GL2018[[#This Row],[Column1]]-20180000)/100,0)</f>
        <v>6</v>
      </c>
      <c r="L31" s="2">
        <f>_GL2018[[#This Row],[Column1]]-20180000-_GL2018[[#This Row],[Month]]*100</f>
        <v>8</v>
      </c>
      <c r="M31" s="4">
        <f>DATE(_GL2018[[#This Row],[year]],_GL2018[[#This Row],[Month]],_GL2018[[#This Row],[Day]])</f>
        <v>43259</v>
      </c>
      <c r="N31" s="3">
        <f>VLOOKUP(_GL2018[[#This Row],[Column8]],OHareDataRequest!$C$2:$L$442,2)</f>
        <v>8.2799999999999994</v>
      </c>
      <c r="O31" s="3">
        <f>SUM(_GL2018[[#This Row],[Away HR]],_GL2018[[#This Row],[Home HR]])</f>
        <v>0</v>
      </c>
      <c r="P31" s="1">
        <f>DATE(ROUND(_GL2018[[#This Row],[Column1]]/10000,0),ROUND((_GL2018[[#This Row],[Column1]]-20180000)/100,0),_GL2018[[#This Row],[Column1]]-20180000-ROUND((_GL2018[[#This Row],[Column1]]-20180000)/100,0)*100)</f>
        <v>43259</v>
      </c>
    </row>
    <row r="32" spans="1:16" x14ac:dyDescent="0.3">
      <c r="A32" s="2">
        <v>20180609</v>
      </c>
      <c r="B32" s="2">
        <v>0</v>
      </c>
      <c r="C32" s="3" t="s">
        <v>45</v>
      </c>
      <c r="D32" s="3" t="s">
        <v>43</v>
      </c>
      <c r="E32" s="3" t="s">
        <v>24</v>
      </c>
      <c r="F32" s="2">
        <v>64</v>
      </c>
      <c r="G32" s="3" t="s">
        <v>30</v>
      </c>
      <c r="H32" s="2">
        <v>0</v>
      </c>
      <c r="I32" s="2">
        <v>0</v>
      </c>
      <c r="J32" s="2">
        <v>2018</v>
      </c>
      <c r="K32" s="2">
        <f>ROUND((_GL2018[[#This Row],[Column1]]-20180000)/100,0)</f>
        <v>6</v>
      </c>
      <c r="L32" s="2">
        <f>_GL2018[[#This Row],[Column1]]-20180000-_GL2018[[#This Row],[Month]]*100</f>
        <v>9</v>
      </c>
      <c r="M32" s="4">
        <f>DATE(_GL2018[[#This Row],[year]],_GL2018[[#This Row],[Month]],_GL2018[[#This Row],[Day]])</f>
        <v>43260</v>
      </c>
      <c r="N32" s="3">
        <f>VLOOKUP(_GL2018[[#This Row],[Column8]],OHareDataRequest!$C$2:$L$442,2)</f>
        <v>5.82</v>
      </c>
      <c r="O32" s="3">
        <f>SUM(_GL2018[[#This Row],[Away HR]],_GL2018[[#This Row],[Home HR]])</f>
        <v>0</v>
      </c>
      <c r="P32" s="1">
        <f>DATE(ROUND(_GL2018[[#This Row],[Column1]]/10000,0),ROUND((_GL2018[[#This Row],[Column1]]-20180000)/100,0),_GL2018[[#This Row],[Column1]]-20180000-ROUND((_GL2018[[#This Row],[Column1]]-20180000)/100,0)*100)</f>
        <v>43260</v>
      </c>
    </row>
    <row r="33" spans="1:16" x14ac:dyDescent="0.3">
      <c r="A33" s="2">
        <v>20180610</v>
      </c>
      <c r="B33" s="2">
        <v>0</v>
      </c>
      <c r="C33" s="3" t="s">
        <v>46</v>
      </c>
      <c r="D33" s="3" t="s">
        <v>43</v>
      </c>
      <c r="E33" s="3" t="s">
        <v>24</v>
      </c>
      <c r="F33" s="2">
        <v>65</v>
      </c>
      <c r="G33" s="3" t="s">
        <v>30</v>
      </c>
      <c r="H33" s="2">
        <v>1</v>
      </c>
      <c r="I33" s="2">
        <v>0</v>
      </c>
      <c r="J33" s="2">
        <v>2018</v>
      </c>
      <c r="K33" s="2">
        <f>ROUND((_GL2018[[#This Row],[Column1]]-20180000)/100,0)</f>
        <v>6</v>
      </c>
      <c r="L33" s="2">
        <f>_GL2018[[#This Row],[Column1]]-20180000-_GL2018[[#This Row],[Month]]*100</f>
        <v>10</v>
      </c>
      <c r="M33" s="4">
        <f>DATE(_GL2018[[#This Row],[year]],_GL2018[[#This Row],[Month]],_GL2018[[#This Row],[Day]])</f>
        <v>43261</v>
      </c>
      <c r="N33" s="3">
        <f>VLOOKUP(_GL2018[[#This Row],[Column8]],OHareDataRequest!$C$2:$L$442,2)</f>
        <v>7.83</v>
      </c>
      <c r="O33" s="3">
        <f>SUM(_GL2018[[#This Row],[Away HR]],_GL2018[[#This Row],[Home HR]])</f>
        <v>1</v>
      </c>
      <c r="P33" s="1">
        <f>DATE(ROUND(_GL2018[[#This Row],[Column1]]/10000,0),ROUND((_GL2018[[#This Row],[Column1]]-20180000)/100,0),_GL2018[[#This Row],[Column1]]-20180000-ROUND((_GL2018[[#This Row],[Column1]]-20180000)/100,0)*100)</f>
        <v>43261</v>
      </c>
    </row>
    <row r="34" spans="1:16" x14ac:dyDescent="0.3">
      <c r="A34" s="2">
        <v>20180619</v>
      </c>
      <c r="B34" s="2">
        <v>1</v>
      </c>
      <c r="C34" s="3" t="s">
        <v>48</v>
      </c>
      <c r="D34" s="3" t="s">
        <v>29</v>
      </c>
      <c r="E34" s="3" t="s">
        <v>24</v>
      </c>
      <c r="F34" s="2">
        <v>71</v>
      </c>
      <c r="G34" s="3" t="s">
        <v>30</v>
      </c>
      <c r="H34" s="2">
        <v>1</v>
      </c>
      <c r="I34" s="2">
        <v>0</v>
      </c>
      <c r="J34" s="2">
        <v>2018</v>
      </c>
      <c r="K34" s="2">
        <f>ROUND((_GL2018[[#This Row],[Column1]]-20180000)/100,0)</f>
        <v>6</v>
      </c>
      <c r="L34" s="2">
        <f>_GL2018[[#This Row],[Column1]]-20180000-_GL2018[[#This Row],[Month]]*100</f>
        <v>19</v>
      </c>
      <c r="M34" s="4">
        <f>DATE(_GL2018[[#This Row],[year]],_GL2018[[#This Row],[Month]],_GL2018[[#This Row],[Day]])</f>
        <v>43270</v>
      </c>
      <c r="N34" s="3">
        <f>VLOOKUP(_GL2018[[#This Row],[Column8]],OHareDataRequest!$C$2:$L$442,2)</f>
        <v>8.5</v>
      </c>
      <c r="O34" s="3">
        <f>SUM(_GL2018[[#This Row],[Away HR]],_GL2018[[#This Row],[Home HR]])</f>
        <v>1</v>
      </c>
      <c r="P34" s="1">
        <f>DATE(ROUND(_GL2018[[#This Row],[Column1]]/10000,0),ROUND((_GL2018[[#This Row],[Column1]]-20180000)/100,0),_GL2018[[#This Row],[Column1]]-20180000-ROUND((_GL2018[[#This Row],[Column1]]-20180000)/100,0)*100)</f>
        <v>43270</v>
      </c>
    </row>
    <row r="35" spans="1:16" x14ac:dyDescent="0.3">
      <c r="A35" s="2">
        <v>20180619</v>
      </c>
      <c r="B35" s="2">
        <v>2</v>
      </c>
      <c r="C35" s="3" t="s">
        <v>48</v>
      </c>
      <c r="D35" s="3" t="s">
        <v>29</v>
      </c>
      <c r="E35" s="3" t="s">
        <v>24</v>
      </c>
      <c r="F35" s="2">
        <v>72</v>
      </c>
      <c r="G35" s="3" t="s">
        <v>30</v>
      </c>
      <c r="H35" s="2">
        <v>0</v>
      </c>
      <c r="I35" s="2">
        <v>1</v>
      </c>
      <c r="J35" s="2">
        <v>2018</v>
      </c>
      <c r="K35" s="2">
        <f>ROUND((_GL2018[[#This Row],[Column1]]-20180000)/100,0)</f>
        <v>6</v>
      </c>
      <c r="L35" s="2">
        <f>_GL2018[[#This Row],[Column1]]-20180000-_GL2018[[#This Row],[Month]]*100</f>
        <v>19</v>
      </c>
      <c r="M35" s="4">
        <f>DATE(_GL2018[[#This Row],[year]],_GL2018[[#This Row],[Month]],_GL2018[[#This Row],[Day]])</f>
        <v>43270</v>
      </c>
      <c r="N35" s="3">
        <f>VLOOKUP(_GL2018[[#This Row],[Column8]],OHareDataRequest!$C$2:$L$442,2)</f>
        <v>8.5</v>
      </c>
      <c r="O35" s="3">
        <f>SUM(_GL2018[[#This Row],[Away HR]],_GL2018[[#This Row],[Home HR]])</f>
        <v>1</v>
      </c>
      <c r="P35" s="1">
        <f>DATE(ROUND(_GL2018[[#This Row],[Column1]]/10000,0),ROUND((_GL2018[[#This Row],[Column1]]-20180000)/100,0),_GL2018[[#This Row],[Column1]]-20180000-ROUND((_GL2018[[#This Row],[Column1]]-20180000)/100,0)*100)</f>
        <v>43270</v>
      </c>
    </row>
    <row r="36" spans="1:16" x14ac:dyDescent="0.3">
      <c r="A36" s="2">
        <v>20180620</v>
      </c>
      <c r="B36" s="2">
        <v>0</v>
      </c>
      <c r="C36" s="3" t="s">
        <v>49</v>
      </c>
      <c r="D36" s="3" t="s">
        <v>29</v>
      </c>
      <c r="E36" s="3" t="s">
        <v>24</v>
      </c>
      <c r="F36" s="2">
        <v>73</v>
      </c>
      <c r="G36" s="3" t="s">
        <v>30</v>
      </c>
      <c r="H36" s="2">
        <v>0</v>
      </c>
      <c r="I36" s="2">
        <v>1</v>
      </c>
      <c r="J36" s="2">
        <v>2018</v>
      </c>
      <c r="K36" s="2">
        <f>ROUND((_GL2018[[#This Row],[Column1]]-20180000)/100,0)</f>
        <v>6</v>
      </c>
      <c r="L36" s="2">
        <f>_GL2018[[#This Row],[Column1]]-20180000-_GL2018[[#This Row],[Month]]*100</f>
        <v>20</v>
      </c>
      <c r="M36" s="4">
        <f>DATE(_GL2018[[#This Row],[year]],_GL2018[[#This Row],[Month]],_GL2018[[#This Row],[Day]])</f>
        <v>43271</v>
      </c>
      <c r="N36" s="3">
        <f>VLOOKUP(_GL2018[[#This Row],[Column8]],OHareDataRequest!$C$2:$L$442,2)</f>
        <v>8.0500000000000007</v>
      </c>
      <c r="O36" s="3">
        <f>SUM(_GL2018[[#This Row],[Away HR]],_GL2018[[#This Row],[Home HR]])</f>
        <v>1</v>
      </c>
      <c r="P36" s="1">
        <f>DATE(ROUND(_GL2018[[#This Row],[Column1]]/10000,0),ROUND((_GL2018[[#This Row],[Column1]]-20180000)/100,0),_GL2018[[#This Row],[Column1]]-20180000-ROUND((_GL2018[[#This Row],[Column1]]-20180000)/100,0)*100)</f>
        <v>43271</v>
      </c>
    </row>
    <row r="37" spans="1:16" x14ac:dyDescent="0.3">
      <c r="A37" s="2">
        <v>20180629</v>
      </c>
      <c r="B37" s="2">
        <v>0</v>
      </c>
      <c r="C37" s="3" t="s">
        <v>40</v>
      </c>
      <c r="D37" s="3" t="s">
        <v>36</v>
      </c>
      <c r="E37" s="3" t="s">
        <v>37</v>
      </c>
      <c r="F37" s="2">
        <v>78</v>
      </c>
      <c r="G37" s="3" t="s">
        <v>30</v>
      </c>
      <c r="H37" s="2">
        <v>1</v>
      </c>
      <c r="I37" s="2">
        <v>4</v>
      </c>
      <c r="J37" s="2">
        <v>2018</v>
      </c>
      <c r="K37" s="2">
        <f>ROUND((_GL2018[[#This Row],[Column1]]-20180000)/100,0)</f>
        <v>6</v>
      </c>
      <c r="L37" s="2">
        <f>_GL2018[[#This Row],[Column1]]-20180000-_GL2018[[#This Row],[Month]]*100</f>
        <v>29</v>
      </c>
      <c r="M37" s="4">
        <f>DATE(_GL2018[[#This Row],[year]],_GL2018[[#This Row],[Month]],_GL2018[[#This Row],[Day]])</f>
        <v>43280</v>
      </c>
      <c r="N37" s="3">
        <f>VLOOKUP(_GL2018[[#This Row],[Column8]],OHareDataRequest!$C$2:$L$442,2)</f>
        <v>10.07</v>
      </c>
      <c r="O37" s="3">
        <f>SUM(_GL2018[[#This Row],[Away HR]],_GL2018[[#This Row],[Home HR]])</f>
        <v>5</v>
      </c>
      <c r="P37" s="1">
        <f>DATE(ROUND(_GL2018[[#This Row],[Column1]]/10000,0),ROUND((_GL2018[[#This Row],[Column1]]-20180000)/100,0),_GL2018[[#This Row],[Column1]]-20180000-ROUND((_GL2018[[#This Row],[Column1]]-20180000)/100,0)*100)</f>
        <v>43280</v>
      </c>
    </row>
    <row r="38" spans="1:16" x14ac:dyDescent="0.3">
      <c r="A38" s="2">
        <v>20180630</v>
      </c>
      <c r="B38" s="2">
        <v>0</v>
      </c>
      <c r="C38" s="3" t="s">
        <v>45</v>
      </c>
      <c r="D38" s="3" t="s">
        <v>36</v>
      </c>
      <c r="E38" s="3" t="s">
        <v>37</v>
      </c>
      <c r="F38" s="2">
        <v>79</v>
      </c>
      <c r="G38" s="3" t="s">
        <v>30</v>
      </c>
      <c r="H38" s="2">
        <v>1</v>
      </c>
      <c r="I38" s="2">
        <v>0</v>
      </c>
      <c r="J38" s="2">
        <v>2018</v>
      </c>
      <c r="K38" s="2">
        <f>ROUND((_GL2018[[#This Row],[Column1]]-20180000)/100,0)</f>
        <v>6</v>
      </c>
      <c r="L38" s="2">
        <f>_GL2018[[#This Row],[Column1]]-20180000-_GL2018[[#This Row],[Month]]*100</f>
        <v>30</v>
      </c>
      <c r="M38" s="4">
        <f>DATE(_GL2018[[#This Row],[year]],_GL2018[[#This Row],[Month]],_GL2018[[#This Row],[Day]])</f>
        <v>43281</v>
      </c>
      <c r="N38" s="3">
        <f>VLOOKUP(_GL2018[[#This Row],[Column8]],OHareDataRequest!$C$2:$L$442,2)</f>
        <v>11.18</v>
      </c>
      <c r="O38" s="3">
        <f>SUM(_GL2018[[#This Row],[Away HR]],_GL2018[[#This Row],[Home HR]])</f>
        <v>1</v>
      </c>
      <c r="P38" s="1">
        <f>DATE(ROUND(_GL2018[[#This Row],[Column1]]/10000,0),ROUND((_GL2018[[#This Row],[Column1]]-20180000)/100,0),_GL2018[[#This Row],[Column1]]-20180000-ROUND((_GL2018[[#This Row],[Column1]]-20180000)/100,0)*100)</f>
        <v>43281</v>
      </c>
    </row>
    <row r="39" spans="1:16" x14ac:dyDescent="0.3">
      <c r="A39" s="2">
        <v>20180701</v>
      </c>
      <c r="B39" s="2">
        <v>0</v>
      </c>
      <c r="C39" s="3" t="s">
        <v>46</v>
      </c>
      <c r="D39" s="3" t="s">
        <v>36</v>
      </c>
      <c r="E39" s="3" t="s">
        <v>37</v>
      </c>
      <c r="F39" s="2">
        <v>80</v>
      </c>
      <c r="G39" s="3" t="s">
        <v>30</v>
      </c>
      <c r="H39" s="2">
        <v>3</v>
      </c>
      <c r="I39" s="2">
        <v>2</v>
      </c>
      <c r="J39" s="2">
        <v>2018</v>
      </c>
      <c r="K39" s="2">
        <f>ROUND((_GL2018[[#This Row],[Column1]]-20180000)/100,0)</f>
        <v>7</v>
      </c>
      <c r="L39" s="2">
        <f>_GL2018[[#This Row],[Column1]]-20180000-_GL2018[[#This Row],[Month]]*100</f>
        <v>1</v>
      </c>
      <c r="M39" s="4">
        <f>DATE(_GL2018[[#This Row],[year]],_GL2018[[#This Row],[Month]],_GL2018[[#This Row],[Day]])</f>
        <v>43282</v>
      </c>
      <c r="N39" s="3">
        <f>VLOOKUP(_GL2018[[#This Row],[Column8]],OHareDataRequest!$C$2:$L$442,2)</f>
        <v>12.3</v>
      </c>
      <c r="O39" s="3">
        <f>SUM(_GL2018[[#This Row],[Away HR]],_GL2018[[#This Row],[Home HR]])</f>
        <v>5</v>
      </c>
      <c r="P39" s="1">
        <f>DATE(ROUND(_GL2018[[#This Row],[Column1]]/10000,0),ROUND((_GL2018[[#This Row],[Column1]]-20180000)/100,0),_GL2018[[#This Row],[Column1]]-20180000-ROUND((_GL2018[[#This Row],[Column1]]-20180000)/100,0)*100)</f>
        <v>43282</v>
      </c>
    </row>
    <row r="40" spans="1:16" x14ac:dyDescent="0.3">
      <c r="A40" s="2">
        <v>20180703</v>
      </c>
      <c r="B40" s="2">
        <v>0</v>
      </c>
      <c r="C40" s="3" t="s">
        <v>48</v>
      </c>
      <c r="D40" s="3" t="s">
        <v>44</v>
      </c>
      <c r="E40" s="3" t="s">
        <v>37</v>
      </c>
      <c r="F40" s="2">
        <v>87</v>
      </c>
      <c r="G40" s="3" t="s">
        <v>30</v>
      </c>
      <c r="H40" s="2">
        <v>0</v>
      </c>
      <c r="I40" s="2">
        <v>1</v>
      </c>
      <c r="J40" s="2">
        <v>2018</v>
      </c>
      <c r="K40" s="2">
        <f>ROUND((_GL2018[[#This Row],[Column1]]-20180000)/100,0)</f>
        <v>7</v>
      </c>
      <c r="L40" s="2">
        <f>_GL2018[[#This Row],[Column1]]-20180000-_GL2018[[#This Row],[Month]]*100</f>
        <v>3</v>
      </c>
      <c r="M40" s="4">
        <f>DATE(_GL2018[[#This Row],[year]],_GL2018[[#This Row],[Month]],_GL2018[[#This Row],[Day]])</f>
        <v>43284</v>
      </c>
      <c r="N40" s="3">
        <f>VLOOKUP(_GL2018[[#This Row],[Column8]],OHareDataRequest!$C$2:$L$442,2)</f>
        <v>6.26</v>
      </c>
      <c r="O40" s="3">
        <f>SUM(_GL2018[[#This Row],[Away HR]],_GL2018[[#This Row],[Home HR]])</f>
        <v>1</v>
      </c>
      <c r="P40" s="1">
        <f>DATE(ROUND(_GL2018[[#This Row],[Column1]]/10000,0),ROUND((_GL2018[[#This Row],[Column1]]-20180000)/100,0),_GL2018[[#This Row],[Column1]]-20180000-ROUND((_GL2018[[#This Row],[Column1]]-20180000)/100,0)*100)</f>
        <v>43284</v>
      </c>
    </row>
    <row r="41" spans="1:16" x14ac:dyDescent="0.3">
      <c r="A41" s="2">
        <v>20180704</v>
      </c>
      <c r="B41" s="2">
        <v>0</v>
      </c>
      <c r="C41" s="3" t="s">
        <v>49</v>
      </c>
      <c r="D41" s="3" t="s">
        <v>44</v>
      </c>
      <c r="E41" s="3" t="s">
        <v>37</v>
      </c>
      <c r="F41" s="2">
        <v>88</v>
      </c>
      <c r="G41" s="3" t="s">
        <v>30</v>
      </c>
      <c r="H41" s="2">
        <v>2</v>
      </c>
      <c r="I41" s="2">
        <v>2</v>
      </c>
      <c r="J41" s="2">
        <v>2018</v>
      </c>
      <c r="K41" s="2">
        <f>ROUND((_GL2018[[#This Row],[Column1]]-20180000)/100,0)</f>
        <v>7</v>
      </c>
      <c r="L41" s="2">
        <f>_GL2018[[#This Row],[Column1]]-20180000-_GL2018[[#This Row],[Month]]*100</f>
        <v>4</v>
      </c>
      <c r="M41" s="4">
        <f>DATE(_GL2018[[#This Row],[year]],_GL2018[[#This Row],[Month]],_GL2018[[#This Row],[Day]])</f>
        <v>43285</v>
      </c>
      <c r="N41" s="3">
        <f>VLOOKUP(_GL2018[[#This Row],[Column8]],OHareDataRequest!$C$2:$L$442,2)</f>
        <v>7.61</v>
      </c>
      <c r="O41" s="3">
        <f>SUM(_GL2018[[#This Row],[Away HR]],_GL2018[[#This Row],[Home HR]])</f>
        <v>4</v>
      </c>
      <c r="P41" s="1">
        <f>DATE(ROUND(_GL2018[[#This Row],[Column1]]/10000,0),ROUND((_GL2018[[#This Row],[Column1]]-20180000)/100,0),_GL2018[[#This Row],[Column1]]-20180000-ROUND((_GL2018[[#This Row],[Column1]]-20180000)/100,0)*100)</f>
        <v>43285</v>
      </c>
    </row>
    <row r="42" spans="1:16" x14ac:dyDescent="0.3">
      <c r="A42" s="2">
        <v>20180706</v>
      </c>
      <c r="B42" s="2">
        <v>0</v>
      </c>
      <c r="C42" s="3" t="s">
        <v>40</v>
      </c>
      <c r="D42" s="3" t="s">
        <v>42</v>
      </c>
      <c r="E42" s="3" t="s">
        <v>24</v>
      </c>
      <c r="F42" s="2">
        <v>88</v>
      </c>
      <c r="G42" s="3" t="s">
        <v>30</v>
      </c>
      <c r="H42" s="2">
        <v>0</v>
      </c>
      <c r="I42" s="2">
        <v>0</v>
      </c>
      <c r="J42" s="2">
        <v>2018</v>
      </c>
      <c r="K42" s="2">
        <f>ROUND((_GL2018[[#This Row],[Column1]]-20180000)/100,0)</f>
        <v>7</v>
      </c>
      <c r="L42" s="2">
        <f>_GL2018[[#This Row],[Column1]]-20180000-_GL2018[[#This Row],[Month]]*100</f>
        <v>6</v>
      </c>
      <c r="M42" s="4">
        <f>DATE(_GL2018[[#This Row],[year]],_GL2018[[#This Row],[Month]],_GL2018[[#This Row],[Day]])</f>
        <v>43287</v>
      </c>
      <c r="N42" s="3">
        <f>VLOOKUP(_GL2018[[#This Row],[Column8]],OHareDataRequest!$C$2:$L$442,2)</f>
        <v>13.87</v>
      </c>
      <c r="O42" s="3">
        <f>SUM(_GL2018[[#This Row],[Away HR]],_GL2018[[#This Row],[Home HR]])</f>
        <v>0</v>
      </c>
      <c r="P42" s="1">
        <f>DATE(ROUND(_GL2018[[#This Row],[Column1]]/10000,0),ROUND((_GL2018[[#This Row],[Column1]]-20180000)/100,0),_GL2018[[#This Row],[Column1]]-20180000-ROUND((_GL2018[[#This Row],[Column1]]-20180000)/100,0)*100)</f>
        <v>43287</v>
      </c>
    </row>
    <row r="43" spans="1:16" x14ac:dyDescent="0.3">
      <c r="A43" s="2">
        <v>20180707</v>
      </c>
      <c r="B43" s="2">
        <v>0</v>
      </c>
      <c r="C43" s="3" t="s">
        <v>45</v>
      </c>
      <c r="D43" s="3" t="s">
        <v>42</v>
      </c>
      <c r="E43" s="3" t="s">
        <v>24</v>
      </c>
      <c r="F43" s="2">
        <v>89</v>
      </c>
      <c r="G43" s="3" t="s">
        <v>30</v>
      </c>
      <c r="H43" s="2">
        <v>1</v>
      </c>
      <c r="I43" s="2">
        <v>1</v>
      </c>
      <c r="J43" s="2">
        <v>2018</v>
      </c>
      <c r="K43" s="2">
        <f>ROUND((_GL2018[[#This Row],[Column1]]-20180000)/100,0)</f>
        <v>7</v>
      </c>
      <c r="L43" s="2">
        <f>_GL2018[[#This Row],[Column1]]-20180000-_GL2018[[#This Row],[Month]]*100</f>
        <v>7</v>
      </c>
      <c r="M43" s="4">
        <f>DATE(_GL2018[[#This Row],[year]],_GL2018[[#This Row],[Month]],_GL2018[[#This Row],[Day]])</f>
        <v>43288</v>
      </c>
      <c r="N43" s="3">
        <f>VLOOKUP(_GL2018[[#This Row],[Column8]],OHareDataRequest!$C$2:$L$442,2)</f>
        <v>6.93</v>
      </c>
      <c r="O43" s="3">
        <f>SUM(_GL2018[[#This Row],[Away HR]],_GL2018[[#This Row],[Home HR]])</f>
        <v>2</v>
      </c>
      <c r="P43" s="1">
        <f>DATE(ROUND(_GL2018[[#This Row],[Column1]]/10000,0),ROUND((_GL2018[[#This Row],[Column1]]-20180000)/100,0),_GL2018[[#This Row],[Column1]]-20180000-ROUND((_GL2018[[#This Row],[Column1]]-20180000)/100,0)*100)</f>
        <v>43288</v>
      </c>
    </row>
    <row r="44" spans="1:16" x14ac:dyDescent="0.3">
      <c r="A44" s="2">
        <v>20180708</v>
      </c>
      <c r="B44" s="2">
        <v>0</v>
      </c>
      <c r="C44" s="3" t="s">
        <v>46</v>
      </c>
      <c r="D44" s="3" t="s">
        <v>42</v>
      </c>
      <c r="E44" s="3" t="s">
        <v>24</v>
      </c>
      <c r="F44" s="2">
        <v>90</v>
      </c>
      <c r="G44" s="3" t="s">
        <v>30</v>
      </c>
      <c r="H44" s="2">
        <v>2</v>
      </c>
      <c r="I44" s="2">
        <v>0</v>
      </c>
      <c r="J44" s="2">
        <v>2018</v>
      </c>
      <c r="K44" s="2">
        <f>ROUND((_GL2018[[#This Row],[Column1]]-20180000)/100,0)</f>
        <v>7</v>
      </c>
      <c r="L44" s="2">
        <f>_GL2018[[#This Row],[Column1]]-20180000-_GL2018[[#This Row],[Month]]*100</f>
        <v>8</v>
      </c>
      <c r="M44" s="4">
        <f>DATE(_GL2018[[#This Row],[year]],_GL2018[[#This Row],[Month]],_GL2018[[#This Row],[Day]])</f>
        <v>43289</v>
      </c>
      <c r="N44" s="3">
        <f>VLOOKUP(_GL2018[[#This Row],[Column8]],OHareDataRequest!$C$2:$L$442,2)</f>
        <v>4.25</v>
      </c>
      <c r="O44" s="3">
        <f>SUM(_GL2018[[#This Row],[Away HR]],_GL2018[[#This Row],[Home HR]])</f>
        <v>2</v>
      </c>
      <c r="P44" s="1">
        <f>DATE(ROUND(_GL2018[[#This Row],[Column1]]/10000,0),ROUND((_GL2018[[#This Row],[Column1]]-20180000)/100,0),_GL2018[[#This Row],[Column1]]-20180000-ROUND((_GL2018[[#This Row],[Column1]]-20180000)/100,0)*100)</f>
        <v>43289</v>
      </c>
    </row>
    <row r="45" spans="1:16" x14ac:dyDescent="0.3">
      <c r="A45" s="2">
        <v>20180719</v>
      </c>
      <c r="B45" s="2">
        <v>0</v>
      </c>
      <c r="C45" s="3" t="s">
        <v>22</v>
      </c>
      <c r="D45" s="3" t="s">
        <v>32</v>
      </c>
      <c r="E45" s="3" t="s">
        <v>24</v>
      </c>
      <c r="F45" s="2">
        <v>95</v>
      </c>
      <c r="G45" s="3" t="s">
        <v>30</v>
      </c>
      <c r="H45" s="2">
        <v>2</v>
      </c>
      <c r="I45" s="2">
        <v>1</v>
      </c>
      <c r="J45" s="2">
        <v>2018</v>
      </c>
      <c r="K45" s="2">
        <f>ROUND((_GL2018[[#This Row],[Column1]]-20180000)/100,0)</f>
        <v>7</v>
      </c>
      <c r="L45" s="2">
        <f>_GL2018[[#This Row],[Column1]]-20180000-_GL2018[[#This Row],[Month]]*100</f>
        <v>19</v>
      </c>
      <c r="M45" s="4">
        <f>DATE(_GL2018[[#This Row],[year]],_GL2018[[#This Row],[Month]],_GL2018[[#This Row],[Day]])</f>
        <v>43300</v>
      </c>
      <c r="N45" s="3">
        <f>VLOOKUP(_GL2018[[#This Row],[Column8]],OHareDataRequest!$C$2:$L$442,2)</f>
        <v>10.29</v>
      </c>
      <c r="O45" s="3">
        <f>SUM(_GL2018[[#This Row],[Away HR]],_GL2018[[#This Row],[Home HR]])</f>
        <v>3</v>
      </c>
      <c r="P45" s="1">
        <f>DATE(ROUND(_GL2018[[#This Row],[Column1]]/10000,0),ROUND((_GL2018[[#This Row],[Column1]]-20180000)/100,0),_GL2018[[#This Row],[Column1]]-20180000-ROUND((_GL2018[[#This Row],[Column1]]-20180000)/100,0)*100)</f>
        <v>43300</v>
      </c>
    </row>
    <row r="46" spans="1:16" x14ac:dyDescent="0.3">
      <c r="A46" s="2">
        <v>20180720</v>
      </c>
      <c r="B46" s="2">
        <v>0</v>
      </c>
      <c r="C46" s="3" t="s">
        <v>40</v>
      </c>
      <c r="D46" s="3" t="s">
        <v>32</v>
      </c>
      <c r="E46" s="3" t="s">
        <v>24</v>
      </c>
      <c r="F46" s="2">
        <v>96</v>
      </c>
      <c r="G46" s="3" t="s">
        <v>30</v>
      </c>
      <c r="H46" s="2">
        <v>5</v>
      </c>
      <c r="I46" s="2">
        <v>2</v>
      </c>
      <c r="J46" s="2">
        <v>2018</v>
      </c>
      <c r="K46" s="2">
        <f>ROUND((_GL2018[[#This Row],[Column1]]-20180000)/100,0)</f>
        <v>7</v>
      </c>
      <c r="L46" s="2">
        <f>_GL2018[[#This Row],[Column1]]-20180000-_GL2018[[#This Row],[Month]]*100</f>
        <v>20</v>
      </c>
      <c r="M46" s="4">
        <f>DATE(_GL2018[[#This Row],[year]],_GL2018[[#This Row],[Month]],_GL2018[[#This Row],[Day]])</f>
        <v>43301</v>
      </c>
      <c r="N46" s="3">
        <f>VLOOKUP(_GL2018[[#This Row],[Column8]],OHareDataRequest!$C$2:$L$442,2)</f>
        <v>11.63</v>
      </c>
      <c r="O46" s="3">
        <f>SUM(_GL2018[[#This Row],[Away HR]],_GL2018[[#This Row],[Home HR]])</f>
        <v>7</v>
      </c>
      <c r="P46" s="1">
        <f>DATE(ROUND(_GL2018[[#This Row],[Column1]]/10000,0),ROUND((_GL2018[[#This Row],[Column1]]-20180000)/100,0),_GL2018[[#This Row],[Column1]]-20180000-ROUND((_GL2018[[#This Row],[Column1]]-20180000)/100,0)*100)</f>
        <v>43301</v>
      </c>
    </row>
    <row r="47" spans="1:16" x14ac:dyDescent="0.3">
      <c r="A47" s="2">
        <v>20180721</v>
      </c>
      <c r="B47" s="2">
        <v>1</v>
      </c>
      <c r="C47" s="3" t="s">
        <v>45</v>
      </c>
      <c r="D47" s="3" t="s">
        <v>32</v>
      </c>
      <c r="E47" s="3" t="s">
        <v>24</v>
      </c>
      <c r="F47" s="2">
        <v>97</v>
      </c>
      <c r="G47" s="3" t="s">
        <v>30</v>
      </c>
      <c r="H47" s="2">
        <v>1</v>
      </c>
      <c r="I47" s="2">
        <v>0</v>
      </c>
      <c r="J47" s="2">
        <v>2018</v>
      </c>
      <c r="K47" s="2">
        <f>ROUND((_GL2018[[#This Row],[Column1]]-20180000)/100,0)</f>
        <v>7</v>
      </c>
      <c r="L47" s="2">
        <f>_GL2018[[#This Row],[Column1]]-20180000-_GL2018[[#This Row],[Month]]*100</f>
        <v>21</v>
      </c>
      <c r="M47" s="4">
        <f>DATE(_GL2018[[#This Row],[year]],_GL2018[[#This Row],[Month]],_GL2018[[#This Row],[Day]])</f>
        <v>43302</v>
      </c>
      <c r="N47" s="3">
        <f>VLOOKUP(_GL2018[[#This Row],[Column8]],OHareDataRequest!$C$2:$L$442,2)</f>
        <v>12.97</v>
      </c>
      <c r="O47" s="3">
        <f>SUM(_GL2018[[#This Row],[Away HR]],_GL2018[[#This Row],[Home HR]])</f>
        <v>1</v>
      </c>
      <c r="P47" s="1">
        <f>DATE(ROUND(_GL2018[[#This Row],[Column1]]/10000,0),ROUND((_GL2018[[#This Row],[Column1]]-20180000)/100,0),_GL2018[[#This Row],[Column1]]-20180000-ROUND((_GL2018[[#This Row],[Column1]]-20180000)/100,0)*100)</f>
        <v>43302</v>
      </c>
    </row>
    <row r="48" spans="1:16" x14ac:dyDescent="0.3">
      <c r="A48" s="2">
        <v>20180721</v>
      </c>
      <c r="B48" s="2">
        <v>2</v>
      </c>
      <c r="C48" s="3" t="s">
        <v>45</v>
      </c>
      <c r="D48" s="3" t="s">
        <v>32</v>
      </c>
      <c r="E48" s="3" t="s">
        <v>24</v>
      </c>
      <c r="F48" s="2">
        <v>98</v>
      </c>
      <c r="G48" s="3" t="s">
        <v>30</v>
      </c>
      <c r="H48" s="2">
        <v>1</v>
      </c>
      <c r="I48" s="2">
        <v>0</v>
      </c>
      <c r="J48" s="2">
        <v>2018</v>
      </c>
      <c r="K48" s="2">
        <f>ROUND((_GL2018[[#This Row],[Column1]]-20180000)/100,0)</f>
        <v>7</v>
      </c>
      <c r="L48" s="2">
        <f>_GL2018[[#This Row],[Column1]]-20180000-_GL2018[[#This Row],[Month]]*100</f>
        <v>21</v>
      </c>
      <c r="M48" s="4">
        <f>DATE(_GL2018[[#This Row],[year]],_GL2018[[#This Row],[Month]],_GL2018[[#This Row],[Day]])</f>
        <v>43302</v>
      </c>
      <c r="N48" s="3">
        <f>VLOOKUP(_GL2018[[#This Row],[Column8]],OHareDataRequest!$C$2:$L$442,2)</f>
        <v>12.97</v>
      </c>
      <c r="O48" s="3">
        <f>SUM(_GL2018[[#This Row],[Away HR]],_GL2018[[#This Row],[Home HR]])</f>
        <v>1</v>
      </c>
      <c r="P48" s="1">
        <f>DATE(ROUND(_GL2018[[#This Row],[Column1]]/10000,0),ROUND((_GL2018[[#This Row],[Column1]]-20180000)/100,0),_GL2018[[#This Row],[Column1]]-20180000-ROUND((_GL2018[[#This Row],[Column1]]-20180000)/100,0)*100)</f>
        <v>43302</v>
      </c>
    </row>
    <row r="49" spans="1:16" x14ac:dyDescent="0.3">
      <c r="A49" s="2">
        <v>20180722</v>
      </c>
      <c r="B49" s="2">
        <v>0</v>
      </c>
      <c r="C49" s="3" t="s">
        <v>46</v>
      </c>
      <c r="D49" s="3" t="s">
        <v>32</v>
      </c>
      <c r="E49" s="3" t="s">
        <v>24</v>
      </c>
      <c r="F49" s="2">
        <v>99</v>
      </c>
      <c r="G49" s="3" t="s">
        <v>30</v>
      </c>
      <c r="H49" s="2">
        <v>0</v>
      </c>
      <c r="I49" s="2">
        <v>1</v>
      </c>
      <c r="J49" s="2">
        <v>2018</v>
      </c>
      <c r="K49" s="2">
        <f>ROUND((_GL2018[[#This Row],[Column1]]-20180000)/100,0)</f>
        <v>7</v>
      </c>
      <c r="L49" s="2">
        <f>_GL2018[[#This Row],[Column1]]-20180000-_GL2018[[#This Row],[Month]]*100</f>
        <v>22</v>
      </c>
      <c r="M49" s="4">
        <f>DATE(_GL2018[[#This Row],[year]],_GL2018[[#This Row],[Month]],_GL2018[[#This Row],[Day]])</f>
        <v>43303</v>
      </c>
      <c r="N49" s="3">
        <f>VLOOKUP(_GL2018[[#This Row],[Column8]],OHareDataRequest!$C$2:$L$442,2)</f>
        <v>14.76</v>
      </c>
      <c r="O49" s="3">
        <f>SUM(_GL2018[[#This Row],[Away HR]],_GL2018[[#This Row],[Home HR]])</f>
        <v>1</v>
      </c>
      <c r="P49" s="1">
        <f>DATE(ROUND(_GL2018[[#This Row],[Column1]]/10000,0),ROUND((_GL2018[[#This Row],[Column1]]-20180000)/100,0),_GL2018[[#This Row],[Column1]]-20180000-ROUND((_GL2018[[#This Row],[Column1]]-20180000)/100,0)*100)</f>
        <v>43303</v>
      </c>
    </row>
    <row r="50" spans="1:16" x14ac:dyDescent="0.3">
      <c r="A50" s="2">
        <v>20180723</v>
      </c>
      <c r="B50" s="2">
        <v>0</v>
      </c>
      <c r="C50" s="3" t="s">
        <v>47</v>
      </c>
      <c r="D50" s="3" t="s">
        <v>25</v>
      </c>
      <c r="E50" s="3" t="s">
        <v>24</v>
      </c>
      <c r="F50" s="2">
        <v>101</v>
      </c>
      <c r="G50" s="3" t="s">
        <v>30</v>
      </c>
      <c r="H50" s="2">
        <v>1</v>
      </c>
      <c r="I50" s="2">
        <v>0</v>
      </c>
      <c r="J50" s="2">
        <v>2018</v>
      </c>
      <c r="K50" s="2">
        <f>ROUND((_GL2018[[#This Row],[Column1]]-20180000)/100,0)</f>
        <v>7</v>
      </c>
      <c r="L50" s="2">
        <f>_GL2018[[#This Row],[Column1]]-20180000-_GL2018[[#This Row],[Month]]*100</f>
        <v>23</v>
      </c>
      <c r="M50" s="4">
        <f>DATE(_GL2018[[#This Row],[year]],_GL2018[[#This Row],[Month]],_GL2018[[#This Row],[Day]])</f>
        <v>43304</v>
      </c>
      <c r="N50" s="3">
        <f>VLOOKUP(_GL2018[[#This Row],[Column8]],OHareDataRequest!$C$2:$L$442,2)</f>
        <v>9.17</v>
      </c>
      <c r="O50" s="3">
        <f>SUM(_GL2018[[#This Row],[Away HR]],_GL2018[[#This Row],[Home HR]])</f>
        <v>1</v>
      </c>
      <c r="P50" s="1">
        <f>DATE(ROUND(_GL2018[[#This Row],[Column1]]/10000,0),ROUND((_GL2018[[#This Row],[Column1]]-20180000)/100,0),_GL2018[[#This Row],[Column1]]-20180000-ROUND((_GL2018[[#This Row],[Column1]]-20180000)/100,0)*100)</f>
        <v>43304</v>
      </c>
    </row>
    <row r="51" spans="1:16" x14ac:dyDescent="0.3">
      <c r="A51" s="2">
        <v>20180724</v>
      </c>
      <c r="B51" s="2">
        <v>0</v>
      </c>
      <c r="C51" s="3" t="s">
        <v>48</v>
      </c>
      <c r="D51" s="3" t="s">
        <v>25</v>
      </c>
      <c r="E51" s="3" t="s">
        <v>24</v>
      </c>
      <c r="F51" s="2">
        <v>102</v>
      </c>
      <c r="G51" s="3" t="s">
        <v>30</v>
      </c>
      <c r="H51" s="2">
        <v>0</v>
      </c>
      <c r="I51" s="2">
        <v>1</v>
      </c>
      <c r="J51" s="2">
        <v>2018</v>
      </c>
      <c r="K51" s="2">
        <f>ROUND((_GL2018[[#This Row],[Column1]]-20180000)/100,0)</f>
        <v>7</v>
      </c>
      <c r="L51" s="2">
        <f>_GL2018[[#This Row],[Column1]]-20180000-_GL2018[[#This Row],[Month]]*100</f>
        <v>24</v>
      </c>
      <c r="M51" s="4">
        <f>DATE(_GL2018[[#This Row],[year]],_GL2018[[#This Row],[Month]],_GL2018[[#This Row],[Day]])</f>
        <v>43305</v>
      </c>
      <c r="N51" s="3">
        <f>VLOOKUP(_GL2018[[#This Row],[Column8]],OHareDataRequest!$C$2:$L$442,2)</f>
        <v>4.92</v>
      </c>
      <c r="O51" s="3">
        <f>SUM(_GL2018[[#This Row],[Away HR]],_GL2018[[#This Row],[Home HR]])</f>
        <v>1</v>
      </c>
      <c r="P51" s="1">
        <f>DATE(ROUND(_GL2018[[#This Row],[Column1]]/10000,0),ROUND((_GL2018[[#This Row],[Column1]]-20180000)/100,0),_GL2018[[#This Row],[Column1]]-20180000-ROUND((_GL2018[[#This Row],[Column1]]-20180000)/100,0)*100)</f>
        <v>43305</v>
      </c>
    </row>
    <row r="52" spans="1:16" x14ac:dyDescent="0.3">
      <c r="A52" s="2">
        <v>20180725</v>
      </c>
      <c r="B52" s="2">
        <v>0</v>
      </c>
      <c r="C52" s="3" t="s">
        <v>49</v>
      </c>
      <c r="D52" s="3" t="s">
        <v>25</v>
      </c>
      <c r="E52" s="3" t="s">
        <v>24</v>
      </c>
      <c r="F52" s="2">
        <v>103</v>
      </c>
      <c r="G52" s="3" t="s">
        <v>30</v>
      </c>
      <c r="H52" s="2">
        <v>1</v>
      </c>
      <c r="I52" s="2">
        <v>0</v>
      </c>
      <c r="J52" s="2">
        <v>2018</v>
      </c>
      <c r="K52" s="2">
        <f>ROUND((_GL2018[[#This Row],[Column1]]-20180000)/100,0)</f>
        <v>7</v>
      </c>
      <c r="L52" s="2">
        <f>_GL2018[[#This Row],[Column1]]-20180000-_GL2018[[#This Row],[Month]]*100</f>
        <v>25</v>
      </c>
      <c r="M52" s="4">
        <f>DATE(_GL2018[[#This Row],[year]],_GL2018[[#This Row],[Month]],_GL2018[[#This Row],[Day]])</f>
        <v>43306</v>
      </c>
      <c r="N52" s="3">
        <f>VLOOKUP(_GL2018[[#This Row],[Column8]],OHareDataRequest!$C$2:$L$442,2)</f>
        <v>7.83</v>
      </c>
      <c r="O52" s="3">
        <f>SUM(_GL2018[[#This Row],[Away HR]],_GL2018[[#This Row],[Home HR]])</f>
        <v>1</v>
      </c>
      <c r="P52" s="1">
        <f>DATE(ROUND(_GL2018[[#This Row],[Column1]]/10000,0),ROUND((_GL2018[[#This Row],[Column1]]-20180000)/100,0),_GL2018[[#This Row],[Column1]]-20180000-ROUND((_GL2018[[#This Row],[Column1]]-20180000)/100,0)*100)</f>
        <v>43306</v>
      </c>
    </row>
    <row r="53" spans="1:16" x14ac:dyDescent="0.3">
      <c r="A53" s="2">
        <v>20180726</v>
      </c>
      <c r="B53" s="2">
        <v>0</v>
      </c>
      <c r="C53" s="3" t="s">
        <v>22</v>
      </c>
      <c r="D53" s="3" t="s">
        <v>25</v>
      </c>
      <c r="E53" s="3" t="s">
        <v>24</v>
      </c>
      <c r="F53" s="2">
        <v>104</v>
      </c>
      <c r="G53" s="3" t="s">
        <v>30</v>
      </c>
      <c r="H53" s="2">
        <v>2</v>
      </c>
      <c r="I53" s="2">
        <v>2</v>
      </c>
      <c r="J53" s="2">
        <v>2018</v>
      </c>
      <c r="K53" s="2">
        <f>ROUND((_GL2018[[#This Row],[Column1]]-20180000)/100,0)</f>
        <v>7</v>
      </c>
      <c r="L53" s="2">
        <f>_GL2018[[#This Row],[Column1]]-20180000-_GL2018[[#This Row],[Month]]*100</f>
        <v>26</v>
      </c>
      <c r="M53" s="4">
        <f>DATE(_GL2018[[#This Row],[year]],_GL2018[[#This Row],[Month]],_GL2018[[#This Row],[Day]])</f>
        <v>43307</v>
      </c>
      <c r="N53" s="3">
        <f>VLOOKUP(_GL2018[[#This Row],[Column8]],OHareDataRequest!$C$2:$L$442,2)</f>
        <v>10.29</v>
      </c>
      <c r="O53" s="3">
        <f>SUM(_GL2018[[#This Row],[Away HR]],_GL2018[[#This Row],[Home HR]])</f>
        <v>4</v>
      </c>
      <c r="P53" s="1">
        <f>DATE(ROUND(_GL2018[[#This Row],[Column1]]/10000,0),ROUND((_GL2018[[#This Row],[Column1]]-20180000)/100,0),_GL2018[[#This Row],[Column1]]-20180000-ROUND((_GL2018[[#This Row],[Column1]]-20180000)/100,0)*100)</f>
        <v>43307</v>
      </c>
    </row>
    <row r="54" spans="1:16" x14ac:dyDescent="0.3">
      <c r="A54" s="2">
        <v>20180802</v>
      </c>
      <c r="B54" s="2">
        <v>0</v>
      </c>
      <c r="C54" s="3" t="s">
        <v>22</v>
      </c>
      <c r="D54" s="3" t="s">
        <v>35</v>
      </c>
      <c r="E54" s="3" t="s">
        <v>24</v>
      </c>
      <c r="F54" s="2">
        <v>111</v>
      </c>
      <c r="G54" s="3" t="s">
        <v>30</v>
      </c>
      <c r="H54" s="2">
        <v>1</v>
      </c>
      <c r="I54" s="2">
        <v>0</v>
      </c>
      <c r="J54" s="2">
        <v>2018</v>
      </c>
      <c r="K54" s="2">
        <f>ROUND((_GL2018[[#This Row],[Column1]]-20180000)/100,0)</f>
        <v>8</v>
      </c>
      <c r="L54" s="2">
        <f>_GL2018[[#This Row],[Column1]]-20180000-_GL2018[[#This Row],[Month]]*100</f>
        <v>2</v>
      </c>
      <c r="M54" s="4">
        <f>DATE(_GL2018[[#This Row],[year]],_GL2018[[#This Row],[Month]],_GL2018[[#This Row],[Day]])</f>
        <v>43314</v>
      </c>
      <c r="N54" s="3">
        <f>VLOOKUP(_GL2018[[#This Row],[Column8]],OHareDataRequest!$C$2:$L$442,2)</f>
        <v>8.9499999999999993</v>
      </c>
      <c r="O54" s="3">
        <f>SUM(_GL2018[[#This Row],[Away HR]],_GL2018[[#This Row],[Home HR]])</f>
        <v>1</v>
      </c>
      <c r="P54" s="1">
        <f>DATE(ROUND(_GL2018[[#This Row],[Column1]]/10000,0),ROUND((_GL2018[[#This Row],[Column1]]-20180000)/100,0),_GL2018[[#This Row],[Column1]]-20180000-ROUND((_GL2018[[#This Row],[Column1]]-20180000)/100,0)*100)</f>
        <v>43314</v>
      </c>
    </row>
    <row r="55" spans="1:16" x14ac:dyDescent="0.3">
      <c r="A55" s="2">
        <v>20180803</v>
      </c>
      <c r="B55" s="2">
        <v>0</v>
      </c>
      <c r="C55" s="3" t="s">
        <v>40</v>
      </c>
      <c r="D55" s="3" t="s">
        <v>35</v>
      </c>
      <c r="E55" s="3" t="s">
        <v>24</v>
      </c>
      <c r="F55" s="2">
        <v>112</v>
      </c>
      <c r="G55" s="3" t="s">
        <v>30</v>
      </c>
      <c r="H55" s="2">
        <v>1</v>
      </c>
      <c r="I55" s="2">
        <v>2</v>
      </c>
      <c r="J55" s="2">
        <v>2018</v>
      </c>
      <c r="K55" s="2">
        <f>ROUND((_GL2018[[#This Row],[Column1]]-20180000)/100,0)</f>
        <v>8</v>
      </c>
      <c r="L55" s="2">
        <f>_GL2018[[#This Row],[Column1]]-20180000-_GL2018[[#This Row],[Month]]*100</f>
        <v>3</v>
      </c>
      <c r="M55" s="4">
        <f>DATE(_GL2018[[#This Row],[year]],_GL2018[[#This Row],[Month]],_GL2018[[#This Row],[Day]])</f>
        <v>43315</v>
      </c>
      <c r="N55" s="3">
        <f>VLOOKUP(_GL2018[[#This Row],[Column8]],OHareDataRequest!$C$2:$L$442,2)</f>
        <v>4.03</v>
      </c>
      <c r="O55" s="3">
        <f>SUM(_GL2018[[#This Row],[Away HR]],_GL2018[[#This Row],[Home HR]])</f>
        <v>3</v>
      </c>
      <c r="P55" s="1">
        <f>DATE(ROUND(_GL2018[[#This Row],[Column1]]/10000,0),ROUND((_GL2018[[#This Row],[Column1]]-20180000)/100,0),_GL2018[[#This Row],[Column1]]-20180000-ROUND((_GL2018[[#This Row],[Column1]]-20180000)/100,0)*100)</f>
        <v>43315</v>
      </c>
    </row>
    <row r="56" spans="1:16" x14ac:dyDescent="0.3">
      <c r="A56" s="2">
        <v>20180804</v>
      </c>
      <c r="B56" s="2">
        <v>0</v>
      </c>
      <c r="C56" s="3" t="s">
        <v>45</v>
      </c>
      <c r="D56" s="3" t="s">
        <v>35</v>
      </c>
      <c r="E56" s="3" t="s">
        <v>24</v>
      </c>
      <c r="F56" s="2">
        <v>113</v>
      </c>
      <c r="G56" s="3" t="s">
        <v>30</v>
      </c>
      <c r="H56" s="2">
        <v>1</v>
      </c>
      <c r="I56" s="2">
        <v>2</v>
      </c>
      <c r="J56" s="2">
        <v>2018</v>
      </c>
      <c r="K56" s="2">
        <f>ROUND((_GL2018[[#This Row],[Column1]]-20180000)/100,0)</f>
        <v>8</v>
      </c>
      <c r="L56" s="2">
        <f>_GL2018[[#This Row],[Column1]]-20180000-_GL2018[[#This Row],[Month]]*100</f>
        <v>4</v>
      </c>
      <c r="M56" s="4">
        <f>DATE(_GL2018[[#This Row],[year]],_GL2018[[#This Row],[Month]],_GL2018[[#This Row],[Day]])</f>
        <v>43316</v>
      </c>
      <c r="N56" s="3">
        <f>VLOOKUP(_GL2018[[#This Row],[Column8]],OHareDataRequest!$C$2:$L$442,2)</f>
        <v>9.6199999999999992</v>
      </c>
      <c r="O56" s="3">
        <f>SUM(_GL2018[[#This Row],[Away HR]],_GL2018[[#This Row],[Home HR]])</f>
        <v>3</v>
      </c>
      <c r="P56" s="1">
        <f>DATE(ROUND(_GL2018[[#This Row],[Column1]]/10000,0),ROUND((_GL2018[[#This Row],[Column1]]-20180000)/100,0),_GL2018[[#This Row],[Column1]]-20180000-ROUND((_GL2018[[#This Row],[Column1]]-20180000)/100,0)*100)</f>
        <v>43316</v>
      </c>
    </row>
    <row r="57" spans="1:16" x14ac:dyDescent="0.3">
      <c r="A57" s="2">
        <v>20180805</v>
      </c>
      <c r="B57" s="2">
        <v>0</v>
      </c>
      <c r="C57" s="3" t="s">
        <v>46</v>
      </c>
      <c r="D57" s="3" t="s">
        <v>35</v>
      </c>
      <c r="E57" s="3" t="s">
        <v>24</v>
      </c>
      <c r="F57" s="2">
        <v>114</v>
      </c>
      <c r="G57" s="3" t="s">
        <v>30</v>
      </c>
      <c r="H57" s="2">
        <v>3</v>
      </c>
      <c r="I57" s="2">
        <v>2</v>
      </c>
      <c r="J57" s="2">
        <v>2018</v>
      </c>
      <c r="K57" s="2">
        <f>ROUND((_GL2018[[#This Row],[Column1]]-20180000)/100,0)</f>
        <v>8</v>
      </c>
      <c r="L57" s="2">
        <f>_GL2018[[#This Row],[Column1]]-20180000-_GL2018[[#This Row],[Month]]*100</f>
        <v>5</v>
      </c>
      <c r="M57" s="4">
        <f>DATE(_GL2018[[#This Row],[year]],_GL2018[[#This Row],[Month]],_GL2018[[#This Row],[Day]])</f>
        <v>43317</v>
      </c>
      <c r="N57" s="3">
        <f>VLOOKUP(_GL2018[[#This Row],[Column8]],OHareDataRequest!$C$2:$L$442,2)</f>
        <v>12.53</v>
      </c>
      <c r="O57" s="3">
        <f>SUM(_GL2018[[#This Row],[Away HR]],_GL2018[[#This Row],[Home HR]])</f>
        <v>5</v>
      </c>
      <c r="P57" s="1">
        <f>DATE(ROUND(_GL2018[[#This Row],[Column1]]/10000,0),ROUND((_GL2018[[#This Row],[Column1]]-20180000)/100,0),_GL2018[[#This Row],[Column1]]-20180000-ROUND((_GL2018[[#This Row],[Column1]]-20180000)/100,0)*100)</f>
        <v>43317</v>
      </c>
    </row>
    <row r="58" spans="1:16" x14ac:dyDescent="0.3">
      <c r="A58" s="2">
        <v>20180810</v>
      </c>
      <c r="B58" s="2">
        <v>0</v>
      </c>
      <c r="C58" s="3" t="s">
        <v>40</v>
      </c>
      <c r="D58" s="3" t="s">
        <v>41</v>
      </c>
      <c r="E58" s="3" t="s">
        <v>24</v>
      </c>
      <c r="F58" s="2">
        <v>116</v>
      </c>
      <c r="G58" s="3" t="s">
        <v>30</v>
      </c>
      <c r="H58" s="2">
        <v>0</v>
      </c>
      <c r="I58" s="2">
        <v>0</v>
      </c>
      <c r="J58" s="2">
        <v>2018</v>
      </c>
      <c r="K58" s="2">
        <f>ROUND((_GL2018[[#This Row],[Column1]]-20180000)/100,0)</f>
        <v>8</v>
      </c>
      <c r="L58" s="2">
        <f>_GL2018[[#This Row],[Column1]]-20180000-_GL2018[[#This Row],[Month]]*100</f>
        <v>10</v>
      </c>
      <c r="M58" s="4">
        <f>DATE(_GL2018[[#This Row],[year]],_GL2018[[#This Row],[Month]],_GL2018[[#This Row],[Day]])</f>
        <v>43322</v>
      </c>
      <c r="N58" s="3">
        <f>VLOOKUP(_GL2018[[#This Row],[Column8]],OHareDataRequest!$C$2:$L$442,2)</f>
        <v>9.17</v>
      </c>
      <c r="O58" s="3">
        <f>SUM(_GL2018[[#This Row],[Away HR]],_GL2018[[#This Row],[Home HR]])</f>
        <v>0</v>
      </c>
      <c r="P58" s="1">
        <f>DATE(ROUND(_GL2018[[#This Row],[Column1]]/10000,0),ROUND((_GL2018[[#This Row],[Column1]]-20180000)/100,0),_GL2018[[#This Row],[Column1]]-20180000-ROUND((_GL2018[[#This Row],[Column1]]-20180000)/100,0)*100)</f>
        <v>43322</v>
      </c>
    </row>
    <row r="59" spans="1:16" x14ac:dyDescent="0.3">
      <c r="A59" s="2">
        <v>20180811</v>
      </c>
      <c r="B59" s="2">
        <v>0</v>
      </c>
      <c r="C59" s="3" t="s">
        <v>45</v>
      </c>
      <c r="D59" s="3" t="s">
        <v>41</v>
      </c>
      <c r="E59" s="3" t="s">
        <v>24</v>
      </c>
      <c r="F59" s="2">
        <v>117</v>
      </c>
      <c r="G59" s="3" t="s">
        <v>30</v>
      </c>
      <c r="H59" s="2">
        <v>3</v>
      </c>
      <c r="I59" s="2">
        <v>0</v>
      </c>
      <c r="J59" s="2">
        <v>2018</v>
      </c>
      <c r="K59" s="2">
        <f>ROUND((_GL2018[[#This Row],[Column1]]-20180000)/100,0)</f>
        <v>8</v>
      </c>
      <c r="L59" s="2">
        <f>_GL2018[[#This Row],[Column1]]-20180000-_GL2018[[#This Row],[Month]]*100</f>
        <v>11</v>
      </c>
      <c r="M59" s="4">
        <f>DATE(_GL2018[[#This Row],[year]],_GL2018[[#This Row],[Month]],_GL2018[[#This Row],[Day]])</f>
        <v>43323</v>
      </c>
      <c r="N59" s="3">
        <f>VLOOKUP(_GL2018[[#This Row],[Column8]],OHareDataRequest!$C$2:$L$442,2)</f>
        <v>4.7</v>
      </c>
      <c r="O59" s="3">
        <f>SUM(_GL2018[[#This Row],[Away HR]],_GL2018[[#This Row],[Home HR]])</f>
        <v>3</v>
      </c>
      <c r="P59" s="1">
        <f>DATE(ROUND(_GL2018[[#This Row],[Column1]]/10000,0),ROUND((_GL2018[[#This Row],[Column1]]-20180000)/100,0),_GL2018[[#This Row],[Column1]]-20180000-ROUND((_GL2018[[#This Row],[Column1]]-20180000)/100,0)*100)</f>
        <v>43323</v>
      </c>
    </row>
    <row r="60" spans="1:16" x14ac:dyDescent="0.3">
      <c r="A60" s="2">
        <v>20180812</v>
      </c>
      <c r="B60" s="2">
        <v>0</v>
      </c>
      <c r="C60" s="3" t="s">
        <v>46</v>
      </c>
      <c r="D60" s="3" t="s">
        <v>41</v>
      </c>
      <c r="E60" s="3" t="s">
        <v>24</v>
      </c>
      <c r="F60" s="2">
        <v>118</v>
      </c>
      <c r="G60" s="3" t="s">
        <v>30</v>
      </c>
      <c r="H60" s="2">
        <v>0</v>
      </c>
      <c r="I60" s="2">
        <v>1</v>
      </c>
      <c r="J60" s="2">
        <v>2018</v>
      </c>
      <c r="K60" s="2">
        <f>ROUND((_GL2018[[#This Row],[Column1]]-20180000)/100,0)</f>
        <v>8</v>
      </c>
      <c r="L60" s="2">
        <f>_GL2018[[#This Row],[Column1]]-20180000-_GL2018[[#This Row],[Month]]*100</f>
        <v>12</v>
      </c>
      <c r="M60" s="4">
        <f>DATE(_GL2018[[#This Row],[year]],_GL2018[[#This Row],[Month]],_GL2018[[#This Row],[Day]])</f>
        <v>43324</v>
      </c>
      <c r="N60" s="3">
        <f>VLOOKUP(_GL2018[[#This Row],[Column8]],OHareDataRequest!$C$2:$L$442,2)</f>
        <v>6.04</v>
      </c>
      <c r="O60" s="3">
        <f>SUM(_GL2018[[#This Row],[Away HR]],_GL2018[[#This Row],[Home HR]])</f>
        <v>1</v>
      </c>
      <c r="P60" s="1">
        <f>DATE(ROUND(_GL2018[[#This Row],[Column1]]/10000,0),ROUND((_GL2018[[#This Row],[Column1]]-20180000)/100,0),_GL2018[[#This Row],[Column1]]-20180000-ROUND((_GL2018[[#This Row],[Column1]]-20180000)/100,0)*100)</f>
        <v>43324</v>
      </c>
    </row>
    <row r="61" spans="1:16" x14ac:dyDescent="0.3">
      <c r="A61" s="2">
        <v>20180814</v>
      </c>
      <c r="B61" s="2">
        <v>0</v>
      </c>
      <c r="C61" s="3" t="s">
        <v>48</v>
      </c>
      <c r="D61" s="3" t="s">
        <v>34</v>
      </c>
      <c r="E61" s="3" t="s">
        <v>24</v>
      </c>
      <c r="F61" s="2">
        <v>122</v>
      </c>
      <c r="G61" s="3" t="s">
        <v>30</v>
      </c>
      <c r="H61" s="2">
        <v>4</v>
      </c>
      <c r="I61" s="2">
        <v>0</v>
      </c>
      <c r="J61" s="2">
        <v>2018</v>
      </c>
      <c r="K61" s="2">
        <f>ROUND((_GL2018[[#This Row],[Column1]]-20180000)/100,0)</f>
        <v>8</v>
      </c>
      <c r="L61" s="2">
        <f>_GL2018[[#This Row],[Column1]]-20180000-_GL2018[[#This Row],[Month]]*100</f>
        <v>14</v>
      </c>
      <c r="M61" s="4">
        <f>DATE(_GL2018[[#This Row],[year]],_GL2018[[#This Row],[Month]],_GL2018[[#This Row],[Day]])</f>
        <v>43326</v>
      </c>
      <c r="N61" s="3">
        <f>VLOOKUP(_GL2018[[#This Row],[Column8]],OHareDataRequest!$C$2:$L$442,2)</f>
        <v>5.14</v>
      </c>
      <c r="O61" s="3">
        <f>SUM(_GL2018[[#This Row],[Away HR]],_GL2018[[#This Row],[Home HR]])</f>
        <v>4</v>
      </c>
      <c r="P61" s="1">
        <f>DATE(ROUND(_GL2018[[#This Row],[Column1]]/10000,0),ROUND((_GL2018[[#This Row],[Column1]]-20180000)/100,0),_GL2018[[#This Row],[Column1]]-20180000-ROUND((_GL2018[[#This Row],[Column1]]-20180000)/100,0)*100)</f>
        <v>43326</v>
      </c>
    </row>
    <row r="62" spans="1:16" x14ac:dyDescent="0.3">
      <c r="A62" s="2">
        <v>20180815</v>
      </c>
      <c r="B62" s="2">
        <v>0</v>
      </c>
      <c r="C62" s="3" t="s">
        <v>49</v>
      </c>
      <c r="D62" s="3" t="s">
        <v>34</v>
      </c>
      <c r="E62" s="3" t="s">
        <v>24</v>
      </c>
      <c r="F62" s="2">
        <v>123</v>
      </c>
      <c r="G62" s="3" t="s">
        <v>30</v>
      </c>
      <c r="H62" s="2">
        <v>0</v>
      </c>
      <c r="I62" s="2">
        <v>2</v>
      </c>
      <c r="J62" s="2">
        <v>2018</v>
      </c>
      <c r="K62" s="2">
        <f>ROUND((_GL2018[[#This Row],[Column1]]-20180000)/100,0)</f>
        <v>8</v>
      </c>
      <c r="L62" s="2">
        <f>_GL2018[[#This Row],[Column1]]-20180000-_GL2018[[#This Row],[Month]]*100</f>
        <v>15</v>
      </c>
      <c r="M62" s="4">
        <f>DATE(_GL2018[[#This Row],[year]],_GL2018[[#This Row],[Month]],_GL2018[[#This Row],[Day]])</f>
        <v>43327</v>
      </c>
      <c r="N62" s="3">
        <f>VLOOKUP(_GL2018[[#This Row],[Column8]],OHareDataRequest!$C$2:$L$442,2)</f>
        <v>5.82</v>
      </c>
      <c r="O62" s="3">
        <f>SUM(_GL2018[[#This Row],[Away HR]],_GL2018[[#This Row],[Home HR]])</f>
        <v>2</v>
      </c>
      <c r="P62" s="1">
        <f>DATE(ROUND(_GL2018[[#This Row],[Column1]]/10000,0),ROUND((_GL2018[[#This Row],[Column1]]-20180000)/100,0),_GL2018[[#This Row],[Column1]]-20180000-ROUND((_GL2018[[#This Row],[Column1]]-20180000)/100,0)*100)</f>
        <v>43327</v>
      </c>
    </row>
    <row r="63" spans="1:16" x14ac:dyDescent="0.3">
      <c r="A63" s="2">
        <v>20180823</v>
      </c>
      <c r="B63" s="2">
        <v>0</v>
      </c>
      <c r="C63" s="3" t="s">
        <v>22</v>
      </c>
      <c r="D63" s="3" t="s">
        <v>42</v>
      </c>
      <c r="E63" s="3" t="s">
        <v>24</v>
      </c>
      <c r="F63" s="2">
        <v>128</v>
      </c>
      <c r="G63" s="3" t="s">
        <v>30</v>
      </c>
      <c r="H63" s="2">
        <v>0</v>
      </c>
      <c r="I63" s="2">
        <v>2</v>
      </c>
      <c r="J63" s="2">
        <v>2018</v>
      </c>
      <c r="K63" s="2">
        <f>ROUND((_GL2018[[#This Row],[Column1]]-20180000)/100,0)</f>
        <v>8</v>
      </c>
      <c r="L63" s="2">
        <f>_GL2018[[#This Row],[Column1]]-20180000-_GL2018[[#This Row],[Month]]*100</f>
        <v>23</v>
      </c>
      <c r="M63" s="4">
        <f>DATE(_GL2018[[#This Row],[year]],_GL2018[[#This Row],[Month]],_GL2018[[#This Row],[Day]])</f>
        <v>43335</v>
      </c>
      <c r="N63" s="3">
        <f>VLOOKUP(_GL2018[[#This Row],[Column8]],OHareDataRequest!$C$2:$L$442,2)</f>
        <v>6.49</v>
      </c>
      <c r="O63" s="3">
        <f>SUM(_GL2018[[#This Row],[Away HR]],_GL2018[[#This Row],[Home HR]])</f>
        <v>2</v>
      </c>
      <c r="P63" s="1">
        <f>DATE(ROUND(_GL2018[[#This Row],[Column1]]/10000,0),ROUND((_GL2018[[#This Row],[Column1]]-20180000)/100,0),_GL2018[[#This Row],[Column1]]-20180000-ROUND((_GL2018[[#This Row],[Column1]]-20180000)/100,0)*100)</f>
        <v>43335</v>
      </c>
    </row>
    <row r="64" spans="1:16" x14ac:dyDescent="0.3">
      <c r="A64" s="2">
        <v>20180824</v>
      </c>
      <c r="B64" s="2">
        <v>0</v>
      </c>
      <c r="C64" s="3" t="s">
        <v>40</v>
      </c>
      <c r="D64" s="3" t="s">
        <v>42</v>
      </c>
      <c r="E64" s="3" t="s">
        <v>24</v>
      </c>
      <c r="F64" s="2">
        <v>129</v>
      </c>
      <c r="G64" s="3" t="s">
        <v>30</v>
      </c>
      <c r="H64" s="2">
        <v>1</v>
      </c>
      <c r="I64" s="2">
        <v>2</v>
      </c>
      <c r="J64" s="2">
        <v>2018</v>
      </c>
      <c r="K64" s="2">
        <f>ROUND((_GL2018[[#This Row],[Column1]]-20180000)/100,0)</f>
        <v>8</v>
      </c>
      <c r="L64" s="2">
        <f>_GL2018[[#This Row],[Column1]]-20180000-_GL2018[[#This Row],[Month]]*100</f>
        <v>24</v>
      </c>
      <c r="M64" s="4">
        <f>DATE(_GL2018[[#This Row],[year]],_GL2018[[#This Row],[Month]],_GL2018[[#This Row],[Day]])</f>
        <v>43336</v>
      </c>
      <c r="N64" s="3">
        <f>VLOOKUP(_GL2018[[#This Row],[Column8]],OHareDataRequest!$C$2:$L$442,2)</f>
        <v>11.86</v>
      </c>
      <c r="O64" s="3">
        <f>SUM(_GL2018[[#This Row],[Away HR]],_GL2018[[#This Row],[Home HR]])</f>
        <v>3</v>
      </c>
      <c r="P64" s="1">
        <f>DATE(ROUND(_GL2018[[#This Row],[Column1]]/10000,0),ROUND((_GL2018[[#This Row],[Column1]]-20180000)/100,0),_GL2018[[#This Row],[Column1]]-20180000-ROUND((_GL2018[[#This Row],[Column1]]-20180000)/100,0)*100)</f>
        <v>43336</v>
      </c>
    </row>
    <row r="65" spans="1:16" x14ac:dyDescent="0.3">
      <c r="A65" s="2">
        <v>20180825</v>
      </c>
      <c r="B65" s="2">
        <v>0</v>
      </c>
      <c r="C65" s="3" t="s">
        <v>45</v>
      </c>
      <c r="D65" s="3" t="s">
        <v>42</v>
      </c>
      <c r="E65" s="3" t="s">
        <v>24</v>
      </c>
      <c r="F65" s="2">
        <v>130</v>
      </c>
      <c r="G65" s="3" t="s">
        <v>30</v>
      </c>
      <c r="H65" s="2">
        <v>2</v>
      </c>
      <c r="I65" s="2">
        <v>3</v>
      </c>
      <c r="J65" s="2">
        <v>2018</v>
      </c>
      <c r="K65" s="2">
        <f>ROUND((_GL2018[[#This Row],[Column1]]-20180000)/100,0)</f>
        <v>8</v>
      </c>
      <c r="L65" s="2">
        <f>_GL2018[[#This Row],[Column1]]-20180000-_GL2018[[#This Row],[Month]]*100</f>
        <v>25</v>
      </c>
      <c r="M65" s="4">
        <f>DATE(_GL2018[[#This Row],[year]],_GL2018[[#This Row],[Month]],_GL2018[[#This Row],[Day]])</f>
        <v>43337</v>
      </c>
      <c r="N65" s="3">
        <f>VLOOKUP(_GL2018[[#This Row],[Column8]],OHareDataRequest!$C$2:$L$442,2)</f>
        <v>6.71</v>
      </c>
      <c r="O65" s="3">
        <f>SUM(_GL2018[[#This Row],[Away HR]],_GL2018[[#This Row],[Home HR]])</f>
        <v>5</v>
      </c>
      <c r="P65" s="1">
        <f>DATE(ROUND(_GL2018[[#This Row],[Column1]]/10000,0),ROUND((_GL2018[[#This Row],[Column1]]-20180000)/100,0),_GL2018[[#This Row],[Column1]]-20180000-ROUND((_GL2018[[#This Row],[Column1]]-20180000)/100,0)*100)</f>
        <v>43337</v>
      </c>
    </row>
    <row r="66" spans="1:16" x14ac:dyDescent="0.3">
      <c r="A66" s="2">
        <v>20180826</v>
      </c>
      <c r="B66" s="2">
        <v>0</v>
      </c>
      <c r="C66" s="3" t="s">
        <v>46</v>
      </c>
      <c r="D66" s="3" t="s">
        <v>42</v>
      </c>
      <c r="E66" s="3" t="s">
        <v>24</v>
      </c>
      <c r="F66" s="2">
        <v>131</v>
      </c>
      <c r="G66" s="3" t="s">
        <v>30</v>
      </c>
      <c r="H66" s="2">
        <v>0</v>
      </c>
      <c r="I66" s="2">
        <v>2</v>
      </c>
      <c r="J66" s="2">
        <v>2018</v>
      </c>
      <c r="K66" s="2">
        <f>ROUND((_GL2018[[#This Row],[Column1]]-20180000)/100,0)</f>
        <v>8</v>
      </c>
      <c r="L66" s="2">
        <f>_GL2018[[#This Row],[Column1]]-20180000-_GL2018[[#This Row],[Month]]*100</f>
        <v>26</v>
      </c>
      <c r="M66" s="4">
        <f>DATE(_GL2018[[#This Row],[year]],_GL2018[[#This Row],[Month]],_GL2018[[#This Row],[Day]])</f>
        <v>43338</v>
      </c>
      <c r="N66" s="3">
        <f>VLOOKUP(_GL2018[[#This Row],[Column8]],OHareDataRequest!$C$2:$L$442,2)</f>
        <v>8.9499999999999993</v>
      </c>
      <c r="O66" s="3">
        <f>SUM(_GL2018[[#This Row],[Away HR]],_GL2018[[#This Row],[Home HR]])</f>
        <v>2</v>
      </c>
      <c r="P66" s="1">
        <f>DATE(ROUND(_GL2018[[#This Row],[Column1]]/10000,0),ROUND((_GL2018[[#This Row],[Column1]]-20180000)/100,0),_GL2018[[#This Row],[Column1]]-20180000-ROUND((_GL2018[[#This Row],[Column1]]-20180000)/100,0)*100)</f>
        <v>43338</v>
      </c>
    </row>
    <row r="67" spans="1:16" x14ac:dyDescent="0.3">
      <c r="A67" s="2">
        <v>20180827</v>
      </c>
      <c r="B67" s="2">
        <v>0</v>
      </c>
      <c r="C67" s="3" t="s">
        <v>47</v>
      </c>
      <c r="D67" s="3" t="s">
        <v>33</v>
      </c>
      <c r="E67" s="3" t="s">
        <v>24</v>
      </c>
      <c r="F67" s="2">
        <v>131</v>
      </c>
      <c r="G67" s="3" t="s">
        <v>30</v>
      </c>
      <c r="H67" s="2">
        <v>2</v>
      </c>
      <c r="I67" s="2">
        <v>1</v>
      </c>
      <c r="J67" s="2">
        <v>2018</v>
      </c>
      <c r="K67" s="2">
        <f>ROUND((_GL2018[[#This Row],[Column1]]-20180000)/100,0)</f>
        <v>8</v>
      </c>
      <c r="L67" s="2">
        <f>_GL2018[[#This Row],[Column1]]-20180000-_GL2018[[#This Row],[Month]]*100</f>
        <v>27</v>
      </c>
      <c r="M67" s="4">
        <f>DATE(_GL2018[[#This Row],[year]],_GL2018[[#This Row],[Month]],_GL2018[[#This Row],[Day]])</f>
        <v>43339</v>
      </c>
      <c r="N67" s="3">
        <f>VLOOKUP(_GL2018[[#This Row],[Column8]],OHareDataRequest!$C$2:$L$442,2)</f>
        <v>16.11</v>
      </c>
      <c r="O67" s="3">
        <f>SUM(_GL2018[[#This Row],[Away HR]],_GL2018[[#This Row],[Home HR]])</f>
        <v>3</v>
      </c>
      <c r="P67" s="1">
        <f>DATE(ROUND(_GL2018[[#This Row],[Column1]]/10000,0),ROUND((_GL2018[[#This Row],[Column1]]-20180000)/100,0),_GL2018[[#This Row],[Column1]]-20180000-ROUND((_GL2018[[#This Row],[Column1]]-20180000)/100,0)*100)</f>
        <v>43339</v>
      </c>
    </row>
    <row r="68" spans="1:16" x14ac:dyDescent="0.3">
      <c r="A68" s="2">
        <v>20180828</v>
      </c>
      <c r="B68" s="2">
        <v>0</v>
      </c>
      <c r="C68" s="3" t="s">
        <v>48</v>
      </c>
      <c r="D68" s="3" t="s">
        <v>33</v>
      </c>
      <c r="E68" s="3" t="s">
        <v>24</v>
      </c>
      <c r="F68" s="2">
        <v>132</v>
      </c>
      <c r="G68" s="3" t="s">
        <v>30</v>
      </c>
      <c r="H68" s="2">
        <v>0</v>
      </c>
      <c r="I68" s="2">
        <v>0</v>
      </c>
      <c r="J68" s="2">
        <v>2018</v>
      </c>
      <c r="K68" s="2">
        <f>ROUND((_GL2018[[#This Row],[Column1]]-20180000)/100,0)</f>
        <v>8</v>
      </c>
      <c r="L68" s="2">
        <f>_GL2018[[#This Row],[Column1]]-20180000-_GL2018[[#This Row],[Month]]*100</f>
        <v>28</v>
      </c>
      <c r="M68" s="4">
        <f>DATE(_GL2018[[#This Row],[year]],_GL2018[[#This Row],[Month]],_GL2018[[#This Row],[Day]])</f>
        <v>43340</v>
      </c>
      <c r="N68" s="3">
        <f>VLOOKUP(_GL2018[[#This Row],[Column8]],OHareDataRequest!$C$2:$L$442,2)</f>
        <v>11.86</v>
      </c>
      <c r="O68" s="3">
        <f>SUM(_GL2018[[#This Row],[Away HR]],_GL2018[[#This Row],[Home HR]])</f>
        <v>0</v>
      </c>
      <c r="P68" s="1">
        <f>DATE(ROUND(_GL2018[[#This Row],[Column1]]/10000,0),ROUND((_GL2018[[#This Row],[Column1]]-20180000)/100,0),_GL2018[[#This Row],[Column1]]-20180000-ROUND((_GL2018[[#This Row],[Column1]]-20180000)/100,0)*100)</f>
        <v>43340</v>
      </c>
    </row>
    <row r="69" spans="1:16" x14ac:dyDescent="0.3">
      <c r="A69" s="2">
        <v>20180829</v>
      </c>
      <c r="B69" s="2">
        <v>0</v>
      </c>
      <c r="C69" s="3" t="s">
        <v>49</v>
      </c>
      <c r="D69" s="3" t="s">
        <v>33</v>
      </c>
      <c r="E69" s="3" t="s">
        <v>24</v>
      </c>
      <c r="F69" s="2">
        <v>133</v>
      </c>
      <c r="G69" s="3" t="s">
        <v>30</v>
      </c>
      <c r="H69" s="2">
        <v>1</v>
      </c>
      <c r="I69" s="2">
        <v>1</v>
      </c>
      <c r="J69" s="2">
        <v>2018</v>
      </c>
      <c r="K69" s="2">
        <f>ROUND((_GL2018[[#This Row],[Column1]]-20180000)/100,0)</f>
        <v>8</v>
      </c>
      <c r="L69" s="2">
        <f>_GL2018[[#This Row],[Column1]]-20180000-_GL2018[[#This Row],[Month]]*100</f>
        <v>29</v>
      </c>
      <c r="M69" s="4">
        <f>DATE(_GL2018[[#This Row],[year]],_GL2018[[#This Row],[Month]],_GL2018[[#This Row],[Day]])</f>
        <v>43341</v>
      </c>
      <c r="N69" s="3">
        <f>VLOOKUP(_GL2018[[#This Row],[Column8]],OHareDataRequest!$C$2:$L$442,2)</f>
        <v>9.4</v>
      </c>
      <c r="O69" s="3">
        <f>SUM(_GL2018[[#This Row],[Away HR]],_GL2018[[#This Row],[Home HR]])</f>
        <v>2</v>
      </c>
      <c r="P69" s="1">
        <f>DATE(ROUND(_GL2018[[#This Row],[Column1]]/10000,0),ROUND((_GL2018[[#This Row],[Column1]]-20180000)/100,0),_GL2018[[#This Row],[Column1]]-20180000-ROUND((_GL2018[[#This Row],[Column1]]-20180000)/100,0)*100)</f>
        <v>43341</v>
      </c>
    </row>
    <row r="70" spans="1:16" x14ac:dyDescent="0.3">
      <c r="A70" s="2">
        <v>20180910</v>
      </c>
      <c r="B70" s="2">
        <v>0</v>
      </c>
      <c r="C70" s="3" t="s">
        <v>47</v>
      </c>
      <c r="D70" s="3" t="s">
        <v>34</v>
      </c>
      <c r="E70" s="3" t="s">
        <v>24</v>
      </c>
      <c r="F70" s="2">
        <v>145</v>
      </c>
      <c r="G70" s="3" t="s">
        <v>30</v>
      </c>
      <c r="H70" s="2">
        <v>0</v>
      </c>
      <c r="I70" s="2">
        <v>0</v>
      </c>
      <c r="J70" s="2">
        <v>2018</v>
      </c>
      <c r="K70" s="2">
        <f>ROUND((_GL2018[[#This Row],[Column1]]-20180000)/100,0)</f>
        <v>9</v>
      </c>
      <c r="L70" s="2">
        <f>_GL2018[[#This Row],[Column1]]-20180000-_GL2018[[#This Row],[Month]]*100</f>
        <v>10</v>
      </c>
      <c r="M70" s="4">
        <f>DATE(_GL2018[[#This Row],[year]],_GL2018[[#This Row],[Month]],_GL2018[[#This Row],[Day]])</f>
        <v>43353</v>
      </c>
      <c r="N70" s="3">
        <f>VLOOKUP(_GL2018[[#This Row],[Column8]],OHareDataRequest!$C$2:$L$442,2)</f>
        <v>6.71</v>
      </c>
      <c r="O70" s="3">
        <f>SUM(_GL2018[[#This Row],[Away HR]],_GL2018[[#This Row],[Home HR]])</f>
        <v>0</v>
      </c>
      <c r="P70" s="1">
        <f>DATE(ROUND(_GL2018[[#This Row],[Column1]]/10000,0),ROUND((_GL2018[[#This Row],[Column1]]-20180000)/100,0),_GL2018[[#This Row],[Column1]]-20180000-ROUND((_GL2018[[#This Row],[Column1]]-20180000)/100,0)*100)</f>
        <v>43353</v>
      </c>
    </row>
    <row r="71" spans="1:16" x14ac:dyDescent="0.3">
      <c r="A71" s="2">
        <v>20180911</v>
      </c>
      <c r="B71" s="2">
        <v>0</v>
      </c>
      <c r="C71" s="3" t="s">
        <v>48</v>
      </c>
      <c r="D71" s="3" t="s">
        <v>34</v>
      </c>
      <c r="E71" s="3" t="s">
        <v>24</v>
      </c>
      <c r="F71" s="2">
        <v>146</v>
      </c>
      <c r="G71" s="3" t="s">
        <v>30</v>
      </c>
      <c r="H71" s="2">
        <v>0</v>
      </c>
      <c r="I71" s="2">
        <v>0</v>
      </c>
      <c r="J71" s="2">
        <v>2018</v>
      </c>
      <c r="K71" s="2">
        <f>ROUND((_GL2018[[#This Row],[Column1]]-20180000)/100,0)</f>
        <v>9</v>
      </c>
      <c r="L71" s="2">
        <f>_GL2018[[#This Row],[Column1]]-20180000-_GL2018[[#This Row],[Month]]*100</f>
        <v>11</v>
      </c>
      <c r="M71" s="4">
        <f>DATE(_GL2018[[#This Row],[year]],_GL2018[[#This Row],[Month]],_GL2018[[#This Row],[Day]])</f>
        <v>43354</v>
      </c>
      <c r="N71" s="3">
        <f>VLOOKUP(_GL2018[[#This Row],[Column8]],OHareDataRequest!$C$2:$L$442,2)</f>
        <v>4.47</v>
      </c>
      <c r="O71" s="3">
        <f>SUM(_GL2018[[#This Row],[Away HR]],_GL2018[[#This Row],[Home HR]])</f>
        <v>0</v>
      </c>
      <c r="P71" s="1">
        <f>DATE(ROUND(_GL2018[[#This Row],[Column1]]/10000,0),ROUND((_GL2018[[#This Row],[Column1]]-20180000)/100,0),_GL2018[[#This Row],[Column1]]-20180000-ROUND((_GL2018[[#This Row],[Column1]]-20180000)/100,0)*100)</f>
        <v>43354</v>
      </c>
    </row>
    <row r="72" spans="1:16" x14ac:dyDescent="0.3">
      <c r="A72" s="2">
        <v>20180912</v>
      </c>
      <c r="B72" s="2">
        <v>0</v>
      </c>
      <c r="C72" s="3" t="s">
        <v>49</v>
      </c>
      <c r="D72" s="3" t="s">
        <v>34</v>
      </c>
      <c r="E72" s="3" t="s">
        <v>24</v>
      </c>
      <c r="F72" s="2">
        <v>147</v>
      </c>
      <c r="G72" s="3" t="s">
        <v>30</v>
      </c>
      <c r="H72" s="2">
        <v>1</v>
      </c>
      <c r="I72" s="2">
        <v>0</v>
      </c>
      <c r="J72" s="2">
        <v>2018</v>
      </c>
      <c r="K72" s="2">
        <f>ROUND((_GL2018[[#This Row],[Column1]]-20180000)/100,0)</f>
        <v>9</v>
      </c>
      <c r="L72" s="2">
        <f>_GL2018[[#This Row],[Column1]]-20180000-_GL2018[[#This Row],[Month]]*100</f>
        <v>12</v>
      </c>
      <c r="M72" s="4">
        <f>DATE(_GL2018[[#This Row],[year]],_GL2018[[#This Row],[Month]],_GL2018[[#This Row],[Day]])</f>
        <v>43355</v>
      </c>
      <c r="N72" s="3">
        <f>VLOOKUP(_GL2018[[#This Row],[Column8]],OHareDataRequest!$C$2:$L$442,2)</f>
        <v>5.82</v>
      </c>
      <c r="O72" s="3">
        <f>SUM(_GL2018[[#This Row],[Away HR]],_GL2018[[#This Row],[Home HR]])</f>
        <v>1</v>
      </c>
      <c r="P72" s="1">
        <f>DATE(ROUND(_GL2018[[#This Row],[Column1]]/10000,0),ROUND((_GL2018[[#This Row],[Column1]]-20180000)/100,0),_GL2018[[#This Row],[Column1]]-20180000-ROUND((_GL2018[[#This Row],[Column1]]-20180000)/100,0)*100)</f>
        <v>43355</v>
      </c>
    </row>
    <row r="73" spans="1:16" x14ac:dyDescent="0.3">
      <c r="A73" s="2">
        <v>20180914</v>
      </c>
      <c r="B73" s="2">
        <v>0</v>
      </c>
      <c r="C73" s="3" t="s">
        <v>40</v>
      </c>
      <c r="D73" s="3" t="s">
        <v>42</v>
      </c>
      <c r="E73" s="3" t="s">
        <v>24</v>
      </c>
      <c r="F73" s="2">
        <v>148</v>
      </c>
      <c r="G73" s="3" t="s">
        <v>30</v>
      </c>
      <c r="H73" s="2">
        <v>2</v>
      </c>
      <c r="I73" s="2">
        <v>1</v>
      </c>
      <c r="J73" s="2">
        <v>2018</v>
      </c>
      <c r="K73" s="2">
        <f>ROUND((_GL2018[[#This Row],[Column1]]-20180000)/100,0)</f>
        <v>9</v>
      </c>
      <c r="L73" s="2">
        <f>_GL2018[[#This Row],[Column1]]-20180000-_GL2018[[#This Row],[Month]]*100</f>
        <v>14</v>
      </c>
      <c r="M73" s="4">
        <f>DATE(_GL2018[[#This Row],[year]],_GL2018[[#This Row],[Month]],_GL2018[[#This Row],[Day]])</f>
        <v>43357</v>
      </c>
      <c r="N73" s="3">
        <f>VLOOKUP(_GL2018[[#This Row],[Column8]],OHareDataRequest!$C$2:$L$442,2)</f>
        <v>3.8</v>
      </c>
      <c r="O73" s="3">
        <f>SUM(_GL2018[[#This Row],[Away HR]],_GL2018[[#This Row],[Home HR]])</f>
        <v>3</v>
      </c>
      <c r="P73" s="1">
        <f>DATE(ROUND(_GL2018[[#This Row],[Column1]]/10000,0),ROUND((_GL2018[[#This Row],[Column1]]-20180000)/100,0),_GL2018[[#This Row],[Column1]]-20180000-ROUND((_GL2018[[#This Row],[Column1]]-20180000)/100,0)*100)</f>
        <v>43357</v>
      </c>
    </row>
    <row r="74" spans="1:16" x14ac:dyDescent="0.3">
      <c r="A74" s="2">
        <v>20180915</v>
      </c>
      <c r="B74" s="2">
        <v>0</v>
      </c>
      <c r="C74" s="3" t="s">
        <v>45</v>
      </c>
      <c r="D74" s="3" t="s">
        <v>42</v>
      </c>
      <c r="E74" s="3" t="s">
        <v>24</v>
      </c>
      <c r="F74" s="2">
        <v>149</v>
      </c>
      <c r="G74" s="3" t="s">
        <v>30</v>
      </c>
      <c r="H74" s="2">
        <v>0</v>
      </c>
      <c r="I74" s="2">
        <v>0</v>
      </c>
      <c r="J74" s="2">
        <v>2018</v>
      </c>
      <c r="K74" s="2">
        <f>ROUND((_GL2018[[#This Row],[Column1]]-20180000)/100,0)</f>
        <v>9</v>
      </c>
      <c r="L74" s="2">
        <f>_GL2018[[#This Row],[Column1]]-20180000-_GL2018[[#This Row],[Month]]*100</f>
        <v>15</v>
      </c>
      <c r="M74" s="4">
        <f>DATE(_GL2018[[#This Row],[year]],_GL2018[[#This Row],[Month]],_GL2018[[#This Row],[Day]])</f>
        <v>43358</v>
      </c>
      <c r="N74" s="3">
        <f>VLOOKUP(_GL2018[[#This Row],[Column8]],OHareDataRequest!$C$2:$L$442,2)</f>
        <v>6.93</v>
      </c>
      <c r="O74" s="3">
        <f>SUM(_GL2018[[#This Row],[Away HR]],_GL2018[[#This Row],[Home HR]])</f>
        <v>0</v>
      </c>
      <c r="P74" s="1">
        <f>DATE(ROUND(_GL2018[[#This Row],[Column1]]/10000,0),ROUND((_GL2018[[#This Row],[Column1]]-20180000)/100,0),_GL2018[[#This Row],[Column1]]-20180000-ROUND((_GL2018[[#This Row],[Column1]]-20180000)/100,0)*100)</f>
        <v>43358</v>
      </c>
    </row>
    <row r="75" spans="1:16" x14ac:dyDescent="0.3">
      <c r="A75" s="2">
        <v>20180916</v>
      </c>
      <c r="B75" s="2">
        <v>0</v>
      </c>
      <c r="C75" s="3" t="s">
        <v>46</v>
      </c>
      <c r="D75" s="3" t="s">
        <v>42</v>
      </c>
      <c r="E75" s="3" t="s">
        <v>24</v>
      </c>
      <c r="F75" s="2">
        <v>150</v>
      </c>
      <c r="G75" s="3" t="s">
        <v>30</v>
      </c>
      <c r="H75" s="2">
        <v>2</v>
      </c>
      <c r="I75" s="2">
        <v>0</v>
      </c>
      <c r="J75" s="2">
        <v>2018</v>
      </c>
      <c r="K75" s="2">
        <f>ROUND((_GL2018[[#This Row],[Column1]]-20180000)/100,0)</f>
        <v>9</v>
      </c>
      <c r="L75" s="2">
        <f>_GL2018[[#This Row],[Column1]]-20180000-_GL2018[[#This Row],[Month]]*100</f>
        <v>16</v>
      </c>
      <c r="M75" s="4">
        <f>DATE(_GL2018[[#This Row],[year]],_GL2018[[#This Row],[Month]],_GL2018[[#This Row],[Day]])</f>
        <v>43359</v>
      </c>
      <c r="N75" s="3">
        <f>VLOOKUP(_GL2018[[#This Row],[Column8]],OHareDataRequest!$C$2:$L$442,2)</f>
        <v>6.49</v>
      </c>
      <c r="O75" s="3">
        <f>SUM(_GL2018[[#This Row],[Away HR]],_GL2018[[#This Row],[Home HR]])</f>
        <v>2</v>
      </c>
      <c r="P75" s="1">
        <f>DATE(ROUND(_GL2018[[#This Row],[Column1]]/10000,0),ROUND((_GL2018[[#This Row],[Column1]]-20180000)/100,0),_GL2018[[#This Row],[Column1]]-20180000-ROUND((_GL2018[[#This Row],[Column1]]-20180000)/100,0)*100)</f>
        <v>43359</v>
      </c>
    </row>
    <row r="76" spans="1:16" x14ac:dyDescent="0.3">
      <c r="A76" s="2">
        <v>20180924</v>
      </c>
      <c r="B76" s="2">
        <v>0</v>
      </c>
      <c r="C76" s="3" t="s">
        <v>47</v>
      </c>
      <c r="D76" s="3" t="s">
        <v>43</v>
      </c>
      <c r="E76" s="3" t="s">
        <v>24</v>
      </c>
      <c r="F76" s="2">
        <v>155</v>
      </c>
      <c r="G76" s="3" t="s">
        <v>30</v>
      </c>
      <c r="H76" s="2">
        <v>2</v>
      </c>
      <c r="I76" s="2">
        <v>1</v>
      </c>
      <c r="J76" s="2">
        <v>2018</v>
      </c>
      <c r="K76" s="2">
        <f>ROUND((_GL2018[[#This Row],[Column1]]-20180000)/100,0)</f>
        <v>9</v>
      </c>
      <c r="L76" s="2">
        <f>_GL2018[[#This Row],[Column1]]-20180000-_GL2018[[#This Row],[Month]]*100</f>
        <v>24</v>
      </c>
      <c r="M76" s="4">
        <f>DATE(_GL2018[[#This Row],[year]],_GL2018[[#This Row],[Month]],_GL2018[[#This Row],[Day]])</f>
        <v>43367</v>
      </c>
      <c r="N76" s="3">
        <f>VLOOKUP(_GL2018[[#This Row],[Column8]],OHareDataRequest!$C$2:$L$442,2)</f>
        <v>6.49</v>
      </c>
      <c r="O76" s="3">
        <f>SUM(_GL2018[[#This Row],[Away HR]],_GL2018[[#This Row],[Home HR]])</f>
        <v>3</v>
      </c>
      <c r="P76" s="1">
        <f>DATE(ROUND(_GL2018[[#This Row],[Column1]]/10000,0),ROUND((_GL2018[[#This Row],[Column1]]-20180000)/100,0),_GL2018[[#This Row],[Column1]]-20180000-ROUND((_GL2018[[#This Row],[Column1]]-20180000)/100,0)*100)</f>
        <v>43367</v>
      </c>
    </row>
    <row r="77" spans="1:16" x14ac:dyDescent="0.3">
      <c r="A77" s="2">
        <v>20180925</v>
      </c>
      <c r="B77" s="2">
        <v>0</v>
      </c>
      <c r="C77" s="3" t="s">
        <v>48</v>
      </c>
      <c r="D77" s="3" t="s">
        <v>43</v>
      </c>
      <c r="E77" s="3" t="s">
        <v>24</v>
      </c>
      <c r="F77" s="2">
        <v>156</v>
      </c>
      <c r="G77" s="3" t="s">
        <v>30</v>
      </c>
      <c r="H77" s="2">
        <v>1</v>
      </c>
      <c r="I77" s="2">
        <v>0</v>
      </c>
      <c r="J77" s="2">
        <v>2018</v>
      </c>
      <c r="K77" s="2">
        <f>ROUND((_GL2018[[#This Row],[Column1]]-20180000)/100,0)</f>
        <v>9</v>
      </c>
      <c r="L77" s="2">
        <f>_GL2018[[#This Row],[Column1]]-20180000-_GL2018[[#This Row],[Month]]*100</f>
        <v>25</v>
      </c>
      <c r="M77" s="4">
        <f>DATE(_GL2018[[#This Row],[year]],_GL2018[[#This Row],[Month]],_GL2018[[#This Row],[Day]])</f>
        <v>43368</v>
      </c>
      <c r="N77" s="3">
        <f>VLOOKUP(_GL2018[[#This Row],[Column8]],OHareDataRequest!$C$2:$L$442,2)</f>
        <v>8.7200000000000006</v>
      </c>
      <c r="O77" s="3">
        <f>SUM(_GL2018[[#This Row],[Away HR]],_GL2018[[#This Row],[Home HR]])</f>
        <v>1</v>
      </c>
      <c r="P77" s="1">
        <f>DATE(ROUND(_GL2018[[#This Row],[Column1]]/10000,0),ROUND((_GL2018[[#This Row],[Column1]]-20180000)/100,0),_GL2018[[#This Row],[Column1]]-20180000-ROUND((_GL2018[[#This Row],[Column1]]-20180000)/100,0)*100)</f>
        <v>43368</v>
      </c>
    </row>
    <row r="78" spans="1:16" x14ac:dyDescent="0.3">
      <c r="A78" s="2">
        <v>20180926</v>
      </c>
      <c r="B78" s="2">
        <v>0</v>
      </c>
      <c r="C78" s="3" t="s">
        <v>49</v>
      </c>
      <c r="D78" s="3" t="s">
        <v>43</v>
      </c>
      <c r="E78" s="3" t="s">
        <v>24</v>
      </c>
      <c r="F78" s="2">
        <v>157</v>
      </c>
      <c r="G78" s="3" t="s">
        <v>30</v>
      </c>
      <c r="H78" s="2">
        <v>2</v>
      </c>
      <c r="I78" s="2">
        <v>1</v>
      </c>
      <c r="J78" s="2">
        <v>2018</v>
      </c>
      <c r="K78" s="2">
        <f>ROUND((_GL2018[[#This Row],[Column1]]-20180000)/100,0)</f>
        <v>9</v>
      </c>
      <c r="L78" s="2">
        <f>_GL2018[[#This Row],[Column1]]-20180000-_GL2018[[#This Row],[Month]]*100</f>
        <v>26</v>
      </c>
      <c r="M78" s="4">
        <f>DATE(_GL2018[[#This Row],[year]],_GL2018[[#This Row],[Month]],_GL2018[[#This Row],[Day]])</f>
        <v>43369</v>
      </c>
      <c r="N78" s="3">
        <f>VLOOKUP(_GL2018[[#This Row],[Column8]],OHareDataRequest!$C$2:$L$442,2)</f>
        <v>8.7200000000000006</v>
      </c>
      <c r="O78" s="3">
        <f>SUM(_GL2018[[#This Row],[Away HR]],_GL2018[[#This Row],[Home HR]])</f>
        <v>3</v>
      </c>
      <c r="P78" s="1">
        <f>DATE(ROUND(_GL2018[[#This Row],[Column1]]/10000,0),ROUND((_GL2018[[#This Row],[Column1]]-20180000)/100,0),_GL2018[[#This Row],[Column1]]-20180000-ROUND((_GL2018[[#This Row],[Column1]]-20180000)/100,0)*100)</f>
        <v>43369</v>
      </c>
    </row>
    <row r="79" spans="1:16" x14ac:dyDescent="0.3">
      <c r="A79" s="2">
        <v>20180927</v>
      </c>
      <c r="B79" s="2">
        <v>0</v>
      </c>
      <c r="C79" s="3" t="s">
        <v>22</v>
      </c>
      <c r="D79" s="3" t="s">
        <v>43</v>
      </c>
      <c r="E79" s="3" t="s">
        <v>24</v>
      </c>
      <c r="F79" s="2">
        <v>158</v>
      </c>
      <c r="G79" s="3" t="s">
        <v>30</v>
      </c>
      <c r="H79" s="2">
        <v>0</v>
      </c>
      <c r="I79" s="2">
        <v>0</v>
      </c>
      <c r="J79" s="2">
        <v>2018</v>
      </c>
      <c r="K79" s="2">
        <f>ROUND((_GL2018[[#This Row],[Column1]]-20180000)/100,0)</f>
        <v>9</v>
      </c>
      <c r="L79" s="2">
        <f>_GL2018[[#This Row],[Column1]]-20180000-_GL2018[[#This Row],[Month]]*100</f>
        <v>27</v>
      </c>
      <c r="M79" s="4">
        <f>DATE(_GL2018[[#This Row],[year]],_GL2018[[#This Row],[Month]],_GL2018[[#This Row],[Day]])</f>
        <v>43370</v>
      </c>
      <c r="N79" s="3">
        <f>VLOOKUP(_GL2018[[#This Row],[Column8]],OHareDataRequest!$C$2:$L$442,2)</f>
        <v>7.61</v>
      </c>
      <c r="O79" s="3">
        <f>SUM(_GL2018[[#This Row],[Away HR]],_GL2018[[#This Row],[Home HR]])</f>
        <v>0</v>
      </c>
      <c r="P79" s="1">
        <f>DATE(ROUND(_GL2018[[#This Row],[Column1]]/10000,0),ROUND((_GL2018[[#This Row],[Column1]]-20180000)/100,0),_GL2018[[#This Row],[Column1]]-20180000-ROUND((_GL2018[[#This Row],[Column1]]-20180000)/100,0)*100)</f>
        <v>43370</v>
      </c>
    </row>
    <row r="80" spans="1:16" x14ac:dyDescent="0.3">
      <c r="A80" s="2">
        <v>20180928</v>
      </c>
      <c r="B80" s="2">
        <v>0</v>
      </c>
      <c r="C80" s="3" t="s">
        <v>40</v>
      </c>
      <c r="D80" s="3" t="s">
        <v>32</v>
      </c>
      <c r="E80" s="3" t="s">
        <v>24</v>
      </c>
      <c r="F80" s="2">
        <v>160</v>
      </c>
      <c r="G80" s="3" t="s">
        <v>30</v>
      </c>
      <c r="H80" s="2">
        <v>0</v>
      </c>
      <c r="I80" s="2">
        <v>1</v>
      </c>
      <c r="J80" s="2">
        <v>2018</v>
      </c>
      <c r="K80" s="2">
        <f>ROUND((_GL2018[[#This Row],[Column1]]-20180000)/100,0)</f>
        <v>9</v>
      </c>
      <c r="L80" s="2">
        <f>_GL2018[[#This Row],[Column1]]-20180000-_GL2018[[#This Row],[Month]]*100</f>
        <v>28</v>
      </c>
      <c r="M80" s="4">
        <f>DATE(_GL2018[[#This Row],[year]],_GL2018[[#This Row],[Month]],_GL2018[[#This Row],[Day]])</f>
        <v>43371</v>
      </c>
      <c r="N80" s="3">
        <f>VLOOKUP(_GL2018[[#This Row],[Column8]],OHareDataRequest!$C$2:$L$442,2)</f>
        <v>6.04</v>
      </c>
      <c r="O80" s="3">
        <f>SUM(_GL2018[[#This Row],[Away HR]],_GL2018[[#This Row],[Home HR]])</f>
        <v>1</v>
      </c>
      <c r="P80" s="1">
        <f>DATE(ROUND(_GL2018[[#This Row],[Column1]]/10000,0),ROUND((_GL2018[[#This Row],[Column1]]-20180000)/100,0),_GL2018[[#This Row],[Column1]]-20180000-ROUND((_GL2018[[#This Row],[Column1]]-20180000)/100,0)*100)</f>
        <v>43371</v>
      </c>
    </row>
    <row r="81" spans="1:16" x14ac:dyDescent="0.3">
      <c r="A81" s="2">
        <v>20180929</v>
      </c>
      <c r="B81" s="2">
        <v>0</v>
      </c>
      <c r="C81" s="3" t="s">
        <v>45</v>
      </c>
      <c r="D81" s="3" t="s">
        <v>32</v>
      </c>
      <c r="E81" s="3" t="s">
        <v>24</v>
      </c>
      <c r="F81" s="2">
        <v>161</v>
      </c>
      <c r="G81" s="3" t="s">
        <v>30</v>
      </c>
      <c r="H81" s="2">
        <v>0</v>
      </c>
      <c r="I81" s="2">
        <v>0</v>
      </c>
      <c r="J81" s="2">
        <v>2018</v>
      </c>
      <c r="K81" s="2">
        <f>ROUND((_GL2018[[#This Row],[Column1]]-20180000)/100,0)</f>
        <v>9</v>
      </c>
      <c r="L81" s="2">
        <f>_GL2018[[#This Row],[Column1]]-20180000-_GL2018[[#This Row],[Month]]*100</f>
        <v>29</v>
      </c>
      <c r="M81" s="4">
        <f>DATE(_GL2018[[#This Row],[year]],_GL2018[[#This Row],[Month]],_GL2018[[#This Row],[Day]])</f>
        <v>43372</v>
      </c>
      <c r="N81" s="3">
        <f>VLOOKUP(_GL2018[[#This Row],[Column8]],OHareDataRequest!$C$2:$L$442,2)</f>
        <v>6.04</v>
      </c>
      <c r="O81" s="3">
        <f>SUM(_GL2018[[#This Row],[Away HR]],_GL2018[[#This Row],[Home HR]])</f>
        <v>0</v>
      </c>
      <c r="P81" s="1">
        <f>DATE(ROUND(_GL2018[[#This Row],[Column1]]/10000,0),ROUND((_GL2018[[#This Row],[Column1]]-20180000)/100,0),_GL2018[[#This Row],[Column1]]-20180000-ROUND((_GL2018[[#This Row],[Column1]]-20180000)/100,0)*100)</f>
        <v>43372</v>
      </c>
    </row>
    <row r="82" spans="1:16" x14ac:dyDescent="0.3">
      <c r="A82" s="2">
        <v>20180930</v>
      </c>
      <c r="B82" s="2">
        <v>0</v>
      </c>
      <c r="C82" s="3" t="s">
        <v>46</v>
      </c>
      <c r="D82" s="3" t="s">
        <v>32</v>
      </c>
      <c r="E82" s="3" t="s">
        <v>24</v>
      </c>
      <c r="F82" s="2">
        <v>162</v>
      </c>
      <c r="G82" s="3" t="s">
        <v>30</v>
      </c>
      <c r="H82" s="2">
        <v>0</v>
      </c>
      <c r="I82" s="2">
        <v>1</v>
      </c>
      <c r="J82" s="2">
        <v>2018</v>
      </c>
      <c r="K82" s="2">
        <f>ROUND((_GL2018[[#This Row],[Column1]]-20180000)/100,0)</f>
        <v>9</v>
      </c>
      <c r="L82" s="2">
        <f>_GL2018[[#This Row],[Column1]]-20180000-_GL2018[[#This Row],[Month]]*100</f>
        <v>30</v>
      </c>
      <c r="M82" s="4">
        <f>DATE(_GL2018[[#This Row],[year]],_GL2018[[#This Row],[Month]],_GL2018[[#This Row],[Day]])</f>
        <v>43373</v>
      </c>
      <c r="N82" s="3">
        <f>VLOOKUP(_GL2018[[#This Row],[Column8]],OHareDataRequest!$C$2:$L$442,2)</f>
        <v>7.61</v>
      </c>
      <c r="O82" s="3">
        <f>SUM(_GL2018[[#This Row],[Away HR]],_GL2018[[#This Row],[Home HR]])</f>
        <v>1</v>
      </c>
      <c r="P82" s="1">
        <f>DATE(ROUND(_GL2018[[#This Row],[Column1]]/10000,0),ROUND((_GL2018[[#This Row],[Column1]]-20180000)/100,0),_GL2018[[#This Row],[Column1]]-20180000-ROUND((_GL2018[[#This Row],[Column1]]-20180000)/100,0)*100)</f>
        <v>43373</v>
      </c>
    </row>
    <row r="83" spans="1:16" x14ac:dyDescent="0.3">
      <c r="A83" s="2">
        <v>20181001</v>
      </c>
      <c r="B83" s="2">
        <v>0</v>
      </c>
      <c r="C83" s="3" t="s">
        <v>47</v>
      </c>
      <c r="D83" s="3" t="s">
        <v>34</v>
      </c>
      <c r="E83" s="3" t="s">
        <v>24</v>
      </c>
      <c r="F83" s="2">
        <v>163</v>
      </c>
      <c r="G83" s="3" t="s">
        <v>30</v>
      </c>
      <c r="H83" s="2">
        <v>0</v>
      </c>
      <c r="I83" s="2">
        <v>1</v>
      </c>
      <c r="J83" s="2">
        <v>2018</v>
      </c>
      <c r="K83" s="2">
        <f>ROUND((_GL2018[[#This Row],[Column1]]-20180000)/100,0)</f>
        <v>10</v>
      </c>
      <c r="L83" s="2">
        <f>_GL2018[[#This Row],[Column1]]-20180000-_GL2018[[#This Row],[Month]]*100</f>
        <v>1</v>
      </c>
      <c r="M83" s="4">
        <f>DATE(_GL2018[[#This Row],[year]],_GL2018[[#This Row],[Month]],_GL2018[[#This Row],[Day]])</f>
        <v>43374</v>
      </c>
      <c r="N83" s="3">
        <f>VLOOKUP(_GL2018[[#This Row],[Column8]],OHareDataRequest!$C$2:$L$442,2)</f>
        <v>7.16</v>
      </c>
      <c r="O83" s="3">
        <f>SUM(_GL2018[[#This Row],[Away HR]],_GL2018[[#This Row],[Home HR]])</f>
        <v>1</v>
      </c>
      <c r="P83" s="1">
        <f>DATE(ROUND(_GL2018[[#This Row],[Column1]]/10000,0),ROUND((_GL2018[[#This Row],[Column1]]-20180000)/100,0),_GL2018[[#This Row],[Column1]]-20180000-ROUND((_GL2018[[#This Row],[Column1]]-20180000)/100,0)*100)</f>
        <v>43374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488917-A7B5-4BF2-879C-8BEB7D2FD5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OHareDataRequest</vt:lpstr>
      <vt:lpstr>Sheet3</vt:lpstr>
      <vt:lpstr>bballData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</dc:creator>
  <cp:lastModifiedBy>Brock</cp:lastModifiedBy>
  <dcterms:created xsi:type="dcterms:W3CDTF">2019-03-20T02:51:56Z</dcterms:created>
  <dcterms:modified xsi:type="dcterms:W3CDTF">2019-03-20T02:51:56Z</dcterms:modified>
</cp:coreProperties>
</file>