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vanduse\Downloads\James BB8 Project v5 JDV2\"/>
    </mc:Choice>
  </mc:AlternateContent>
  <xr:revisionPtr revIDLastSave="0" documentId="13_ncr:1_{FA320CB1-C9EC-45E2-A8E5-8FD23FC1B948}" xr6:coauthVersionLast="46" xr6:coauthVersionMax="47" xr10:uidLastSave="{00000000-0000-0000-0000-000000000000}"/>
  <bookViews>
    <workbookView xWindow="29970" yWindow="1170" windowWidth="21600" windowHeight="11175" xr2:uid="{00000000-000D-0000-FFFF-FFFF00000000}"/>
  </bookViews>
  <sheets>
    <sheet name="Sheet 1" sheetId="1" r:id="rId1"/>
  </sheets>
  <definedNames>
    <definedName name="_xlnm._FilterDatabase" localSheetId="0" hidden="1">'Sheet 1'!$A$2:$Z$101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7" i="1" l="1"/>
  <c r="E78" i="1" s="1"/>
  <c r="E74" i="1"/>
  <c r="E18" i="1"/>
  <c r="E17" i="1"/>
  <c r="E5" i="1"/>
  <c r="H97" i="1"/>
  <c r="E100" i="1"/>
  <c r="E99" i="1"/>
  <c r="E90" i="1"/>
  <c r="E13" i="1"/>
  <c r="E12" i="1"/>
  <c r="E11" i="1"/>
  <c r="E106" i="1"/>
  <c r="E105" i="1"/>
  <c r="E104" i="1"/>
  <c r="E103" i="1"/>
  <c r="E110" i="1" s="1"/>
  <c r="E38" i="1"/>
  <c r="E37" i="1"/>
  <c r="E34" i="1"/>
  <c r="E35" i="1"/>
  <c r="E36" i="1"/>
  <c r="E10" i="1"/>
  <c r="E108" i="1"/>
  <c r="E109" i="1"/>
  <c r="E107" i="1"/>
  <c r="E101" i="1" l="1"/>
  <c r="H101" i="1"/>
  <c r="H95" i="1"/>
  <c r="E95" i="1"/>
  <c r="H94" i="1"/>
  <c r="E94" i="1"/>
  <c r="H93" i="1"/>
  <c r="E93" i="1"/>
  <c r="H92" i="1"/>
  <c r="E92" i="1"/>
  <c r="H91" i="1"/>
  <c r="E91" i="1"/>
  <c r="H89" i="1"/>
  <c r="E89" i="1"/>
  <c r="H88" i="1"/>
  <c r="E88" i="1"/>
  <c r="H87" i="1"/>
  <c r="E87" i="1"/>
  <c r="H86" i="1"/>
  <c r="E86" i="1"/>
  <c r="H85" i="1"/>
  <c r="E85" i="1"/>
  <c r="H84" i="1"/>
  <c r="E84" i="1"/>
  <c r="H83" i="1"/>
  <c r="E83" i="1"/>
  <c r="H82" i="1"/>
  <c r="E82" i="1"/>
  <c r="H81" i="1"/>
  <c r="E81" i="1"/>
  <c r="H80" i="1"/>
  <c r="E80" i="1"/>
  <c r="H76" i="1"/>
  <c r="E76" i="1"/>
  <c r="H75" i="1"/>
  <c r="E75" i="1"/>
  <c r="H73" i="1"/>
  <c r="E73" i="1"/>
  <c r="H72" i="1"/>
  <c r="E72" i="1"/>
  <c r="H71" i="1"/>
  <c r="E71" i="1"/>
  <c r="H70" i="1"/>
  <c r="E70" i="1"/>
  <c r="H69" i="1"/>
  <c r="E69" i="1"/>
  <c r="H68" i="1"/>
  <c r="E68" i="1"/>
  <c r="H67" i="1"/>
  <c r="E67" i="1"/>
  <c r="H66" i="1"/>
  <c r="E66" i="1"/>
  <c r="H65" i="1"/>
  <c r="E65" i="1"/>
  <c r="H64" i="1"/>
  <c r="E64" i="1"/>
  <c r="H63" i="1"/>
  <c r="E63" i="1"/>
  <c r="H62" i="1"/>
  <c r="E62" i="1"/>
  <c r="H61" i="1"/>
  <c r="E61" i="1"/>
  <c r="H60" i="1"/>
  <c r="E60" i="1"/>
  <c r="H59" i="1"/>
  <c r="E59" i="1"/>
  <c r="H58" i="1"/>
  <c r="E58" i="1"/>
  <c r="H57" i="1"/>
  <c r="E57" i="1"/>
  <c r="H56" i="1"/>
  <c r="E56" i="1"/>
  <c r="H55" i="1"/>
  <c r="E55" i="1"/>
  <c r="H54" i="1"/>
  <c r="E54" i="1"/>
  <c r="H53" i="1"/>
  <c r="E53" i="1"/>
  <c r="H52" i="1"/>
  <c r="E52" i="1"/>
  <c r="H51" i="1"/>
  <c r="E51" i="1"/>
  <c r="H50" i="1"/>
  <c r="H49" i="1"/>
  <c r="E49" i="1"/>
  <c r="H48" i="1"/>
  <c r="E48" i="1"/>
  <c r="H45" i="1"/>
  <c r="E45" i="1"/>
  <c r="E46" i="1" s="1"/>
  <c r="H42" i="1"/>
  <c r="E42" i="1"/>
  <c r="E33" i="1"/>
  <c r="E32" i="1"/>
  <c r="H31" i="1"/>
  <c r="E31" i="1"/>
  <c r="H30" i="1"/>
  <c r="E30" i="1"/>
  <c r="H29" i="1"/>
  <c r="E29" i="1"/>
  <c r="H28" i="1"/>
  <c r="E28" i="1"/>
  <c r="H27" i="1"/>
  <c r="E27" i="1"/>
  <c r="H26" i="1"/>
  <c r="E26" i="1"/>
  <c r="H25" i="1"/>
  <c r="E25" i="1"/>
  <c r="H24" i="1"/>
  <c r="E24" i="1"/>
  <c r="H23" i="1"/>
  <c r="E23" i="1"/>
  <c r="H22" i="1"/>
  <c r="E22" i="1"/>
  <c r="H21" i="1"/>
  <c r="E21" i="1"/>
  <c r="H20" i="1"/>
  <c r="E20" i="1"/>
  <c r="H19" i="1"/>
  <c r="E19" i="1"/>
  <c r="H16" i="1"/>
  <c r="E16" i="1"/>
  <c r="H9" i="1"/>
  <c r="E9" i="1"/>
  <c r="H8" i="1"/>
  <c r="E8" i="1"/>
  <c r="H7" i="1"/>
  <c r="E7" i="1"/>
  <c r="H6" i="1"/>
  <c r="E6" i="1"/>
  <c r="H4" i="1"/>
  <c r="E4" i="1"/>
  <c r="E14" i="1" s="1"/>
  <c r="I2" i="1" l="1"/>
  <c r="E111" i="1"/>
  <c r="E40" i="1"/>
  <c r="E97" i="1"/>
</calcChain>
</file>

<file path=xl/sharedStrings.xml><?xml version="1.0" encoding="utf-8"?>
<sst xmlns="http://schemas.openxmlformats.org/spreadsheetml/2006/main" count="203" uniqueCount="193">
  <si>
    <t>BOM</t>
  </si>
  <si>
    <t>Part</t>
  </si>
  <si>
    <t>Total needed</t>
  </si>
  <si>
    <t>Purchase</t>
  </si>
  <si>
    <t>Cost per</t>
  </si>
  <si>
    <t>Cost total</t>
  </si>
  <si>
    <t>URL</t>
  </si>
  <si>
    <t xml:space="preserve">Total: </t>
  </si>
  <si>
    <t>ADAFRUIT</t>
  </si>
  <si>
    <t>Hall effect Sensor</t>
  </si>
  <si>
    <t>MPU</t>
  </si>
  <si>
    <t>Trinket m0</t>
  </si>
  <si>
    <t>AMAZON</t>
  </si>
  <si>
    <t>12v Lithium Battery</t>
  </si>
  <si>
    <t>300MM lazy susan</t>
  </si>
  <si>
    <t>608zz</t>
  </si>
  <si>
    <t>Amp</t>
  </si>
  <si>
    <t>Fuse block</t>
  </si>
  <si>
    <t>Micro to A adapter</t>
  </si>
  <si>
    <r>
      <rPr>
        <u/>
        <sz val="10"/>
        <color rgb="FF000000"/>
        <rFont val="Helvetica Neue"/>
      </rPr>
      <t>https://www.amazon.com/Rankie-Female-Adapter-Convertor-3-Pack/dp/B00YOX4JU6/ref=sr_1_5?dchild=1&amp;keywords=usb+micro+to+a&amp;qid=1605115291&amp;sr=8-5</t>
    </r>
  </si>
  <si>
    <t>https://www.amazon.com/Uxcell-a15011600ux0235-Linear-Rotary-Potentiometer/dp/B01DKCUVMQ/ref=pd_sbs_3?pd_rd_w=iJOsP&amp;pf_rd_p=ed1e2146-ecfe-435e-b3b5-d79fa072fd58&amp;pf_rd_r=PR4ARDBJH4DEE6G7NEVB&amp;pd_rd_r=e6d7904b-86f9-4452-b0e9-2910b174a9a0&amp;pd_rd_wg=67EG8&amp;pd_rd_i=B01DKCUVMQ&amp;psc=1</t>
  </si>
  <si>
    <t>Power Remote On/Off Controller</t>
  </si>
  <si>
    <t>https://www.amazon.com/dp/B07P4DZ2JT?ref=ppx_pop_mob_ap_share&amp;fbclid=IwAR0Y2YoV4knb8Y1EO2xa4_k3FkLoVVx2kLqCoORXz7u3tUYBU5lXqbAnp0Y</t>
  </si>
  <si>
    <t>Power Switch (Optional)</t>
  </si>
  <si>
    <r>
      <rPr>
        <u/>
        <sz val="10"/>
        <color rgb="FF000000"/>
        <rFont val="Helvetica Neue"/>
      </rPr>
      <t>https://www.amazon.com/Gardner-Bender-GSW-10-Electrical-Terminal/dp/B000HOT1CM/ref=sr_1_17?dchild=1&amp;keywords=Industrial%2BSwitches&amp;pd_rd_r=bd4f72bc-4f32-4c5b-aa1a-762c7179de32&amp;pd_rd_w=xQ3Ne&amp;pd_rd_wg=wjMsP&amp;pf_rd_p=38a965f3-b23e-4758-a3d6-c2ae05b961f3&amp;pf_rd_r=M8BH6NHAZRNDQJW6E9PP&amp;pid=Q1gG8Eh&amp;refinements=p_n_feature_eight_browse-bin%3A18644646011&amp;s=industrial&amp;sr=1-17&amp;th=1</t>
    </r>
  </si>
  <si>
    <t>https://www.amazon.com/PDI-HV2060MG-Voltage-Digital-Helicopter-Airplane/dp/B07PSLD9P9/ref=sr_1_9?dchild=1&amp;keywords=60kg+servo&amp;qid=1605115344&amp;sr=8-9</t>
  </si>
  <si>
    <t>Slipring</t>
  </si>
  <si>
    <r>
      <rPr>
        <u/>
        <sz val="10"/>
        <color rgb="FF000000"/>
        <rFont val="Helvetica Neue"/>
      </rPr>
      <t>https://www.amazon.com/Taidacent-Conductive-Collector-Electrical-Commutator/dp/B07NW9PT4P/ref=sr_1_8?dchild=1&amp;keywords=slip+ring&amp;qid=1605115570&amp;sr=8-8</t>
    </r>
  </si>
  <si>
    <t>Small Buck</t>
  </si>
  <si>
    <r>
      <rPr>
        <u/>
        <sz val="10"/>
        <color rgb="FF000000"/>
        <rFont val="Helvetica Neue"/>
      </rPr>
      <t>https://www.amazon.com/gp/product/B07CVBG8CT/ref=ppx_yo_dt_b_search_asin_title?ie=UTF8&amp;psc=1</t>
    </r>
  </si>
  <si>
    <t>Voltage Sensor</t>
  </si>
  <si>
    <r>
      <rPr>
        <u/>
        <sz val="10"/>
        <color rgb="FF000000"/>
        <rFont val="Helvetica Neue"/>
      </rPr>
      <t>https://www.amazon.com/HiLetgo-Voltage-Detection-Arduino-Electronic/dp/B01HTC4XKY/ref=sr_1_2?dchild=1&amp;keywords=voltage+sensor+arduino&amp;qid=1605114883&amp;s=hi&amp;sr=1-2</t>
    </r>
  </si>
  <si>
    <t>Worm gear motor (65rpm)</t>
  </si>
  <si>
    <r>
      <rPr>
        <u/>
        <sz val="10"/>
        <color rgb="FF000000"/>
        <rFont val="Helvetica Neue"/>
      </rPr>
      <t>https://www.amazon.com/gp/product/B07KLMM49K/ref=ppx_yo_dt_b_search_asin_title?ie=UTF8&amp;psc=1</t>
    </r>
  </si>
  <si>
    <t>Transducers</t>
  </si>
  <si>
    <t>https://amzn.to/3qkbLBZ</t>
  </si>
  <si>
    <t>1" 3.5mm headphone cable (right angle)</t>
  </si>
  <si>
    <t>https://amzn.to/3swwPqX</t>
  </si>
  <si>
    <t>3.5 mm groud loop isolator</t>
  </si>
  <si>
    <t>https://amzn.to/2LSiDrh</t>
  </si>
  <si>
    <t>Female Pin Headers</t>
  </si>
  <si>
    <t>https://www.amazon.com/dp/B01DLX6RSQ/ref=cm_sw_r_cp_api_glt_fabc_ina53cGbVKJT0JX</t>
  </si>
  <si>
    <t>ANDYMARK</t>
  </si>
  <si>
    <t>NeveRest Classic 60 Gearmotor</t>
  </si>
  <si>
    <r>
      <rPr>
        <u/>
        <sz val="10"/>
        <color rgb="FF000000"/>
        <rFont val="Helvetica Neue"/>
      </rPr>
      <t>https://www.andymark.com/products/neverest-classic-60-gearmotor?Power%20Connector=Anderson%20Powerpole%2015A%20(am-3103)&amp;quantity=1</t>
    </r>
  </si>
  <si>
    <t>DF ROBOT</t>
  </si>
  <si>
    <t>Motor Driver 12A</t>
  </si>
  <si>
    <r>
      <rPr>
        <u/>
        <sz val="10"/>
        <color rgb="FF000000"/>
        <rFont val="Helvetica Neue"/>
      </rPr>
      <t>https://www.dfrobot.com/product-1861.html</t>
    </r>
  </si>
  <si>
    <t>MCMASTER CARR</t>
  </si>
  <si>
    <t>#4 screw x .5” (100pk)</t>
  </si>
  <si>
    <r>
      <rPr>
        <u/>
        <sz val="10"/>
        <color rgb="FF000000"/>
        <rFont val="Helvetica Neue"/>
      </rPr>
      <t>https://www.mcmaster.com/90190A108</t>
    </r>
  </si>
  <si>
    <t>#4 screw x .75” (100pk)</t>
  </si>
  <si>
    <r>
      <rPr>
        <u/>
        <sz val="10"/>
        <color rgb="FF000000"/>
        <rFont val="Helvetica Neue"/>
      </rPr>
      <t>https://www.mcmaster.com/90190A113</t>
    </r>
  </si>
  <si>
    <t>#4 screw 1/4" long (100pk)</t>
  </si>
  <si>
    <t>https://www.mcmaster.com/90190A106/</t>
  </si>
  <si>
    <t>#6 washers (100pk)</t>
  </si>
  <si>
    <r>
      <rPr>
        <u/>
        <sz val="10"/>
        <color rgb="FF000000"/>
        <rFont val="Helvetica Neue"/>
      </rPr>
      <t>https://www.mcmaster.com/92141A008</t>
    </r>
  </si>
  <si>
    <t>#10 nuts (100pk)</t>
  </si>
  <si>
    <r>
      <rPr>
        <u/>
        <sz val="10"/>
        <color rgb="FF000000"/>
        <rFont val="Helvetica Neue"/>
      </rPr>
      <t>https://www.mcmaster.com/91841A195</t>
    </r>
  </si>
  <si>
    <t>#10 rod ends (RH Thread)</t>
  </si>
  <si>
    <r>
      <rPr>
        <u/>
        <sz val="10"/>
        <color rgb="FF000000"/>
        <rFont val="Helvetica Neue"/>
      </rPr>
      <t>https://www.mcmaster.com/60645K31</t>
    </r>
  </si>
  <si>
    <t>#10 threaded rod (will cut to length)</t>
  </si>
  <si>
    <r>
      <rPr>
        <u/>
        <sz val="10"/>
        <color rgb="FF000000"/>
        <rFont val="Helvetica Neue"/>
      </rPr>
      <t>https://www.mcmaster.com/90032A048</t>
    </r>
  </si>
  <si>
    <t xml:space="preserve">#10 x 2” </t>
  </si>
  <si>
    <r>
      <rPr>
        <u/>
        <sz val="10"/>
        <color rgb="FF000000"/>
        <rFont val="Helvetica Neue"/>
      </rPr>
      <t>https://www.mcmaster.com/92949A275</t>
    </r>
  </si>
  <si>
    <t>1/4"-20 x 1” (50pk)</t>
  </si>
  <si>
    <r>
      <rPr>
        <u/>
        <sz val="10"/>
        <color rgb="FF000000"/>
        <rFont val="Helvetica Neue"/>
      </rPr>
      <t>https://www.mcmaster.com/92949A542</t>
    </r>
  </si>
  <si>
    <t>1/4”-20 x 7/16” (50pk)</t>
  </si>
  <si>
    <r>
      <rPr>
        <u/>
        <sz val="10"/>
        <color rgb="FF000000"/>
        <rFont val="Helvetica Neue"/>
      </rPr>
      <t>https://www.mcmaster.com/92949A833</t>
    </r>
  </si>
  <si>
    <t>6-32 x .375” (100pk)</t>
  </si>
  <si>
    <r>
      <rPr>
        <u/>
        <sz val="10"/>
        <color rgb="FF000000"/>
        <rFont val="Helvetica Neue"/>
      </rPr>
      <t>https://www.mcmaster.com/92949A146</t>
    </r>
  </si>
  <si>
    <t>6-32 x .5” (100pk)</t>
  </si>
  <si>
    <r>
      <rPr>
        <u/>
        <sz val="10"/>
        <color rgb="FF000000"/>
        <rFont val="Helvetica Neue"/>
      </rPr>
      <t>https://www.mcmaster.com/92949A148</t>
    </r>
  </si>
  <si>
    <t>6-32 x .75” (100pk)</t>
  </si>
  <si>
    <r>
      <rPr>
        <u/>
        <sz val="10"/>
        <color rgb="FF000000"/>
        <rFont val="Helvetica Neue"/>
      </rPr>
      <t>https://www.mcmaster.com/92949A151</t>
    </r>
  </si>
  <si>
    <t>6-32 x 1” (100pk)</t>
  </si>
  <si>
    <r>
      <rPr>
        <u/>
        <sz val="10"/>
        <color rgb="FF000000"/>
        <rFont val="Helvetica Neue"/>
      </rPr>
      <t>https://www.mcmaster.com/92949A153</t>
    </r>
  </si>
  <si>
    <t>10-32 square nuts (100pk)</t>
  </si>
  <si>
    <r>
      <rPr>
        <u/>
        <sz val="10"/>
        <color rgb="FF000000"/>
        <rFont val="Helvetica Neue"/>
      </rPr>
      <t>https://www.mcmaster.com/94855A283</t>
    </r>
  </si>
  <si>
    <t>10-32 x 1.25” FH (25pk)</t>
  </si>
  <si>
    <r>
      <rPr>
        <u/>
        <sz val="10"/>
        <color rgb="FF000000"/>
        <rFont val="Helvetica Neue"/>
      </rPr>
      <t>https://www.mcmaster.com/91253A012</t>
    </r>
  </si>
  <si>
    <t>10-32 x 2” flat head (10pk)</t>
  </si>
  <si>
    <r>
      <rPr>
        <u/>
        <sz val="10"/>
        <color rgb="FF000000"/>
        <rFont val="Helvetica Neue"/>
      </rPr>
      <t>https://www.mcmaster.com/90585A299</t>
    </r>
  </si>
  <si>
    <t>M3 lock nut (100pk)</t>
  </si>
  <si>
    <r>
      <rPr>
        <u/>
        <sz val="10"/>
        <color rgb="FF000000"/>
        <rFont val="Helvetica Neue"/>
      </rPr>
      <t>https://www.mcmaster.com/90576A102</t>
    </r>
  </si>
  <si>
    <t>M3 x 10 (100 pk)</t>
  </si>
  <si>
    <r>
      <rPr>
        <u/>
        <sz val="10"/>
        <color rgb="FF000000"/>
        <rFont val="Helvetica Neue"/>
      </rPr>
      <t>https://www.mcmaster.com/92095A182</t>
    </r>
  </si>
  <si>
    <t>M3 x 25mm (50pk)</t>
  </si>
  <si>
    <r>
      <rPr>
        <u/>
        <sz val="10"/>
        <color rgb="FF000000"/>
        <rFont val="Helvetica Neue"/>
      </rPr>
      <t>https://www.mcmaster.com/92095A186</t>
    </r>
  </si>
  <si>
    <t>M4 nut (100 pk)</t>
  </si>
  <si>
    <r>
      <rPr>
        <u/>
        <sz val="10"/>
        <color rgb="FF000000"/>
        <rFont val="Helvetica Neue"/>
      </rPr>
      <t>https://www.mcmaster.com/90592A090</t>
    </r>
  </si>
  <si>
    <t>M4 x 45mm (25pk)</t>
  </si>
  <si>
    <r>
      <rPr>
        <u/>
        <sz val="10"/>
        <color rgb="FF000000"/>
        <rFont val="Helvetica Neue"/>
      </rPr>
      <t>https://www.mcmaster.com/92095A205</t>
    </r>
  </si>
  <si>
    <t>M5 flange nut (100pk)</t>
  </si>
  <si>
    <r>
      <rPr>
        <u/>
        <sz val="10"/>
        <color rgb="FF000000"/>
        <rFont val="Helvetica Neue"/>
      </rPr>
      <t>https://www.mcmaster.com/97400A858</t>
    </r>
  </si>
  <si>
    <t>M5 x 35mm Flat Head (25pk)</t>
  </si>
  <si>
    <r>
      <rPr>
        <u/>
        <sz val="10"/>
        <color rgb="FF000000"/>
        <rFont val="Helvetica Neue"/>
      </rPr>
      <t>https://www.mcmaster.com/92125A222</t>
    </r>
  </si>
  <si>
    <t>M5 x 55 Flat Head (25pk)</t>
  </si>
  <si>
    <t>https://www.mcmaster.com/92125A218</t>
  </si>
  <si>
    <t>M8 lock nut (50pk)</t>
  </si>
  <si>
    <r>
      <rPr>
        <u/>
        <sz val="10"/>
        <color rgb="FF000000"/>
        <rFont val="Helvetica Neue"/>
      </rPr>
      <t>https://www.mcmaster.com/97131A140</t>
    </r>
  </si>
  <si>
    <t>M8 x 50mm (25pk)</t>
  </si>
  <si>
    <r>
      <rPr>
        <u/>
        <sz val="10"/>
        <color rgb="FF000000"/>
        <rFont val="Helvetica Neue"/>
      </rPr>
      <t>https://www.mcmaster.com/91280A546</t>
    </r>
  </si>
  <si>
    <t>M8 x 55mm (25pk)</t>
  </si>
  <si>
    <r>
      <rPr>
        <u/>
        <sz val="10"/>
        <color rgb="FF000000"/>
        <rFont val="Helvetica Neue"/>
      </rPr>
      <t>https://www.mcmaster.com/91280A548</t>
    </r>
  </si>
  <si>
    <t>SERVOCITY</t>
  </si>
  <si>
    <t>0.375" to 6mm Set Screw Shaft Coupler</t>
  </si>
  <si>
    <r>
      <rPr>
        <u/>
        <sz val="10"/>
        <color rgb="FF000000"/>
        <rFont val="Helvetica Neue"/>
      </rPr>
      <t>https://www.servocity.com/0-375-to-6mm-set-screw-shaft-coupler/</t>
    </r>
  </si>
  <si>
    <t>1” HD Hub</t>
  </si>
  <si>
    <r>
      <rPr>
        <u/>
        <sz val="10"/>
        <color rgb="FF000000"/>
        <rFont val="Helvetica Neue"/>
      </rPr>
      <t>https://www.servocity.com/1-bore-face-tapped-heavy-duty-clamping-hub-1-50-pattern/</t>
    </r>
  </si>
  <si>
    <t>1” ID bearing</t>
  </si>
  <si>
    <r>
      <rPr>
        <u/>
        <sz val="10"/>
        <color rgb="FF000000"/>
        <rFont val="Helvetica Neue"/>
      </rPr>
      <t>https://www.servocity.com/1-id-x-1-245-od-flanged-ball-bearing/</t>
    </r>
  </si>
  <si>
    <t>1” stainless tube cut to 6.75”</t>
  </si>
  <si>
    <r>
      <rPr>
        <u/>
        <sz val="10"/>
        <color rgb="FF000000"/>
        <rFont val="Helvetica Neue"/>
      </rPr>
      <t>https://www.servocity.com/1-00-x-8-00-stainless-steel-tubing/</t>
    </r>
  </si>
  <si>
    <t>118rpm motor</t>
  </si>
  <si>
    <r>
      <rPr>
        <u/>
        <sz val="10"/>
        <color rgb="FF000000"/>
        <rFont val="Helvetica Neue"/>
      </rPr>
      <t>https://www.servocity.com/118-rpm-hd-premium-planetary-gear-motor/</t>
    </r>
  </si>
  <si>
    <t>1621rpm motor</t>
  </si>
  <si>
    <r>
      <rPr>
        <u/>
        <sz val="10"/>
        <color rgb="FF000000"/>
        <rFont val="Helvetica Neue"/>
      </rPr>
      <t>https://www.servocity.com/1-621-rpm-hd-premium-planetary-gear-motor/</t>
    </r>
  </si>
  <si>
    <t>16t sprocket</t>
  </si>
  <si>
    <r>
      <rPr>
        <u/>
        <sz val="10"/>
        <color rgb="FF000000"/>
        <rFont val="Helvetica Neue"/>
      </rPr>
      <t>https://www.servocity.com/16-tooth-0-770-aluminum-hub-mount-sprocket-0-250-pitch/</t>
    </r>
  </si>
  <si>
    <t>3/8" alu, tube</t>
  </si>
  <si>
    <r>
      <rPr>
        <u/>
        <sz val="10"/>
        <color rgb="FF000000"/>
        <rFont val="Helvetica Neue"/>
      </rPr>
      <t>https://www.servocity.com/0-375-3-8-x-12-00-aluminum-tubing/</t>
    </r>
  </si>
  <si>
    <t>3/8" bore clamp</t>
  </si>
  <si>
    <r>
      <rPr>
        <u/>
        <sz val="10"/>
        <color rgb="FF000000"/>
        <rFont val="Helvetica Neue"/>
      </rPr>
      <t>https://www.servocity.com/0-375-0-770-clamping-hub/</t>
    </r>
  </si>
  <si>
    <t>3/8" ID x 5/8" OD Non-Flanged Ball Bearing (2pk)</t>
  </si>
  <si>
    <r>
      <rPr>
        <u/>
        <sz val="10"/>
        <color rgb="FF000000"/>
        <rFont val="Helvetica Neue"/>
      </rPr>
      <t>https://www.servocity.com/3-8-id-x-5-8-od-non-flanged-ball-bearing-2-pack/</t>
    </r>
  </si>
  <si>
    <t>32mm clamp</t>
  </si>
  <si>
    <t>https://www.servocity.com/32mm-bore-bottom-tapped-clamping-mount/</t>
  </si>
  <si>
    <t>40t sprocket</t>
  </si>
  <si>
    <r>
      <rPr>
        <u/>
        <sz val="10"/>
        <color rgb="FF000000"/>
        <rFont val="Helvetica Neue"/>
      </rPr>
      <t>https://www.servocity.com/40-tooth-1-50-aluminum-hub-mount-sprockets-0-250-pitch/</t>
    </r>
  </si>
  <si>
    <t>6mm d hub</t>
  </si>
  <si>
    <r>
      <rPr>
        <u/>
        <sz val="10"/>
        <color rgb="FF000000"/>
        <rFont val="Helvetica Neue"/>
      </rPr>
      <t>https://www.servocity.com/6mm-bore-set-screw-d-hub-tapped-0-770-pattern/</t>
    </r>
  </si>
  <si>
    <t>8mm hub</t>
  </si>
  <si>
    <r>
      <rPr>
        <u/>
        <sz val="10"/>
        <color rgb="FF000000"/>
        <rFont val="Helvetica Neue"/>
      </rPr>
      <t>https://www.servocity.com/8mm-0-700-set-screw-hub/</t>
    </r>
  </si>
  <si>
    <t>Chain</t>
  </si>
  <si>
    <r>
      <rPr>
        <u/>
        <sz val="10"/>
        <color rgb="FF000000"/>
        <rFont val="Helvetica Neue"/>
      </rPr>
      <t>https://www.servocity.com/0-250-chain-5-feet/</t>
    </r>
  </si>
  <si>
    <t>Chain Tool (breaker)</t>
  </si>
  <si>
    <t>https://www.servocity.com/0-250-pitch-chain-tool/</t>
  </si>
  <si>
    <t>JST-PH ENC Cable to breakouts</t>
  </si>
  <si>
    <t>https://www.andymark.com/products/hall-effect-encoder-cable-encoder-connector-to-split-end-connector</t>
  </si>
  <si>
    <t>50cm Female to Female dupont</t>
  </si>
  <si>
    <t>Amazon.com: EDGELEC 120pcs 10cm Dupont Wire Female to Female Breadboard Jumper Wires 3.9 inch 1pin-1pin 2.54mm Connector Multicolored Ribbon Cables DIY Wires Length 10 15 20 30 40 50 100cm Optional: Home Audio &amp; Theater</t>
  </si>
  <si>
    <t>https://www.pololu.com/product/2440</t>
  </si>
  <si>
    <t>POLOLU Robotics and Electronics</t>
  </si>
  <si>
    <t>Screw Terminal Block: 2-Pin, 5 mm Pitch</t>
  </si>
  <si>
    <t>https://www.pololu.com/product/1025</t>
  </si>
  <si>
    <t>(2.54 mm) Female Header: 2x5-Pin, Straight</t>
  </si>
  <si>
    <t>https://www.pololu.com/product/1015</t>
  </si>
  <si>
    <t>(2.54 mm) Female Header: 1x5-Pin, Straight</t>
  </si>
  <si>
    <t>https://www.adafruit.com/product/2886</t>
  </si>
  <si>
    <t>Header Kit for Feather - 12-pin and 16-pin Female Header Set</t>
  </si>
  <si>
    <t>Assembled Adafruit HUZZAH32 – ESP32 Feather Board - with Stacking Headers</t>
  </si>
  <si>
    <t>Adafruit Feather 32u4 RFM69HCW Packet Radio - 868 or 915 MHz - RadioFruit</t>
  </si>
  <si>
    <t>https://www.amazon.com/2-54MM-Female-Single-Connector-300mm/dp/B01IZAHR5M/ref=sr_1_27?dchild=1&amp;keywords=jst-xh&amp;qid=1625352683&amp;s=electronics&amp;sr=1-27</t>
  </si>
  <si>
    <t>15 Sets JST XH 2.54MM 4 PIN Female Single Connector with 300mm Wire 1007 26AWG</t>
  </si>
  <si>
    <t>20 PCS 3 PIN JST XH Female Connector on One Side - 200mm 1007 26 AWG &amp; 20 PCS 3 PIN JST XH Male Connector</t>
  </si>
  <si>
    <t>https://www.amazon.com/2-54MM-Female-Single-Connector-Wires/dp/B07FBHKY8G/ref=sr_1_6?dchild=1&amp;keywords=jst-xh+3+pin&amp;qid=1625353868&amp;s=electronics&amp;sr=1-6</t>
  </si>
  <si>
    <t>https://www.amazon.com/LATTECH-Female-Connector-Electric-Length/dp/B07NTY4972/ref=sr_1_19?dchild=1&amp;keywords=jst-xh+2+pin&amp;qid=1625353908&amp;s=electronics&amp;sr=1-19</t>
  </si>
  <si>
    <t>30 PCS 2 PIN JST XH Female Connector on Both Side - 200mm 1007 26 AWG &amp; 60 PCS 2 PIN JST XH Male Connector</t>
  </si>
  <si>
    <t>12v Stronger Amperage</t>
  </si>
  <si>
    <t>https://www.pololu.com/product/3782</t>
  </si>
  <si>
    <t>5V, 3.2A Step-Down Voltage Regulator D36V28F5</t>
  </si>
  <si>
    <t>6V, 2.7A Step-Down Voltage Regulator D36V28F6</t>
  </si>
  <si>
    <t>https://www.pololu.com/product/3783</t>
  </si>
  <si>
    <t>https://www.pololu.com/product/3785</t>
  </si>
  <si>
    <t>9V, 2.6A Step-Down Voltage Regulator D36V28F9</t>
  </si>
  <si>
    <t>https://www.adafruit.com/product/1938</t>
  </si>
  <si>
    <t>NeoPixel Diffused 5mm Through-Hole LED - 5 Pack</t>
  </si>
  <si>
    <t>NeoPixel Jewel - 7 x 5050 RGB LED with Integrated Drivers</t>
  </si>
  <si>
    <t>https://www.adafruit.com/product/2226</t>
  </si>
  <si>
    <t>NeoPixel Stick - 8 x 5050 RGBW LEDs - Warm White - ~3000K</t>
  </si>
  <si>
    <t>https://www.adafruit.com/product/2867</t>
  </si>
  <si>
    <t>Total Cost:</t>
  </si>
  <si>
    <t>24v Lithium Battery (24V 28ah electric bicycle Li-ion battery 500W)</t>
  </si>
  <si>
    <t>https://www.adafruit.com</t>
  </si>
  <si>
    <t>https://www.amazon.com</t>
  </si>
  <si>
    <t>https://www.ebay.com</t>
  </si>
  <si>
    <t>https://www.active-robots.com/1-4-id-x-1-2-od-non-flanged-ball-bearing-2-pack.html</t>
  </si>
  <si>
    <t>Alternative via Active Robots website (UK)</t>
  </si>
  <si>
    <t>https://www.adafruit.com/product/5000</t>
  </si>
  <si>
    <t>SPARKFUN Electronics</t>
  </si>
  <si>
    <t>SparkFun Qwiic MP3 Trigger</t>
  </si>
  <si>
    <t>Qwiic Cable - Grove Adapter (100mm)</t>
  </si>
  <si>
    <t>https://www.sparkfun.com/products/19030</t>
  </si>
  <si>
    <t>https://www.sparkfun.com/products/15109</t>
  </si>
  <si>
    <t>https://www.adafruit.com/product/2771</t>
  </si>
  <si>
    <t>Servos (BB Series)</t>
  </si>
  <si>
    <t>Pot (200k)</t>
  </si>
  <si>
    <t>Or you can Purchase Adafruit Feather Proto M0</t>
  </si>
  <si>
    <t>https://www.mcmaster.com/90592A022</t>
  </si>
  <si>
    <t>M8 Nut (100pk)</t>
  </si>
  <si>
    <t>M8 x 65mm (10pk)</t>
  </si>
  <si>
    <t>https://www.mcmaster.com/90854A415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</si>
</sst>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0.00"/>
  </numFmts>
  <fonts count="19">
    <font>
      <sz val="10"/>
      <color rgb="FF000000"/>
      <name val="Helvetica Neue"/>
    </font>
    <font>
      <sz val="12"/>
      <color rgb="FF000000"/>
      <name val="Helvetica Neue"/>
    </font>
    <font>
      <b/>
      <sz val="10"/>
      <color rgb="FF000000"/>
      <name val="Helvetica Neue"/>
    </font>
    <font>
      <u/>
      <sz val="10"/>
      <color rgb="FF000000"/>
      <name val="Helvetica Neue"/>
    </font>
    <font>
      <u/>
      <sz val="10"/>
      <color rgb="FF000000"/>
      <name val="Helvetica Neue"/>
    </font>
    <font>
      <u/>
      <sz val="10"/>
      <color rgb="FF000000"/>
      <name val="Helvetica Neue"/>
    </font>
    <font>
      <u/>
      <sz val="10"/>
      <color rgb="FF000000"/>
      <name val="Helvetica Neue"/>
    </font>
    <font>
      <sz val="10"/>
      <color rgb="FF000000"/>
      <name val="Helvetica Neue"/>
    </font>
    <font>
      <u/>
      <sz val="10"/>
      <color rgb="FF000000"/>
      <name val="Helvetica Neue"/>
    </font>
    <font>
      <sz val="10"/>
      <color theme="1"/>
      <name val="Helvetica Neue"/>
    </font>
    <font>
      <u/>
      <sz val="10"/>
      <color rgb="FF000000"/>
      <name val="Helvetica Neue"/>
    </font>
    <font>
      <b/>
      <u/>
      <sz val="10"/>
      <color rgb="FF000000"/>
      <name val="Helvetica Neue"/>
    </font>
    <font>
      <u/>
      <sz val="10"/>
      <color rgb="FF000000"/>
      <name val="Helvetica Neue"/>
    </font>
    <font>
      <u/>
      <sz val="10"/>
      <color rgb="FF000000"/>
      <name val="Helvetica Neue"/>
    </font>
    <font>
      <u/>
      <sz val="10"/>
      <color rgb="FF000000"/>
      <name val="Helvetica Neue"/>
    </font>
    <font>
      <u/>
      <sz val="10"/>
      <color rgb="FF000000"/>
      <name val="Helvetica Neue"/>
    </font>
    <font>
      <u/>
      <sz val="10"/>
      <color rgb="FF000000"/>
      <name val="Helvetica Neue"/>
    </font>
    <font>
      <u/>
      <sz val="10"/>
      <color theme="10"/>
      <name val="Helvetica Neue"/>
    </font>
    <font>
      <b/>
      <sz val="14"/>
      <color rgb="FF000000"/>
      <name val="Helvetica Neue"/>
    </font>
  </fonts>
  <fills count="8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DBDBDB"/>
        <bgColor rgb="FFDBDBDB"/>
      </patternFill>
    </fill>
    <fill>
      <patternFill patternType="solid">
        <fgColor theme="2" tint="-4.9989318521683403E-2"/>
        <bgColor rgb="FFDBDBDB"/>
      </patternFill>
    </fill>
    <fill>
      <patternFill patternType="solid">
        <fgColor theme="2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/>
      <top/>
      <bottom/>
      <diagonal/>
    </border>
    <border>
      <left/>
      <right style="thin">
        <color rgb="FFA5A5A5"/>
      </right>
      <top/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A5A5A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89"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top" wrapText="1"/>
    </xf>
    <xf numFmtId="164" fontId="2" fillId="3" borderId="1" xfId="0" applyNumberFormat="1" applyFont="1" applyFill="1" applyBorder="1" applyAlignment="1">
      <alignment horizontal="left" vertical="center" wrapText="1"/>
    </xf>
    <xf numFmtId="49" fontId="2" fillId="4" borderId="2" xfId="0" applyNumberFormat="1" applyFont="1" applyFill="1" applyBorder="1" applyAlignment="1">
      <alignment vertical="top" wrapText="1"/>
    </xf>
    <xf numFmtId="0" fontId="0" fillId="4" borderId="3" xfId="0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164" fontId="0" fillId="4" borderId="4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 wrapText="1"/>
    </xf>
    <xf numFmtId="49" fontId="2" fillId="5" borderId="7" xfId="0" applyNumberFormat="1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164" fontId="0" fillId="0" borderId="9" xfId="0" applyNumberFormat="1" applyFont="1" applyBorder="1" applyAlignment="1">
      <alignment vertical="top" wrapText="1"/>
    </xf>
    <xf numFmtId="49" fontId="5" fillId="0" borderId="9" xfId="0" applyNumberFormat="1" applyFont="1" applyBorder="1" applyAlignment="1">
      <alignment vertical="top"/>
    </xf>
    <xf numFmtId="49" fontId="6" fillId="0" borderId="9" xfId="0" applyNumberFormat="1" applyFont="1" applyBorder="1" applyAlignment="1">
      <alignment vertical="top" wrapText="1"/>
    </xf>
    <xf numFmtId="0" fontId="7" fillId="0" borderId="8" xfId="0" applyFont="1" applyBorder="1" applyAlignment="1">
      <alignment horizontal="right" vertical="top" wrapText="1"/>
    </xf>
    <xf numFmtId="0" fontId="7" fillId="0" borderId="9" xfId="0" applyFont="1" applyBorder="1" applyAlignment="1">
      <alignment horizontal="right" vertical="top" wrapText="1"/>
    </xf>
    <xf numFmtId="164" fontId="7" fillId="0" borderId="9" xfId="0" applyNumberFormat="1" applyFont="1" applyBorder="1" applyAlignment="1">
      <alignment horizontal="right" vertical="top" wrapText="1"/>
    </xf>
    <xf numFmtId="164" fontId="7" fillId="0" borderId="9" xfId="0" applyNumberFormat="1" applyFont="1" applyBorder="1" applyAlignment="1">
      <alignment horizontal="right" vertical="top" wrapText="1"/>
    </xf>
    <xf numFmtId="49" fontId="8" fillId="0" borderId="9" xfId="0" applyNumberFormat="1" applyFont="1" applyBorder="1" applyAlignment="1">
      <alignment vertical="top"/>
    </xf>
    <xf numFmtId="0" fontId="9" fillId="0" borderId="9" xfId="0" applyFont="1" applyBorder="1" applyAlignment="1">
      <alignment vertical="top" wrapText="1"/>
    </xf>
    <xf numFmtId="49" fontId="10" fillId="0" borderId="9" xfId="0" applyNumberFormat="1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49" fontId="11" fillId="4" borderId="7" xfId="0" applyNumberFormat="1" applyFont="1" applyFill="1" applyBorder="1" applyAlignment="1">
      <alignment vertical="top" wrapText="1"/>
    </xf>
    <xf numFmtId="0" fontId="0" fillId="4" borderId="8" xfId="0" applyFont="1" applyFill="1" applyBorder="1" applyAlignment="1">
      <alignment vertical="top" wrapText="1"/>
    </xf>
    <xf numFmtId="0" fontId="0" fillId="4" borderId="9" xfId="0" applyFont="1" applyFill="1" applyBorder="1" applyAlignment="1">
      <alignment vertical="top" wrapText="1"/>
    </xf>
    <xf numFmtId="164" fontId="0" fillId="4" borderId="9" xfId="0" applyNumberFormat="1" applyFont="1" applyFill="1" applyBorder="1" applyAlignment="1">
      <alignment vertical="top" wrapText="1"/>
    </xf>
    <xf numFmtId="49" fontId="0" fillId="4" borderId="9" xfId="0" applyNumberFormat="1" applyFont="1" applyFill="1" applyBorder="1" applyAlignment="1">
      <alignment vertical="top"/>
    </xf>
    <xf numFmtId="49" fontId="0" fillId="4" borderId="9" xfId="0" applyNumberFormat="1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49" fontId="2" fillId="5" borderId="7" xfId="0" applyNumberFormat="1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164" fontId="0" fillId="0" borderId="9" xfId="0" applyNumberFormat="1" applyFont="1" applyBorder="1" applyAlignment="1">
      <alignment vertical="top" wrapText="1"/>
    </xf>
    <xf numFmtId="49" fontId="12" fillId="0" borderId="9" xfId="0" applyNumberFormat="1" applyFont="1" applyBorder="1" applyAlignment="1">
      <alignment vertical="top"/>
    </xf>
    <xf numFmtId="0" fontId="2" fillId="5" borderId="7" xfId="0" applyFont="1" applyFill="1" applyBorder="1" applyAlignment="1">
      <alignment vertical="top" wrapText="1"/>
    </xf>
    <xf numFmtId="0" fontId="13" fillId="0" borderId="9" xfId="0" applyFont="1" applyBorder="1" applyAlignment="1">
      <alignment vertical="top"/>
    </xf>
    <xf numFmtId="49" fontId="0" fillId="0" borderId="9" xfId="0" applyNumberFormat="1" applyFont="1" applyBorder="1" applyAlignment="1">
      <alignment vertical="top" wrapText="1"/>
    </xf>
    <xf numFmtId="49" fontId="2" fillId="4" borderId="7" xfId="0" applyNumberFormat="1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164" fontId="0" fillId="0" borderId="10" xfId="0" applyNumberFormat="1" applyFont="1" applyBorder="1" applyAlignment="1">
      <alignment vertical="top" wrapText="1"/>
    </xf>
    <xf numFmtId="49" fontId="15" fillId="0" borderId="11" xfId="0" applyNumberFormat="1" applyFont="1" applyBorder="1" applyAlignment="1">
      <alignment vertical="top"/>
    </xf>
    <xf numFmtId="49" fontId="16" fillId="0" borderId="10" xfId="0" applyNumberFormat="1" applyFont="1" applyBorder="1" applyAlignment="1">
      <alignment vertical="top" wrapText="1"/>
    </xf>
    <xf numFmtId="0" fontId="0" fillId="0" borderId="9" xfId="0" applyFont="1" applyBorder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49" fontId="17" fillId="0" borderId="9" xfId="1" applyNumberFormat="1" applyBorder="1" applyAlignment="1">
      <alignment vertical="top"/>
    </xf>
    <xf numFmtId="0" fontId="0" fillId="0" borderId="14" xfId="0" applyFont="1" applyBorder="1" applyAlignment="1">
      <alignment vertical="top" wrapText="1"/>
    </xf>
    <xf numFmtId="164" fontId="18" fillId="0" borderId="16" xfId="0" applyNumberFormat="1" applyFont="1" applyBorder="1" applyAlignment="1">
      <alignment vertical="top" wrapText="1"/>
    </xf>
    <xf numFmtId="0" fontId="18" fillId="0" borderId="15" xfId="0" applyFont="1" applyBorder="1" applyAlignment="1">
      <alignment horizontal="right" vertical="top"/>
    </xf>
    <xf numFmtId="0" fontId="0" fillId="0" borderId="13" xfId="0" applyFont="1" applyBorder="1" applyAlignment="1">
      <alignment vertical="top" wrapText="1"/>
    </xf>
    <xf numFmtId="49" fontId="14" fillId="0" borderId="9" xfId="0" applyNumberFormat="1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0" fillId="4" borderId="8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17" fillId="0" borderId="9" xfId="1" applyBorder="1" applyAlignment="1">
      <alignment vertical="top"/>
    </xf>
    <xf numFmtId="49" fontId="2" fillId="5" borderId="7" xfId="0" applyNumberFormat="1" applyFont="1" applyFill="1" applyBorder="1" applyAlignment="1">
      <alignment horizontal="right" vertical="top" wrapText="1"/>
    </xf>
    <xf numFmtId="0" fontId="0" fillId="0" borderId="0" xfId="0" applyFont="1" applyAlignment="1">
      <alignment vertical="top" wrapText="1"/>
    </xf>
    <xf numFmtId="164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49" fontId="2" fillId="6" borderId="7" xfId="0" applyNumberFormat="1" applyFont="1" applyFill="1" applyBorder="1" applyAlignment="1">
      <alignment vertical="top" wrapText="1"/>
    </xf>
    <xf numFmtId="0" fontId="0" fillId="7" borderId="5" xfId="0" applyFont="1" applyFill="1" applyBorder="1" applyAlignment="1">
      <alignment vertical="top" wrapText="1"/>
    </xf>
    <xf numFmtId="0" fontId="0" fillId="7" borderId="6" xfId="0" applyFont="1" applyFill="1" applyBorder="1" applyAlignment="1">
      <alignment vertical="top" wrapText="1"/>
    </xf>
    <xf numFmtId="164" fontId="0" fillId="7" borderId="6" xfId="0" applyNumberFormat="1" applyFont="1" applyFill="1" applyBorder="1" applyAlignment="1">
      <alignment vertical="top" wrapText="1"/>
    </xf>
    <xf numFmtId="49" fontId="17" fillId="7" borderId="6" xfId="1" applyNumberFormat="1" applyFill="1" applyBorder="1" applyAlignment="1">
      <alignment vertical="top"/>
    </xf>
    <xf numFmtId="49" fontId="4" fillId="7" borderId="6" xfId="0" applyNumberFormat="1" applyFont="1" applyFill="1" applyBorder="1" applyAlignment="1">
      <alignment vertical="top" wrapText="1"/>
    </xf>
    <xf numFmtId="0" fontId="0" fillId="7" borderId="17" xfId="0" applyFont="1" applyFill="1" applyBorder="1" applyAlignment="1">
      <alignment vertical="top" wrapText="1"/>
    </xf>
    <xf numFmtId="0" fontId="0" fillId="7" borderId="18" xfId="0" applyFont="1" applyFill="1" applyBorder="1" applyAlignment="1">
      <alignment vertical="top" wrapText="1"/>
    </xf>
    <xf numFmtId="164" fontId="0" fillId="7" borderId="18" xfId="0" applyNumberFormat="1" applyFont="1" applyFill="1" applyBorder="1" applyAlignment="1">
      <alignment vertical="top" wrapText="1"/>
    </xf>
    <xf numFmtId="49" fontId="17" fillId="7" borderId="18" xfId="1" applyNumberFormat="1" applyFill="1" applyBorder="1" applyAlignment="1">
      <alignment vertical="top"/>
    </xf>
    <xf numFmtId="49" fontId="4" fillId="7" borderId="18" xfId="0" applyNumberFormat="1" applyFont="1" applyFill="1" applyBorder="1" applyAlignment="1">
      <alignment vertical="top" wrapText="1"/>
    </xf>
    <xf numFmtId="49" fontId="17" fillId="0" borderId="12" xfId="1" applyNumberFormat="1" applyBorder="1" applyAlignment="1">
      <alignment horizontal="left" vertical="top"/>
    </xf>
    <xf numFmtId="49" fontId="5" fillId="0" borderId="10" xfId="0" applyNumberFormat="1" applyFont="1" applyBorder="1" applyAlignment="1">
      <alignment horizontal="left" vertical="top"/>
    </xf>
    <xf numFmtId="49" fontId="5" fillId="0" borderId="12" xfId="0" applyNumberFormat="1" applyFont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49" fontId="5" fillId="0" borderId="12" xfId="0" applyNumberFormat="1" applyFont="1" applyBorder="1" applyAlignment="1">
      <alignment horizontal="center" vertical="top" wrapText="1"/>
    </xf>
    <xf numFmtId="49" fontId="5" fillId="0" borderId="10" xfId="0" applyNumberFormat="1" applyFont="1" applyBorder="1" applyAlignment="1">
      <alignment horizontal="center" vertical="top" wrapText="1"/>
    </xf>
    <xf numFmtId="49" fontId="0" fillId="0" borderId="12" xfId="0" applyNumberFormat="1" applyFont="1" applyBorder="1" applyAlignment="1">
      <alignment vertical="top"/>
    </xf>
    <xf numFmtId="49" fontId="0" fillId="0" borderId="10" xfId="0" applyNumberFormat="1" applyFont="1" applyBorder="1" applyAlignment="1">
      <alignment vertical="top"/>
    </xf>
    <xf numFmtId="49" fontId="5" fillId="0" borderId="12" xfId="0" applyNumberFormat="1" applyFont="1" applyBorder="1" applyAlignment="1">
      <alignment horizontal="left" vertical="top" wrapText="1"/>
    </xf>
    <xf numFmtId="49" fontId="5" fillId="0" borderId="10" xfId="0" applyNumberFormat="1" applyFont="1" applyBorder="1" applyAlignment="1">
      <alignment horizontal="left" vertical="top" wrapText="1"/>
    </xf>
    <xf numFmtId="49" fontId="5" fillId="0" borderId="12" xfId="0" applyNumberFormat="1" applyFont="1" applyBorder="1" applyAlignment="1">
      <alignment vertical="top" wrapText="1"/>
    </xf>
    <xf numFmtId="49" fontId="5" fillId="0" borderId="10" xfId="0" applyNumberFormat="1" applyFont="1" applyBorder="1" applyAlignment="1">
      <alignment vertical="top" wrapText="1"/>
    </xf>
    <xf numFmtId="49" fontId="17" fillId="0" borderId="12" xfId="1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azon.com/dp/B01DLX6RSQ/ref=cm_sw_r_cp_api_glt_fabc_ina53cGbVKJT0JX" TargetMode="External"/><Relationship Id="rId21" Type="http://schemas.openxmlformats.org/officeDocument/2006/relationships/hyperlink" Target="https://www.servocity.com/40-tooth-1-50-aluminum-hub-mount-sprockets-0-250-pitch/" TargetMode="External"/><Relationship Id="rId42" Type="http://schemas.openxmlformats.org/officeDocument/2006/relationships/hyperlink" Target="https://www.mcmaster.com/92949A153" TargetMode="External"/><Relationship Id="rId47" Type="http://schemas.openxmlformats.org/officeDocument/2006/relationships/hyperlink" Target="https://www.mcmaster.com/92949A542" TargetMode="External"/><Relationship Id="rId63" Type="http://schemas.openxmlformats.org/officeDocument/2006/relationships/hyperlink" Target="https://www.amazon.com/dp/B07P4DZ2JT?ref=ppx_pop_mob_ap_share&amp;fbclid=IwAR0Y2YoV4knb8Y1EO2xa4_k3FkLoVVx2kLqCoORXz7u3tUYBU5lXqbAnp0Y" TargetMode="External"/><Relationship Id="rId68" Type="http://schemas.openxmlformats.org/officeDocument/2006/relationships/hyperlink" Target="https://www.amazon.com/Sackorange-Skateboard-Bearings-Miniature-Bearings%EF%BC%88Pack/dp/B07216D1SZ/ref=sr_1_3?dchild=1&amp;keywords=608zz&amp;qid=1605652328&amp;sr=8-3" TargetMode="External"/><Relationship Id="rId16" Type="http://schemas.openxmlformats.org/officeDocument/2006/relationships/hyperlink" Target="https://www.servocity.com/16-tooth-0-770-aluminum-hub-mount-sprocket-0-250-pitch/" TargetMode="External"/><Relationship Id="rId11" Type="http://schemas.openxmlformats.org/officeDocument/2006/relationships/hyperlink" Target="https://www.servocity.com/1-bore-face-tapped-heavy-duty-clamping-hub-1-50-pattern/" TargetMode="External"/><Relationship Id="rId32" Type="http://schemas.openxmlformats.org/officeDocument/2006/relationships/hyperlink" Target="https://www.mcmaster.com/92125A222" TargetMode="External"/><Relationship Id="rId37" Type="http://schemas.openxmlformats.org/officeDocument/2006/relationships/hyperlink" Target="https://www.mcmaster.com/92095A182" TargetMode="External"/><Relationship Id="rId53" Type="http://schemas.openxmlformats.org/officeDocument/2006/relationships/hyperlink" Target="https://www.mcmaster.com/90190A106/" TargetMode="External"/><Relationship Id="rId58" Type="http://schemas.openxmlformats.org/officeDocument/2006/relationships/hyperlink" Target="https://www.amazon.com/HiLetgo-Voltage-Detection-Arduino-Electronic/dp/B01HTC4XKY/ref=sr_1_2?dchild=1&amp;keywords=voltage+sensor+arduino&amp;qid=1605114883&amp;s=hi&amp;sr=1-2" TargetMode="External"/><Relationship Id="rId74" Type="http://schemas.openxmlformats.org/officeDocument/2006/relationships/hyperlink" Target="https://www.active-robots.com/1-4-id-x-1-2-od-non-flanged-ball-bearing-2-pack.html" TargetMode="External"/><Relationship Id="rId79" Type="http://schemas.openxmlformats.org/officeDocument/2006/relationships/hyperlink" Target="https://www.amazon.com/2-54MM-Female-Single-Connector-300mm/dp/B01IZAHR5M/ref=sr_1_27?dchild=1&amp;keywords=jst-xh&amp;qid=1625352683&amp;s=electronics&amp;sr=1-27" TargetMode="External"/><Relationship Id="rId5" Type="http://schemas.openxmlformats.org/officeDocument/2006/relationships/hyperlink" Target="https://amzn.to/3swwPqX" TargetMode="External"/><Relationship Id="rId61" Type="http://schemas.openxmlformats.org/officeDocument/2006/relationships/hyperlink" Target="https://www.amazon.com/PDI-HV2060MG-Voltage-Digital-Helicopter-Airplane/dp/B07PSLD9P9/ref=sr_1_9?dchild=1&amp;keywords=60kg+servo&amp;qid=1605115344&amp;sr=8-9" TargetMode="External"/><Relationship Id="rId19" Type="http://schemas.openxmlformats.org/officeDocument/2006/relationships/hyperlink" Target="https://www.servocity.com/3-8-id-x-5-8-od-non-flanged-ball-bearing-2-pack/" TargetMode="External"/><Relationship Id="rId14" Type="http://schemas.openxmlformats.org/officeDocument/2006/relationships/hyperlink" Target="https://www.servocity.com/118-rpm-hd-premium-planetary-gear-motor/" TargetMode="External"/><Relationship Id="rId22" Type="http://schemas.openxmlformats.org/officeDocument/2006/relationships/hyperlink" Target="https://www.servocity.com/6mm-bore-set-screw-d-hub-tapped-0-770-pattern/" TargetMode="External"/><Relationship Id="rId27" Type="http://schemas.openxmlformats.org/officeDocument/2006/relationships/hyperlink" Target="https://www.andymark.com/products/hall-effect-encoder-cable-encoder-connector-to-split-end-connector" TargetMode="External"/><Relationship Id="rId30" Type="http://schemas.openxmlformats.org/officeDocument/2006/relationships/hyperlink" Target="https://www.mcmaster.com/97131A140" TargetMode="External"/><Relationship Id="rId35" Type="http://schemas.openxmlformats.org/officeDocument/2006/relationships/hyperlink" Target="https://www.mcmaster.com/90592A090" TargetMode="External"/><Relationship Id="rId43" Type="http://schemas.openxmlformats.org/officeDocument/2006/relationships/hyperlink" Target="https://www.mcmaster.com/92949A151" TargetMode="External"/><Relationship Id="rId48" Type="http://schemas.openxmlformats.org/officeDocument/2006/relationships/hyperlink" Target="https://www.mcmaster.com/92949A275" TargetMode="External"/><Relationship Id="rId56" Type="http://schemas.openxmlformats.org/officeDocument/2006/relationships/hyperlink" Target="https://www.adafruit.com/product/3619?gclid=CjwKCAjwlYCHBhAQEiwA4K21m4TpC7aGzgnD7XMSK_dWDlHQVGViO9ecgyYqRCS5WCzmNwtQRH3iVRoC4rAQAvD_BwE&amp;fbclid=IwAR0JMxfnqvg8s9OaVPiJ10IO5OeyOn4Zr-BntrRBuwo0qOLvueeUsuNvTqA" TargetMode="External"/><Relationship Id="rId64" Type="http://schemas.openxmlformats.org/officeDocument/2006/relationships/hyperlink" Target="https://www.amazon.com/Uxcell-a15011600ux0235-Linear-Rotary-Potentiometer/dp/B01DKCUVMQ/ref=pd_sbs_3?pd_rd_w=iJOsP&amp;pf_rd_p=ed1e2146-ecfe-435e-b3b5-d79fa072fd58&amp;pf_rd_r=PR4ARDBJH4DEE6G7NEVB&amp;pd_rd_r=e6d7904b-86f9-4452-b0e9-2910b174a9a0&amp;pd_rd_wg=67EG8&amp;pd_rd_i=B01DKCUVMQ&amp;psc=1" TargetMode="External"/><Relationship Id="rId69" Type="http://schemas.openxmlformats.org/officeDocument/2006/relationships/hyperlink" Target="https://www.amazon.com/gp/product/B01L8EHD6K/ref=ppx_yo_dt_b_search_asin_title?ie=UTF8&amp;psc=1" TargetMode="External"/><Relationship Id="rId77" Type="http://schemas.openxmlformats.org/officeDocument/2006/relationships/hyperlink" Target="https://www.amazon.com/2-54MM-Female-Single-Connector-Wires/dp/B07FBHKY8G/ref=sr_1_6?dchild=1&amp;keywords=jst-xh+3+pin&amp;qid=1625353868&amp;s=electronics&amp;sr=1-6" TargetMode="External"/><Relationship Id="rId8" Type="http://schemas.openxmlformats.org/officeDocument/2006/relationships/hyperlink" Target="https://www.dfrobot.com/product-1861.html" TargetMode="External"/><Relationship Id="rId51" Type="http://schemas.openxmlformats.org/officeDocument/2006/relationships/hyperlink" Target="https://www.mcmaster.com/91841A195" TargetMode="External"/><Relationship Id="rId72" Type="http://schemas.openxmlformats.org/officeDocument/2006/relationships/hyperlink" Target="https://www.ebay.com/itm/313551938183?hash=item490126e287:g:gzQAAOSwZ6tfSGYj" TargetMode="External"/><Relationship Id="rId80" Type="http://schemas.openxmlformats.org/officeDocument/2006/relationships/hyperlink" Target="https://www.mcmaster.com/90592A022" TargetMode="External"/><Relationship Id="rId3" Type="http://schemas.openxmlformats.org/officeDocument/2006/relationships/hyperlink" Target="https://www.adafruit.com/product/3886" TargetMode="External"/><Relationship Id="rId12" Type="http://schemas.openxmlformats.org/officeDocument/2006/relationships/hyperlink" Target="https://www.servocity.com/1-id-x-1-245-od-flanged-ball-bearing/" TargetMode="External"/><Relationship Id="rId17" Type="http://schemas.openxmlformats.org/officeDocument/2006/relationships/hyperlink" Target="https://www.servocity.com/0-375-3-8-x-12-00-aluminum-tubing/" TargetMode="External"/><Relationship Id="rId25" Type="http://schemas.openxmlformats.org/officeDocument/2006/relationships/hyperlink" Target="https://www.servocity.com/0-250-pitch-chain-tool/" TargetMode="External"/><Relationship Id="rId33" Type="http://schemas.openxmlformats.org/officeDocument/2006/relationships/hyperlink" Target="https://www.mcmaster.com/97400A858" TargetMode="External"/><Relationship Id="rId38" Type="http://schemas.openxmlformats.org/officeDocument/2006/relationships/hyperlink" Target="https://www.mcmaster.com/90576A102" TargetMode="External"/><Relationship Id="rId46" Type="http://schemas.openxmlformats.org/officeDocument/2006/relationships/hyperlink" Target="https://www.mcmaster.com/92949A833" TargetMode="External"/><Relationship Id="rId59" Type="http://schemas.openxmlformats.org/officeDocument/2006/relationships/hyperlink" Target="https://www.amazon.com/gp/product/B07CVBG8CT/ref=ppx_yo_dt_b_search_asin_title?ie=UTF8&amp;psc=1" TargetMode="External"/><Relationship Id="rId67" Type="http://schemas.openxmlformats.org/officeDocument/2006/relationships/hyperlink" Target="https://www.amazon.com/gp/product/B01N1UHTU1/ref=ppx_yo_dt_b_search_asin_title?ie=UTF8&amp;psc=1" TargetMode="External"/><Relationship Id="rId20" Type="http://schemas.openxmlformats.org/officeDocument/2006/relationships/hyperlink" Target="https://www.servocity.com/32mm-bore-bottom-tapped-clamping-mount/" TargetMode="External"/><Relationship Id="rId41" Type="http://schemas.openxmlformats.org/officeDocument/2006/relationships/hyperlink" Target="https://www.mcmaster.com/94855A283" TargetMode="External"/><Relationship Id="rId54" Type="http://schemas.openxmlformats.org/officeDocument/2006/relationships/hyperlink" Target="https://www.mcmaster.com/90190A113" TargetMode="External"/><Relationship Id="rId62" Type="http://schemas.openxmlformats.org/officeDocument/2006/relationships/hyperlink" Target="https://www.amazon.com/Gardner-Bender-GSW-10-Electrical-Terminal/dp/B000HOT1CM/ref=sr_1_17?dchild=1&amp;keywords=Industrial%2BSwitches&amp;pd_rd_r=bd4f72bc-4f32-4c5b-aa1a-762c7179de32&amp;pd_rd_w=xQ3Ne&amp;pd_rd_wg=wjMsP&amp;pf_rd_p=38a965f3-b23e-4758-a3d6-c2ae05b961f3&amp;pf_rd_r=M8BH6NHAZRNDQJW6E9PP&amp;pid=Q1gG8Eh&amp;refinements=p_n_feature_eight_browse-bin%3A18644646011&amp;s=industrial&amp;sr=1-17&amp;th=1" TargetMode="External"/><Relationship Id="rId70" Type="http://schemas.openxmlformats.org/officeDocument/2006/relationships/hyperlink" Target="https://www.amazon.com/gp/product/B00JK06CK8/ref=ppx_yo_dt_b_search_asin_title?ie=UTF8&amp;psc=1" TargetMode="External"/><Relationship Id="rId75" Type="http://schemas.openxmlformats.org/officeDocument/2006/relationships/hyperlink" Target="https://www.sparkfun.com/products/19030" TargetMode="External"/><Relationship Id="rId1" Type="http://schemas.openxmlformats.org/officeDocument/2006/relationships/hyperlink" Target="https://www.adafruit.com/product/5000" TargetMode="External"/><Relationship Id="rId6" Type="http://schemas.openxmlformats.org/officeDocument/2006/relationships/hyperlink" Target="https://amzn.to/2LSiDrh" TargetMode="External"/><Relationship Id="rId15" Type="http://schemas.openxmlformats.org/officeDocument/2006/relationships/hyperlink" Target="https://www.servocity.com/1-621-rpm-hd-premium-planetary-gear-motor/" TargetMode="External"/><Relationship Id="rId23" Type="http://schemas.openxmlformats.org/officeDocument/2006/relationships/hyperlink" Target="https://www.servocity.com/8mm-0-700-set-screw-hub/" TargetMode="External"/><Relationship Id="rId28" Type="http://schemas.openxmlformats.org/officeDocument/2006/relationships/hyperlink" Target="https://www.mcmaster.com/91280A548" TargetMode="External"/><Relationship Id="rId36" Type="http://schemas.openxmlformats.org/officeDocument/2006/relationships/hyperlink" Target="https://www.mcmaster.com/92095A186" TargetMode="External"/><Relationship Id="rId49" Type="http://schemas.openxmlformats.org/officeDocument/2006/relationships/hyperlink" Target="https://www.mcmaster.com/90032A048" TargetMode="External"/><Relationship Id="rId57" Type="http://schemas.openxmlformats.org/officeDocument/2006/relationships/hyperlink" Target="https://www.amazon.com/gp/product/B07KLMM49K/ref=ppx_yo_dt_b_search_asin_title?ie=UTF8&amp;psc=1" TargetMode="External"/><Relationship Id="rId10" Type="http://schemas.openxmlformats.org/officeDocument/2006/relationships/hyperlink" Target="https://www.servocity.com/0-375-to-6mm-set-screw-shaft-coupler/" TargetMode="External"/><Relationship Id="rId31" Type="http://schemas.openxmlformats.org/officeDocument/2006/relationships/hyperlink" Target="https://www.mcmaster.com/92125A218" TargetMode="External"/><Relationship Id="rId44" Type="http://schemas.openxmlformats.org/officeDocument/2006/relationships/hyperlink" Target="https://www.mcmaster.com/92949A148" TargetMode="External"/><Relationship Id="rId52" Type="http://schemas.openxmlformats.org/officeDocument/2006/relationships/hyperlink" Target="https://www.mcmaster.com/92141A008" TargetMode="External"/><Relationship Id="rId60" Type="http://schemas.openxmlformats.org/officeDocument/2006/relationships/hyperlink" Target="https://www.amazon.com/Taidacent-Conductive-Collector-Electrical-Commutator/dp/B07NW9PT4P/ref=sr_1_8?dchild=1&amp;keywords=slip+ring&amp;qid=1605115570&amp;sr=8-8" TargetMode="External"/><Relationship Id="rId65" Type="http://schemas.openxmlformats.org/officeDocument/2006/relationships/hyperlink" Target="https://www.amazon.com/Rankie-Female-Adapter-Convertor-3-Pack/dp/B00YOX4JU6/ref=sr_1_5?dchild=1&amp;keywords=usb+micro+to+a&amp;qid=1605115291&amp;sr=8-5" TargetMode="External"/><Relationship Id="rId73" Type="http://schemas.openxmlformats.org/officeDocument/2006/relationships/hyperlink" Target="https://www.ebay.com/itm/373419267114?hash=item56f185d42a:g:5cYAAOSwmCxfzxCO" TargetMode="External"/><Relationship Id="rId78" Type="http://schemas.openxmlformats.org/officeDocument/2006/relationships/hyperlink" Target="https://www.pololu.com/product/2440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amzn.to/3qkbLBZ" TargetMode="External"/><Relationship Id="rId9" Type="http://schemas.openxmlformats.org/officeDocument/2006/relationships/hyperlink" Target="https://www.mcmaster.com/90190A108" TargetMode="External"/><Relationship Id="rId13" Type="http://schemas.openxmlformats.org/officeDocument/2006/relationships/hyperlink" Target="https://www.servocity.com/1-00-x-8-00-stainless-steel-tubing/" TargetMode="External"/><Relationship Id="rId18" Type="http://schemas.openxmlformats.org/officeDocument/2006/relationships/hyperlink" Target="https://www.servocity.com/0-375-0-770-clamping-hub/" TargetMode="External"/><Relationship Id="rId39" Type="http://schemas.openxmlformats.org/officeDocument/2006/relationships/hyperlink" Target="https://www.mcmaster.com/90585A299" TargetMode="External"/><Relationship Id="rId34" Type="http://schemas.openxmlformats.org/officeDocument/2006/relationships/hyperlink" Target="https://www.mcmaster.com/92095A205" TargetMode="External"/><Relationship Id="rId50" Type="http://schemas.openxmlformats.org/officeDocument/2006/relationships/hyperlink" Target="https://www.mcmaster.com/60645K31" TargetMode="External"/><Relationship Id="rId55" Type="http://schemas.openxmlformats.org/officeDocument/2006/relationships/hyperlink" Target="https://www.amazon.com/EDGELEC-Breadboard-1pin-1pin-Connector-Multicolored/dp/B07GCZBH51/ref=sr_1_6?dchild=1&amp;keywords=Dupont%2B2.54mm%2B2-Pin%2BTwisted%2Bon%2BFemale%2Bto%2BFemale&amp;qid=1623348565&amp;sr=8-6&amp;th=1" TargetMode="External"/><Relationship Id="rId76" Type="http://schemas.openxmlformats.org/officeDocument/2006/relationships/hyperlink" Target="https://www.sparkfun.com/products/15109" TargetMode="External"/><Relationship Id="rId7" Type="http://schemas.openxmlformats.org/officeDocument/2006/relationships/hyperlink" Target="https://www.andymark.com/products/neverest-classic-60-gearmotor?Power%20Connector=Anderson%20Powerpole%2015A%20(am-3103)&amp;quantity=1" TargetMode="External"/><Relationship Id="rId71" Type="http://schemas.openxmlformats.org/officeDocument/2006/relationships/hyperlink" Target="https://www.adafruit.com/product/3500" TargetMode="External"/><Relationship Id="rId2" Type="http://schemas.openxmlformats.org/officeDocument/2006/relationships/hyperlink" Target="https://www.adafruit.com/product/158" TargetMode="External"/><Relationship Id="rId29" Type="http://schemas.openxmlformats.org/officeDocument/2006/relationships/hyperlink" Target="https://www.mcmaster.com/91280A546" TargetMode="External"/><Relationship Id="rId24" Type="http://schemas.openxmlformats.org/officeDocument/2006/relationships/hyperlink" Target="https://www.servocity.com/0-250-chain-5-feet/" TargetMode="External"/><Relationship Id="rId40" Type="http://schemas.openxmlformats.org/officeDocument/2006/relationships/hyperlink" Target="https://www.mcmaster.com/91253A012" TargetMode="External"/><Relationship Id="rId45" Type="http://schemas.openxmlformats.org/officeDocument/2006/relationships/hyperlink" Target="https://www.mcmaster.com/92949A146" TargetMode="External"/><Relationship Id="rId66" Type="http://schemas.openxmlformats.org/officeDocument/2006/relationships/hyperlink" Target="https://www.amazon.com/WATERWICH-Standard-Circuit-Waterproof-Protection/dp/B07CWNTJL5/ref=sr_1_7?dchild=1&amp;keywords=4+way+fuse+block&amp;qid=1609882320&amp;sr=8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8"/>
  <sheetViews>
    <sheetView showGridLines="0" tabSelected="1" workbookViewId="0">
      <pane xSplit="1" ySplit="2" topLeftCell="B69" activePane="bottomRight" state="frozen"/>
      <selection pane="topRight" activeCell="B1" sqref="B1"/>
      <selection pane="bottomLeft" activeCell="A3" sqref="A3"/>
      <selection pane="bottomRight" activeCell="A78" sqref="A78"/>
    </sheetView>
  </sheetViews>
  <sheetFormatPr defaultColWidth="14.42578125" defaultRowHeight="19.5" customHeight="1"/>
  <cols>
    <col min="1" max="1" width="73.85546875" bestFit="1" customWidth="1"/>
    <col min="2" max="2" width="10.140625" bestFit="1" customWidth="1"/>
    <col min="3" max="3" width="12.42578125" customWidth="1"/>
    <col min="4" max="4" width="16" bestFit="1" customWidth="1"/>
    <col min="5" max="5" width="13" customWidth="1"/>
    <col min="6" max="6" width="37.5703125" style="57" customWidth="1"/>
    <col min="7" max="7" width="9" customWidth="1"/>
    <col min="8" max="8" width="0.42578125" customWidth="1"/>
    <col min="9" max="9" width="12.28515625" customWidth="1"/>
    <col min="10" max="26" width="16.28515625" customWidth="1"/>
  </cols>
  <sheetData>
    <row r="1" spans="1:26" ht="19.5" customHeight="1">
      <c r="A1" s="78" t="s">
        <v>0</v>
      </c>
      <c r="B1" s="79"/>
      <c r="C1" s="79"/>
      <c r="D1" s="79"/>
      <c r="E1" s="79"/>
      <c r="F1" s="79"/>
      <c r="G1" s="79"/>
      <c r="H1" s="79"/>
      <c r="I1" s="7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.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  <c r="H2" s="5"/>
      <c r="I2" s="6">
        <f>SUM(E110,E101,E97,E78,E46,E40,E14)</f>
        <v>1241.9900000000002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>
      <c r="A3" s="7" t="s">
        <v>8</v>
      </c>
      <c r="B3" s="8"/>
      <c r="C3" s="9"/>
      <c r="D3" s="10"/>
      <c r="E3" s="10"/>
      <c r="F3" s="11"/>
      <c r="G3" s="9"/>
      <c r="H3" s="12"/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>
      <c r="A4" s="64" t="s">
        <v>152</v>
      </c>
      <c r="B4" s="65">
        <v>1</v>
      </c>
      <c r="C4" s="66">
        <v>1</v>
      </c>
      <c r="D4" s="67">
        <v>24.95</v>
      </c>
      <c r="E4" s="67">
        <f t="shared" ref="E4:E13" si="0">D4*C4</f>
        <v>24.95</v>
      </c>
      <c r="F4" s="68" t="s">
        <v>179</v>
      </c>
      <c r="G4" s="66"/>
      <c r="H4" s="69" t="str">
        <f t="shared" ref="H4:H9" si="1">IF(F4&gt;0,LEFT(F4,20),"ZZZ")</f>
        <v>https://www.adafruit</v>
      </c>
      <c r="I4" s="6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61" customFormat="1" ht="19.5" customHeight="1">
      <c r="A5" s="64" t="s">
        <v>188</v>
      </c>
      <c r="B5" s="70">
        <v>1</v>
      </c>
      <c r="C5" s="71">
        <v>1</v>
      </c>
      <c r="D5" s="72">
        <v>19.95</v>
      </c>
      <c r="E5" s="67">
        <f t="shared" si="0"/>
        <v>19.95</v>
      </c>
      <c r="F5" s="73" t="s">
        <v>185</v>
      </c>
      <c r="G5" s="71"/>
      <c r="H5" s="74"/>
      <c r="I5" s="71"/>
    </row>
    <row r="6" spans="1:26" ht="19.5" customHeight="1">
      <c r="A6" s="13" t="s">
        <v>9</v>
      </c>
      <c r="B6" s="14">
        <v>1</v>
      </c>
      <c r="C6" s="15">
        <v>1</v>
      </c>
      <c r="D6" s="16">
        <v>2</v>
      </c>
      <c r="E6" s="16">
        <f t="shared" si="0"/>
        <v>2</v>
      </c>
      <c r="F6" s="49" t="s">
        <v>174</v>
      </c>
      <c r="G6" s="15"/>
      <c r="H6" s="18" t="str">
        <f t="shared" si="1"/>
        <v>https://www.adafruit</v>
      </c>
      <c r="I6" s="1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34" t="s">
        <v>151</v>
      </c>
      <c r="B7" s="14">
        <v>2</v>
      </c>
      <c r="C7" s="15">
        <v>2</v>
      </c>
      <c r="D7" s="16">
        <v>21.95</v>
      </c>
      <c r="E7" s="16">
        <f t="shared" si="0"/>
        <v>43.9</v>
      </c>
      <c r="F7" s="49" t="s">
        <v>174</v>
      </c>
      <c r="G7" s="15"/>
      <c r="H7" s="18" t="str">
        <f t="shared" si="1"/>
        <v>https://www.adafruit</v>
      </c>
      <c r="I7" s="1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13" t="s">
        <v>10</v>
      </c>
      <c r="B8" s="14">
        <v>1</v>
      </c>
      <c r="C8" s="15">
        <v>1</v>
      </c>
      <c r="D8" s="16">
        <v>6.95</v>
      </c>
      <c r="E8" s="16">
        <f t="shared" si="0"/>
        <v>6.95</v>
      </c>
      <c r="F8" s="49" t="s">
        <v>174</v>
      </c>
      <c r="G8" s="15"/>
      <c r="H8" s="18" t="str">
        <f t="shared" si="1"/>
        <v>https://www.adafruit</v>
      </c>
      <c r="I8" s="1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34" t="s">
        <v>11</v>
      </c>
      <c r="B9" s="14">
        <v>1</v>
      </c>
      <c r="C9" s="15">
        <v>1</v>
      </c>
      <c r="D9" s="16">
        <v>8.9499999999999993</v>
      </c>
      <c r="E9" s="16">
        <f t="shared" si="0"/>
        <v>8.9499999999999993</v>
      </c>
      <c r="F9" s="49" t="s">
        <v>174</v>
      </c>
      <c r="G9" s="15"/>
      <c r="H9" s="18" t="str">
        <f t="shared" si="1"/>
        <v>https://www.adafruit</v>
      </c>
      <c r="I9" s="1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s="47" customFormat="1" ht="19.5" customHeight="1">
      <c r="A10" s="34" t="s">
        <v>150</v>
      </c>
      <c r="B10" s="35">
        <v>2</v>
      </c>
      <c r="C10" s="33">
        <v>2</v>
      </c>
      <c r="D10" s="36">
        <v>0.95</v>
      </c>
      <c r="E10" s="36">
        <f t="shared" si="0"/>
        <v>1.9</v>
      </c>
      <c r="F10" s="17" t="s">
        <v>149</v>
      </c>
      <c r="G10" s="33"/>
      <c r="H10" s="18"/>
      <c r="I10" s="33"/>
    </row>
    <row r="11" spans="1:26" s="48" customFormat="1" ht="19.5" customHeight="1">
      <c r="A11" s="34" t="s">
        <v>167</v>
      </c>
      <c r="B11" s="35">
        <v>2</v>
      </c>
      <c r="C11" s="33">
        <v>2</v>
      </c>
      <c r="D11" s="36">
        <v>4.95</v>
      </c>
      <c r="E11" s="36">
        <f t="shared" si="0"/>
        <v>9.9</v>
      </c>
      <c r="F11" s="17" t="s">
        <v>166</v>
      </c>
      <c r="G11" s="33"/>
      <c r="H11" s="18"/>
      <c r="I11" s="33"/>
    </row>
    <row r="12" spans="1:26" s="48" customFormat="1" ht="19.5" customHeight="1">
      <c r="A12" s="34" t="s">
        <v>168</v>
      </c>
      <c r="B12" s="35">
        <v>1</v>
      </c>
      <c r="C12" s="33">
        <v>1</v>
      </c>
      <c r="D12" s="36">
        <v>5.95</v>
      </c>
      <c r="E12" s="36">
        <f t="shared" si="0"/>
        <v>5.95</v>
      </c>
      <c r="F12" s="17" t="s">
        <v>169</v>
      </c>
      <c r="G12" s="33"/>
      <c r="H12" s="18"/>
      <c r="I12" s="33"/>
    </row>
    <row r="13" spans="1:26" s="48" customFormat="1" ht="19.5" customHeight="1">
      <c r="A13" s="34" t="s">
        <v>170</v>
      </c>
      <c r="B13" s="35">
        <v>2</v>
      </c>
      <c r="C13" s="33">
        <v>2</v>
      </c>
      <c r="D13" s="36">
        <v>7.95</v>
      </c>
      <c r="E13" s="36">
        <f t="shared" si="0"/>
        <v>15.9</v>
      </c>
      <c r="F13" s="17" t="s">
        <v>171</v>
      </c>
      <c r="G13" s="33"/>
      <c r="H13" s="18"/>
      <c r="I13" s="33"/>
    </row>
    <row r="14" spans="1:26" ht="19.5" customHeight="1">
      <c r="A14" s="34"/>
      <c r="B14" s="19"/>
      <c r="C14" s="20"/>
      <c r="D14" s="21"/>
      <c r="E14" s="22">
        <f>SUM(E4:E13)</f>
        <v>140.35000000000002</v>
      </c>
      <c r="F14" s="23"/>
      <c r="G14" s="24"/>
      <c r="H14" s="25"/>
      <c r="I14" s="24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9.5" customHeight="1">
      <c r="A15" s="27" t="s">
        <v>12</v>
      </c>
      <c r="B15" s="28"/>
      <c r="C15" s="29"/>
      <c r="D15" s="30"/>
      <c r="E15" s="30"/>
      <c r="F15" s="31"/>
      <c r="G15" s="29"/>
      <c r="H15" s="32"/>
      <c r="I15" s="2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13" t="s">
        <v>13</v>
      </c>
      <c r="B16" s="14">
        <v>1</v>
      </c>
      <c r="C16" s="15"/>
      <c r="D16" s="16">
        <v>112.99</v>
      </c>
      <c r="E16" s="16">
        <f t="shared" ref="E16:E31" si="2">D16*C16</f>
        <v>0</v>
      </c>
      <c r="F16" s="49" t="s">
        <v>175</v>
      </c>
      <c r="G16" s="33"/>
      <c r="H16" s="18" t="str">
        <f t="shared" ref="H16:H31" si="3">IF(F16&gt;0,LEFT(F16,20),"ZZZ")</f>
        <v>https://www.amazon.c</v>
      </c>
      <c r="I16" s="1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s="47" customFormat="1" ht="19.5" customHeight="1">
      <c r="A17" s="34" t="s">
        <v>159</v>
      </c>
      <c r="B17" s="35">
        <v>1</v>
      </c>
      <c r="C17" s="33"/>
      <c r="D17" s="36">
        <v>60</v>
      </c>
      <c r="E17" s="36">
        <f t="shared" si="2"/>
        <v>0</v>
      </c>
      <c r="F17" s="49" t="s">
        <v>176</v>
      </c>
      <c r="G17" s="49"/>
      <c r="H17" s="18"/>
      <c r="I17" s="33"/>
    </row>
    <row r="18" spans="1:26" s="47" customFormat="1" ht="19.5" customHeight="1">
      <c r="A18" s="34" t="s">
        <v>173</v>
      </c>
      <c r="B18" s="35">
        <v>1</v>
      </c>
      <c r="C18" s="33">
        <v>1</v>
      </c>
      <c r="D18" s="36">
        <v>100</v>
      </c>
      <c r="E18" s="36">
        <f t="shared" si="2"/>
        <v>100</v>
      </c>
      <c r="F18" s="49" t="s">
        <v>176</v>
      </c>
      <c r="G18" s="49"/>
      <c r="H18" s="18"/>
      <c r="I18" s="33"/>
    </row>
    <row r="19" spans="1:26" ht="19.5" customHeight="1">
      <c r="A19" s="13" t="s">
        <v>14</v>
      </c>
      <c r="B19" s="14">
        <v>1</v>
      </c>
      <c r="C19" s="15">
        <v>1</v>
      </c>
      <c r="D19" s="16">
        <v>21.99</v>
      </c>
      <c r="E19" s="16">
        <f t="shared" si="2"/>
        <v>21.99</v>
      </c>
      <c r="F19" s="49" t="s">
        <v>175</v>
      </c>
      <c r="G19" s="33"/>
      <c r="H19" s="18" t="str">
        <f t="shared" si="3"/>
        <v>https://www.amazon.c</v>
      </c>
      <c r="I19" s="1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13" t="s">
        <v>15</v>
      </c>
      <c r="B20" s="14">
        <v>4</v>
      </c>
      <c r="C20" s="15">
        <v>1</v>
      </c>
      <c r="D20" s="16">
        <v>9.7899999999999991</v>
      </c>
      <c r="E20" s="16">
        <f t="shared" si="2"/>
        <v>9.7899999999999991</v>
      </c>
      <c r="F20" s="49" t="s">
        <v>175</v>
      </c>
      <c r="G20" s="33"/>
      <c r="H20" s="18" t="str">
        <f t="shared" si="3"/>
        <v>https://www.amazon.c</v>
      </c>
      <c r="I20" s="1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13" t="s">
        <v>16</v>
      </c>
      <c r="B21" s="14">
        <v>1</v>
      </c>
      <c r="C21" s="15">
        <v>1</v>
      </c>
      <c r="D21" s="16">
        <v>16.989999999999998</v>
      </c>
      <c r="E21" s="16">
        <f t="shared" si="2"/>
        <v>16.989999999999998</v>
      </c>
      <c r="F21" s="49" t="s">
        <v>175</v>
      </c>
      <c r="G21" s="33"/>
      <c r="H21" s="18" t="str">
        <f t="shared" si="3"/>
        <v>https://www.amazon.c</v>
      </c>
      <c r="I21" s="1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4" t="s">
        <v>17</v>
      </c>
      <c r="B22" s="35">
        <v>1</v>
      </c>
      <c r="C22" s="33">
        <v>0</v>
      </c>
      <c r="D22" s="36">
        <v>9.99</v>
      </c>
      <c r="E22" s="16">
        <f t="shared" si="2"/>
        <v>0</v>
      </c>
      <c r="F22" s="59" t="s">
        <v>175</v>
      </c>
      <c r="G22" s="33"/>
      <c r="H22" s="18" t="str">
        <f t="shared" si="3"/>
        <v>https://www.amazon.c</v>
      </c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3" t="s">
        <v>18</v>
      </c>
      <c r="B23" s="14">
        <v>1</v>
      </c>
      <c r="C23" s="15">
        <v>1</v>
      </c>
      <c r="D23" s="16">
        <v>4.96</v>
      </c>
      <c r="E23" s="16">
        <f t="shared" si="2"/>
        <v>4.96</v>
      </c>
      <c r="F23" s="17" t="s">
        <v>19</v>
      </c>
      <c r="G23" s="33"/>
      <c r="H23" s="18" t="str">
        <f t="shared" si="3"/>
        <v>https://www.amazon.c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13" t="s">
        <v>187</v>
      </c>
      <c r="B24" s="14">
        <v>1</v>
      </c>
      <c r="C24" s="15">
        <v>1</v>
      </c>
      <c r="D24" s="36">
        <v>7.42</v>
      </c>
      <c r="E24" s="16">
        <f t="shared" si="2"/>
        <v>7.42</v>
      </c>
      <c r="F24" s="37" t="s">
        <v>20</v>
      </c>
      <c r="G24" s="33"/>
      <c r="H24" s="18" t="str">
        <f t="shared" si="3"/>
        <v>https://www.amazon.c</v>
      </c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8" t="s">
        <v>21</v>
      </c>
      <c r="B25" s="35">
        <v>1</v>
      </c>
      <c r="C25" s="33">
        <v>1</v>
      </c>
      <c r="D25" s="36">
        <v>23</v>
      </c>
      <c r="E25" s="16">
        <f t="shared" si="2"/>
        <v>23</v>
      </c>
      <c r="F25" s="39" t="s">
        <v>22</v>
      </c>
      <c r="G25" s="33"/>
      <c r="H25" s="18" t="str">
        <f t="shared" si="3"/>
        <v>https://www.amazon.c</v>
      </c>
      <c r="I25" s="3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13" t="s">
        <v>23</v>
      </c>
      <c r="B26" s="14">
        <v>1</v>
      </c>
      <c r="C26" s="15">
        <v>1</v>
      </c>
      <c r="D26" s="16">
        <v>5.55</v>
      </c>
      <c r="E26" s="16">
        <f t="shared" si="2"/>
        <v>5.55</v>
      </c>
      <c r="F26" s="17" t="s">
        <v>24</v>
      </c>
      <c r="G26" s="33"/>
      <c r="H26" s="18" t="str">
        <f t="shared" si="3"/>
        <v>https://www.amazon.c</v>
      </c>
      <c r="I26" s="1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13" t="s">
        <v>186</v>
      </c>
      <c r="B27" s="14">
        <v>2</v>
      </c>
      <c r="C27" s="15">
        <v>2</v>
      </c>
      <c r="D27" s="16">
        <v>42.99</v>
      </c>
      <c r="E27" s="16">
        <f t="shared" si="2"/>
        <v>85.98</v>
      </c>
      <c r="F27" s="54" t="s">
        <v>25</v>
      </c>
      <c r="G27" s="33"/>
      <c r="H27" s="18" t="str">
        <f t="shared" si="3"/>
        <v>https://www.amazon.c</v>
      </c>
      <c r="I27" s="1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3" t="s">
        <v>26</v>
      </c>
      <c r="B28" s="14">
        <v>2</v>
      </c>
      <c r="C28" s="15">
        <v>2</v>
      </c>
      <c r="D28" s="16">
        <v>17.71</v>
      </c>
      <c r="E28" s="16">
        <f t="shared" si="2"/>
        <v>35.42</v>
      </c>
      <c r="F28" s="17" t="s">
        <v>27</v>
      </c>
      <c r="G28" s="33"/>
      <c r="H28" s="18" t="str">
        <f t="shared" si="3"/>
        <v>https://www.amazon.c</v>
      </c>
      <c r="I28" s="1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3" t="s">
        <v>28</v>
      </c>
      <c r="B29" s="14">
        <v>1</v>
      </c>
      <c r="C29" s="15">
        <v>1</v>
      </c>
      <c r="D29" s="16">
        <v>11.99</v>
      </c>
      <c r="E29" s="16">
        <f t="shared" si="2"/>
        <v>11.99</v>
      </c>
      <c r="F29" s="17" t="s">
        <v>29</v>
      </c>
      <c r="G29" s="33"/>
      <c r="H29" s="18" t="str">
        <f t="shared" si="3"/>
        <v>https://www.amazon.c</v>
      </c>
      <c r="I29" s="1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3" t="s">
        <v>30</v>
      </c>
      <c r="B30" s="14">
        <v>1</v>
      </c>
      <c r="C30" s="15">
        <v>1</v>
      </c>
      <c r="D30" s="16">
        <v>5.39</v>
      </c>
      <c r="E30" s="16">
        <f t="shared" si="2"/>
        <v>5.39</v>
      </c>
      <c r="F30" s="17" t="s">
        <v>31</v>
      </c>
      <c r="G30" s="33"/>
      <c r="H30" s="18" t="str">
        <f t="shared" si="3"/>
        <v>https://www.amazon.c</v>
      </c>
      <c r="I30" s="1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3" t="s">
        <v>32</v>
      </c>
      <c r="B31" s="14">
        <v>1</v>
      </c>
      <c r="C31" s="15">
        <v>1</v>
      </c>
      <c r="D31" s="16">
        <v>29.29</v>
      </c>
      <c r="E31" s="16">
        <f t="shared" si="2"/>
        <v>29.29</v>
      </c>
      <c r="F31" s="17" t="s">
        <v>33</v>
      </c>
      <c r="G31" s="33"/>
      <c r="H31" s="18" t="str">
        <f t="shared" si="3"/>
        <v>https://www.amazon.c</v>
      </c>
      <c r="I31" s="1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34" t="s">
        <v>34</v>
      </c>
      <c r="B32" s="35">
        <v>2</v>
      </c>
      <c r="C32" s="33">
        <v>2</v>
      </c>
      <c r="D32" s="36">
        <v>24.17</v>
      </c>
      <c r="E32" s="16">
        <f t="shared" ref="E32:E34" si="4">D32*C32</f>
        <v>48.34</v>
      </c>
      <c r="F32" s="84" t="s">
        <v>35</v>
      </c>
      <c r="G32" s="85"/>
      <c r="H32" s="40"/>
      <c r="I32" s="1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34" t="s">
        <v>36</v>
      </c>
      <c r="B33" s="35">
        <v>1</v>
      </c>
      <c r="C33" s="33">
        <v>1</v>
      </c>
      <c r="D33" s="36">
        <v>5.99</v>
      </c>
      <c r="E33" s="16">
        <f>D33*C33</f>
        <v>5.99</v>
      </c>
      <c r="F33" s="84" t="s">
        <v>37</v>
      </c>
      <c r="G33" s="85"/>
      <c r="H33" s="40"/>
      <c r="I33" s="1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34" t="s">
        <v>38</v>
      </c>
      <c r="B34" s="35">
        <v>1</v>
      </c>
      <c r="C34" s="33">
        <v>1</v>
      </c>
      <c r="D34" s="36">
        <v>11.99</v>
      </c>
      <c r="E34" s="36">
        <f t="shared" si="4"/>
        <v>11.99</v>
      </c>
      <c r="F34" s="84" t="s">
        <v>39</v>
      </c>
      <c r="G34" s="85"/>
      <c r="H34" s="40"/>
      <c r="I34" s="1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34" t="s">
        <v>40</v>
      </c>
      <c r="B35" s="35">
        <v>1</v>
      </c>
      <c r="C35" s="33">
        <v>1</v>
      </c>
      <c r="D35" s="36">
        <v>5.6</v>
      </c>
      <c r="E35" s="36">
        <f t="shared" ref="E35" si="5">D35*C35</f>
        <v>5.6</v>
      </c>
      <c r="F35" s="84" t="s">
        <v>41</v>
      </c>
      <c r="G35" s="85"/>
      <c r="H35" s="40"/>
      <c r="I35" s="1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47" customFormat="1" ht="32.25" customHeight="1">
      <c r="A36" s="34" t="s">
        <v>154</v>
      </c>
      <c r="B36" s="35">
        <v>1</v>
      </c>
      <c r="C36" s="33">
        <v>1</v>
      </c>
      <c r="D36" s="36">
        <v>8.99</v>
      </c>
      <c r="E36" s="36">
        <f t="shared" ref="E36:E38" si="6">D36*C36</f>
        <v>8.99</v>
      </c>
      <c r="F36" s="88" t="s">
        <v>153</v>
      </c>
      <c r="G36" s="85"/>
      <c r="H36" s="40"/>
      <c r="I36" s="33"/>
    </row>
    <row r="37" spans="1:26" s="47" customFormat="1" ht="29.25" customHeight="1">
      <c r="A37" s="34" t="s">
        <v>155</v>
      </c>
      <c r="B37" s="35">
        <v>1</v>
      </c>
      <c r="C37" s="33">
        <v>1</v>
      </c>
      <c r="D37" s="36">
        <v>7.99</v>
      </c>
      <c r="E37" s="36">
        <f t="shared" si="6"/>
        <v>7.99</v>
      </c>
      <c r="F37" s="88" t="s">
        <v>156</v>
      </c>
      <c r="G37" s="85"/>
      <c r="H37" s="40"/>
      <c r="I37" s="33"/>
    </row>
    <row r="38" spans="1:26" s="47" customFormat="1" ht="26.25" customHeight="1">
      <c r="A38" s="34" t="s">
        <v>158</v>
      </c>
      <c r="B38" s="35">
        <v>1</v>
      </c>
      <c r="C38" s="33">
        <v>1</v>
      </c>
      <c r="D38" s="36">
        <v>7.99</v>
      </c>
      <c r="E38" s="36">
        <f t="shared" si="6"/>
        <v>7.99</v>
      </c>
      <c r="F38" s="84" t="s">
        <v>157</v>
      </c>
      <c r="G38" s="85"/>
      <c r="H38" s="40"/>
      <c r="I38" s="33"/>
    </row>
    <row r="39" spans="1:26" ht="19.5" customHeight="1">
      <c r="A39" s="13" t="s">
        <v>140</v>
      </c>
      <c r="B39" s="14">
        <v>1</v>
      </c>
      <c r="C39" s="15">
        <v>1</v>
      </c>
      <c r="D39" s="16">
        <v>5</v>
      </c>
      <c r="E39" s="16">
        <v>5</v>
      </c>
      <c r="F39" s="86" t="s">
        <v>141</v>
      </c>
      <c r="G39" s="87"/>
      <c r="H39" s="40"/>
      <c r="I39" s="1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34"/>
      <c r="B40" s="19"/>
      <c r="C40" s="20"/>
      <c r="D40" s="22"/>
      <c r="E40" s="22">
        <f>SUM(E16:E39)</f>
        <v>459.66000000000008</v>
      </c>
      <c r="F40" s="23"/>
      <c r="G40" s="24"/>
      <c r="H40" s="25"/>
      <c r="I40" s="24"/>
    </row>
    <row r="41" spans="1:26" ht="19.5" customHeight="1">
      <c r="A41" s="41" t="s">
        <v>42</v>
      </c>
      <c r="B41" s="28"/>
      <c r="C41" s="29"/>
      <c r="D41" s="30"/>
      <c r="E41" s="30"/>
      <c r="F41" s="31"/>
      <c r="G41" s="29"/>
      <c r="H41" s="32"/>
      <c r="I41" s="2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13" t="s">
        <v>43</v>
      </c>
      <c r="B42" s="14">
        <v>1</v>
      </c>
      <c r="C42" s="15">
        <v>1</v>
      </c>
      <c r="D42" s="16">
        <v>31.5</v>
      </c>
      <c r="E42" s="16">
        <f>D42*C42</f>
        <v>31.5</v>
      </c>
      <c r="F42" s="17" t="s">
        <v>44</v>
      </c>
      <c r="G42" s="15"/>
      <c r="H42" s="18" t="str">
        <f>IF(F42&gt;0,LEFT(F42,20),"ZZZ")</f>
        <v>https://www.andymark</v>
      </c>
      <c r="I42" s="1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s="48" customFormat="1" ht="19.5" customHeight="1">
      <c r="A43" s="13" t="s">
        <v>138</v>
      </c>
      <c r="B43" s="14">
        <v>1</v>
      </c>
      <c r="C43" s="15">
        <v>1</v>
      </c>
      <c r="D43" s="16">
        <v>5</v>
      </c>
      <c r="E43" s="16">
        <v>5</v>
      </c>
      <c r="F43" s="80" t="s">
        <v>139</v>
      </c>
      <c r="G43" s="81"/>
      <c r="H43" s="18"/>
      <c r="I43" s="33"/>
    </row>
    <row r="44" spans="1:26" ht="19.5" customHeight="1">
      <c r="A44" s="41" t="s">
        <v>45</v>
      </c>
      <c r="B44" s="28"/>
      <c r="C44" s="29"/>
      <c r="D44" s="30"/>
      <c r="E44" s="30"/>
      <c r="F44" s="31"/>
      <c r="G44" s="29"/>
      <c r="H44" s="32"/>
      <c r="I44" s="2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34" t="s">
        <v>46</v>
      </c>
      <c r="B45" s="14">
        <v>2</v>
      </c>
      <c r="C45" s="15">
        <v>2</v>
      </c>
      <c r="D45" s="16">
        <v>29</v>
      </c>
      <c r="E45" s="16">
        <f>D45*C45</f>
        <v>58</v>
      </c>
      <c r="F45" s="77" t="s">
        <v>47</v>
      </c>
      <c r="G45" s="76"/>
      <c r="H45" s="40" t="str">
        <f>IF(F45&gt;0,LEFT(F45,20),"ZZZ")</f>
        <v>https://www.dfrobot.</v>
      </c>
      <c r="I45" s="1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34"/>
      <c r="B46" s="14"/>
      <c r="C46" s="15"/>
      <c r="D46" s="16"/>
      <c r="E46" s="16">
        <f>SUM(E45)</f>
        <v>58</v>
      </c>
      <c r="F46" s="82"/>
      <c r="G46" s="83"/>
      <c r="H46" s="40"/>
      <c r="I46" s="1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41" t="s">
        <v>48</v>
      </c>
      <c r="B47" s="28"/>
      <c r="C47" s="29"/>
      <c r="D47" s="30"/>
      <c r="E47" s="30"/>
      <c r="F47" s="31"/>
      <c r="G47" s="29"/>
      <c r="H47" s="32"/>
      <c r="I47" s="29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13" t="s">
        <v>49</v>
      </c>
      <c r="B48" s="14">
        <v>6</v>
      </c>
      <c r="C48" s="15">
        <v>1</v>
      </c>
      <c r="D48" s="16">
        <v>2.4</v>
      </c>
      <c r="E48" s="16">
        <f t="shared" ref="E48:E49" si="7">D48*C48</f>
        <v>2.4</v>
      </c>
      <c r="F48" s="77" t="s">
        <v>50</v>
      </c>
      <c r="G48" s="76"/>
      <c r="H48" s="18" t="str">
        <f t="shared" ref="H48:H76" si="8">IF(F48&gt;0,LEFT(F48,20),"ZZZ")</f>
        <v>https://www.mcmaster</v>
      </c>
      <c r="I48" s="15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13" t="s">
        <v>51</v>
      </c>
      <c r="B49" s="14">
        <v>8</v>
      </c>
      <c r="C49" s="15">
        <v>1</v>
      </c>
      <c r="D49" s="16">
        <v>2.94</v>
      </c>
      <c r="E49" s="16">
        <f t="shared" si="7"/>
        <v>2.94</v>
      </c>
      <c r="F49" s="77" t="s">
        <v>52</v>
      </c>
      <c r="G49" s="76"/>
      <c r="H49" s="18" t="str">
        <f t="shared" si="8"/>
        <v>https://www.mcmaster</v>
      </c>
      <c r="I49" s="1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34" t="s">
        <v>53</v>
      </c>
      <c r="B50" s="35">
        <v>25</v>
      </c>
      <c r="C50" s="33">
        <v>1</v>
      </c>
      <c r="D50" s="36">
        <v>2.19</v>
      </c>
      <c r="E50" s="36">
        <v>2.19</v>
      </c>
      <c r="F50" s="77" t="s">
        <v>54</v>
      </c>
      <c r="G50" s="76"/>
      <c r="H50" s="18" t="str">
        <f t="shared" si="8"/>
        <v>https://www.mcmaster</v>
      </c>
      <c r="I50" s="15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34" t="s">
        <v>55</v>
      </c>
      <c r="B51" s="14">
        <v>100</v>
      </c>
      <c r="C51" s="15">
        <v>1</v>
      </c>
      <c r="D51" s="16">
        <v>1.2</v>
      </c>
      <c r="E51" s="16">
        <f t="shared" ref="E51:E77" si="9">D51*C51</f>
        <v>1.2</v>
      </c>
      <c r="F51" s="77" t="s">
        <v>56</v>
      </c>
      <c r="G51" s="76"/>
      <c r="H51" s="18" t="str">
        <f t="shared" si="8"/>
        <v>https://www.mcmaster</v>
      </c>
      <c r="I51" s="15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13" t="s">
        <v>57</v>
      </c>
      <c r="B52" s="14">
        <v>2</v>
      </c>
      <c r="C52" s="15">
        <v>1</v>
      </c>
      <c r="D52" s="16">
        <v>3.77</v>
      </c>
      <c r="E52" s="16">
        <f t="shared" si="9"/>
        <v>3.77</v>
      </c>
      <c r="F52" s="77" t="s">
        <v>58</v>
      </c>
      <c r="G52" s="76"/>
      <c r="H52" s="18" t="str">
        <f t="shared" si="8"/>
        <v>https://www.mcmaster</v>
      </c>
      <c r="I52" s="15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13" t="s">
        <v>59</v>
      </c>
      <c r="B53" s="14">
        <v>4</v>
      </c>
      <c r="C53" s="15">
        <v>4</v>
      </c>
      <c r="D53" s="16">
        <v>3.59</v>
      </c>
      <c r="E53" s="16">
        <f t="shared" si="9"/>
        <v>14.36</v>
      </c>
      <c r="F53" s="17" t="s">
        <v>60</v>
      </c>
      <c r="G53" s="15"/>
      <c r="H53" s="18" t="str">
        <f t="shared" si="8"/>
        <v>https://www.mcmaster</v>
      </c>
      <c r="I53" s="15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13" t="s">
        <v>61</v>
      </c>
      <c r="B54" s="14">
        <v>1</v>
      </c>
      <c r="C54" s="15">
        <v>1</v>
      </c>
      <c r="D54" s="16">
        <v>1.1399999999999999</v>
      </c>
      <c r="E54" s="16">
        <f t="shared" si="9"/>
        <v>1.1399999999999999</v>
      </c>
      <c r="F54" s="17" t="s">
        <v>62</v>
      </c>
      <c r="G54" s="15"/>
      <c r="H54" s="18" t="str">
        <f t="shared" si="8"/>
        <v>https://www.mcmaster</v>
      </c>
      <c r="I54" s="15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34" t="s">
        <v>63</v>
      </c>
      <c r="B55" s="14">
        <v>1</v>
      </c>
      <c r="C55" s="15">
        <v>1</v>
      </c>
      <c r="D55" s="16">
        <v>2.65</v>
      </c>
      <c r="E55" s="16">
        <f t="shared" si="9"/>
        <v>2.65</v>
      </c>
      <c r="F55" s="17" t="s">
        <v>64</v>
      </c>
      <c r="G55" s="15"/>
      <c r="H55" s="18" t="str">
        <f t="shared" si="8"/>
        <v>https://www.mcmaster</v>
      </c>
      <c r="I55" s="1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34" t="s">
        <v>65</v>
      </c>
      <c r="B56" s="14">
        <v>8</v>
      </c>
      <c r="C56" s="15">
        <v>1</v>
      </c>
      <c r="D56" s="16">
        <v>8.49</v>
      </c>
      <c r="E56" s="16">
        <f t="shared" si="9"/>
        <v>8.49</v>
      </c>
      <c r="F56" s="17" t="s">
        <v>66</v>
      </c>
      <c r="G56" s="15"/>
      <c r="H56" s="18" t="str">
        <f t="shared" si="8"/>
        <v>https://www.mcmaster</v>
      </c>
      <c r="I56" s="1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34" t="s">
        <v>67</v>
      </c>
      <c r="B57" s="14">
        <v>4</v>
      </c>
      <c r="C57" s="15">
        <v>1</v>
      </c>
      <c r="D57" s="16">
        <v>6.03</v>
      </c>
      <c r="E57" s="16">
        <f t="shared" si="9"/>
        <v>6.03</v>
      </c>
      <c r="F57" s="17" t="s">
        <v>68</v>
      </c>
      <c r="G57" s="15"/>
      <c r="H57" s="18" t="str">
        <f t="shared" si="8"/>
        <v>https://www.mcmaster</v>
      </c>
      <c r="I57" s="1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34" t="s">
        <v>69</v>
      </c>
      <c r="B58" s="14">
        <v>4</v>
      </c>
      <c r="C58" s="15">
        <v>1</v>
      </c>
      <c r="D58" s="16">
        <v>3.72</v>
      </c>
      <c r="E58" s="16">
        <f t="shared" si="9"/>
        <v>3.72</v>
      </c>
      <c r="F58" s="17" t="s">
        <v>70</v>
      </c>
      <c r="G58" s="15"/>
      <c r="H58" s="18" t="str">
        <f t="shared" si="8"/>
        <v>https://www.mcmaster</v>
      </c>
      <c r="I58" s="15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34" t="s">
        <v>71</v>
      </c>
      <c r="B59" s="14">
        <v>4</v>
      </c>
      <c r="C59" s="15">
        <v>1</v>
      </c>
      <c r="D59" s="16">
        <v>3.72</v>
      </c>
      <c r="E59" s="16">
        <f t="shared" si="9"/>
        <v>3.72</v>
      </c>
      <c r="F59" s="17" t="s">
        <v>72</v>
      </c>
      <c r="G59" s="15"/>
      <c r="H59" s="18" t="str">
        <f t="shared" si="8"/>
        <v>https://www.mcmaster</v>
      </c>
      <c r="I59" s="15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34" t="s">
        <v>73</v>
      </c>
      <c r="B60" s="14">
        <v>4</v>
      </c>
      <c r="C60" s="15">
        <v>1</v>
      </c>
      <c r="D60" s="16">
        <v>4.41</v>
      </c>
      <c r="E60" s="16">
        <f t="shared" si="9"/>
        <v>4.41</v>
      </c>
      <c r="F60" s="17" t="s">
        <v>74</v>
      </c>
      <c r="G60" s="15"/>
      <c r="H60" s="18" t="str">
        <f t="shared" si="8"/>
        <v>https://www.mcmaster</v>
      </c>
      <c r="I60" s="15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34" t="s">
        <v>75</v>
      </c>
      <c r="B61" s="35">
        <v>12</v>
      </c>
      <c r="C61" s="15">
        <v>1</v>
      </c>
      <c r="D61" s="16">
        <v>5.42</v>
      </c>
      <c r="E61" s="16">
        <f t="shared" si="9"/>
        <v>5.42</v>
      </c>
      <c r="F61" s="17" t="s">
        <v>76</v>
      </c>
      <c r="G61" s="15"/>
      <c r="H61" s="18" t="str">
        <f t="shared" si="8"/>
        <v>https://www.mcmaster</v>
      </c>
      <c r="I61" s="1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3" t="s">
        <v>77</v>
      </c>
      <c r="B62" s="14">
        <v>8</v>
      </c>
      <c r="C62" s="15">
        <v>1</v>
      </c>
      <c r="D62" s="16">
        <v>3.39</v>
      </c>
      <c r="E62" s="16">
        <f t="shared" si="9"/>
        <v>3.39</v>
      </c>
      <c r="F62" s="17" t="s">
        <v>78</v>
      </c>
      <c r="G62" s="15"/>
      <c r="H62" s="18" t="str">
        <f t="shared" si="8"/>
        <v>https://www.mcmaster</v>
      </c>
      <c r="I62" s="15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3" t="s">
        <v>79</v>
      </c>
      <c r="B63" s="14">
        <v>4</v>
      </c>
      <c r="C63" s="15">
        <v>1</v>
      </c>
      <c r="D63" s="16">
        <v>5.0199999999999996</v>
      </c>
      <c r="E63" s="16">
        <f t="shared" si="9"/>
        <v>5.0199999999999996</v>
      </c>
      <c r="F63" s="17" t="s">
        <v>80</v>
      </c>
      <c r="G63" s="15"/>
      <c r="H63" s="18" t="str">
        <f t="shared" si="8"/>
        <v>https://www.mcmaster</v>
      </c>
      <c r="I63" s="1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34" t="s">
        <v>81</v>
      </c>
      <c r="B64" s="14">
        <v>6</v>
      </c>
      <c r="C64" s="15">
        <v>1</v>
      </c>
      <c r="D64" s="16">
        <v>6.21</v>
      </c>
      <c r="E64" s="16">
        <f t="shared" si="9"/>
        <v>6.21</v>
      </c>
      <c r="F64" s="17" t="s">
        <v>82</v>
      </c>
      <c r="G64" s="15"/>
      <c r="H64" s="18" t="str">
        <f t="shared" si="8"/>
        <v>https://www.mcmaster</v>
      </c>
      <c r="I64" s="1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3" t="s">
        <v>83</v>
      </c>
      <c r="B65" s="14">
        <v>4</v>
      </c>
      <c r="C65" s="15">
        <v>1</v>
      </c>
      <c r="D65" s="16">
        <v>3.57</v>
      </c>
      <c r="E65" s="16">
        <f t="shared" si="9"/>
        <v>3.57</v>
      </c>
      <c r="F65" s="17" t="s">
        <v>84</v>
      </c>
      <c r="G65" s="15"/>
      <c r="H65" s="18" t="str">
        <f t="shared" si="8"/>
        <v>https://www.mcmaster</v>
      </c>
      <c r="I65" s="15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3" t="s">
        <v>85</v>
      </c>
      <c r="B66" s="14">
        <v>11</v>
      </c>
      <c r="C66" s="15">
        <v>1</v>
      </c>
      <c r="D66" s="16">
        <v>8.3800000000000008</v>
      </c>
      <c r="E66" s="16">
        <f t="shared" si="9"/>
        <v>8.3800000000000008</v>
      </c>
      <c r="F66" s="17" t="s">
        <v>86</v>
      </c>
      <c r="G66" s="15"/>
      <c r="H66" s="18" t="str">
        <f t="shared" si="8"/>
        <v>https://www.mcmaster</v>
      </c>
      <c r="I66" s="1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34" t="s">
        <v>87</v>
      </c>
      <c r="B67" s="14">
        <v>1</v>
      </c>
      <c r="C67" s="15">
        <v>1</v>
      </c>
      <c r="D67" s="16">
        <v>6.13</v>
      </c>
      <c r="E67" s="16">
        <f t="shared" si="9"/>
        <v>6.13</v>
      </c>
      <c r="F67" s="17" t="s">
        <v>88</v>
      </c>
      <c r="G67" s="15"/>
      <c r="H67" s="18" t="str">
        <f t="shared" si="8"/>
        <v>https://www.mcmaster</v>
      </c>
      <c r="I67" s="1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3" t="s">
        <v>89</v>
      </c>
      <c r="B68" s="14">
        <v>2</v>
      </c>
      <c r="C68" s="15">
        <v>1</v>
      </c>
      <c r="D68" s="16">
        <v>1.41</v>
      </c>
      <c r="E68" s="16">
        <f t="shared" si="9"/>
        <v>1.41</v>
      </c>
      <c r="F68" s="17" t="s">
        <v>90</v>
      </c>
      <c r="G68" s="15"/>
      <c r="H68" s="18" t="str">
        <f t="shared" si="8"/>
        <v>https://www.mcmaster</v>
      </c>
      <c r="I68" s="15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3" t="s">
        <v>91</v>
      </c>
      <c r="B69" s="42">
        <v>2</v>
      </c>
      <c r="C69" s="42">
        <v>1</v>
      </c>
      <c r="D69" s="43">
        <v>6.81</v>
      </c>
      <c r="E69" s="43">
        <f t="shared" si="9"/>
        <v>6.81</v>
      </c>
      <c r="F69" s="44" t="s">
        <v>92</v>
      </c>
      <c r="G69" s="42"/>
      <c r="H69" s="45" t="str">
        <f t="shared" si="8"/>
        <v>https://www.mcmaster</v>
      </c>
      <c r="I69" s="4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3" t="s">
        <v>93</v>
      </c>
      <c r="B70" s="35">
        <v>14</v>
      </c>
      <c r="C70" s="15">
        <v>1</v>
      </c>
      <c r="D70" s="16">
        <v>10.02</v>
      </c>
      <c r="E70" s="16">
        <f t="shared" si="9"/>
        <v>10.02</v>
      </c>
      <c r="F70" s="17" t="s">
        <v>94</v>
      </c>
      <c r="G70" s="15"/>
      <c r="H70" s="18" t="str">
        <f t="shared" si="8"/>
        <v>https://www.mcmaster</v>
      </c>
      <c r="I70" s="1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>
      <c r="A71" s="34" t="s">
        <v>95</v>
      </c>
      <c r="B71" s="14">
        <v>12</v>
      </c>
      <c r="C71" s="15">
        <v>1</v>
      </c>
      <c r="D71" s="16">
        <v>7.22</v>
      </c>
      <c r="E71" s="16">
        <f t="shared" si="9"/>
        <v>7.22</v>
      </c>
      <c r="F71" s="17" t="s">
        <v>96</v>
      </c>
      <c r="G71" s="15"/>
      <c r="H71" s="18" t="str">
        <f t="shared" si="8"/>
        <v>https://www.mcmaster</v>
      </c>
      <c r="I71" s="1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>
      <c r="A72" s="38" t="s">
        <v>97</v>
      </c>
      <c r="B72" s="35">
        <v>2</v>
      </c>
      <c r="C72" s="33">
        <v>1</v>
      </c>
      <c r="D72" s="36">
        <v>9.6300000000000008</v>
      </c>
      <c r="E72" s="16">
        <f t="shared" si="9"/>
        <v>9.6300000000000008</v>
      </c>
      <c r="F72" s="39" t="s">
        <v>98</v>
      </c>
      <c r="G72" s="15"/>
      <c r="H72" s="18" t="str">
        <f t="shared" si="8"/>
        <v>https://www.mcmaster</v>
      </c>
      <c r="I72" s="15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>
      <c r="A73" s="34" t="s">
        <v>99</v>
      </c>
      <c r="B73" s="14">
        <v>2</v>
      </c>
      <c r="C73" s="15">
        <v>1</v>
      </c>
      <c r="D73" s="16">
        <v>7.86</v>
      </c>
      <c r="E73" s="16">
        <f t="shared" si="9"/>
        <v>7.86</v>
      </c>
      <c r="F73" s="17" t="s">
        <v>100</v>
      </c>
      <c r="G73" s="15"/>
      <c r="H73" s="18" t="str">
        <f t="shared" si="8"/>
        <v>https://www.mcmaster</v>
      </c>
      <c r="I73" s="1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s="63" customFormat="1" ht="19.5" customHeight="1">
      <c r="A74" s="34" t="s">
        <v>190</v>
      </c>
      <c r="B74" s="35">
        <v>4</v>
      </c>
      <c r="C74" s="33">
        <v>1</v>
      </c>
      <c r="D74" s="36">
        <v>6.14</v>
      </c>
      <c r="E74" s="36">
        <f t="shared" si="9"/>
        <v>6.14</v>
      </c>
      <c r="F74" s="17" t="s">
        <v>189</v>
      </c>
      <c r="G74" s="33"/>
      <c r="H74" s="18"/>
      <c r="I74" s="33"/>
    </row>
    <row r="75" spans="1:26" ht="19.5" customHeight="1">
      <c r="A75" s="34" t="s">
        <v>101</v>
      </c>
      <c r="B75" s="14">
        <v>1</v>
      </c>
      <c r="C75" s="15">
        <v>1</v>
      </c>
      <c r="D75" s="16">
        <v>9.14</v>
      </c>
      <c r="E75" s="16">
        <f t="shared" si="9"/>
        <v>9.14</v>
      </c>
      <c r="F75" s="17" t="s">
        <v>102</v>
      </c>
      <c r="G75" s="15"/>
      <c r="H75" s="18" t="str">
        <f t="shared" si="8"/>
        <v>https://www.mcmaster</v>
      </c>
      <c r="I75" s="1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>
      <c r="A76" s="34" t="s">
        <v>103</v>
      </c>
      <c r="B76" s="14">
        <v>1</v>
      </c>
      <c r="C76" s="15">
        <v>1</v>
      </c>
      <c r="D76" s="16">
        <v>8.91</v>
      </c>
      <c r="E76" s="16">
        <f t="shared" si="9"/>
        <v>8.91</v>
      </c>
      <c r="F76" s="17" t="s">
        <v>104</v>
      </c>
      <c r="G76" s="15"/>
      <c r="H76" s="18" t="str">
        <f t="shared" si="8"/>
        <v>https://www.mcmaster</v>
      </c>
      <c r="I76" s="1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s="63" customFormat="1" ht="19.5" customHeight="1">
      <c r="A77" s="34" t="s">
        <v>191</v>
      </c>
      <c r="B77" s="35">
        <v>2</v>
      </c>
      <c r="C77" s="33">
        <v>1</v>
      </c>
      <c r="D77" s="36">
        <v>11.2</v>
      </c>
      <c r="E77" s="36">
        <f t="shared" si="9"/>
        <v>11.2</v>
      </c>
      <c r="F77" s="17" t="s">
        <v>192</v>
      </c>
      <c r="G77" s="33"/>
      <c r="H77" s="18"/>
      <c r="I77" s="33"/>
    </row>
    <row r="78" spans="1:26" ht="19.5" customHeight="1">
      <c r="A78" s="38"/>
      <c r="B78" s="35"/>
      <c r="C78" s="33"/>
      <c r="D78" s="36"/>
      <c r="E78" s="16">
        <f>SUM(E48:E77)</f>
        <v>173.47999999999993</v>
      </c>
      <c r="F78" s="46"/>
      <c r="G78" s="15"/>
      <c r="H78" s="40"/>
      <c r="I78" s="1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>
      <c r="A79" s="41" t="s">
        <v>105</v>
      </c>
      <c r="B79" s="28"/>
      <c r="C79" s="29"/>
      <c r="D79" s="30"/>
      <c r="E79" s="30"/>
      <c r="F79" s="31"/>
      <c r="G79" s="29"/>
      <c r="H79" s="32"/>
      <c r="I79" s="29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>
      <c r="A80" s="13" t="s">
        <v>106</v>
      </c>
      <c r="B80" s="14">
        <v>1</v>
      </c>
      <c r="C80" s="15">
        <v>1</v>
      </c>
      <c r="D80" s="16">
        <v>4.99</v>
      </c>
      <c r="E80" s="16">
        <f t="shared" ref="E80:E95" si="10">D80*C80</f>
        <v>4.99</v>
      </c>
      <c r="F80" s="17" t="s">
        <v>107</v>
      </c>
      <c r="G80" s="15"/>
      <c r="H80" s="18" t="str">
        <f t="shared" ref="H80:H95" si="11">IF(F80&gt;0,LEFT(F80,20),"ZZZ")</f>
        <v>https://www.servocit</v>
      </c>
      <c r="I80" s="15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>
      <c r="A81" s="13" t="s">
        <v>108</v>
      </c>
      <c r="B81" s="14">
        <v>3</v>
      </c>
      <c r="C81" s="15">
        <v>3</v>
      </c>
      <c r="D81" s="16">
        <v>14.99</v>
      </c>
      <c r="E81" s="16">
        <f t="shared" si="10"/>
        <v>44.97</v>
      </c>
      <c r="F81" s="17" t="s">
        <v>109</v>
      </c>
      <c r="G81" s="15"/>
      <c r="H81" s="18" t="str">
        <f t="shared" si="11"/>
        <v>https://www.servocit</v>
      </c>
      <c r="I81" s="1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>
      <c r="A82" s="13" t="s">
        <v>110</v>
      </c>
      <c r="B82" s="14">
        <v>8</v>
      </c>
      <c r="C82" s="15">
        <v>8</v>
      </c>
      <c r="D82" s="16">
        <v>9.99</v>
      </c>
      <c r="E82" s="16">
        <f t="shared" si="10"/>
        <v>79.92</v>
      </c>
      <c r="F82" s="17" t="s">
        <v>111</v>
      </c>
      <c r="G82" s="15"/>
      <c r="H82" s="18" t="str">
        <f t="shared" si="11"/>
        <v>https://www.servocit</v>
      </c>
      <c r="I82" s="1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>
      <c r="A83" s="13" t="s">
        <v>112</v>
      </c>
      <c r="B83" s="14">
        <v>2</v>
      </c>
      <c r="C83" s="15">
        <v>2</v>
      </c>
      <c r="D83" s="16">
        <v>8.69</v>
      </c>
      <c r="E83" s="16">
        <f t="shared" si="10"/>
        <v>17.38</v>
      </c>
      <c r="F83" s="17" t="s">
        <v>113</v>
      </c>
      <c r="G83" s="15"/>
      <c r="H83" s="18" t="str">
        <f t="shared" si="11"/>
        <v>https://www.servocit</v>
      </c>
      <c r="I83" s="15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>
      <c r="A84" s="34" t="s">
        <v>114</v>
      </c>
      <c r="B84" s="14">
        <v>1</v>
      </c>
      <c r="C84" s="15">
        <v>1</v>
      </c>
      <c r="D84" s="16">
        <v>39.99</v>
      </c>
      <c r="E84" s="16">
        <f t="shared" si="10"/>
        <v>39.99</v>
      </c>
      <c r="F84" s="17" t="s">
        <v>115</v>
      </c>
      <c r="G84" s="15"/>
      <c r="H84" s="18" t="str">
        <f t="shared" si="11"/>
        <v>https://www.servocit</v>
      </c>
      <c r="I84" s="15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>
      <c r="A85" s="34" t="s">
        <v>116</v>
      </c>
      <c r="B85" s="14">
        <v>1</v>
      </c>
      <c r="C85" s="15">
        <v>1</v>
      </c>
      <c r="D85" s="16">
        <v>39.99</v>
      </c>
      <c r="E85" s="16">
        <f t="shared" si="10"/>
        <v>39.99</v>
      </c>
      <c r="F85" s="17" t="s">
        <v>117</v>
      </c>
      <c r="G85" s="15"/>
      <c r="H85" s="18" t="str">
        <f t="shared" si="11"/>
        <v>https://www.servocit</v>
      </c>
      <c r="I85" s="15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>
      <c r="A86" s="13" t="s">
        <v>118</v>
      </c>
      <c r="B86" s="14">
        <v>1</v>
      </c>
      <c r="C86" s="15">
        <v>1</v>
      </c>
      <c r="D86" s="16">
        <v>3.99</v>
      </c>
      <c r="E86" s="16">
        <f t="shared" si="10"/>
        <v>3.99</v>
      </c>
      <c r="F86" s="17" t="s">
        <v>119</v>
      </c>
      <c r="G86" s="15"/>
      <c r="H86" s="18" t="str">
        <f t="shared" si="11"/>
        <v>https://www.servocit</v>
      </c>
      <c r="I86" s="1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>
      <c r="A87" s="13" t="s">
        <v>120</v>
      </c>
      <c r="B87" s="14">
        <v>1</v>
      </c>
      <c r="C87" s="15">
        <v>1</v>
      </c>
      <c r="D87" s="16">
        <v>4.09</v>
      </c>
      <c r="E87" s="16">
        <f t="shared" si="10"/>
        <v>4.09</v>
      </c>
      <c r="F87" s="17" t="s">
        <v>121</v>
      </c>
      <c r="G87" s="15"/>
      <c r="H87" s="18" t="str">
        <f t="shared" si="11"/>
        <v>https://www.servocit</v>
      </c>
      <c r="I87" s="15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>
      <c r="A88" s="13" t="s">
        <v>122</v>
      </c>
      <c r="B88" s="14">
        <v>1</v>
      </c>
      <c r="C88" s="15">
        <v>1</v>
      </c>
      <c r="D88" s="16">
        <v>6.99</v>
      </c>
      <c r="E88" s="16">
        <f t="shared" si="10"/>
        <v>6.99</v>
      </c>
      <c r="F88" s="17" t="s">
        <v>123</v>
      </c>
      <c r="G88" s="15"/>
      <c r="H88" s="18" t="str">
        <f t="shared" si="11"/>
        <v>https://www.servocit</v>
      </c>
      <c r="I88" s="15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customHeight="1">
      <c r="A89" s="34" t="s">
        <v>124</v>
      </c>
      <c r="B89" s="14">
        <v>4</v>
      </c>
      <c r="C89" s="15">
        <v>2</v>
      </c>
      <c r="D89" s="16">
        <v>2.79</v>
      </c>
      <c r="E89" s="16">
        <f t="shared" si="10"/>
        <v>5.58</v>
      </c>
      <c r="F89" s="17" t="s">
        <v>125</v>
      </c>
      <c r="G89" s="15"/>
      <c r="H89" s="18" t="str">
        <f t="shared" si="11"/>
        <v>https://www.servocit</v>
      </c>
      <c r="I89" s="1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s="58" customFormat="1" ht="19.5" customHeight="1">
      <c r="A90" s="60" t="s">
        <v>178</v>
      </c>
      <c r="B90" s="35">
        <v>2</v>
      </c>
      <c r="C90" s="33">
        <v>1</v>
      </c>
      <c r="D90" s="36">
        <v>16</v>
      </c>
      <c r="E90" s="36">
        <f t="shared" si="10"/>
        <v>16</v>
      </c>
      <c r="F90" s="75" t="s">
        <v>177</v>
      </c>
      <c r="G90" s="76"/>
      <c r="H90" s="18"/>
      <c r="I90" s="33"/>
    </row>
    <row r="91" spans="1:26" ht="19.5" customHeight="1">
      <c r="A91" s="34" t="s">
        <v>126</v>
      </c>
      <c r="B91" s="35">
        <v>4</v>
      </c>
      <c r="C91" s="33">
        <v>4</v>
      </c>
      <c r="D91" s="16">
        <v>6.99</v>
      </c>
      <c r="E91" s="16">
        <f t="shared" si="10"/>
        <v>27.96</v>
      </c>
      <c r="F91" s="37" t="s">
        <v>127</v>
      </c>
      <c r="G91" s="15"/>
      <c r="H91" s="18" t="str">
        <f t="shared" si="11"/>
        <v>https://www.servocit</v>
      </c>
      <c r="I91" s="1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>
      <c r="A92" s="13" t="s">
        <v>128</v>
      </c>
      <c r="B92" s="14">
        <v>1</v>
      </c>
      <c r="C92" s="15">
        <v>1</v>
      </c>
      <c r="D92" s="16">
        <v>6.39</v>
      </c>
      <c r="E92" s="16">
        <f t="shared" si="10"/>
        <v>6.39</v>
      </c>
      <c r="F92" s="17" t="s">
        <v>129</v>
      </c>
      <c r="G92" s="15"/>
      <c r="H92" s="18" t="str">
        <f t="shared" si="11"/>
        <v>https://www.servocit</v>
      </c>
      <c r="I92" s="15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customHeight="1">
      <c r="A93" s="13" t="s">
        <v>130</v>
      </c>
      <c r="B93" s="14">
        <v>2</v>
      </c>
      <c r="C93" s="15">
        <v>2</v>
      </c>
      <c r="D93" s="16">
        <v>6.99</v>
      </c>
      <c r="E93" s="16">
        <f t="shared" si="10"/>
        <v>13.98</v>
      </c>
      <c r="F93" s="17" t="s">
        <v>131</v>
      </c>
      <c r="G93" s="15"/>
      <c r="H93" s="18" t="str">
        <f t="shared" si="11"/>
        <v>https://www.servocit</v>
      </c>
      <c r="I93" s="1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customHeight="1">
      <c r="A94" s="13" t="s">
        <v>132</v>
      </c>
      <c r="B94" s="14">
        <v>1</v>
      </c>
      <c r="C94" s="15">
        <v>1</v>
      </c>
      <c r="D94" s="16">
        <v>5.99</v>
      </c>
      <c r="E94" s="16">
        <f t="shared" si="10"/>
        <v>5.99</v>
      </c>
      <c r="F94" s="17" t="s">
        <v>133</v>
      </c>
      <c r="G94" s="15"/>
      <c r="H94" s="18" t="str">
        <f t="shared" si="11"/>
        <v>https://www.servocit</v>
      </c>
      <c r="I94" s="15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customHeight="1">
      <c r="A95" s="13" t="s">
        <v>134</v>
      </c>
      <c r="B95" s="14">
        <v>1</v>
      </c>
      <c r="C95" s="15">
        <v>1</v>
      </c>
      <c r="D95" s="16">
        <v>5.99</v>
      </c>
      <c r="E95" s="16">
        <f t="shared" si="10"/>
        <v>5.99</v>
      </c>
      <c r="F95" s="17" t="s">
        <v>135</v>
      </c>
      <c r="G95" s="15"/>
      <c r="H95" s="18" t="str">
        <f t="shared" si="11"/>
        <v>https://www.servocit</v>
      </c>
      <c r="I95" s="1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s="48" customFormat="1" ht="19.5" customHeight="1">
      <c r="A96" s="34" t="s">
        <v>136</v>
      </c>
      <c r="B96" s="35">
        <v>1</v>
      </c>
      <c r="C96" s="33">
        <v>1</v>
      </c>
      <c r="D96" s="36">
        <v>25</v>
      </c>
      <c r="E96" s="36">
        <v>25</v>
      </c>
      <c r="F96" s="39" t="s">
        <v>137</v>
      </c>
      <c r="G96" s="15"/>
      <c r="H96" s="18"/>
      <c r="I96" s="33"/>
    </row>
    <row r="97" spans="1:26" s="61" customFormat="1" ht="19.5" customHeight="1">
      <c r="A97" s="34"/>
      <c r="B97" s="35"/>
      <c r="C97" s="35"/>
      <c r="D97" s="35"/>
      <c r="E97" s="36">
        <f>SUM(E80:E96)</f>
        <v>349.20000000000005</v>
      </c>
      <c r="F97" s="55"/>
      <c r="G97" s="35"/>
      <c r="H97" s="18" t="str">
        <f>IF(F92&gt;0,LEFT(F92,20),"ZZZ")</f>
        <v>https://www.servocit</v>
      </c>
      <c r="I97" s="33"/>
    </row>
    <row r="98" spans="1:26" s="61" customFormat="1" ht="19.5" customHeight="1">
      <c r="A98" s="41" t="s">
        <v>180</v>
      </c>
      <c r="B98" s="28"/>
      <c r="C98" s="28"/>
      <c r="D98" s="28"/>
      <c r="E98" s="28"/>
      <c r="F98" s="56"/>
      <c r="G98" s="28"/>
      <c r="H98" s="28"/>
      <c r="I98" s="28"/>
    </row>
    <row r="99" spans="1:26" s="61" customFormat="1" ht="19.5" customHeight="1">
      <c r="A99" s="34" t="s">
        <v>181</v>
      </c>
      <c r="B99" s="35">
        <v>1</v>
      </c>
      <c r="C99" s="35">
        <v>1</v>
      </c>
      <c r="D99" s="36">
        <v>20</v>
      </c>
      <c r="E99" s="36">
        <f t="shared" ref="E99:E100" si="12">D99*C99</f>
        <v>20</v>
      </c>
      <c r="F99" s="59" t="s">
        <v>183</v>
      </c>
      <c r="G99" s="35"/>
      <c r="H99" s="35"/>
      <c r="I99" s="35"/>
    </row>
    <row r="100" spans="1:26" s="61" customFormat="1" ht="19.5" customHeight="1">
      <c r="A100" s="34" t="s">
        <v>182</v>
      </c>
      <c r="B100" s="35">
        <v>1</v>
      </c>
      <c r="C100" s="35">
        <v>1</v>
      </c>
      <c r="D100" s="43">
        <v>1.5</v>
      </c>
      <c r="E100" s="36">
        <f t="shared" si="12"/>
        <v>1.5</v>
      </c>
      <c r="F100" s="59" t="s">
        <v>184</v>
      </c>
      <c r="G100" s="35"/>
      <c r="H100" s="35"/>
      <c r="I100" s="35"/>
    </row>
    <row r="101" spans="1:26" ht="19.5" customHeight="1">
      <c r="A101" s="34"/>
      <c r="B101" s="35"/>
      <c r="C101" s="35"/>
      <c r="D101" s="35"/>
      <c r="E101" s="36">
        <f>SUM((E99:E100))</f>
        <v>21.5</v>
      </c>
      <c r="F101" s="55"/>
      <c r="G101" s="35"/>
      <c r="H101" s="18" t="str">
        <f>IF(F96&gt;0,LEFT(F96,20),"ZZZ")</f>
        <v>https://www.servocit</v>
      </c>
      <c r="I101" s="15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s="47" customFormat="1" ht="19.5" customHeight="1">
      <c r="A102" s="41" t="s">
        <v>143</v>
      </c>
      <c r="B102" s="28"/>
      <c r="C102" s="28"/>
      <c r="D102" s="28"/>
      <c r="E102" s="28"/>
      <c r="F102" s="56"/>
      <c r="G102" s="28"/>
      <c r="H102" s="28"/>
      <c r="I102" s="28"/>
    </row>
    <row r="103" spans="1:26" s="47" customFormat="1" ht="19.5" customHeight="1">
      <c r="A103" s="34" t="s">
        <v>144</v>
      </c>
      <c r="B103" s="35">
        <v>3</v>
      </c>
      <c r="C103" s="35">
        <v>1</v>
      </c>
      <c r="D103" s="36">
        <v>1.5</v>
      </c>
      <c r="E103" s="36">
        <f t="shared" ref="E103:E106" si="13">D103*C103</f>
        <v>1.5</v>
      </c>
      <c r="F103" s="59" t="s">
        <v>142</v>
      </c>
      <c r="G103" s="35"/>
      <c r="H103" s="35"/>
      <c r="I103" s="35"/>
    </row>
    <row r="104" spans="1:26" s="47" customFormat="1" ht="19.5" customHeight="1">
      <c r="A104" s="34" t="s">
        <v>161</v>
      </c>
      <c r="B104" s="35">
        <v>1</v>
      </c>
      <c r="C104" s="35">
        <v>1</v>
      </c>
      <c r="D104" s="43">
        <v>11.95</v>
      </c>
      <c r="E104" s="36">
        <f t="shared" si="13"/>
        <v>11.95</v>
      </c>
      <c r="F104" s="39" t="s">
        <v>160</v>
      </c>
      <c r="G104" s="35"/>
      <c r="H104" s="35"/>
      <c r="I104" s="35"/>
    </row>
    <row r="105" spans="1:26" s="47" customFormat="1" ht="19.5" customHeight="1">
      <c r="A105" s="34" t="s">
        <v>162</v>
      </c>
      <c r="B105" s="35">
        <v>1</v>
      </c>
      <c r="C105" s="35">
        <v>1</v>
      </c>
      <c r="D105" s="43">
        <v>11.95</v>
      </c>
      <c r="E105" s="36">
        <f t="shared" si="13"/>
        <v>11.95</v>
      </c>
      <c r="F105" s="39" t="s">
        <v>163</v>
      </c>
      <c r="G105" s="35"/>
      <c r="H105" s="35"/>
      <c r="I105" s="35"/>
    </row>
    <row r="106" spans="1:26" s="47" customFormat="1" ht="19.5" customHeight="1">
      <c r="A106" s="34" t="s">
        <v>165</v>
      </c>
      <c r="B106" s="35">
        <v>1</v>
      </c>
      <c r="C106" s="35">
        <v>1</v>
      </c>
      <c r="D106" s="43">
        <v>11.95</v>
      </c>
      <c r="E106" s="36">
        <f t="shared" si="13"/>
        <v>11.95</v>
      </c>
      <c r="F106" s="39" t="s">
        <v>164</v>
      </c>
      <c r="G106" s="35"/>
      <c r="H106" s="35"/>
      <c r="I106" s="35"/>
    </row>
    <row r="107" spans="1:26" s="47" customFormat="1" ht="19.5" customHeight="1">
      <c r="A107" s="34" t="s">
        <v>146</v>
      </c>
      <c r="B107" s="35">
        <v>1</v>
      </c>
      <c r="C107" s="35">
        <v>1</v>
      </c>
      <c r="D107" s="35">
        <v>0.69</v>
      </c>
      <c r="E107" s="36">
        <f t="shared" ref="E107:E109" si="14">D107*C107</f>
        <v>0.69</v>
      </c>
      <c r="F107" s="55" t="s">
        <v>145</v>
      </c>
      <c r="G107" s="35"/>
      <c r="H107" s="35"/>
      <c r="I107" s="35"/>
    </row>
    <row r="108" spans="1:26" s="47" customFormat="1" ht="19.5" customHeight="1">
      <c r="A108" s="34" t="s">
        <v>148</v>
      </c>
      <c r="B108" s="35">
        <v>2</v>
      </c>
      <c r="C108" s="35">
        <v>2</v>
      </c>
      <c r="D108" s="35">
        <v>0.44</v>
      </c>
      <c r="E108" s="36">
        <f t="shared" ref="E108" si="15">D108*C108</f>
        <v>0.88</v>
      </c>
      <c r="F108" s="55" t="s">
        <v>147</v>
      </c>
      <c r="G108" s="35"/>
      <c r="H108" s="35"/>
      <c r="I108" s="35"/>
    </row>
    <row r="109" spans="1:26" s="47" customFormat="1" ht="19.5" customHeight="1">
      <c r="A109" s="34" t="s">
        <v>148</v>
      </c>
      <c r="B109" s="35">
        <v>2</v>
      </c>
      <c r="C109" s="35">
        <v>2</v>
      </c>
      <c r="D109" s="35">
        <v>0.44</v>
      </c>
      <c r="E109" s="36">
        <f t="shared" si="14"/>
        <v>0.88</v>
      </c>
      <c r="F109" s="55" t="s">
        <v>147</v>
      </c>
      <c r="G109" s="35"/>
      <c r="H109" s="35"/>
      <c r="I109" s="35"/>
    </row>
    <row r="110" spans="1:26" s="48" customFormat="1" ht="19.5" customHeight="1" thickBot="1">
      <c r="A110" s="34"/>
      <c r="B110" s="35"/>
      <c r="C110" s="50"/>
      <c r="D110" s="50"/>
      <c r="E110" s="62">
        <f>SUM(E103:E109)</f>
        <v>39.799999999999997</v>
      </c>
      <c r="F110" s="55"/>
      <c r="G110" s="35"/>
      <c r="H110" s="35"/>
      <c r="I110" s="35"/>
    </row>
    <row r="111" spans="1:26" ht="19.5" customHeight="1" thickBot="1">
      <c r="A111" s="47"/>
      <c r="B111" s="1"/>
      <c r="C111" s="53"/>
      <c r="D111" s="52" t="s">
        <v>172</v>
      </c>
      <c r="E111" s="51">
        <f>SUM(E110,E101,E97,E78,E46,E40,E14)</f>
        <v>1241.9900000000002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>
      <c r="A112" s="1"/>
      <c r="B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>
      <c r="A113" s="1"/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>
      <c r="A114" s="1"/>
      <c r="B114" s="1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>
      <c r="A115" s="1"/>
      <c r="B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customHeight="1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customHeight="1">
      <c r="A117" s="1"/>
      <c r="B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customHeight="1">
      <c r="A118" s="1"/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customHeight="1">
      <c r="A120" s="1"/>
      <c r="B120" s="1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customHeight="1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customHeight="1">
      <c r="A122" s="1"/>
      <c r="B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customHeight="1">
      <c r="A123" s="1"/>
      <c r="B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.5" customHeight="1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customHeight="1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customHeight="1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customHeight="1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customHeight="1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customHeight="1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9.5" customHeight="1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customHeight="1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customHeight="1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.5" customHeight="1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9.5" customHeight="1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customHeight="1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9.5" customHeight="1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9.5" customHeight="1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9.5" customHeight="1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9.5" customHeight="1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9.5" customHeight="1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9.5" customHeight="1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9.5" customHeight="1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9.5" customHeight="1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9.5" customHeight="1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9.5" customHeight="1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9.5" customHeight="1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9.5" customHeight="1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.5" customHeight="1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9.5" customHeight="1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9.5" customHeight="1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9.5" customHeight="1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.5" customHeight="1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9.5" customHeight="1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.5" customHeight="1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9.5" customHeight="1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9.5" customHeight="1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.5" customHeight="1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customHeight="1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9.5" customHeight="1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5" customHeight="1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customHeight="1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9.5" customHeight="1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.5" customHeight="1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9.5" customHeight="1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9.5" customHeight="1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9.5" customHeight="1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9.5" customHeight="1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9.5" customHeight="1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.5" customHeight="1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9.5" customHeight="1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9.5" customHeight="1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9.5" customHeight="1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9.5" customHeight="1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9.5" customHeight="1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9.5" customHeight="1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9.5" customHeight="1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9.5" customHeight="1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9.5" customHeight="1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9.5" customHeight="1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9.5" customHeight="1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9.5" customHeight="1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9.5" customHeight="1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9.5" customHeight="1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9.5" customHeight="1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.5" customHeight="1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9.5" customHeight="1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9.5" customHeight="1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9.5" customHeight="1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9.5" customHeight="1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9.5" customHeight="1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9.5" customHeight="1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9.5" customHeight="1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9.5" customHeight="1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9.5" customHeight="1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9.5" customHeight="1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9.5" customHeight="1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9.5" customHeight="1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9.5" customHeight="1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9.5" customHeight="1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9.5" customHeight="1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.5" customHeight="1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9.5" customHeight="1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9.5" customHeight="1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9.5" customHeight="1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9.5" customHeight="1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9.5" customHeight="1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9.5" customHeight="1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9.5" customHeight="1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9.5" customHeight="1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9.5" customHeight="1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9.5" customHeight="1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9.5" customHeight="1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9.5" customHeight="1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9.5" customHeight="1">
      <c r="A501" s="1"/>
      <c r="B501" s="1"/>
      <c r="C501" s="1"/>
      <c r="D501" s="1"/>
      <c r="E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9.5" customHeight="1">
      <c r="A502" s="1"/>
      <c r="B502" s="1"/>
      <c r="C502" s="1"/>
      <c r="D502" s="1"/>
      <c r="E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.5" customHeight="1">
      <c r="A503" s="1"/>
      <c r="B503" s="1"/>
      <c r="C503" s="1"/>
      <c r="D503" s="1"/>
      <c r="E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9.5" customHeight="1">
      <c r="A504" s="1"/>
      <c r="B504" s="1"/>
      <c r="C504" s="1"/>
      <c r="D504" s="1"/>
      <c r="E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9.5" customHeight="1">
      <c r="A505" s="1"/>
      <c r="B505" s="1"/>
      <c r="C505" s="1"/>
      <c r="D505" s="1"/>
      <c r="E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9.5" customHeight="1">
      <c r="A506" s="1"/>
      <c r="B506" s="1"/>
      <c r="C506" s="1"/>
      <c r="D506" s="1"/>
      <c r="E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9.5" customHeight="1">
      <c r="A507" s="1"/>
      <c r="B507" s="1"/>
      <c r="C507" s="1"/>
      <c r="D507" s="1"/>
      <c r="E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9.5" customHeight="1">
      <c r="A508" s="1"/>
      <c r="B508" s="1"/>
      <c r="C508" s="1"/>
      <c r="D508" s="1"/>
      <c r="E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9.5" customHeight="1">
      <c r="A509" s="1"/>
      <c r="B509" s="1"/>
      <c r="C509" s="1"/>
      <c r="D509" s="1"/>
      <c r="E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9.5" customHeight="1">
      <c r="A510" s="1"/>
      <c r="B510" s="1"/>
      <c r="C510" s="1"/>
      <c r="D510" s="1"/>
      <c r="E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9.5" customHeight="1">
      <c r="A511" s="1"/>
      <c r="B511" s="1"/>
      <c r="C511" s="1"/>
      <c r="D511" s="1"/>
      <c r="E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9.5" customHeight="1">
      <c r="A512" s="1"/>
      <c r="B512" s="1"/>
      <c r="C512" s="1"/>
      <c r="D512" s="1"/>
      <c r="E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.5" customHeight="1">
      <c r="A513" s="1"/>
      <c r="B513" s="1"/>
      <c r="C513" s="1"/>
      <c r="D513" s="1"/>
      <c r="E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9.5" customHeight="1">
      <c r="A514" s="1"/>
      <c r="B514" s="1"/>
      <c r="C514" s="1"/>
      <c r="D514" s="1"/>
      <c r="E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9.5" customHeight="1">
      <c r="A515" s="1"/>
      <c r="B515" s="1"/>
      <c r="C515" s="1"/>
      <c r="D515" s="1"/>
      <c r="E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9.5" customHeight="1">
      <c r="A516" s="1"/>
      <c r="B516" s="1"/>
      <c r="C516" s="1"/>
      <c r="D516" s="1"/>
      <c r="E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9.5" customHeight="1">
      <c r="A517" s="1"/>
      <c r="B517" s="1"/>
      <c r="C517" s="1"/>
      <c r="D517" s="1"/>
      <c r="E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9.5" customHeight="1">
      <c r="A518" s="1"/>
      <c r="B518" s="1"/>
      <c r="C518" s="1"/>
      <c r="D518" s="1"/>
      <c r="E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9.5" customHeight="1">
      <c r="A519" s="1"/>
      <c r="B519" s="1"/>
      <c r="C519" s="1"/>
      <c r="D519" s="1"/>
      <c r="E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9.5" customHeight="1">
      <c r="A520" s="1"/>
      <c r="B520" s="1"/>
      <c r="C520" s="1"/>
      <c r="D520" s="1"/>
      <c r="E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9.5" customHeight="1">
      <c r="A521" s="1"/>
      <c r="B521" s="1"/>
      <c r="C521" s="1"/>
      <c r="D521" s="1"/>
      <c r="E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9.5" customHeight="1">
      <c r="A522" s="1"/>
      <c r="B522" s="1"/>
      <c r="C522" s="1"/>
      <c r="D522" s="1"/>
      <c r="E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9.5" customHeight="1">
      <c r="A523" s="1"/>
      <c r="B523" s="1"/>
      <c r="C523" s="1"/>
      <c r="D523" s="1"/>
      <c r="E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9.5" customHeight="1">
      <c r="A524" s="1"/>
      <c r="B524" s="1"/>
      <c r="C524" s="1"/>
      <c r="D524" s="1"/>
      <c r="E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9.5" customHeight="1">
      <c r="A525" s="1"/>
      <c r="B525" s="1"/>
      <c r="C525" s="1"/>
      <c r="D525" s="1"/>
      <c r="E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9.5" customHeight="1">
      <c r="A526" s="1"/>
      <c r="B526" s="1"/>
      <c r="C526" s="1"/>
      <c r="D526" s="1"/>
      <c r="E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9.5" customHeight="1">
      <c r="A527" s="1"/>
      <c r="B527" s="1"/>
      <c r="C527" s="1"/>
      <c r="D527" s="1"/>
      <c r="E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9.5" customHeight="1">
      <c r="A528" s="1"/>
      <c r="B528" s="1"/>
      <c r="C528" s="1"/>
      <c r="D528" s="1"/>
      <c r="E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.5" customHeight="1">
      <c r="A529" s="1"/>
      <c r="B529" s="1"/>
      <c r="C529" s="1"/>
      <c r="D529" s="1"/>
      <c r="E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9.5" customHeight="1">
      <c r="A530" s="1"/>
      <c r="B530" s="1"/>
      <c r="C530" s="1"/>
      <c r="D530" s="1"/>
      <c r="E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9.5" customHeight="1">
      <c r="A531" s="1"/>
      <c r="B531" s="1"/>
      <c r="C531" s="1"/>
      <c r="D531" s="1"/>
      <c r="E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9.5" customHeight="1">
      <c r="A532" s="1"/>
      <c r="B532" s="1"/>
      <c r="C532" s="1"/>
      <c r="D532" s="1"/>
      <c r="E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9.5" customHeight="1">
      <c r="A533" s="1"/>
      <c r="B533" s="1"/>
      <c r="C533" s="1"/>
      <c r="D533" s="1"/>
      <c r="E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9.5" customHeight="1">
      <c r="A534" s="1"/>
      <c r="B534" s="1"/>
      <c r="C534" s="1"/>
      <c r="D534" s="1"/>
      <c r="E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9.5" customHeight="1">
      <c r="A535" s="1"/>
      <c r="B535" s="1"/>
      <c r="C535" s="1"/>
      <c r="D535" s="1"/>
      <c r="E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9.5" customHeight="1">
      <c r="A536" s="1"/>
      <c r="B536" s="1"/>
      <c r="C536" s="1"/>
      <c r="D536" s="1"/>
      <c r="E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9.5" customHeight="1">
      <c r="A537" s="1"/>
      <c r="B537" s="1"/>
      <c r="C537" s="1"/>
      <c r="D537" s="1"/>
      <c r="E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9.5" customHeight="1">
      <c r="A538" s="1"/>
      <c r="B538" s="1"/>
      <c r="C538" s="1"/>
      <c r="D538" s="1"/>
      <c r="E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9.5" customHeight="1">
      <c r="A539" s="1"/>
      <c r="B539" s="1"/>
      <c r="C539" s="1"/>
      <c r="D539" s="1"/>
      <c r="E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9.5" customHeight="1">
      <c r="A540" s="1"/>
      <c r="B540" s="1"/>
      <c r="C540" s="1"/>
      <c r="D540" s="1"/>
      <c r="E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9.5" customHeight="1">
      <c r="A541" s="1"/>
      <c r="B541" s="1"/>
      <c r="C541" s="1"/>
      <c r="D541" s="1"/>
      <c r="E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9.5" customHeight="1">
      <c r="A542" s="1"/>
      <c r="B542" s="1"/>
      <c r="C542" s="1"/>
      <c r="D542" s="1"/>
      <c r="E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9.5" customHeight="1">
      <c r="A543" s="1"/>
      <c r="B543" s="1"/>
      <c r="C543" s="1"/>
      <c r="D543" s="1"/>
      <c r="E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.5" customHeight="1">
      <c r="A544" s="1"/>
      <c r="B544" s="1"/>
      <c r="C544" s="1"/>
      <c r="D544" s="1"/>
      <c r="E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9.5" customHeight="1">
      <c r="A545" s="1"/>
      <c r="B545" s="1"/>
      <c r="C545" s="1"/>
      <c r="D545" s="1"/>
      <c r="E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9.5" customHeight="1">
      <c r="A546" s="1"/>
      <c r="B546" s="1"/>
      <c r="C546" s="1"/>
      <c r="D546" s="1"/>
      <c r="E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9.5" customHeight="1">
      <c r="A547" s="1"/>
      <c r="B547" s="1"/>
      <c r="C547" s="1"/>
      <c r="D547" s="1"/>
      <c r="E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9.5" customHeight="1">
      <c r="A548" s="1"/>
      <c r="B548" s="1"/>
      <c r="C548" s="1"/>
      <c r="D548" s="1"/>
      <c r="E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9.5" customHeight="1">
      <c r="A549" s="1"/>
      <c r="B549" s="1"/>
      <c r="C549" s="1"/>
      <c r="D549" s="1"/>
      <c r="E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9.5" customHeight="1">
      <c r="A550" s="1"/>
      <c r="B550" s="1"/>
      <c r="C550" s="1"/>
      <c r="D550" s="1"/>
      <c r="E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9.5" customHeight="1">
      <c r="A551" s="1"/>
      <c r="B551" s="1"/>
      <c r="C551" s="1"/>
      <c r="D551" s="1"/>
      <c r="E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9.5" customHeight="1">
      <c r="A552" s="1"/>
      <c r="B552" s="1"/>
      <c r="C552" s="1"/>
      <c r="D552" s="1"/>
      <c r="E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.5" customHeight="1">
      <c r="A553" s="1"/>
      <c r="B553" s="1"/>
      <c r="C553" s="1"/>
      <c r="D553" s="1"/>
      <c r="E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9.5" customHeight="1">
      <c r="A554" s="1"/>
      <c r="B554" s="1"/>
      <c r="C554" s="1"/>
      <c r="D554" s="1"/>
      <c r="E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9.5" customHeight="1">
      <c r="A555" s="1"/>
      <c r="B555" s="1"/>
      <c r="C555" s="1"/>
      <c r="D555" s="1"/>
      <c r="E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9.5" customHeight="1">
      <c r="A556" s="1"/>
      <c r="B556" s="1"/>
      <c r="C556" s="1"/>
      <c r="D556" s="1"/>
      <c r="E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9.5" customHeight="1">
      <c r="A557" s="1"/>
      <c r="B557" s="1"/>
      <c r="C557" s="1"/>
      <c r="D557" s="1"/>
      <c r="E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9.5" customHeight="1">
      <c r="A558" s="1"/>
      <c r="B558" s="1"/>
      <c r="C558" s="1"/>
      <c r="D558" s="1"/>
      <c r="E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9.5" customHeight="1">
      <c r="A559" s="1"/>
      <c r="B559" s="1"/>
      <c r="C559" s="1"/>
      <c r="D559" s="1"/>
      <c r="E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9.5" customHeight="1">
      <c r="A560" s="1"/>
      <c r="B560" s="1"/>
      <c r="C560" s="1"/>
      <c r="D560" s="1"/>
      <c r="E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9.5" customHeight="1">
      <c r="A561" s="1"/>
      <c r="B561" s="1"/>
      <c r="C561" s="1"/>
      <c r="D561" s="1"/>
      <c r="E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9.5" customHeight="1">
      <c r="A562" s="1"/>
      <c r="B562" s="1"/>
      <c r="C562" s="1"/>
      <c r="D562" s="1"/>
      <c r="E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9.5" customHeight="1">
      <c r="A563" s="1"/>
      <c r="B563" s="1"/>
      <c r="C563" s="1"/>
      <c r="D563" s="1"/>
      <c r="E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9.5" customHeight="1">
      <c r="A564" s="1"/>
      <c r="B564" s="1"/>
      <c r="C564" s="1"/>
      <c r="D564" s="1"/>
      <c r="E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.5" customHeight="1">
      <c r="A565" s="1"/>
      <c r="B565" s="1"/>
      <c r="C565" s="1"/>
      <c r="D565" s="1"/>
      <c r="E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9.5" customHeight="1">
      <c r="A566" s="1"/>
      <c r="B566" s="1"/>
      <c r="C566" s="1"/>
      <c r="D566" s="1"/>
      <c r="E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9.5" customHeight="1">
      <c r="A567" s="1"/>
      <c r="B567" s="1"/>
      <c r="C567" s="1"/>
      <c r="D567" s="1"/>
      <c r="E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9.5" customHeight="1">
      <c r="A568" s="1"/>
      <c r="B568" s="1"/>
      <c r="C568" s="1"/>
      <c r="D568" s="1"/>
      <c r="E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9.5" customHeight="1">
      <c r="A569" s="1"/>
      <c r="B569" s="1"/>
      <c r="C569" s="1"/>
      <c r="D569" s="1"/>
      <c r="E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9.5" customHeight="1">
      <c r="A570" s="1"/>
      <c r="B570" s="1"/>
      <c r="C570" s="1"/>
      <c r="D570" s="1"/>
      <c r="E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9.5" customHeight="1">
      <c r="A571" s="1"/>
      <c r="B571" s="1"/>
      <c r="C571" s="1"/>
      <c r="D571" s="1"/>
      <c r="E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9.5" customHeight="1">
      <c r="A572" s="1"/>
      <c r="B572" s="1"/>
      <c r="C572" s="1"/>
      <c r="D572" s="1"/>
      <c r="E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9.5" customHeight="1">
      <c r="A573" s="1"/>
      <c r="B573" s="1"/>
      <c r="C573" s="1"/>
      <c r="D573" s="1"/>
      <c r="E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9.5" customHeight="1">
      <c r="A574" s="1"/>
      <c r="B574" s="1"/>
      <c r="C574" s="1"/>
      <c r="D574" s="1"/>
      <c r="E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9.5" customHeight="1">
      <c r="A575" s="1"/>
      <c r="B575" s="1"/>
      <c r="C575" s="1"/>
      <c r="D575" s="1"/>
      <c r="E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9.5" customHeight="1">
      <c r="A576" s="1"/>
      <c r="B576" s="1"/>
      <c r="C576" s="1"/>
      <c r="D576" s="1"/>
      <c r="E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9.5" customHeight="1">
      <c r="A577" s="1"/>
      <c r="B577" s="1"/>
      <c r="C577" s="1"/>
      <c r="D577" s="1"/>
      <c r="E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.5" customHeight="1">
      <c r="A578" s="1"/>
      <c r="B578" s="1"/>
      <c r="C578" s="1"/>
      <c r="D578" s="1"/>
      <c r="E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.5" customHeight="1">
      <c r="A579" s="1"/>
      <c r="B579" s="1"/>
      <c r="C579" s="1"/>
      <c r="D579" s="1"/>
      <c r="E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9.5" customHeight="1">
      <c r="A580" s="1"/>
      <c r="B580" s="1"/>
      <c r="C580" s="1"/>
      <c r="D580" s="1"/>
      <c r="E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9.5" customHeight="1">
      <c r="A581" s="1"/>
      <c r="B581" s="1"/>
      <c r="C581" s="1"/>
      <c r="D581" s="1"/>
      <c r="E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9.5" customHeight="1">
      <c r="A582" s="1"/>
      <c r="B582" s="1"/>
      <c r="C582" s="1"/>
      <c r="D582" s="1"/>
      <c r="E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9.5" customHeight="1">
      <c r="A583" s="1"/>
      <c r="B583" s="1"/>
      <c r="C583" s="1"/>
      <c r="D583" s="1"/>
      <c r="E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9.5" customHeight="1">
      <c r="A584" s="1"/>
      <c r="B584" s="1"/>
      <c r="C584" s="1"/>
      <c r="D584" s="1"/>
      <c r="E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9.5" customHeight="1">
      <c r="A585" s="1"/>
      <c r="B585" s="1"/>
      <c r="C585" s="1"/>
      <c r="D585" s="1"/>
      <c r="E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9.5" customHeight="1">
      <c r="A586" s="1"/>
      <c r="B586" s="1"/>
      <c r="C586" s="1"/>
      <c r="D586" s="1"/>
      <c r="E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9.5" customHeight="1">
      <c r="A587" s="1"/>
      <c r="B587" s="1"/>
      <c r="C587" s="1"/>
      <c r="D587" s="1"/>
      <c r="E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9.5" customHeight="1">
      <c r="A588" s="1"/>
      <c r="B588" s="1"/>
      <c r="C588" s="1"/>
      <c r="D588" s="1"/>
      <c r="E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9.5" customHeight="1">
      <c r="A589" s="1"/>
      <c r="B589" s="1"/>
      <c r="C589" s="1"/>
      <c r="D589" s="1"/>
      <c r="E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9.5" customHeight="1">
      <c r="A590" s="1"/>
      <c r="B590" s="1"/>
      <c r="C590" s="1"/>
      <c r="D590" s="1"/>
      <c r="E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9.5" customHeight="1">
      <c r="A591" s="1"/>
      <c r="B591" s="1"/>
      <c r="C591" s="1"/>
      <c r="D591" s="1"/>
      <c r="E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9.5" customHeight="1">
      <c r="A592" s="1"/>
      <c r="B592" s="1"/>
      <c r="C592" s="1"/>
      <c r="D592" s="1"/>
      <c r="E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9.5" customHeight="1">
      <c r="A593" s="1"/>
      <c r="B593" s="1"/>
      <c r="C593" s="1"/>
      <c r="D593" s="1"/>
      <c r="E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9.5" customHeight="1">
      <c r="A594" s="1"/>
      <c r="B594" s="1"/>
      <c r="C594" s="1"/>
      <c r="D594" s="1"/>
      <c r="E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.5" customHeight="1">
      <c r="A595" s="1"/>
      <c r="B595" s="1"/>
      <c r="C595" s="1"/>
      <c r="D595" s="1"/>
      <c r="E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9.5" customHeight="1">
      <c r="A596" s="1"/>
      <c r="B596" s="1"/>
      <c r="C596" s="1"/>
      <c r="D596" s="1"/>
      <c r="E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9.5" customHeight="1">
      <c r="A597" s="1"/>
      <c r="B597" s="1"/>
      <c r="C597" s="1"/>
      <c r="D597" s="1"/>
      <c r="E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9.5" customHeight="1">
      <c r="A598" s="1"/>
      <c r="B598" s="1"/>
      <c r="C598" s="1"/>
      <c r="D598" s="1"/>
      <c r="E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9.5" customHeight="1">
      <c r="A599" s="1"/>
      <c r="B599" s="1"/>
      <c r="C599" s="1"/>
      <c r="D599" s="1"/>
      <c r="E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9.5" customHeight="1">
      <c r="A600" s="1"/>
      <c r="B600" s="1"/>
      <c r="C600" s="1"/>
      <c r="D600" s="1"/>
      <c r="E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9.5" customHeight="1">
      <c r="A601" s="1"/>
      <c r="B601" s="1"/>
      <c r="C601" s="1"/>
      <c r="D601" s="1"/>
      <c r="E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9.5" customHeight="1">
      <c r="A602" s="1"/>
      <c r="B602" s="1"/>
      <c r="C602" s="1"/>
      <c r="D602" s="1"/>
      <c r="E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9.5" customHeight="1">
      <c r="A603" s="1"/>
      <c r="B603" s="1"/>
      <c r="C603" s="1"/>
      <c r="D603" s="1"/>
      <c r="E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9.5" customHeight="1">
      <c r="A604" s="1"/>
      <c r="B604" s="1"/>
      <c r="C604" s="1"/>
      <c r="D604" s="1"/>
      <c r="E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9.5" customHeight="1">
      <c r="A605" s="1"/>
      <c r="B605" s="1"/>
      <c r="C605" s="1"/>
      <c r="D605" s="1"/>
      <c r="E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9.5" customHeight="1">
      <c r="A606" s="1"/>
      <c r="B606" s="1"/>
      <c r="C606" s="1"/>
      <c r="D606" s="1"/>
      <c r="E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9.5" customHeight="1">
      <c r="A607" s="1"/>
      <c r="B607" s="1"/>
      <c r="C607" s="1"/>
      <c r="D607" s="1"/>
      <c r="E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9.5" customHeight="1">
      <c r="A608" s="1"/>
      <c r="B608" s="1"/>
      <c r="C608" s="1"/>
      <c r="D608" s="1"/>
      <c r="E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9.5" customHeight="1">
      <c r="A609" s="1"/>
      <c r="B609" s="1"/>
      <c r="C609" s="1"/>
      <c r="D609" s="1"/>
      <c r="E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9.5" customHeight="1">
      <c r="A610" s="1"/>
      <c r="B610" s="1"/>
      <c r="C610" s="1"/>
      <c r="D610" s="1"/>
      <c r="E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.5" customHeight="1">
      <c r="A611" s="1"/>
      <c r="B611" s="1"/>
      <c r="C611" s="1"/>
      <c r="D611" s="1"/>
      <c r="E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9.5" customHeight="1">
      <c r="A612" s="1"/>
      <c r="B612" s="1"/>
      <c r="C612" s="1"/>
      <c r="D612" s="1"/>
      <c r="E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9.5" customHeight="1">
      <c r="A613" s="1"/>
      <c r="B613" s="1"/>
      <c r="C613" s="1"/>
      <c r="D613" s="1"/>
      <c r="E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9.5" customHeight="1">
      <c r="A614" s="1"/>
      <c r="B614" s="1"/>
      <c r="C614" s="1"/>
      <c r="D614" s="1"/>
      <c r="E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9.5" customHeight="1">
      <c r="A615" s="1"/>
      <c r="B615" s="1"/>
      <c r="C615" s="1"/>
      <c r="D615" s="1"/>
      <c r="E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9.5" customHeight="1">
      <c r="A616" s="1"/>
      <c r="B616" s="1"/>
      <c r="C616" s="1"/>
      <c r="D616" s="1"/>
      <c r="E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9.5" customHeight="1">
      <c r="A617" s="1"/>
      <c r="B617" s="1"/>
      <c r="C617" s="1"/>
      <c r="D617" s="1"/>
      <c r="E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9.5" customHeight="1">
      <c r="A618" s="1"/>
      <c r="B618" s="1"/>
      <c r="C618" s="1"/>
      <c r="D618" s="1"/>
      <c r="E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9.5" customHeight="1">
      <c r="A619" s="1"/>
      <c r="B619" s="1"/>
      <c r="C619" s="1"/>
      <c r="D619" s="1"/>
      <c r="E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9.5" customHeight="1">
      <c r="A620" s="1"/>
      <c r="B620" s="1"/>
      <c r="C620" s="1"/>
      <c r="D620" s="1"/>
      <c r="E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9.5" customHeight="1">
      <c r="A621" s="1"/>
      <c r="B621" s="1"/>
      <c r="C621" s="1"/>
      <c r="D621" s="1"/>
      <c r="E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9.5" customHeight="1">
      <c r="A622" s="1"/>
      <c r="B622" s="1"/>
      <c r="C622" s="1"/>
      <c r="D622" s="1"/>
      <c r="E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9.5" customHeight="1">
      <c r="A623" s="1"/>
      <c r="B623" s="1"/>
      <c r="C623" s="1"/>
      <c r="D623" s="1"/>
      <c r="E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9.5" customHeight="1">
      <c r="A624" s="1"/>
      <c r="B624" s="1"/>
      <c r="C624" s="1"/>
      <c r="D624" s="1"/>
      <c r="E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9.5" customHeight="1">
      <c r="A625" s="1"/>
      <c r="B625" s="1"/>
      <c r="C625" s="1"/>
      <c r="D625" s="1"/>
      <c r="E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9.5" customHeight="1">
      <c r="A626" s="1"/>
      <c r="B626" s="1"/>
      <c r="C626" s="1"/>
      <c r="D626" s="1"/>
      <c r="E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.5" customHeight="1">
      <c r="A627" s="1"/>
      <c r="B627" s="1"/>
      <c r="C627" s="1"/>
      <c r="D627" s="1"/>
      <c r="E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9.5" customHeight="1">
      <c r="A628" s="1"/>
      <c r="B628" s="1"/>
      <c r="C628" s="1"/>
      <c r="D628" s="1"/>
      <c r="E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9.5" customHeight="1">
      <c r="A629" s="1"/>
      <c r="B629" s="1"/>
      <c r="C629" s="1"/>
      <c r="D629" s="1"/>
      <c r="E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9.5" customHeight="1">
      <c r="A630" s="1"/>
      <c r="B630" s="1"/>
      <c r="C630" s="1"/>
      <c r="D630" s="1"/>
      <c r="E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9.5" customHeight="1">
      <c r="A631" s="1"/>
      <c r="B631" s="1"/>
      <c r="C631" s="1"/>
      <c r="D631" s="1"/>
      <c r="E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9.5" customHeight="1">
      <c r="A632" s="1"/>
      <c r="B632" s="1"/>
      <c r="C632" s="1"/>
      <c r="D632" s="1"/>
      <c r="E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9.5" customHeight="1">
      <c r="A633" s="1"/>
      <c r="B633" s="1"/>
      <c r="C633" s="1"/>
      <c r="D633" s="1"/>
      <c r="E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9.5" customHeight="1">
      <c r="A634" s="1"/>
      <c r="B634" s="1"/>
      <c r="C634" s="1"/>
      <c r="D634" s="1"/>
      <c r="E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9.5" customHeight="1">
      <c r="A635" s="1"/>
      <c r="B635" s="1"/>
      <c r="C635" s="1"/>
      <c r="D635" s="1"/>
      <c r="E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9.5" customHeight="1">
      <c r="A636" s="1"/>
      <c r="B636" s="1"/>
      <c r="C636" s="1"/>
      <c r="D636" s="1"/>
      <c r="E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9.5" customHeight="1">
      <c r="A637" s="1"/>
      <c r="B637" s="1"/>
      <c r="C637" s="1"/>
      <c r="D637" s="1"/>
      <c r="E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9.5" customHeight="1">
      <c r="A638" s="1"/>
      <c r="B638" s="1"/>
      <c r="C638" s="1"/>
      <c r="D638" s="1"/>
      <c r="E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9.5" customHeight="1">
      <c r="A639" s="1"/>
      <c r="B639" s="1"/>
      <c r="C639" s="1"/>
      <c r="D639" s="1"/>
      <c r="E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9.5" customHeight="1">
      <c r="A640" s="1"/>
      <c r="B640" s="1"/>
      <c r="C640" s="1"/>
      <c r="D640" s="1"/>
      <c r="E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9.5" customHeight="1">
      <c r="A641" s="1"/>
      <c r="B641" s="1"/>
      <c r="C641" s="1"/>
      <c r="D641" s="1"/>
      <c r="E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9.5" customHeight="1">
      <c r="A642" s="1"/>
      <c r="B642" s="1"/>
      <c r="C642" s="1"/>
      <c r="D642" s="1"/>
      <c r="E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.5" customHeight="1">
      <c r="A643" s="1"/>
      <c r="B643" s="1"/>
      <c r="C643" s="1"/>
      <c r="D643" s="1"/>
      <c r="E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9.5" customHeight="1">
      <c r="A644" s="1"/>
      <c r="B644" s="1"/>
      <c r="C644" s="1"/>
      <c r="D644" s="1"/>
      <c r="E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9.5" customHeight="1">
      <c r="A645" s="1"/>
      <c r="B645" s="1"/>
      <c r="C645" s="1"/>
      <c r="D645" s="1"/>
      <c r="E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9.5" customHeight="1">
      <c r="A646" s="1"/>
      <c r="B646" s="1"/>
      <c r="C646" s="1"/>
      <c r="D646" s="1"/>
      <c r="E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9.5" customHeight="1">
      <c r="A647" s="1"/>
      <c r="B647" s="1"/>
      <c r="C647" s="1"/>
      <c r="D647" s="1"/>
      <c r="E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9.5" customHeight="1">
      <c r="A648" s="1"/>
      <c r="B648" s="1"/>
      <c r="C648" s="1"/>
      <c r="D648" s="1"/>
      <c r="E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9.5" customHeight="1">
      <c r="A649" s="1"/>
      <c r="B649" s="1"/>
      <c r="C649" s="1"/>
      <c r="D649" s="1"/>
      <c r="E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9.5" customHeight="1">
      <c r="A650" s="1"/>
      <c r="B650" s="1"/>
      <c r="C650" s="1"/>
      <c r="D650" s="1"/>
      <c r="E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9.5" customHeight="1">
      <c r="A651" s="1"/>
      <c r="B651" s="1"/>
      <c r="C651" s="1"/>
      <c r="D651" s="1"/>
      <c r="E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9.5" customHeight="1">
      <c r="A652" s="1"/>
      <c r="B652" s="1"/>
      <c r="C652" s="1"/>
      <c r="D652" s="1"/>
      <c r="E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9.5" customHeight="1">
      <c r="A653" s="1"/>
      <c r="B653" s="1"/>
      <c r="C653" s="1"/>
      <c r="D653" s="1"/>
      <c r="E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.5" customHeight="1">
      <c r="A654" s="1"/>
      <c r="B654" s="1"/>
      <c r="C654" s="1"/>
      <c r="D654" s="1"/>
      <c r="E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9.5" customHeight="1">
      <c r="A655" s="1"/>
      <c r="B655" s="1"/>
      <c r="C655" s="1"/>
      <c r="D655" s="1"/>
      <c r="E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9.5" customHeight="1">
      <c r="A656" s="1"/>
      <c r="B656" s="1"/>
      <c r="C656" s="1"/>
      <c r="D656" s="1"/>
      <c r="E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9.5" customHeight="1">
      <c r="A657" s="1"/>
      <c r="B657" s="1"/>
      <c r="C657" s="1"/>
      <c r="D657" s="1"/>
      <c r="E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9.5" customHeight="1">
      <c r="A658" s="1"/>
      <c r="B658" s="1"/>
      <c r="C658" s="1"/>
      <c r="D658" s="1"/>
      <c r="E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9.5" customHeight="1">
      <c r="A659" s="1"/>
      <c r="B659" s="1"/>
      <c r="C659" s="1"/>
      <c r="D659" s="1"/>
      <c r="E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9.5" customHeight="1">
      <c r="A660" s="1"/>
      <c r="B660" s="1"/>
      <c r="C660" s="1"/>
      <c r="D660" s="1"/>
      <c r="E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9.5" customHeight="1">
      <c r="A661" s="1"/>
      <c r="B661" s="1"/>
      <c r="C661" s="1"/>
      <c r="D661" s="1"/>
      <c r="E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9.5" customHeight="1">
      <c r="A662" s="1"/>
      <c r="B662" s="1"/>
      <c r="C662" s="1"/>
      <c r="D662" s="1"/>
      <c r="E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9.5" customHeight="1">
      <c r="A663" s="1"/>
      <c r="B663" s="1"/>
      <c r="C663" s="1"/>
      <c r="D663" s="1"/>
      <c r="E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9.5" customHeight="1">
      <c r="A664" s="1"/>
      <c r="B664" s="1"/>
      <c r="C664" s="1"/>
      <c r="D664" s="1"/>
      <c r="E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9.5" customHeight="1">
      <c r="A665" s="1"/>
      <c r="B665" s="1"/>
      <c r="C665" s="1"/>
      <c r="D665" s="1"/>
      <c r="E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9.5" customHeight="1">
      <c r="A666" s="1"/>
      <c r="B666" s="1"/>
      <c r="C666" s="1"/>
      <c r="D666" s="1"/>
      <c r="E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9.5" customHeight="1">
      <c r="A667" s="1"/>
      <c r="B667" s="1"/>
      <c r="C667" s="1"/>
      <c r="D667" s="1"/>
      <c r="E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9.5" customHeight="1">
      <c r="A668" s="1"/>
      <c r="B668" s="1"/>
      <c r="C668" s="1"/>
      <c r="D668" s="1"/>
      <c r="E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9.5" customHeight="1">
      <c r="A669" s="1"/>
      <c r="B669" s="1"/>
      <c r="C669" s="1"/>
      <c r="D669" s="1"/>
      <c r="E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.5" customHeight="1">
      <c r="A670" s="1"/>
      <c r="B670" s="1"/>
      <c r="C670" s="1"/>
      <c r="D670" s="1"/>
      <c r="E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9.5" customHeight="1">
      <c r="A671" s="1"/>
      <c r="B671" s="1"/>
      <c r="C671" s="1"/>
      <c r="D671" s="1"/>
      <c r="E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9.5" customHeight="1">
      <c r="A672" s="1"/>
      <c r="B672" s="1"/>
      <c r="C672" s="1"/>
      <c r="D672" s="1"/>
      <c r="E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9.5" customHeight="1">
      <c r="A673" s="1"/>
      <c r="B673" s="1"/>
      <c r="C673" s="1"/>
      <c r="D673" s="1"/>
      <c r="E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9.5" customHeight="1">
      <c r="A674" s="1"/>
      <c r="B674" s="1"/>
      <c r="C674" s="1"/>
      <c r="D674" s="1"/>
      <c r="E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9.5" customHeight="1">
      <c r="A675" s="1"/>
      <c r="B675" s="1"/>
      <c r="C675" s="1"/>
      <c r="D675" s="1"/>
      <c r="E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9.5" customHeight="1">
      <c r="A676" s="1"/>
      <c r="B676" s="1"/>
      <c r="C676" s="1"/>
      <c r="D676" s="1"/>
      <c r="E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9.5" customHeight="1">
      <c r="A677" s="1"/>
      <c r="B677" s="1"/>
      <c r="C677" s="1"/>
      <c r="D677" s="1"/>
      <c r="E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9.5" customHeight="1">
      <c r="A678" s="1"/>
      <c r="B678" s="1"/>
      <c r="C678" s="1"/>
      <c r="D678" s="1"/>
      <c r="E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9.5" customHeight="1">
      <c r="A679" s="1"/>
      <c r="B679" s="1"/>
      <c r="C679" s="1"/>
      <c r="D679" s="1"/>
      <c r="E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9.5" customHeight="1">
      <c r="A680" s="1"/>
      <c r="B680" s="1"/>
      <c r="C680" s="1"/>
      <c r="D680" s="1"/>
      <c r="E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9.5" customHeight="1">
      <c r="A681" s="1"/>
      <c r="B681" s="1"/>
      <c r="C681" s="1"/>
      <c r="D681" s="1"/>
      <c r="E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9.5" customHeight="1">
      <c r="A682" s="1"/>
      <c r="B682" s="1"/>
      <c r="C682" s="1"/>
      <c r="D682" s="1"/>
      <c r="E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9.5" customHeight="1">
      <c r="A683" s="1"/>
      <c r="B683" s="1"/>
      <c r="C683" s="1"/>
      <c r="D683" s="1"/>
      <c r="E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9.5" customHeight="1">
      <c r="A684" s="1"/>
      <c r="B684" s="1"/>
      <c r="C684" s="1"/>
      <c r="D684" s="1"/>
      <c r="E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9.5" customHeight="1">
      <c r="A685" s="1"/>
      <c r="B685" s="1"/>
      <c r="C685" s="1"/>
      <c r="D685" s="1"/>
      <c r="E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9.5" customHeight="1">
      <c r="A686" s="1"/>
      <c r="B686" s="1"/>
      <c r="C686" s="1"/>
      <c r="D686" s="1"/>
      <c r="E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9.5" customHeight="1">
      <c r="A687" s="1"/>
      <c r="B687" s="1"/>
      <c r="C687" s="1"/>
      <c r="D687" s="1"/>
      <c r="E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9.5" customHeight="1">
      <c r="A688" s="1"/>
      <c r="B688" s="1"/>
      <c r="C688" s="1"/>
      <c r="D688" s="1"/>
      <c r="E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9.5" customHeight="1">
      <c r="A689" s="1"/>
      <c r="B689" s="1"/>
      <c r="C689" s="1"/>
      <c r="D689" s="1"/>
      <c r="E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9.5" customHeight="1">
      <c r="A690" s="1"/>
      <c r="B690" s="1"/>
      <c r="C690" s="1"/>
      <c r="D690" s="1"/>
      <c r="E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9.5" customHeight="1">
      <c r="A691" s="1"/>
      <c r="B691" s="1"/>
      <c r="C691" s="1"/>
      <c r="D691" s="1"/>
      <c r="E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9.5" customHeight="1">
      <c r="A692" s="1"/>
      <c r="B692" s="1"/>
      <c r="C692" s="1"/>
      <c r="D692" s="1"/>
      <c r="E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9.5" customHeight="1">
      <c r="A693" s="1"/>
      <c r="B693" s="1"/>
      <c r="C693" s="1"/>
      <c r="D693" s="1"/>
      <c r="E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9.5" customHeight="1">
      <c r="A694" s="1"/>
      <c r="B694" s="1"/>
      <c r="C694" s="1"/>
      <c r="D694" s="1"/>
      <c r="E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9.5" customHeight="1">
      <c r="A695" s="1"/>
      <c r="B695" s="1"/>
      <c r="C695" s="1"/>
      <c r="D695" s="1"/>
      <c r="E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9.5" customHeight="1">
      <c r="A696" s="1"/>
      <c r="B696" s="1"/>
      <c r="C696" s="1"/>
      <c r="D696" s="1"/>
      <c r="E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9.5" customHeight="1">
      <c r="A697" s="1"/>
      <c r="B697" s="1"/>
      <c r="C697" s="1"/>
      <c r="D697" s="1"/>
      <c r="E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9.5" customHeight="1">
      <c r="A698" s="1"/>
      <c r="B698" s="1"/>
      <c r="C698" s="1"/>
      <c r="D698" s="1"/>
      <c r="E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9.5" customHeight="1">
      <c r="A699" s="1"/>
      <c r="B699" s="1"/>
      <c r="C699" s="1"/>
      <c r="D699" s="1"/>
      <c r="E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9.5" customHeight="1">
      <c r="A700" s="1"/>
      <c r="B700" s="1"/>
      <c r="C700" s="1"/>
      <c r="D700" s="1"/>
      <c r="E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9.5" customHeight="1">
      <c r="A701" s="1"/>
      <c r="B701" s="1"/>
      <c r="C701" s="1"/>
      <c r="D701" s="1"/>
      <c r="E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9.5" customHeight="1">
      <c r="A702" s="1"/>
      <c r="B702" s="1"/>
      <c r="C702" s="1"/>
      <c r="D702" s="1"/>
      <c r="E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9.5" customHeight="1">
      <c r="A703" s="1"/>
      <c r="B703" s="1"/>
      <c r="C703" s="1"/>
      <c r="D703" s="1"/>
      <c r="E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9.5" customHeight="1">
      <c r="A704" s="1"/>
      <c r="B704" s="1"/>
      <c r="C704" s="1"/>
      <c r="D704" s="1"/>
      <c r="E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9.5" customHeight="1">
      <c r="A705" s="1"/>
      <c r="B705" s="1"/>
      <c r="C705" s="1"/>
      <c r="D705" s="1"/>
      <c r="E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9.5" customHeight="1">
      <c r="A706" s="1"/>
      <c r="B706" s="1"/>
      <c r="C706" s="1"/>
      <c r="D706" s="1"/>
      <c r="E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9.5" customHeight="1">
      <c r="A707" s="1"/>
      <c r="B707" s="1"/>
      <c r="C707" s="1"/>
      <c r="D707" s="1"/>
      <c r="E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.5" customHeight="1">
      <c r="A708" s="1"/>
      <c r="B708" s="1"/>
      <c r="C708" s="1"/>
      <c r="D708" s="1"/>
      <c r="E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9.5" customHeight="1">
      <c r="A709" s="1"/>
      <c r="B709" s="1"/>
      <c r="C709" s="1"/>
      <c r="D709" s="1"/>
      <c r="E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9.5" customHeight="1">
      <c r="A710" s="1"/>
      <c r="B710" s="1"/>
      <c r="C710" s="1"/>
      <c r="D710" s="1"/>
      <c r="E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9.5" customHeight="1">
      <c r="A711" s="1"/>
      <c r="B711" s="1"/>
      <c r="C711" s="1"/>
      <c r="D711" s="1"/>
      <c r="E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9.5" customHeight="1">
      <c r="A712" s="1"/>
      <c r="B712" s="1"/>
      <c r="C712" s="1"/>
      <c r="D712" s="1"/>
      <c r="E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9.5" customHeight="1">
      <c r="A713" s="1"/>
      <c r="B713" s="1"/>
      <c r="C713" s="1"/>
      <c r="D713" s="1"/>
      <c r="E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9.5" customHeight="1">
      <c r="A714" s="1"/>
      <c r="B714" s="1"/>
      <c r="C714" s="1"/>
      <c r="D714" s="1"/>
      <c r="E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9.5" customHeight="1">
      <c r="A715" s="1"/>
      <c r="B715" s="1"/>
      <c r="C715" s="1"/>
      <c r="D715" s="1"/>
      <c r="E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9.5" customHeight="1">
      <c r="A716" s="1"/>
      <c r="B716" s="1"/>
      <c r="C716" s="1"/>
      <c r="D716" s="1"/>
      <c r="E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9.5" customHeight="1">
      <c r="A717" s="1"/>
      <c r="B717" s="1"/>
      <c r="C717" s="1"/>
      <c r="D717" s="1"/>
      <c r="E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9.5" customHeight="1">
      <c r="A718" s="1"/>
      <c r="B718" s="1"/>
      <c r="C718" s="1"/>
      <c r="D718" s="1"/>
      <c r="E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9.5" customHeight="1">
      <c r="A719" s="1"/>
      <c r="B719" s="1"/>
      <c r="C719" s="1"/>
      <c r="D719" s="1"/>
      <c r="E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9.5" customHeight="1">
      <c r="A720" s="1"/>
      <c r="B720" s="1"/>
      <c r="C720" s="1"/>
      <c r="D720" s="1"/>
      <c r="E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9.5" customHeight="1">
      <c r="A721" s="1"/>
      <c r="B721" s="1"/>
      <c r="C721" s="1"/>
      <c r="D721" s="1"/>
      <c r="E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9.5" customHeight="1">
      <c r="A722" s="1"/>
      <c r="B722" s="1"/>
      <c r="C722" s="1"/>
      <c r="D722" s="1"/>
      <c r="E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.5" customHeight="1">
      <c r="A723" s="1"/>
      <c r="B723" s="1"/>
      <c r="C723" s="1"/>
      <c r="D723" s="1"/>
      <c r="E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9.5" customHeight="1">
      <c r="A724" s="1"/>
      <c r="B724" s="1"/>
      <c r="C724" s="1"/>
      <c r="D724" s="1"/>
      <c r="E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9.5" customHeight="1">
      <c r="A725" s="1"/>
      <c r="B725" s="1"/>
      <c r="C725" s="1"/>
      <c r="D725" s="1"/>
      <c r="E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9.5" customHeight="1">
      <c r="A726" s="1"/>
      <c r="B726" s="1"/>
      <c r="C726" s="1"/>
      <c r="D726" s="1"/>
      <c r="E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9.5" customHeight="1">
      <c r="A727" s="1"/>
      <c r="B727" s="1"/>
      <c r="C727" s="1"/>
      <c r="D727" s="1"/>
      <c r="E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9.5" customHeight="1">
      <c r="A728" s="1"/>
      <c r="B728" s="1"/>
      <c r="C728" s="1"/>
      <c r="D728" s="1"/>
      <c r="E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9.5" customHeight="1">
      <c r="A729" s="1"/>
      <c r="B729" s="1"/>
      <c r="C729" s="1"/>
      <c r="D729" s="1"/>
      <c r="E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9.5" customHeight="1">
      <c r="A730" s="1"/>
      <c r="B730" s="1"/>
      <c r="C730" s="1"/>
      <c r="D730" s="1"/>
      <c r="E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9.5" customHeight="1">
      <c r="A731" s="1"/>
      <c r="B731" s="1"/>
      <c r="C731" s="1"/>
      <c r="D731" s="1"/>
      <c r="E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9.5" customHeight="1">
      <c r="A732" s="1"/>
      <c r="B732" s="1"/>
      <c r="C732" s="1"/>
      <c r="D732" s="1"/>
      <c r="E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9.5" customHeight="1">
      <c r="A733" s="1"/>
      <c r="B733" s="1"/>
      <c r="C733" s="1"/>
      <c r="D733" s="1"/>
      <c r="E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9.5" customHeight="1">
      <c r="A734" s="1"/>
      <c r="B734" s="1"/>
      <c r="C734" s="1"/>
      <c r="D734" s="1"/>
      <c r="E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9.5" customHeight="1">
      <c r="A735" s="1"/>
      <c r="B735" s="1"/>
      <c r="C735" s="1"/>
      <c r="D735" s="1"/>
      <c r="E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9.5" customHeight="1">
      <c r="A736" s="1"/>
      <c r="B736" s="1"/>
      <c r="C736" s="1"/>
      <c r="D736" s="1"/>
      <c r="E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9.5" customHeight="1">
      <c r="A737" s="1"/>
      <c r="B737" s="1"/>
      <c r="C737" s="1"/>
      <c r="D737" s="1"/>
      <c r="E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9.5" customHeight="1">
      <c r="A738" s="1"/>
      <c r="B738" s="1"/>
      <c r="C738" s="1"/>
      <c r="D738" s="1"/>
      <c r="E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.5" customHeight="1">
      <c r="A739" s="1"/>
      <c r="B739" s="1"/>
      <c r="C739" s="1"/>
      <c r="D739" s="1"/>
      <c r="E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9.5" customHeight="1">
      <c r="A740" s="1"/>
      <c r="B740" s="1"/>
      <c r="C740" s="1"/>
      <c r="D740" s="1"/>
      <c r="E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9.5" customHeight="1">
      <c r="A741" s="1"/>
      <c r="B741" s="1"/>
      <c r="C741" s="1"/>
      <c r="D741" s="1"/>
      <c r="E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9.5" customHeight="1">
      <c r="A742" s="1"/>
      <c r="B742" s="1"/>
      <c r="C742" s="1"/>
      <c r="D742" s="1"/>
      <c r="E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9.5" customHeight="1">
      <c r="A743" s="1"/>
      <c r="B743" s="1"/>
      <c r="C743" s="1"/>
      <c r="D743" s="1"/>
      <c r="E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9.5" customHeight="1">
      <c r="A744" s="1"/>
      <c r="B744" s="1"/>
      <c r="C744" s="1"/>
      <c r="D744" s="1"/>
      <c r="E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9.5" customHeight="1">
      <c r="A745" s="1"/>
      <c r="B745" s="1"/>
      <c r="C745" s="1"/>
      <c r="D745" s="1"/>
      <c r="E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9.5" customHeight="1">
      <c r="A746" s="1"/>
      <c r="B746" s="1"/>
      <c r="C746" s="1"/>
      <c r="D746" s="1"/>
      <c r="E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9.5" customHeight="1">
      <c r="A747" s="1"/>
      <c r="B747" s="1"/>
      <c r="C747" s="1"/>
      <c r="D747" s="1"/>
      <c r="E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9.5" customHeight="1">
      <c r="A748" s="1"/>
      <c r="B748" s="1"/>
      <c r="C748" s="1"/>
      <c r="D748" s="1"/>
      <c r="E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9.5" customHeight="1">
      <c r="A749" s="1"/>
      <c r="B749" s="1"/>
      <c r="C749" s="1"/>
      <c r="D749" s="1"/>
      <c r="E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9.5" customHeight="1">
      <c r="A750" s="1"/>
      <c r="B750" s="1"/>
      <c r="C750" s="1"/>
      <c r="D750" s="1"/>
      <c r="E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9.5" customHeight="1">
      <c r="A751" s="1"/>
      <c r="B751" s="1"/>
      <c r="C751" s="1"/>
      <c r="D751" s="1"/>
      <c r="E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9.5" customHeight="1">
      <c r="A752" s="1"/>
      <c r="B752" s="1"/>
      <c r="C752" s="1"/>
      <c r="D752" s="1"/>
      <c r="E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9.5" customHeight="1">
      <c r="A753" s="1"/>
      <c r="B753" s="1"/>
      <c r="C753" s="1"/>
      <c r="D753" s="1"/>
      <c r="E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9.5" customHeight="1">
      <c r="A754" s="1"/>
      <c r="B754" s="1"/>
      <c r="C754" s="1"/>
      <c r="D754" s="1"/>
      <c r="E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.5" customHeight="1">
      <c r="A755" s="1"/>
      <c r="B755" s="1"/>
      <c r="C755" s="1"/>
      <c r="D755" s="1"/>
      <c r="E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9.5" customHeight="1">
      <c r="A756" s="1"/>
      <c r="B756" s="1"/>
      <c r="C756" s="1"/>
      <c r="D756" s="1"/>
      <c r="E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9.5" customHeight="1">
      <c r="A757" s="1"/>
      <c r="B757" s="1"/>
      <c r="C757" s="1"/>
      <c r="D757" s="1"/>
      <c r="E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9.5" customHeight="1">
      <c r="A758" s="1"/>
      <c r="B758" s="1"/>
      <c r="C758" s="1"/>
      <c r="D758" s="1"/>
      <c r="E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9.5" customHeight="1">
      <c r="A759" s="1"/>
      <c r="B759" s="1"/>
      <c r="C759" s="1"/>
      <c r="D759" s="1"/>
      <c r="E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9.5" customHeight="1">
      <c r="A760" s="1"/>
      <c r="B760" s="1"/>
      <c r="C760" s="1"/>
      <c r="D760" s="1"/>
      <c r="E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9.5" customHeight="1">
      <c r="A761" s="1"/>
      <c r="B761" s="1"/>
      <c r="C761" s="1"/>
      <c r="D761" s="1"/>
      <c r="E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9.5" customHeight="1">
      <c r="A762" s="1"/>
      <c r="B762" s="1"/>
      <c r="C762" s="1"/>
      <c r="D762" s="1"/>
      <c r="E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9.5" customHeight="1">
      <c r="A763" s="1"/>
      <c r="B763" s="1"/>
      <c r="C763" s="1"/>
      <c r="D763" s="1"/>
      <c r="E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9.5" customHeight="1">
      <c r="A764" s="1"/>
      <c r="B764" s="1"/>
      <c r="C764" s="1"/>
      <c r="D764" s="1"/>
      <c r="E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9.5" customHeight="1">
      <c r="A765" s="1"/>
      <c r="B765" s="1"/>
      <c r="C765" s="1"/>
      <c r="D765" s="1"/>
      <c r="E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9.5" customHeight="1">
      <c r="A766" s="1"/>
      <c r="B766" s="1"/>
      <c r="C766" s="1"/>
      <c r="D766" s="1"/>
      <c r="E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9.5" customHeight="1">
      <c r="A767" s="1"/>
      <c r="B767" s="1"/>
      <c r="C767" s="1"/>
      <c r="D767" s="1"/>
      <c r="E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9.5" customHeight="1">
      <c r="A768" s="1"/>
      <c r="B768" s="1"/>
      <c r="C768" s="1"/>
      <c r="D768" s="1"/>
      <c r="E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9.5" customHeight="1">
      <c r="A769" s="1"/>
      <c r="B769" s="1"/>
      <c r="C769" s="1"/>
      <c r="D769" s="1"/>
      <c r="E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.5" customHeight="1">
      <c r="A770" s="1"/>
      <c r="B770" s="1"/>
      <c r="C770" s="1"/>
      <c r="D770" s="1"/>
      <c r="E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9.5" customHeight="1">
      <c r="A771" s="1"/>
      <c r="B771" s="1"/>
      <c r="C771" s="1"/>
      <c r="D771" s="1"/>
      <c r="E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9.5" customHeight="1">
      <c r="A772" s="1"/>
      <c r="B772" s="1"/>
      <c r="C772" s="1"/>
      <c r="D772" s="1"/>
      <c r="E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9.5" customHeight="1">
      <c r="A773" s="1"/>
      <c r="B773" s="1"/>
      <c r="C773" s="1"/>
      <c r="D773" s="1"/>
      <c r="E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9.5" customHeight="1">
      <c r="A774" s="1"/>
      <c r="B774" s="1"/>
      <c r="C774" s="1"/>
      <c r="D774" s="1"/>
      <c r="E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9.5" customHeight="1">
      <c r="A775" s="1"/>
      <c r="B775" s="1"/>
      <c r="C775" s="1"/>
      <c r="D775" s="1"/>
      <c r="E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9.5" customHeight="1">
      <c r="A776" s="1"/>
      <c r="B776" s="1"/>
      <c r="C776" s="1"/>
      <c r="D776" s="1"/>
      <c r="E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9.5" customHeight="1">
      <c r="A777" s="1"/>
      <c r="B777" s="1"/>
      <c r="C777" s="1"/>
      <c r="D777" s="1"/>
      <c r="E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9.5" customHeight="1">
      <c r="A778" s="1"/>
      <c r="B778" s="1"/>
      <c r="C778" s="1"/>
      <c r="D778" s="1"/>
      <c r="E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9.5" customHeight="1">
      <c r="A779" s="1"/>
      <c r="B779" s="1"/>
      <c r="C779" s="1"/>
      <c r="D779" s="1"/>
      <c r="E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9.5" customHeight="1">
      <c r="A780" s="1"/>
      <c r="B780" s="1"/>
      <c r="C780" s="1"/>
      <c r="D780" s="1"/>
      <c r="E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9.5" customHeight="1">
      <c r="A781" s="1"/>
      <c r="B781" s="1"/>
      <c r="C781" s="1"/>
      <c r="D781" s="1"/>
      <c r="E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9.5" customHeight="1">
      <c r="A782" s="1"/>
      <c r="B782" s="1"/>
      <c r="C782" s="1"/>
      <c r="D782" s="1"/>
      <c r="E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9.5" customHeight="1">
      <c r="A783" s="1"/>
      <c r="B783" s="1"/>
      <c r="C783" s="1"/>
      <c r="D783" s="1"/>
      <c r="E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9.5" customHeight="1">
      <c r="A784" s="1"/>
      <c r="B784" s="1"/>
      <c r="C784" s="1"/>
      <c r="D784" s="1"/>
      <c r="E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9.5" customHeight="1">
      <c r="A785" s="1"/>
      <c r="B785" s="1"/>
      <c r="C785" s="1"/>
      <c r="D785" s="1"/>
      <c r="E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.5" customHeight="1">
      <c r="A786" s="1"/>
      <c r="B786" s="1"/>
      <c r="C786" s="1"/>
      <c r="D786" s="1"/>
      <c r="E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9.5" customHeight="1">
      <c r="A787" s="1"/>
      <c r="B787" s="1"/>
      <c r="C787" s="1"/>
      <c r="D787" s="1"/>
      <c r="E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9.5" customHeight="1">
      <c r="A788" s="1"/>
      <c r="B788" s="1"/>
      <c r="C788" s="1"/>
      <c r="D788" s="1"/>
      <c r="E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9.5" customHeight="1">
      <c r="A789" s="1"/>
      <c r="B789" s="1"/>
      <c r="C789" s="1"/>
      <c r="D789" s="1"/>
      <c r="E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9.5" customHeight="1">
      <c r="A790" s="1"/>
      <c r="B790" s="1"/>
      <c r="C790" s="1"/>
      <c r="D790" s="1"/>
      <c r="E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9.5" customHeight="1">
      <c r="A791" s="1"/>
      <c r="B791" s="1"/>
      <c r="C791" s="1"/>
      <c r="D791" s="1"/>
      <c r="E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9.5" customHeight="1">
      <c r="A792" s="1"/>
      <c r="B792" s="1"/>
      <c r="C792" s="1"/>
      <c r="D792" s="1"/>
      <c r="E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9.5" customHeight="1">
      <c r="A793" s="1"/>
      <c r="B793" s="1"/>
      <c r="C793" s="1"/>
      <c r="D793" s="1"/>
      <c r="E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9.5" customHeight="1">
      <c r="A794" s="1"/>
      <c r="B794" s="1"/>
      <c r="C794" s="1"/>
      <c r="D794" s="1"/>
      <c r="E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9.5" customHeight="1">
      <c r="A795" s="1"/>
      <c r="B795" s="1"/>
      <c r="C795" s="1"/>
      <c r="D795" s="1"/>
      <c r="E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9.5" customHeight="1">
      <c r="A796" s="1"/>
      <c r="B796" s="1"/>
      <c r="C796" s="1"/>
      <c r="D796" s="1"/>
      <c r="E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9.5" customHeight="1">
      <c r="A797" s="1"/>
      <c r="B797" s="1"/>
      <c r="C797" s="1"/>
      <c r="D797" s="1"/>
      <c r="E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9.5" customHeight="1">
      <c r="A798" s="1"/>
      <c r="B798" s="1"/>
      <c r="C798" s="1"/>
      <c r="D798" s="1"/>
      <c r="E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9.5" customHeight="1">
      <c r="A799" s="1"/>
      <c r="B799" s="1"/>
      <c r="C799" s="1"/>
      <c r="D799" s="1"/>
      <c r="E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9.5" customHeight="1">
      <c r="A800" s="1"/>
      <c r="B800" s="1"/>
      <c r="C800" s="1"/>
      <c r="D800" s="1"/>
      <c r="E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9.5" customHeight="1">
      <c r="A801" s="1"/>
      <c r="B801" s="1"/>
      <c r="C801" s="1"/>
      <c r="D801" s="1"/>
      <c r="E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.5" customHeight="1">
      <c r="A802" s="1"/>
      <c r="B802" s="1"/>
      <c r="C802" s="1"/>
      <c r="D802" s="1"/>
      <c r="E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9.5" customHeight="1">
      <c r="A803" s="1"/>
      <c r="B803" s="1"/>
      <c r="C803" s="1"/>
      <c r="D803" s="1"/>
      <c r="E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9.5" customHeight="1">
      <c r="A804" s="1"/>
      <c r="B804" s="1"/>
      <c r="C804" s="1"/>
      <c r="D804" s="1"/>
      <c r="E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9.5" customHeight="1">
      <c r="A805" s="1"/>
      <c r="B805" s="1"/>
      <c r="C805" s="1"/>
      <c r="D805" s="1"/>
      <c r="E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9.5" customHeight="1">
      <c r="A806" s="1"/>
      <c r="B806" s="1"/>
      <c r="C806" s="1"/>
      <c r="D806" s="1"/>
      <c r="E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9.5" customHeight="1">
      <c r="A807" s="1"/>
      <c r="B807" s="1"/>
      <c r="C807" s="1"/>
      <c r="D807" s="1"/>
      <c r="E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9.5" customHeight="1">
      <c r="A808" s="1"/>
      <c r="B808" s="1"/>
      <c r="C808" s="1"/>
      <c r="D808" s="1"/>
      <c r="E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9.5" customHeight="1">
      <c r="A809" s="1"/>
      <c r="B809" s="1"/>
      <c r="C809" s="1"/>
      <c r="D809" s="1"/>
      <c r="E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9.5" customHeight="1">
      <c r="A810" s="1"/>
      <c r="B810" s="1"/>
      <c r="C810" s="1"/>
      <c r="D810" s="1"/>
      <c r="E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9.5" customHeight="1">
      <c r="A811" s="1"/>
      <c r="B811" s="1"/>
      <c r="C811" s="1"/>
      <c r="D811" s="1"/>
      <c r="E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9.5" customHeight="1">
      <c r="A812" s="1"/>
      <c r="B812" s="1"/>
      <c r="C812" s="1"/>
      <c r="D812" s="1"/>
      <c r="E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9.5" customHeight="1">
      <c r="A813" s="1"/>
      <c r="B813" s="1"/>
      <c r="C813" s="1"/>
      <c r="D813" s="1"/>
      <c r="E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9.5" customHeight="1">
      <c r="A814" s="1"/>
      <c r="B814" s="1"/>
      <c r="C814" s="1"/>
      <c r="D814" s="1"/>
      <c r="E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9.5" customHeight="1">
      <c r="A815" s="1"/>
      <c r="B815" s="1"/>
      <c r="C815" s="1"/>
      <c r="D815" s="1"/>
      <c r="E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9.5" customHeight="1">
      <c r="A816" s="1"/>
      <c r="B816" s="1"/>
      <c r="C816" s="1"/>
      <c r="D816" s="1"/>
      <c r="E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9.5" customHeight="1">
      <c r="A817" s="1"/>
      <c r="B817" s="1"/>
      <c r="C817" s="1"/>
      <c r="D817" s="1"/>
      <c r="E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.5" customHeight="1">
      <c r="A818" s="1"/>
      <c r="B818" s="1"/>
      <c r="C818" s="1"/>
      <c r="D818" s="1"/>
      <c r="E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9.5" customHeight="1">
      <c r="A819" s="1"/>
      <c r="B819" s="1"/>
      <c r="C819" s="1"/>
      <c r="D819" s="1"/>
      <c r="E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9.5" customHeight="1">
      <c r="A820" s="1"/>
      <c r="B820" s="1"/>
      <c r="C820" s="1"/>
      <c r="D820" s="1"/>
      <c r="E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9.5" customHeight="1">
      <c r="A821" s="1"/>
      <c r="B821" s="1"/>
      <c r="C821" s="1"/>
      <c r="D821" s="1"/>
      <c r="E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9.5" customHeight="1">
      <c r="A822" s="1"/>
      <c r="B822" s="1"/>
      <c r="C822" s="1"/>
      <c r="D822" s="1"/>
      <c r="E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9.5" customHeight="1">
      <c r="A823" s="1"/>
      <c r="B823" s="1"/>
      <c r="C823" s="1"/>
      <c r="D823" s="1"/>
      <c r="E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9.5" customHeight="1">
      <c r="A824" s="1"/>
      <c r="B824" s="1"/>
      <c r="C824" s="1"/>
      <c r="D824" s="1"/>
      <c r="E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9.5" customHeight="1">
      <c r="A825" s="1"/>
      <c r="B825" s="1"/>
      <c r="C825" s="1"/>
      <c r="D825" s="1"/>
      <c r="E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9.5" customHeight="1">
      <c r="A826" s="1"/>
      <c r="B826" s="1"/>
      <c r="C826" s="1"/>
      <c r="D826" s="1"/>
      <c r="E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9.5" customHeight="1">
      <c r="A827" s="1"/>
      <c r="B827" s="1"/>
      <c r="C827" s="1"/>
      <c r="D827" s="1"/>
      <c r="E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9.5" customHeight="1">
      <c r="A828" s="1"/>
      <c r="B828" s="1"/>
      <c r="C828" s="1"/>
      <c r="D828" s="1"/>
      <c r="E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9.5" customHeight="1">
      <c r="A829" s="1"/>
      <c r="B829" s="1"/>
      <c r="C829" s="1"/>
      <c r="D829" s="1"/>
      <c r="E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.5" customHeight="1">
      <c r="A830" s="1"/>
      <c r="B830" s="1"/>
      <c r="C830" s="1"/>
      <c r="D830" s="1"/>
      <c r="E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9.5" customHeight="1">
      <c r="A831" s="1"/>
      <c r="B831" s="1"/>
      <c r="C831" s="1"/>
      <c r="D831" s="1"/>
      <c r="E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9.5" customHeight="1">
      <c r="A832" s="1"/>
      <c r="B832" s="1"/>
      <c r="C832" s="1"/>
      <c r="D832" s="1"/>
      <c r="E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9.5" customHeight="1">
      <c r="A833" s="1"/>
      <c r="B833" s="1"/>
      <c r="C833" s="1"/>
      <c r="D833" s="1"/>
      <c r="E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9.5" customHeight="1">
      <c r="A834" s="1"/>
      <c r="B834" s="1"/>
      <c r="C834" s="1"/>
      <c r="D834" s="1"/>
      <c r="E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9.5" customHeight="1">
      <c r="A835" s="1"/>
      <c r="B835" s="1"/>
      <c r="C835" s="1"/>
      <c r="D835" s="1"/>
      <c r="E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9.5" customHeight="1">
      <c r="A836" s="1"/>
      <c r="B836" s="1"/>
      <c r="C836" s="1"/>
      <c r="D836" s="1"/>
      <c r="E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9.5" customHeight="1">
      <c r="A837" s="1"/>
      <c r="B837" s="1"/>
      <c r="C837" s="1"/>
      <c r="D837" s="1"/>
      <c r="E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9.5" customHeight="1">
      <c r="A838" s="1"/>
      <c r="B838" s="1"/>
      <c r="C838" s="1"/>
      <c r="D838" s="1"/>
      <c r="E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9.5" customHeight="1">
      <c r="A839" s="1"/>
      <c r="B839" s="1"/>
      <c r="C839" s="1"/>
      <c r="D839" s="1"/>
      <c r="E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9.5" customHeight="1">
      <c r="A840" s="1"/>
      <c r="B840" s="1"/>
      <c r="C840" s="1"/>
      <c r="D840" s="1"/>
      <c r="E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9.5" customHeight="1">
      <c r="A841" s="1"/>
      <c r="B841" s="1"/>
      <c r="C841" s="1"/>
      <c r="D841" s="1"/>
      <c r="E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9.5" customHeight="1">
      <c r="A842" s="1"/>
      <c r="B842" s="1"/>
      <c r="C842" s="1"/>
      <c r="D842" s="1"/>
      <c r="E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9.5" customHeight="1">
      <c r="A843" s="1"/>
      <c r="B843" s="1"/>
      <c r="C843" s="1"/>
      <c r="D843" s="1"/>
      <c r="E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9.5" customHeight="1">
      <c r="A844" s="1"/>
      <c r="B844" s="1"/>
      <c r="C844" s="1"/>
      <c r="D844" s="1"/>
      <c r="E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9.5" customHeight="1">
      <c r="A845" s="1"/>
      <c r="B845" s="1"/>
      <c r="C845" s="1"/>
      <c r="D845" s="1"/>
      <c r="E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.5" customHeight="1">
      <c r="A846" s="1"/>
      <c r="B846" s="1"/>
      <c r="C846" s="1"/>
      <c r="D846" s="1"/>
      <c r="E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9.5" customHeight="1">
      <c r="A847" s="1"/>
      <c r="B847" s="1"/>
      <c r="C847" s="1"/>
      <c r="D847" s="1"/>
      <c r="E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9.5" customHeight="1">
      <c r="A848" s="1"/>
      <c r="B848" s="1"/>
      <c r="C848" s="1"/>
      <c r="D848" s="1"/>
      <c r="E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9.5" customHeight="1">
      <c r="A849" s="1"/>
      <c r="B849" s="1"/>
      <c r="C849" s="1"/>
      <c r="D849" s="1"/>
      <c r="E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9.5" customHeight="1">
      <c r="A850" s="1"/>
      <c r="B850" s="1"/>
      <c r="C850" s="1"/>
      <c r="D850" s="1"/>
      <c r="E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9.5" customHeight="1">
      <c r="A851" s="1"/>
      <c r="B851" s="1"/>
      <c r="C851" s="1"/>
      <c r="D851" s="1"/>
      <c r="E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9.5" customHeight="1">
      <c r="A852" s="1"/>
      <c r="B852" s="1"/>
      <c r="C852" s="1"/>
      <c r="D852" s="1"/>
      <c r="E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9.5" customHeight="1">
      <c r="A853" s="1"/>
      <c r="B853" s="1"/>
      <c r="C853" s="1"/>
      <c r="D853" s="1"/>
      <c r="E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9.5" customHeight="1">
      <c r="A854" s="1"/>
      <c r="B854" s="1"/>
      <c r="C854" s="1"/>
      <c r="D854" s="1"/>
      <c r="E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9.5" customHeight="1">
      <c r="A855" s="1"/>
      <c r="B855" s="1"/>
      <c r="C855" s="1"/>
      <c r="D855" s="1"/>
      <c r="E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9.5" customHeight="1">
      <c r="A856" s="1"/>
      <c r="B856" s="1"/>
      <c r="C856" s="1"/>
      <c r="D856" s="1"/>
      <c r="E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9.5" customHeight="1">
      <c r="A857" s="1"/>
      <c r="B857" s="1"/>
      <c r="C857" s="1"/>
      <c r="D857" s="1"/>
      <c r="E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9.5" customHeight="1">
      <c r="A858" s="1"/>
      <c r="B858" s="1"/>
      <c r="C858" s="1"/>
      <c r="D858" s="1"/>
      <c r="E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9.5" customHeight="1">
      <c r="A859" s="1"/>
      <c r="B859" s="1"/>
      <c r="C859" s="1"/>
      <c r="D859" s="1"/>
      <c r="E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9.5" customHeight="1">
      <c r="A860" s="1"/>
      <c r="B860" s="1"/>
      <c r="C860" s="1"/>
      <c r="D860" s="1"/>
      <c r="E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9.5" customHeight="1">
      <c r="A861" s="1"/>
      <c r="B861" s="1"/>
      <c r="C861" s="1"/>
      <c r="D861" s="1"/>
      <c r="E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.5" customHeight="1">
      <c r="A862" s="1"/>
      <c r="B862" s="1"/>
      <c r="C862" s="1"/>
      <c r="D862" s="1"/>
      <c r="E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9.5" customHeight="1">
      <c r="A863" s="1"/>
      <c r="B863" s="1"/>
      <c r="C863" s="1"/>
      <c r="D863" s="1"/>
      <c r="E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9.5" customHeight="1">
      <c r="A864" s="1"/>
      <c r="B864" s="1"/>
      <c r="C864" s="1"/>
      <c r="D864" s="1"/>
      <c r="E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9.5" customHeight="1">
      <c r="A865" s="1"/>
      <c r="B865" s="1"/>
      <c r="C865" s="1"/>
      <c r="D865" s="1"/>
      <c r="E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9.5" customHeight="1">
      <c r="A866" s="1"/>
      <c r="B866" s="1"/>
      <c r="C866" s="1"/>
      <c r="D866" s="1"/>
      <c r="E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9.5" customHeight="1">
      <c r="A867" s="1"/>
      <c r="B867" s="1"/>
      <c r="C867" s="1"/>
      <c r="D867" s="1"/>
      <c r="E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9.5" customHeight="1">
      <c r="A868" s="1"/>
      <c r="B868" s="1"/>
      <c r="C868" s="1"/>
      <c r="D868" s="1"/>
      <c r="E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9.5" customHeight="1">
      <c r="A869" s="1"/>
      <c r="B869" s="1"/>
      <c r="C869" s="1"/>
      <c r="D869" s="1"/>
      <c r="E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9.5" customHeight="1">
      <c r="A870" s="1"/>
      <c r="B870" s="1"/>
      <c r="C870" s="1"/>
      <c r="D870" s="1"/>
      <c r="E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9.5" customHeight="1">
      <c r="A871" s="1"/>
      <c r="B871" s="1"/>
      <c r="C871" s="1"/>
      <c r="D871" s="1"/>
      <c r="E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9.5" customHeight="1">
      <c r="A872" s="1"/>
      <c r="B872" s="1"/>
      <c r="C872" s="1"/>
      <c r="D872" s="1"/>
      <c r="E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9.5" customHeight="1">
      <c r="A873" s="1"/>
      <c r="B873" s="1"/>
      <c r="C873" s="1"/>
      <c r="D873" s="1"/>
      <c r="E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.5" customHeight="1">
      <c r="A874" s="1"/>
      <c r="B874" s="1"/>
      <c r="C874" s="1"/>
      <c r="D874" s="1"/>
      <c r="E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9.5" customHeight="1">
      <c r="A875" s="1"/>
      <c r="B875" s="1"/>
      <c r="C875" s="1"/>
      <c r="D875" s="1"/>
      <c r="E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9.5" customHeight="1">
      <c r="A876" s="1"/>
      <c r="B876" s="1"/>
      <c r="C876" s="1"/>
      <c r="D876" s="1"/>
      <c r="E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9.5" customHeight="1">
      <c r="A877" s="1"/>
      <c r="B877" s="1"/>
      <c r="C877" s="1"/>
      <c r="D877" s="1"/>
      <c r="E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9.5" customHeight="1">
      <c r="A878" s="1"/>
      <c r="B878" s="1"/>
      <c r="C878" s="1"/>
      <c r="D878" s="1"/>
      <c r="E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9.5" customHeight="1">
      <c r="A879" s="1"/>
      <c r="B879" s="1"/>
      <c r="C879" s="1"/>
      <c r="D879" s="1"/>
      <c r="E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9.5" customHeight="1">
      <c r="A880" s="1"/>
      <c r="B880" s="1"/>
      <c r="C880" s="1"/>
      <c r="D880" s="1"/>
      <c r="E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9.5" customHeight="1">
      <c r="A881" s="1"/>
      <c r="B881" s="1"/>
      <c r="C881" s="1"/>
      <c r="D881" s="1"/>
      <c r="E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9.5" customHeight="1">
      <c r="A882" s="1"/>
      <c r="B882" s="1"/>
      <c r="C882" s="1"/>
      <c r="D882" s="1"/>
      <c r="E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9.5" customHeight="1">
      <c r="A883" s="1"/>
      <c r="B883" s="1"/>
      <c r="C883" s="1"/>
      <c r="D883" s="1"/>
      <c r="E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9.5" customHeight="1">
      <c r="A884" s="1"/>
      <c r="B884" s="1"/>
      <c r="C884" s="1"/>
      <c r="D884" s="1"/>
      <c r="E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9.5" customHeight="1">
      <c r="A885" s="1"/>
      <c r="B885" s="1"/>
      <c r="C885" s="1"/>
      <c r="D885" s="1"/>
      <c r="E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9.5" customHeight="1">
      <c r="A886" s="1"/>
      <c r="B886" s="1"/>
      <c r="C886" s="1"/>
      <c r="D886" s="1"/>
      <c r="E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9.5" customHeight="1">
      <c r="A887" s="1"/>
      <c r="B887" s="1"/>
      <c r="C887" s="1"/>
      <c r="D887" s="1"/>
      <c r="E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9.5" customHeight="1">
      <c r="A888" s="1"/>
      <c r="B888" s="1"/>
      <c r="C888" s="1"/>
      <c r="D888" s="1"/>
      <c r="E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9.5" customHeight="1">
      <c r="A889" s="1"/>
      <c r="B889" s="1"/>
      <c r="C889" s="1"/>
      <c r="D889" s="1"/>
      <c r="E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.5" customHeight="1">
      <c r="A890" s="1"/>
      <c r="B890" s="1"/>
      <c r="C890" s="1"/>
      <c r="D890" s="1"/>
      <c r="E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9.5" customHeight="1">
      <c r="A891" s="1"/>
      <c r="B891" s="1"/>
      <c r="C891" s="1"/>
      <c r="D891" s="1"/>
      <c r="E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9.5" customHeight="1">
      <c r="A892" s="1"/>
      <c r="B892" s="1"/>
      <c r="C892" s="1"/>
      <c r="D892" s="1"/>
      <c r="E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9.5" customHeight="1">
      <c r="A893" s="1"/>
      <c r="B893" s="1"/>
      <c r="C893" s="1"/>
      <c r="D893" s="1"/>
      <c r="E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9.5" customHeight="1">
      <c r="A894" s="1"/>
      <c r="B894" s="1"/>
      <c r="C894" s="1"/>
      <c r="D894" s="1"/>
      <c r="E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9.5" customHeight="1">
      <c r="A895" s="1"/>
      <c r="B895" s="1"/>
      <c r="C895" s="1"/>
      <c r="D895" s="1"/>
      <c r="E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9.5" customHeight="1">
      <c r="A896" s="1"/>
      <c r="B896" s="1"/>
      <c r="C896" s="1"/>
      <c r="D896" s="1"/>
      <c r="E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9.5" customHeight="1">
      <c r="A897" s="1"/>
      <c r="B897" s="1"/>
      <c r="C897" s="1"/>
      <c r="D897" s="1"/>
      <c r="E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9.5" customHeight="1">
      <c r="A898" s="1"/>
      <c r="B898" s="1"/>
      <c r="C898" s="1"/>
      <c r="D898" s="1"/>
      <c r="E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9.5" customHeight="1">
      <c r="A899" s="1"/>
      <c r="B899" s="1"/>
      <c r="C899" s="1"/>
      <c r="D899" s="1"/>
      <c r="E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9.5" customHeight="1">
      <c r="A900" s="1"/>
      <c r="B900" s="1"/>
      <c r="C900" s="1"/>
      <c r="D900" s="1"/>
      <c r="E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9.5" customHeight="1">
      <c r="A901" s="1"/>
      <c r="B901" s="1"/>
      <c r="C901" s="1"/>
      <c r="D901" s="1"/>
      <c r="E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9.5" customHeight="1">
      <c r="A902" s="1"/>
      <c r="B902" s="1"/>
      <c r="C902" s="1"/>
      <c r="D902" s="1"/>
      <c r="E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9.5" customHeight="1">
      <c r="A903" s="1"/>
      <c r="B903" s="1"/>
      <c r="C903" s="1"/>
      <c r="D903" s="1"/>
      <c r="E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9.5" customHeight="1">
      <c r="A904" s="1"/>
      <c r="B904" s="1"/>
      <c r="C904" s="1"/>
      <c r="D904" s="1"/>
      <c r="E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9.5" customHeight="1">
      <c r="A905" s="1"/>
      <c r="B905" s="1"/>
      <c r="C905" s="1"/>
      <c r="D905" s="1"/>
      <c r="E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.5" customHeight="1">
      <c r="A906" s="1"/>
      <c r="B906" s="1"/>
      <c r="C906" s="1"/>
      <c r="D906" s="1"/>
      <c r="E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9.5" customHeight="1">
      <c r="A907" s="1"/>
      <c r="B907" s="1"/>
      <c r="C907" s="1"/>
      <c r="D907" s="1"/>
      <c r="E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9.5" customHeight="1">
      <c r="A908" s="1"/>
      <c r="B908" s="1"/>
      <c r="C908" s="1"/>
      <c r="D908" s="1"/>
      <c r="E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9.5" customHeight="1">
      <c r="A909" s="1"/>
      <c r="B909" s="1"/>
      <c r="C909" s="1"/>
      <c r="D909" s="1"/>
      <c r="E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9.5" customHeight="1">
      <c r="A910" s="1"/>
      <c r="B910" s="1"/>
      <c r="C910" s="1"/>
      <c r="D910" s="1"/>
      <c r="E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9.5" customHeight="1">
      <c r="A911" s="1"/>
      <c r="B911" s="1"/>
      <c r="C911" s="1"/>
      <c r="D911" s="1"/>
      <c r="E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9.5" customHeight="1">
      <c r="A912" s="1"/>
      <c r="B912" s="1"/>
      <c r="C912" s="1"/>
      <c r="D912" s="1"/>
      <c r="E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9.5" customHeight="1">
      <c r="A913" s="1"/>
      <c r="B913" s="1"/>
      <c r="C913" s="1"/>
      <c r="D913" s="1"/>
      <c r="E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9.5" customHeight="1">
      <c r="A914" s="1"/>
      <c r="B914" s="1"/>
      <c r="C914" s="1"/>
      <c r="D914" s="1"/>
      <c r="E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9.5" customHeight="1">
      <c r="A915" s="1"/>
      <c r="B915" s="1"/>
      <c r="C915" s="1"/>
      <c r="D915" s="1"/>
      <c r="E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9.5" customHeight="1">
      <c r="A916" s="1"/>
      <c r="B916" s="1"/>
      <c r="C916" s="1"/>
      <c r="D916" s="1"/>
      <c r="E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9.5" customHeight="1">
      <c r="A917" s="1"/>
      <c r="B917" s="1"/>
      <c r="C917" s="1"/>
      <c r="D917" s="1"/>
      <c r="E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9.5" customHeight="1">
      <c r="A918" s="1"/>
      <c r="B918" s="1"/>
      <c r="C918" s="1"/>
      <c r="D918" s="1"/>
      <c r="E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9.5" customHeight="1">
      <c r="A919" s="1"/>
      <c r="B919" s="1"/>
      <c r="C919" s="1"/>
      <c r="D919" s="1"/>
      <c r="E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9.5" customHeight="1">
      <c r="A920" s="1"/>
      <c r="B920" s="1"/>
      <c r="C920" s="1"/>
      <c r="D920" s="1"/>
      <c r="E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9.5" customHeight="1">
      <c r="A921" s="1"/>
      <c r="B921" s="1"/>
      <c r="C921" s="1"/>
      <c r="D921" s="1"/>
      <c r="E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.5" customHeight="1">
      <c r="A922" s="1"/>
      <c r="B922" s="1"/>
      <c r="C922" s="1"/>
      <c r="D922" s="1"/>
      <c r="E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9.5" customHeight="1">
      <c r="A923" s="1"/>
      <c r="B923" s="1"/>
      <c r="C923" s="1"/>
      <c r="D923" s="1"/>
      <c r="E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9.5" customHeight="1">
      <c r="A924" s="1"/>
      <c r="B924" s="1"/>
      <c r="C924" s="1"/>
      <c r="D924" s="1"/>
      <c r="E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9.5" customHeight="1">
      <c r="A925" s="1"/>
      <c r="B925" s="1"/>
      <c r="C925" s="1"/>
      <c r="D925" s="1"/>
      <c r="E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9.5" customHeight="1">
      <c r="A926" s="1"/>
      <c r="B926" s="1"/>
      <c r="C926" s="1"/>
      <c r="D926" s="1"/>
      <c r="E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9.5" customHeight="1">
      <c r="A927" s="1"/>
      <c r="B927" s="1"/>
      <c r="C927" s="1"/>
      <c r="D927" s="1"/>
      <c r="E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9.5" customHeight="1">
      <c r="A928" s="1"/>
      <c r="B928" s="1"/>
      <c r="C928" s="1"/>
      <c r="D928" s="1"/>
      <c r="E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9.5" customHeight="1">
      <c r="A929" s="1"/>
      <c r="B929" s="1"/>
      <c r="C929" s="1"/>
      <c r="D929" s="1"/>
      <c r="E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9.5" customHeight="1">
      <c r="A930" s="1"/>
      <c r="B930" s="1"/>
      <c r="C930" s="1"/>
      <c r="D930" s="1"/>
      <c r="E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9.5" customHeight="1">
      <c r="A931" s="1"/>
      <c r="B931" s="1"/>
      <c r="C931" s="1"/>
      <c r="D931" s="1"/>
      <c r="E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9.5" customHeight="1">
      <c r="A932" s="1"/>
      <c r="B932" s="1"/>
      <c r="C932" s="1"/>
      <c r="D932" s="1"/>
      <c r="E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9.5" customHeight="1">
      <c r="A933" s="1"/>
      <c r="B933" s="1"/>
      <c r="C933" s="1"/>
      <c r="D933" s="1"/>
      <c r="E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9.5" customHeight="1">
      <c r="A934" s="1"/>
      <c r="B934" s="1"/>
      <c r="C934" s="1"/>
      <c r="D934" s="1"/>
      <c r="E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9.5" customHeight="1">
      <c r="A935" s="1"/>
      <c r="B935" s="1"/>
      <c r="C935" s="1"/>
      <c r="D935" s="1"/>
      <c r="E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9.5" customHeight="1">
      <c r="A936" s="1"/>
      <c r="B936" s="1"/>
      <c r="C936" s="1"/>
      <c r="D936" s="1"/>
      <c r="E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9.5" customHeight="1">
      <c r="A937" s="1"/>
      <c r="B937" s="1"/>
      <c r="C937" s="1"/>
      <c r="D937" s="1"/>
      <c r="E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.5" customHeight="1">
      <c r="A938" s="1"/>
      <c r="B938" s="1"/>
      <c r="C938" s="1"/>
      <c r="D938" s="1"/>
      <c r="E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9.5" customHeight="1">
      <c r="A939" s="1"/>
      <c r="B939" s="1"/>
      <c r="C939" s="1"/>
      <c r="D939" s="1"/>
      <c r="E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9.5" customHeight="1">
      <c r="A940" s="1"/>
      <c r="B940" s="1"/>
      <c r="C940" s="1"/>
      <c r="D940" s="1"/>
      <c r="E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9.5" customHeight="1">
      <c r="A941" s="1"/>
      <c r="B941" s="1"/>
      <c r="C941" s="1"/>
      <c r="D941" s="1"/>
      <c r="E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9.5" customHeight="1">
      <c r="A942" s="1"/>
      <c r="B942" s="1"/>
      <c r="C942" s="1"/>
      <c r="D942" s="1"/>
      <c r="E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9.5" customHeight="1">
      <c r="A943" s="1"/>
      <c r="B943" s="1"/>
      <c r="C943" s="1"/>
      <c r="D943" s="1"/>
      <c r="E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9.5" customHeight="1">
      <c r="A944" s="1"/>
      <c r="B944" s="1"/>
      <c r="C944" s="1"/>
      <c r="D944" s="1"/>
      <c r="E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9.5" customHeight="1">
      <c r="A945" s="1"/>
      <c r="B945" s="1"/>
      <c r="C945" s="1"/>
      <c r="D945" s="1"/>
      <c r="E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9.5" customHeight="1">
      <c r="A946" s="1"/>
      <c r="B946" s="1"/>
      <c r="C946" s="1"/>
      <c r="D946" s="1"/>
      <c r="E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9.5" customHeight="1">
      <c r="A947" s="1"/>
      <c r="B947" s="1"/>
      <c r="C947" s="1"/>
      <c r="D947" s="1"/>
      <c r="E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9.5" customHeight="1">
      <c r="A948" s="1"/>
      <c r="B948" s="1"/>
      <c r="C948" s="1"/>
      <c r="D948" s="1"/>
      <c r="E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9.5" customHeight="1">
      <c r="A949" s="1"/>
      <c r="B949" s="1"/>
      <c r="C949" s="1"/>
      <c r="D949" s="1"/>
      <c r="E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9.5" customHeight="1">
      <c r="A950" s="1"/>
      <c r="B950" s="1"/>
      <c r="C950" s="1"/>
      <c r="D950" s="1"/>
      <c r="E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9.5" customHeight="1">
      <c r="A951" s="1"/>
      <c r="B951" s="1"/>
      <c r="C951" s="1"/>
      <c r="D951" s="1"/>
      <c r="E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9.5" customHeight="1">
      <c r="A952" s="1"/>
      <c r="B952" s="1"/>
      <c r="C952" s="1"/>
      <c r="D952" s="1"/>
      <c r="E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9.5" customHeight="1">
      <c r="A953" s="1"/>
      <c r="B953" s="1"/>
      <c r="C953" s="1"/>
      <c r="D953" s="1"/>
      <c r="E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.5" customHeight="1">
      <c r="A954" s="1"/>
      <c r="B954" s="1"/>
      <c r="C954" s="1"/>
      <c r="D954" s="1"/>
      <c r="E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9.5" customHeight="1">
      <c r="A955" s="1"/>
      <c r="B955" s="1"/>
      <c r="C955" s="1"/>
      <c r="D955" s="1"/>
      <c r="E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9.5" customHeight="1">
      <c r="A956" s="1"/>
      <c r="B956" s="1"/>
      <c r="C956" s="1"/>
      <c r="D956" s="1"/>
      <c r="E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9.5" customHeight="1">
      <c r="A957" s="1"/>
      <c r="B957" s="1"/>
      <c r="C957" s="1"/>
      <c r="D957" s="1"/>
      <c r="E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9.5" customHeight="1">
      <c r="A958" s="1"/>
      <c r="B958" s="1"/>
      <c r="C958" s="1"/>
      <c r="D958" s="1"/>
      <c r="E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9.5" customHeight="1">
      <c r="A959" s="1"/>
      <c r="B959" s="1"/>
      <c r="C959" s="1"/>
      <c r="D959" s="1"/>
      <c r="E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9.5" customHeight="1">
      <c r="A960" s="1"/>
      <c r="B960" s="1"/>
      <c r="C960" s="1"/>
      <c r="D960" s="1"/>
      <c r="E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9.5" customHeight="1">
      <c r="A961" s="1"/>
      <c r="B961" s="1"/>
      <c r="C961" s="1"/>
      <c r="D961" s="1"/>
      <c r="E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9.5" customHeight="1">
      <c r="A962" s="1"/>
      <c r="B962" s="1"/>
      <c r="C962" s="1"/>
      <c r="D962" s="1"/>
      <c r="E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9.5" customHeight="1">
      <c r="A963" s="1"/>
      <c r="B963" s="1"/>
      <c r="C963" s="1"/>
      <c r="D963" s="1"/>
      <c r="E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9.5" customHeight="1">
      <c r="A964" s="1"/>
      <c r="B964" s="1"/>
      <c r="C964" s="1"/>
      <c r="D964" s="1"/>
      <c r="E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9.5" customHeight="1">
      <c r="A965" s="1"/>
      <c r="B965" s="1"/>
      <c r="C965" s="1"/>
      <c r="D965" s="1"/>
      <c r="E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9.5" customHeight="1">
      <c r="A966" s="1"/>
      <c r="B966" s="1"/>
      <c r="C966" s="1"/>
      <c r="D966" s="1"/>
      <c r="E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9.5" customHeight="1">
      <c r="A967" s="1"/>
      <c r="B967" s="1"/>
      <c r="C967" s="1"/>
      <c r="D967" s="1"/>
      <c r="E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9.5" customHeight="1">
      <c r="A968" s="1"/>
      <c r="B968" s="1"/>
      <c r="C968" s="1"/>
      <c r="D968" s="1"/>
      <c r="E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9.5" customHeight="1">
      <c r="A969" s="1"/>
      <c r="B969" s="1"/>
      <c r="C969" s="1"/>
      <c r="D969" s="1"/>
      <c r="E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9.5" customHeight="1">
      <c r="A970" s="1"/>
      <c r="B970" s="1"/>
      <c r="C970" s="1"/>
      <c r="D970" s="1"/>
      <c r="E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9.5" customHeight="1">
      <c r="A971" s="1"/>
      <c r="B971" s="1"/>
      <c r="C971" s="1"/>
      <c r="D971" s="1"/>
      <c r="E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9.5" customHeight="1">
      <c r="A972" s="1"/>
      <c r="B972" s="1"/>
      <c r="C972" s="1"/>
      <c r="D972" s="1"/>
      <c r="E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9.5" customHeight="1">
      <c r="A973" s="1"/>
      <c r="B973" s="1"/>
      <c r="C973" s="1"/>
      <c r="D973" s="1"/>
      <c r="E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9.5" customHeight="1">
      <c r="A974" s="1"/>
      <c r="B974" s="1"/>
      <c r="C974" s="1"/>
      <c r="D974" s="1"/>
      <c r="E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9.5" customHeight="1">
      <c r="A975" s="1"/>
      <c r="B975" s="1"/>
      <c r="C975" s="1"/>
      <c r="D975" s="1"/>
      <c r="E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9.5" customHeight="1">
      <c r="A976" s="1"/>
      <c r="B976" s="1"/>
      <c r="C976" s="1"/>
      <c r="D976" s="1"/>
      <c r="E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9.5" customHeight="1">
      <c r="A977" s="1"/>
      <c r="B977" s="1"/>
      <c r="C977" s="1"/>
      <c r="D977" s="1"/>
      <c r="E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9.5" customHeight="1">
      <c r="A978" s="1"/>
      <c r="B978" s="1"/>
      <c r="C978" s="1"/>
      <c r="D978" s="1"/>
      <c r="E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</sheetData>
  <autoFilter ref="A2:Z101" xr:uid="{00000000-0009-0000-0000-000000000000}">
    <sortState xmlns:xlrd2="http://schemas.microsoft.com/office/spreadsheetml/2017/richdata2" ref="A2:Z101">
      <sortCondition ref="H2:H101"/>
      <sortCondition ref="A2:A101"/>
    </sortState>
  </autoFilter>
  <mergeCells count="18">
    <mergeCell ref="A1:I1"/>
    <mergeCell ref="F43:G43"/>
    <mergeCell ref="F45:G45"/>
    <mergeCell ref="F46:G46"/>
    <mergeCell ref="F32:G32"/>
    <mergeCell ref="F33:G33"/>
    <mergeCell ref="F34:G34"/>
    <mergeCell ref="F35:G35"/>
    <mergeCell ref="F39:G39"/>
    <mergeCell ref="F36:G36"/>
    <mergeCell ref="F37:G37"/>
    <mergeCell ref="F38:G38"/>
    <mergeCell ref="F90:G90"/>
    <mergeCell ref="F48:G48"/>
    <mergeCell ref="F49:G49"/>
    <mergeCell ref="F50:G50"/>
    <mergeCell ref="F51:G51"/>
    <mergeCell ref="F52:G52"/>
  </mergeCells>
  <hyperlinks>
    <hyperlink ref="F4" r:id="rId1" xr:uid="{00000000-0004-0000-0000-000000000000}"/>
    <hyperlink ref="F6" r:id="rId2" xr:uid="{00000000-0004-0000-0000-000001000000}"/>
    <hyperlink ref="F8" r:id="rId3" xr:uid="{00000000-0004-0000-0000-000003000000}"/>
    <hyperlink ref="F32" r:id="rId4" xr:uid="{00000000-0004-0000-0000-000018000000}"/>
    <hyperlink ref="F33" r:id="rId5" xr:uid="{00000000-0004-0000-0000-000019000000}"/>
    <hyperlink ref="F34" r:id="rId6" xr:uid="{00000000-0004-0000-0000-00001A000000}"/>
    <hyperlink ref="F42" r:id="rId7" xr:uid="{00000000-0004-0000-0000-00001C000000}"/>
    <hyperlink ref="F45" r:id="rId8" xr:uid="{00000000-0004-0000-0000-00001D000000}"/>
    <hyperlink ref="F48" r:id="rId9" xr:uid="{00000000-0004-0000-0000-00001E000000}"/>
    <hyperlink ref="F80" r:id="rId10" xr:uid="{00000000-0004-0000-0000-00003A000000}"/>
    <hyperlink ref="F81" r:id="rId11" xr:uid="{00000000-0004-0000-0000-00003B000000}"/>
    <hyperlink ref="F82" r:id="rId12" xr:uid="{00000000-0004-0000-0000-00003C000000}"/>
    <hyperlink ref="F83" r:id="rId13" xr:uid="{00000000-0004-0000-0000-00003D000000}"/>
    <hyperlink ref="F84" r:id="rId14" xr:uid="{00000000-0004-0000-0000-00003E000000}"/>
    <hyperlink ref="F85" r:id="rId15" xr:uid="{00000000-0004-0000-0000-00003F000000}"/>
    <hyperlink ref="F86" r:id="rId16" xr:uid="{00000000-0004-0000-0000-000040000000}"/>
    <hyperlink ref="F87" r:id="rId17" xr:uid="{00000000-0004-0000-0000-000041000000}"/>
    <hyperlink ref="F88" r:id="rId18" xr:uid="{00000000-0004-0000-0000-000042000000}"/>
    <hyperlink ref="F89" r:id="rId19" xr:uid="{00000000-0004-0000-0000-000043000000}"/>
    <hyperlink ref="F91" r:id="rId20" xr:uid="{00000000-0004-0000-0000-000044000000}"/>
    <hyperlink ref="F92" r:id="rId21" xr:uid="{00000000-0004-0000-0000-000045000000}"/>
    <hyperlink ref="F93" r:id="rId22" xr:uid="{00000000-0004-0000-0000-000046000000}"/>
    <hyperlink ref="F94" r:id="rId23" xr:uid="{00000000-0004-0000-0000-000047000000}"/>
    <hyperlink ref="F95" r:id="rId24" xr:uid="{00000000-0004-0000-0000-000048000000}"/>
    <hyperlink ref="F96" r:id="rId25" xr:uid="{00000000-0004-0000-0000-000049000000}"/>
    <hyperlink ref="F35" r:id="rId26" xr:uid="{00000000-0004-0000-0000-00001B000000}"/>
    <hyperlink ref="F43" r:id="rId27" xr:uid="{454FB29B-EB5B-45E2-9934-2869B74B5DF9}"/>
    <hyperlink ref="F76" r:id="rId28" xr:uid="{00000000-0004-0000-0000-000039000000}"/>
    <hyperlink ref="F75" r:id="rId29" xr:uid="{00000000-0004-0000-0000-000038000000}"/>
    <hyperlink ref="F73" r:id="rId30" xr:uid="{00000000-0004-0000-0000-000037000000}"/>
    <hyperlink ref="F72" r:id="rId31" xr:uid="{00000000-0004-0000-0000-000036000000}"/>
    <hyperlink ref="F71" r:id="rId32" xr:uid="{00000000-0004-0000-0000-000035000000}"/>
    <hyperlink ref="F70" r:id="rId33" xr:uid="{00000000-0004-0000-0000-000034000000}"/>
    <hyperlink ref="F69" r:id="rId34" xr:uid="{00000000-0004-0000-0000-000033000000}"/>
    <hyperlink ref="F68" r:id="rId35" xr:uid="{00000000-0004-0000-0000-000032000000}"/>
    <hyperlink ref="F67" r:id="rId36" xr:uid="{00000000-0004-0000-0000-000031000000}"/>
    <hyperlink ref="F66" r:id="rId37" xr:uid="{00000000-0004-0000-0000-000030000000}"/>
    <hyperlink ref="F65" r:id="rId38" xr:uid="{00000000-0004-0000-0000-00002F000000}"/>
    <hyperlink ref="F64" r:id="rId39" xr:uid="{00000000-0004-0000-0000-00002E000000}"/>
    <hyperlink ref="F63" r:id="rId40" xr:uid="{00000000-0004-0000-0000-00002D000000}"/>
    <hyperlink ref="F62" r:id="rId41" xr:uid="{00000000-0004-0000-0000-00002C000000}"/>
    <hyperlink ref="F61" r:id="rId42" xr:uid="{00000000-0004-0000-0000-00002B000000}"/>
    <hyperlink ref="F60" r:id="rId43" xr:uid="{00000000-0004-0000-0000-00002A000000}"/>
    <hyperlink ref="F59" r:id="rId44" xr:uid="{00000000-0004-0000-0000-000029000000}"/>
    <hyperlink ref="F58" r:id="rId45" xr:uid="{00000000-0004-0000-0000-000028000000}"/>
    <hyperlink ref="F57" r:id="rId46" xr:uid="{00000000-0004-0000-0000-000027000000}"/>
    <hyperlink ref="F56" r:id="rId47" xr:uid="{00000000-0004-0000-0000-000026000000}"/>
    <hyperlink ref="F55" r:id="rId48" xr:uid="{00000000-0004-0000-0000-000025000000}"/>
    <hyperlink ref="F54" r:id="rId49" xr:uid="{00000000-0004-0000-0000-000024000000}"/>
    <hyperlink ref="F53" r:id="rId50" xr:uid="{00000000-0004-0000-0000-000023000000}"/>
    <hyperlink ref="F52" r:id="rId51" xr:uid="{00000000-0004-0000-0000-000022000000}"/>
    <hyperlink ref="F51" r:id="rId52" xr:uid="{00000000-0004-0000-0000-000021000000}"/>
    <hyperlink ref="F50" r:id="rId53" xr:uid="{00000000-0004-0000-0000-000020000000}"/>
    <hyperlink ref="F49" r:id="rId54" xr:uid="{00000000-0004-0000-0000-00001F000000}"/>
    <hyperlink ref="F39" r:id="rId55" display="https://www.amazon.com/EDGELEC-Breadboard-1pin-1pin-Connector-Multicolored/dp/B07GCZBH51/ref=sr_1_6?dchild=1&amp;keywords=Dupont%2B2.54mm%2B2-Pin%2BTwisted%2Bon%2BFemale%2Bto%2BFemale&amp;qid=1623348565&amp;sr=8-6&amp;th=1" xr:uid="{360F3D8C-2ED6-4ECE-BE7F-756962E0CADC}"/>
    <hyperlink ref="F7" r:id="rId56" xr:uid="{7ADAA5AF-A176-4CDB-B186-88D79DA3E067}"/>
    <hyperlink ref="F31" r:id="rId57" xr:uid="{00000000-0004-0000-0000-000015000000}"/>
    <hyperlink ref="F30" r:id="rId58" xr:uid="{00000000-0004-0000-0000-000014000000}"/>
    <hyperlink ref="F29" r:id="rId59" xr:uid="{00000000-0004-0000-0000-000013000000}"/>
    <hyperlink ref="F28" r:id="rId60" xr:uid="{00000000-0004-0000-0000-000012000000}"/>
    <hyperlink ref="F27" r:id="rId61" xr:uid="{00000000-0004-0000-0000-000011000000}"/>
    <hyperlink ref="F26" r:id="rId62" xr:uid="{00000000-0004-0000-0000-000010000000}"/>
    <hyperlink ref="F25" r:id="rId63" xr:uid="{00000000-0004-0000-0000-00000F000000}"/>
    <hyperlink ref="F24" r:id="rId64" xr:uid="{00000000-0004-0000-0000-00000E000000}"/>
    <hyperlink ref="F23" r:id="rId65" xr:uid="{00000000-0004-0000-0000-00000D000000}"/>
    <hyperlink ref="F22" r:id="rId66" xr:uid="{00000000-0004-0000-0000-00000B000000}"/>
    <hyperlink ref="F21" r:id="rId67" xr:uid="{00000000-0004-0000-0000-000009000000}"/>
    <hyperlink ref="F20" r:id="rId68" xr:uid="{00000000-0004-0000-0000-000008000000}"/>
    <hyperlink ref="F19" r:id="rId69" xr:uid="{00000000-0004-0000-0000-000007000000}"/>
    <hyperlink ref="F16" r:id="rId70" xr:uid="{00000000-0004-0000-0000-000006000000}"/>
    <hyperlink ref="F9" r:id="rId71" xr:uid="{00000000-0004-0000-0000-000005000000}"/>
    <hyperlink ref="F17" r:id="rId72" xr:uid="{AE212094-AA82-4C0C-AF1E-4B51D8F797FA}"/>
    <hyperlink ref="F18" r:id="rId73" xr:uid="{11BE5682-BF9B-4375-8CE6-F3E0F91E703D}"/>
    <hyperlink ref="F90" r:id="rId74" xr:uid="{925FCD95-4665-4481-98DD-84FCC604B9F9}"/>
    <hyperlink ref="F99" r:id="rId75" xr:uid="{F4B34013-2538-47A6-AA92-2B4AD39FF242}"/>
    <hyperlink ref="F100" r:id="rId76" xr:uid="{6A01326A-3ECC-488B-A6D3-9309B5EBA0BE}"/>
    <hyperlink ref="F37" r:id="rId77" xr:uid="{A09FCC8C-EED4-4230-809F-AB1E9B36A50C}"/>
    <hyperlink ref="F103" r:id="rId78" xr:uid="{240D3D57-31EF-4068-B699-D4755C52F2ED}"/>
    <hyperlink ref="F36" r:id="rId79" xr:uid="{3A737759-F3C2-43EC-A0BD-11C12A560D0A}"/>
    <hyperlink ref="F74" r:id="rId80" xr:uid="{CEA8D239-A039-4B44-8A3D-32C3480AE38F}"/>
  </hyperlinks>
  <pageMargins left="0.5" right="0.5" top="0.75" bottom="0.75" header="0" footer="0"/>
  <pageSetup scale="72" orientation="portrait" r:id="rId81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VanDusen</cp:lastModifiedBy>
  <dcterms:modified xsi:type="dcterms:W3CDTF">2022-02-20T12:01:36Z</dcterms:modified>
</cp:coreProperties>
</file>