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Documents\Proyectos\importaciones\22NOV2021\"/>
    </mc:Choice>
  </mc:AlternateContent>
  <bookViews>
    <workbookView xWindow="28680" yWindow="-120" windowWidth="29040" windowHeight="15840" tabRatio="609" activeTab="2"/>
  </bookViews>
  <sheets>
    <sheet name="EQUEMA GENERAL" sheetId="9" r:id="rId1"/>
    <sheet name="TRANSPORTE LOCAL" sheetId="15" r:id="rId2"/>
    <sheet name="Tarifa_FCL" sheetId="14" r:id="rId3"/>
    <sheet name="Tarifa_LCL" sheetId="13" r:id="rId4"/>
    <sheet name="Tarifa_AIR" sheetId="12" r:id="rId5"/>
    <sheet name="COTIZACIONES" sheetId="11" r:id="rId6"/>
  </sheets>
  <definedNames>
    <definedName name="_xlnm._FilterDatabase" localSheetId="3" hidden="1">Tarifa_LCL!$A$1:$U$1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P27" i="11"/>
  <c r="G31" i="11" l="1"/>
  <c r="G23" i="11"/>
  <c r="L8" i="11"/>
  <c r="C6" i="11" l="1"/>
  <c r="G27" i="11"/>
  <c r="K7" i="15" l="1"/>
  <c r="AB42" i="11" l="1"/>
  <c r="P38" i="11"/>
  <c r="L14" i="11"/>
  <c r="L13" i="11"/>
  <c r="L12" i="11"/>
  <c r="R8" i="11"/>
  <c r="K5" i="15"/>
  <c r="K6" i="15" s="1"/>
  <c r="U6" i="11"/>
  <c r="U8" i="11" s="1"/>
  <c r="L6" i="11"/>
  <c r="A3" i="12"/>
  <c r="A4" i="12"/>
  <c r="A5" i="12"/>
  <c r="A6" i="12"/>
  <c r="A7" i="12"/>
  <c r="A2" i="12"/>
  <c r="A3" i="13"/>
  <c r="A169" i="13"/>
  <c r="A17" i="13"/>
  <c r="A175" i="13"/>
  <c r="A255" i="13"/>
  <c r="A257" i="13"/>
  <c r="A211" i="13"/>
  <c r="A209" i="13"/>
  <c r="A195" i="13"/>
  <c r="A197" i="13"/>
  <c r="A179" i="13"/>
  <c r="A181" i="13"/>
  <c r="A183" i="13"/>
  <c r="A167" i="13"/>
  <c r="A163" i="13"/>
  <c r="A161" i="13"/>
  <c r="A159" i="13"/>
  <c r="A165" i="13"/>
  <c r="A123" i="13"/>
  <c r="A125" i="13"/>
  <c r="A121" i="13"/>
  <c r="A153" i="13"/>
  <c r="A141" i="13"/>
  <c r="A139" i="13"/>
  <c r="A137" i="13"/>
  <c r="A133" i="13"/>
  <c r="A145" i="13"/>
  <c r="A135" i="13"/>
  <c r="A151" i="13"/>
  <c r="A147" i="13"/>
  <c r="A143" i="13"/>
  <c r="A131" i="13"/>
  <c r="A149" i="13"/>
  <c r="A221" i="13"/>
  <c r="A219" i="13"/>
  <c r="A171" i="13"/>
  <c r="A73" i="13"/>
  <c r="A71" i="13"/>
  <c r="A69" i="13"/>
  <c r="A65" i="13"/>
  <c r="A67" i="13"/>
  <c r="A53" i="13"/>
  <c r="A59" i="13"/>
  <c r="A61" i="13"/>
  <c r="A57" i="13"/>
  <c r="A55" i="13"/>
  <c r="A63" i="13"/>
  <c r="A51" i="13"/>
  <c r="A49" i="13"/>
  <c r="A47" i="13"/>
  <c r="A119" i="13"/>
  <c r="A45" i="13"/>
  <c r="A43" i="13"/>
  <c r="A39" i="13"/>
  <c r="A41" i="13"/>
  <c r="A15" i="13"/>
  <c r="A13" i="13"/>
  <c r="A11" i="13"/>
  <c r="A198" i="13"/>
  <c r="A188" i="13"/>
  <c r="A2" i="13"/>
  <c r="A168" i="13"/>
  <c r="A16" i="13"/>
  <c r="A174" i="13"/>
  <c r="A254" i="13"/>
  <c r="A256" i="13"/>
  <c r="A210" i="13"/>
  <c r="A208" i="13"/>
  <c r="A194" i="13"/>
  <c r="A196" i="13"/>
  <c r="A178" i="13"/>
  <c r="A180" i="13"/>
  <c r="A182" i="13"/>
  <c r="A166" i="13"/>
  <c r="A162" i="13"/>
  <c r="A160" i="13"/>
  <c r="A158" i="13"/>
  <c r="A164" i="13"/>
  <c r="A122" i="13"/>
  <c r="A124" i="13"/>
  <c r="A120" i="13"/>
  <c r="A152" i="13"/>
  <c r="A140" i="13"/>
  <c r="A138" i="13"/>
  <c r="A136" i="13"/>
  <c r="A132" i="13"/>
  <c r="A144" i="13"/>
  <c r="A134" i="13"/>
  <c r="A150" i="13"/>
  <c r="A146" i="13"/>
  <c r="A142" i="13"/>
  <c r="A130" i="13"/>
  <c r="A148" i="13"/>
  <c r="A220" i="13"/>
  <c r="A218" i="13"/>
  <c r="A170" i="13"/>
  <c r="A72" i="13"/>
  <c r="A70" i="13"/>
  <c r="A68" i="13"/>
  <c r="A64" i="13"/>
  <c r="A66" i="13"/>
  <c r="A52" i="13"/>
  <c r="A58" i="13"/>
  <c r="A60" i="13"/>
  <c r="A56" i="13"/>
  <c r="A54" i="13"/>
  <c r="A62" i="13"/>
  <c r="A50" i="13"/>
  <c r="A48" i="13"/>
  <c r="A46" i="13"/>
  <c r="A118" i="13"/>
  <c r="A44" i="13"/>
  <c r="A42" i="13"/>
  <c r="A38" i="13"/>
  <c r="A40" i="13"/>
  <c r="A14" i="13"/>
  <c r="A12" i="13"/>
  <c r="A10" i="13"/>
  <c r="A157" i="13"/>
  <c r="A217" i="13"/>
  <c r="A215" i="13"/>
  <c r="A213" i="13"/>
  <c r="A259" i="13"/>
  <c r="A156" i="13"/>
  <c r="A173" i="13"/>
  <c r="A83" i="13"/>
  <c r="A129" i="13"/>
  <c r="A117" i="13"/>
  <c r="A203" i="13"/>
  <c r="A201" i="13"/>
  <c r="A99" i="13"/>
  <c r="A93" i="13"/>
  <c r="A103" i="13"/>
  <c r="A97" i="13"/>
  <c r="A85" i="13"/>
  <c r="A87" i="13"/>
  <c r="A95" i="13"/>
  <c r="A91" i="13"/>
  <c r="A101" i="13"/>
  <c r="A89" i="13"/>
  <c r="A155" i="13"/>
  <c r="A216" i="13"/>
  <c r="A214" i="13"/>
  <c r="A212" i="13"/>
  <c r="A258" i="13"/>
  <c r="A154" i="13"/>
  <c r="A172" i="13"/>
  <c r="A82" i="13"/>
  <c r="A128" i="13"/>
  <c r="A116" i="13"/>
  <c r="A202" i="13"/>
  <c r="A200" i="13"/>
  <c r="A98" i="13"/>
  <c r="A92" i="13"/>
  <c r="A102" i="13"/>
  <c r="A96" i="13"/>
  <c r="A84" i="13"/>
  <c r="A86" i="13"/>
  <c r="A94" i="13"/>
  <c r="A90" i="13"/>
  <c r="A100" i="13"/>
  <c r="A88" i="13"/>
  <c r="A115" i="13"/>
  <c r="A37" i="13"/>
  <c r="A35" i="13"/>
  <c r="A79" i="13"/>
  <c r="A207" i="13"/>
  <c r="A205" i="13"/>
  <c r="A187" i="13"/>
  <c r="A127" i="13"/>
  <c r="A105" i="13"/>
  <c r="A9" i="13"/>
  <c r="A7" i="13"/>
  <c r="A109" i="13"/>
  <c r="A111" i="13"/>
  <c r="A107" i="13"/>
  <c r="A113" i="13"/>
  <c r="A77" i="13"/>
  <c r="A185" i="13"/>
  <c r="A19" i="13"/>
  <c r="A114" i="13"/>
  <c r="A36" i="13"/>
  <c r="A34" i="13"/>
  <c r="A78" i="13"/>
  <c r="A206" i="13"/>
  <c r="A204" i="13"/>
  <c r="A186" i="13"/>
  <c r="A126" i="13"/>
  <c r="A104" i="13"/>
  <c r="A8" i="13"/>
  <c r="A6" i="13"/>
  <c r="A108" i="13"/>
  <c r="A110" i="13"/>
  <c r="A106" i="13"/>
  <c r="A112" i="13"/>
  <c r="A76" i="13"/>
  <c r="A184" i="13"/>
  <c r="A18" i="13"/>
  <c r="A33" i="13"/>
  <c r="A31" i="13"/>
  <c r="A247" i="13"/>
  <c r="A253" i="13"/>
  <c r="A251" i="13"/>
  <c r="A249" i="13"/>
  <c r="A239" i="13"/>
  <c r="A235" i="13"/>
  <c r="A231" i="13"/>
  <c r="A261" i="13"/>
  <c r="A233" i="13"/>
  <c r="A237" i="13"/>
  <c r="A227" i="13"/>
  <c r="A225" i="13"/>
  <c r="A223" i="13"/>
  <c r="A243" i="13"/>
  <c r="A241" i="13"/>
  <c r="A229" i="13"/>
  <c r="A245" i="13"/>
  <c r="A32" i="13"/>
  <c r="A30" i="13"/>
  <c r="A246" i="13"/>
  <c r="A252" i="13"/>
  <c r="A250" i="13"/>
  <c r="A248" i="13"/>
  <c r="A238" i="13"/>
  <c r="A234" i="13"/>
  <c r="A230" i="13"/>
  <c r="A260" i="13"/>
  <c r="A232" i="13"/>
  <c r="A236" i="13"/>
  <c r="A226" i="13"/>
  <c r="A224" i="13"/>
  <c r="A222" i="13"/>
  <c r="A242" i="13"/>
  <c r="A240" i="13"/>
  <c r="A228" i="13"/>
  <c r="A244" i="13"/>
  <c r="A177" i="13"/>
  <c r="A191" i="13"/>
  <c r="A75" i="13"/>
  <c r="A81" i="13"/>
  <c r="A193" i="13"/>
  <c r="A27" i="13"/>
  <c r="A21" i="13"/>
  <c r="A25" i="13"/>
  <c r="A23" i="13"/>
  <c r="A29" i="13"/>
  <c r="A5" i="13"/>
  <c r="A176" i="13"/>
  <c r="A190" i="13"/>
  <c r="A74" i="13"/>
  <c r="A80" i="13"/>
  <c r="A192" i="13"/>
  <c r="A26" i="13"/>
  <c r="A20" i="13"/>
  <c r="A24" i="13"/>
  <c r="A22" i="13"/>
  <c r="A28" i="13"/>
  <c r="A4" i="13"/>
  <c r="P23" i="11" s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" i="14"/>
  <c r="P31" i="11" l="1"/>
</calcChain>
</file>

<file path=xl/comments1.xml><?xml version="1.0" encoding="utf-8"?>
<comments xmlns="http://schemas.openxmlformats.org/spreadsheetml/2006/main">
  <authors>
    <author>Andres Fabregat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Este "TON/M3" quiere decir que es la comparación entre el concepto de Metro Cubico (M3) y el peso de la carga en Toneladas (Ton) y de esta forma se utilizará el mayor de ambos
</t>
        </r>
      </text>
    </comment>
  </commentList>
</comments>
</file>

<file path=xl/sharedStrings.xml><?xml version="1.0" encoding="utf-8"?>
<sst xmlns="http://schemas.openxmlformats.org/spreadsheetml/2006/main" count="3678" uniqueCount="368">
  <si>
    <t>Tus Almacenes o Fabricas Favoritos</t>
  </si>
  <si>
    <t>Inicio Proveedor</t>
  </si>
  <si>
    <t>Puerto Destino</t>
  </si>
  <si>
    <t xml:space="preserve"> Direción Origen</t>
  </si>
  <si>
    <t xml:space="preserve"> Direción Destino</t>
  </si>
  <si>
    <t>Puerto Origen</t>
  </si>
  <si>
    <t>Fechas</t>
  </si>
  <si>
    <t>Plazo Proveedor</t>
  </si>
  <si>
    <t>Plazo EXW</t>
  </si>
  <si>
    <t>Plazo navegación</t>
  </si>
  <si>
    <t>Plazo Transporte Local</t>
  </si>
  <si>
    <t>EXW</t>
  </si>
  <si>
    <t>FOB</t>
  </si>
  <si>
    <t>DDP ó DAP</t>
  </si>
  <si>
    <t>Trasnporte Local</t>
  </si>
  <si>
    <t>Transporte según cond de Venta</t>
  </si>
  <si>
    <t>Direcciones y Puertos</t>
  </si>
  <si>
    <t>0,32% sobre CIF</t>
  </si>
  <si>
    <t>Prima</t>
  </si>
  <si>
    <t>Direccion 1, provincia Sheng, Shghai</t>
  </si>
  <si>
    <t>Shanghai</t>
  </si>
  <si>
    <t>Valp/SanAntonio</t>
  </si>
  <si>
    <t>Augusto Leguia Sur 79, of 1110, Santiago</t>
  </si>
  <si>
    <t>Recogida</t>
  </si>
  <si>
    <t>Cómo se cotizaría una operación de LCL normalmente ??</t>
  </si>
  <si>
    <t>Lo primero es que la cotrización de Transpoorte debe dividirse en 3 operacioens a cotizar</t>
  </si>
  <si>
    <t xml:space="preserve">esto es </t>
  </si>
  <si>
    <t>Debe cotizarse con un proveedor de ComexTech ( otra empresa como ComexTech que opera en el pais de origen, mediante Correo electronico, entre 1 a 3 dias de demora), la factibilidad y precio para  desde la dirección del proveedor hasta el puerto de origen en pais del proveedor.</t>
  </si>
  <si>
    <t>Cotización para Carga Aérea, LCL (Consolidado) y FCL Full conteiner Load.
Esto se hace mediante la forma de cada uno de los servicios, que estan explicados en este excel.</t>
  </si>
  <si>
    <r>
      <t xml:space="preserve">El tramo </t>
    </r>
    <r>
      <rPr>
        <sz val="16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donde</t>
    </r>
  </si>
  <si>
    <r>
      <t xml:space="preserve">El tramo </t>
    </r>
    <r>
      <rPr>
        <sz val="14"/>
        <color rgb="FFFF0000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, desde el puerto de Origen al puerto de destino</t>
    </r>
  </si>
  <si>
    <r>
      <t xml:space="preserve">El tramo </t>
    </r>
    <r>
      <rPr>
        <sz val="14"/>
        <color rgb="FFFF0000"/>
        <rFont val="Calibri"/>
        <family val="2"/>
        <scheme val="minor"/>
      </rPr>
      <t>C</t>
    </r>
    <r>
      <rPr>
        <sz val="11"/>
        <rFont val="Calibri"/>
        <family val="2"/>
        <scheme val="minor"/>
      </rPr>
      <t>, desde el puerto de Destino  a la direccion de destino</t>
    </r>
  </si>
  <si>
    <t>Se cotizan Transportistas en función de cada tipo de operaciones (AIR, FCL o LCL)</t>
  </si>
  <si>
    <t>Recordar que en esta pantalla debe mostrarse el costo del Seguro, porcentualmente hablando y no la prima. Esdecir un porcentaje.</t>
  </si>
  <si>
    <t>TRAMO LOCAL ORIGEN</t>
  </si>
  <si>
    <t>TRANSPORTE INTERNACIONAL</t>
  </si>
  <si>
    <t>SEGURO</t>
  </si>
  <si>
    <t>USD</t>
  </si>
  <si>
    <t>4,6</t>
  </si>
  <si>
    <t>DIRECTO</t>
  </si>
  <si>
    <t>SCL</t>
  </si>
  <si>
    <t>VCP</t>
  </si>
  <si>
    <t>Aereo</t>
  </si>
  <si>
    <t>KK</t>
  </si>
  <si>
    <t>EUR</t>
  </si>
  <si>
    <t>FRA</t>
  </si>
  <si>
    <t>KL</t>
  </si>
  <si>
    <t>3,5</t>
  </si>
  <si>
    <t>MIA</t>
  </si>
  <si>
    <t>LA</t>
  </si>
  <si>
    <t xml:space="preserve"> XRAY+THC MIN</t>
  </si>
  <si>
    <t>XRAY+THC</t>
  </si>
  <si>
    <t>TRANSFER MIN</t>
  </si>
  <si>
    <t>TRANSFER</t>
  </si>
  <si>
    <t>G.Origen</t>
  </si>
  <si>
    <t>FLETE MIN</t>
  </si>
  <si>
    <t>R 0-300</t>
  </si>
  <si>
    <t>Valid To</t>
  </si>
  <si>
    <t>Valid From</t>
  </si>
  <si>
    <t>Currency</t>
  </si>
  <si>
    <t>Frequency</t>
  </si>
  <si>
    <t>T Time</t>
  </si>
  <si>
    <t>Via</t>
  </si>
  <si>
    <t>To</t>
  </si>
  <si>
    <t>From</t>
  </si>
  <si>
    <t>Product</t>
  </si>
  <si>
    <t>Clients</t>
  </si>
  <si>
    <t>Agent</t>
  </si>
  <si>
    <t>Airline</t>
  </si>
  <si>
    <t>VIA BUSAN</t>
  </si>
  <si>
    <t>CLVAP</t>
  </si>
  <si>
    <t>PKKHI</t>
    <phoneticPr fontId="1" type="noConversion"/>
  </si>
  <si>
    <t>0001</t>
  </si>
  <si>
    <t>NZAKL</t>
    <phoneticPr fontId="1" type="noConversion"/>
  </si>
  <si>
    <t>VIA BCN/VLC</t>
  </si>
  <si>
    <t>AEDXB</t>
    <phoneticPr fontId="1" type="noConversion"/>
  </si>
  <si>
    <t>KHPNH</t>
    <phoneticPr fontId="1" type="noConversion"/>
  </si>
  <si>
    <t>VIA HONG KONG</t>
  </si>
  <si>
    <t>BDCGP</t>
    <phoneticPr fontId="1" type="noConversion"/>
  </si>
  <si>
    <t>LKCMB</t>
    <phoneticPr fontId="1" type="noConversion"/>
  </si>
  <si>
    <t>VNHPH</t>
    <phoneticPr fontId="1" type="noConversion"/>
  </si>
  <si>
    <t>VNSGN</t>
    <phoneticPr fontId="1" type="noConversion"/>
  </si>
  <si>
    <t>THBKK</t>
    <phoneticPr fontId="1" type="noConversion"/>
  </si>
  <si>
    <t>SGSCT</t>
    <phoneticPr fontId="1" type="noConversion"/>
  </si>
  <si>
    <t>PHCEB</t>
    <phoneticPr fontId="1" type="noConversion"/>
  </si>
  <si>
    <t>PHMNL</t>
    <phoneticPr fontId="1" type="noConversion"/>
  </si>
  <si>
    <t>MYPEN</t>
    <phoneticPr fontId="1" type="noConversion"/>
  </si>
  <si>
    <t>MYPGU</t>
    <phoneticPr fontId="1" type="noConversion"/>
  </si>
  <si>
    <t>MYPKG</t>
    <phoneticPr fontId="1" type="noConversion"/>
  </si>
  <si>
    <t>JPYOK</t>
    <phoneticPr fontId="1" type="noConversion"/>
  </si>
  <si>
    <t>JPTYO</t>
    <phoneticPr fontId="1" type="noConversion"/>
  </si>
  <si>
    <t>JPOSA</t>
    <phoneticPr fontId="1" type="noConversion"/>
  </si>
  <si>
    <t>JPNGO</t>
    <phoneticPr fontId="1" type="noConversion"/>
  </si>
  <si>
    <t>JPUKB</t>
    <phoneticPr fontId="1" type="noConversion"/>
  </si>
  <si>
    <t>IDSRG</t>
    <phoneticPr fontId="1" type="noConversion"/>
  </si>
  <si>
    <t>IDSUB</t>
    <phoneticPr fontId="1" type="noConversion"/>
  </si>
  <si>
    <t>IDJKT</t>
    <phoneticPr fontId="1" type="noConversion"/>
  </si>
  <si>
    <t>INTUT</t>
    <phoneticPr fontId="1" type="noConversion"/>
  </si>
  <si>
    <t>INCOK</t>
    <phoneticPr fontId="1" type="noConversion"/>
  </si>
  <si>
    <t>INCCU</t>
    <phoneticPr fontId="1" type="noConversion"/>
  </si>
  <si>
    <t>VIA NAVA SHEVA</t>
  </si>
  <si>
    <t>INBRC</t>
    <phoneticPr fontId="1" type="noConversion"/>
  </si>
  <si>
    <t>INBLR</t>
    <phoneticPr fontId="1" type="noConversion"/>
  </si>
  <si>
    <t>INICD</t>
    <phoneticPr fontId="1" type="noConversion"/>
  </si>
  <si>
    <t>INBOM</t>
    <phoneticPr fontId="1" type="noConversion"/>
  </si>
  <si>
    <t xml:space="preserve">DIRECTO </t>
  </si>
  <si>
    <t>INNSA</t>
  </si>
  <si>
    <t>INLUH</t>
    <phoneticPr fontId="1" type="noConversion"/>
  </si>
  <si>
    <t>INHYD</t>
    <phoneticPr fontId="1" type="noConversion"/>
  </si>
  <si>
    <t>INAMD</t>
    <phoneticPr fontId="1" type="noConversion"/>
  </si>
  <si>
    <t xml:space="preserve">VIA BUSAN </t>
  </si>
  <si>
    <t>INMAA</t>
    <phoneticPr fontId="1" type="noConversion"/>
  </si>
  <si>
    <t>TWKHH</t>
    <phoneticPr fontId="1" type="noConversion"/>
  </si>
  <si>
    <t>TWKEL</t>
    <phoneticPr fontId="1" type="noConversion"/>
  </si>
  <si>
    <t>KRPUS</t>
    <phoneticPr fontId="1" type="noConversion"/>
  </si>
  <si>
    <t>CNZUH</t>
  </si>
  <si>
    <t>CNZSN</t>
  </si>
  <si>
    <t>VIA SHENZHEN</t>
  </si>
  <si>
    <t>CNYTN</t>
  </si>
  <si>
    <t>CNXGA</t>
  </si>
  <si>
    <t>CNXMN</t>
  </si>
  <si>
    <t>CNROQ</t>
    <phoneticPr fontId="2" type="noConversion"/>
  </si>
  <si>
    <t>CNSUD</t>
  </si>
  <si>
    <t>CNSZX</t>
  </si>
  <si>
    <t>CNSTG</t>
  </si>
  <si>
    <t>CNSGH</t>
    <phoneticPr fontId="2" type="noConversion"/>
  </si>
  <si>
    <t>CNTAO</t>
  </si>
  <si>
    <t>CNNGB</t>
  </si>
  <si>
    <t>CNJMN</t>
  </si>
  <si>
    <t>CNHUA</t>
  </si>
  <si>
    <t>HKMPB</t>
    <phoneticPr fontId="2" type="noConversion"/>
  </si>
  <si>
    <t>CNGGZ</t>
  </si>
  <si>
    <t>CNFOC</t>
  </si>
  <si>
    <t>CNDGG</t>
    <phoneticPr fontId="2" type="noConversion"/>
  </si>
  <si>
    <t>CNDLC</t>
  </si>
  <si>
    <t>AUSYD</t>
  </si>
  <si>
    <t>AUMEL</t>
  </si>
  <si>
    <t>AUBNE</t>
  </si>
  <si>
    <t>CLSAI</t>
  </si>
  <si>
    <t>ITGOA</t>
    <phoneticPr fontId="1" type="noConversion"/>
  </si>
  <si>
    <t>TRMER</t>
    <phoneticPr fontId="1" type="noConversion"/>
  </si>
  <si>
    <t>TRIZM</t>
  </si>
  <si>
    <t>VIA ANTWERP</t>
  </si>
  <si>
    <t>TRIST</t>
    <phoneticPr fontId="1" type="noConversion"/>
  </si>
  <si>
    <t>VIA ROTERDAM</t>
  </si>
  <si>
    <t>ZACPT</t>
    <phoneticPr fontId="1" type="noConversion"/>
  </si>
  <si>
    <t>LBBEY</t>
    <phoneticPr fontId="1" type="noConversion"/>
  </si>
  <si>
    <t>EGALY</t>
    <phoneticPr fontId="1" type="noConversion"/>
  </si>
  <si>
    <t>VIA ROTTERDAM</t>
  </si>
  <si>
    <t>ILHFA</t>
    <phoneticPr fontId="1" type="noConversion"/>
  </si>
  <si>
    <t>GRPIR</t>
  </si>
  <si>
    <t>PTOPO</t>
    <phoneticPr fontId="1" type="noConversion"/>
  </si>
  <si>
    <t>PTLIS</t>
    <phoneticPr fontId="1" type="noConversion"/>
  </si>
  <si>
    <t>ESVGO</t>
    <phoneticPr fontId="1" type="noConversion"/>
  </si>
  <si>
    <t>ESLCG</t>
    <phoneticPr fontId="1" type="noConversion"/>
  </si>
  <si>
    <t>ESZAZ</t>
    <phoneticPr fontId="1" type="noConversion"/>
  </si>
  <si>
    <t>ESSVQ</t>
    <phoneticPr fontId="1" type="noConversion"/>
  </si>
  <si>
    <t>ESAGP</t>
    <phoneticPr fontId="1" type="noConversion"/>
  </si>
  <si>
    <t>ESALC</t>
    <phoneticPr fontId="1" type="noConversion"/>
  </si>
  <si>
    <t>ESMAD</t>
    <phoneticPr fontId="1" type="noConversion"/>
  </si>
  <si>
    <t>ESBIO</t>
    <phoneticPr fontId="1" type="noConversion"/>
  </si>
  <si>
    <t>ESVLC</t>
    <phoneticPr fontId="1" type="noConversion"/>
  </si>
  <si>
    <t>ESBCN</t>
    <phoneticPr fontId="1" type="noConversion"/>
  </si>
  <si>
    <t>GBTIL</t>
    <phoneticPr fontId="1" type="noConversion"/>
  </si>
  <si>
    <t>VIA HAMBURGO</t>
  </si>
  <si>
    <t>CHZRH</t>
    <phoneticPr fontId="1" type="noConversion"/>
  </si>
  <si>
    <t>VIA  HAMBURGO</t>
  </si>
  <si>
    <t>CHBSL</t>
    <phoneticPr fontId="1" type="noConversion"/>
  </si>
  <si>
    <t>DKCPH</t>
    <phoneticPr fontId="1" type="noConversion"/>
  </si>
  <si>
    <t>SEMMA</t>
  </si>
  <si>
    <t>SEGOT</t>
    <phoneticPr fontId="1" type="noConversion"/>
  </si>
  <si>
    <t>NOOSL</t>
    <phoneticPr fontId="1" type="noConversion"/>
  </si>
  <si>
    <t>IEDUB</t>
    <phoneticPr fontId="1" type="noConversion"/>
  </si>
  <si>
    <t>FIHEL</t>
    <phoneticPr fontId="1" type="noConversion"/>
  </si>
  <si>
    <t>ATVIE</t>
    <phoneticPr fontId="1" type="noConversion"/>
  </si>
  <si>
    <t>ATSZG</t>
    <phoneticPr fontId="1" type="noConversion"/>
  </si>
  <si>
    <t>VIA BCN/ VLC</t>
  </si>
  <si>
    <t>FRLYR</t>
    <phoneticPr fontId="1" type="noConversion"/>
  </si>
  <si>
    <t>FRMRS</t>
    <phoneticPr fontId="1" type="noConversion"/>
  </si>
  <si>
    <t>FRLEH</t>
    <phoneticPr fontId="1" type="noConversion"/>
  </si>
  <si>
    <t>FRPAR</t>
    <phoneticPr fontId="1" type="noConversion"/>
  </si>
  <si>
    <t>DEHAM</t>
    <phoneticPr fontId="1" type="noConversion"/>
  </si>
  <si>
    <t>NLRTM</t>
    <phoneticPr fontId="1" type="noConversion"/>
  </si>
  <si>
    <t>BEANR</t>
    <phoneticPr fontId="1" type="noConversion"/>
  </si>
  <si>
    <t>VIA MIAMI</t>
  </si>
  <si>
    <t>CATOR</t>
  </si>
  <si>
    <t>CAMTR</t>
  </si>
  <si>
    <t>USNYC</t>
  </si>
  <si>
    <t>VIA NEW YORK</t>
  </si>
  <si>
    <t>USSAV</t>
  </si>
  <si>
    <t>USPHL</t>
  </si>
  <si>
    <t>USORF</t>
  </si>
  <si>
    <t>USDET</t>
  </si>
  <si>
    <t>USCLT</t>
  </si>
  <si>
    <t>USCHS</t>
  </si>
  <si>
    <t>USCLE</t>
  </si>
  <si>
    <t>USCVG</t>
  </si>
  <si>
    <t>USBOS</t>
  </si>
  <si>
    <t>USBAL</t>
  </si>
  <si>
    <t>USATL</t>
  </si>
  <si>
    <t>USLAX</t>
  </si>
  <si>
    <t>USHOU</t>
  </si>
  <si>
    <t>USCHI</t>
  </si>
  <si>
    <t>USMIA</t>
  </si>
  <si>
    <t>MXZLO</t>
    <phoneticPr fontId="0" type="noConversion"/>
  </si>
  <si>
    <t>PAMIT</t>
    <phoneticPr fontId="0" type="noConversion"/>
  </si>
  <si>
    <t>COBUN</t>
    <phoneticPr fontId="0" type="noConversion"/>
  </si>
  <si>
    <t>VIA CALLAO</t>
  </si>
  <si>
    <t>ECGYE</t>
    <phoneticPr fontId="0" type="noConversion"/>
  </si>
  <si>
    <t>PECLL</t>
    <phoneticPr fontId="0" type="noConversion"/>
  </si>
  <si>
    <t>VIA SANTOS</t>
  </si>
  <si>
    <t>BRRIO</t>
    <phoneticPr fontId="0" type="noConversion"/>
  </si>
  <si>
    <t>BRCWB</t>
    <phoneticPr fontId="0" type="noConversion"/>
  </si>
  <si>
    <t>BRQNS</t>
    <phoneticPr fontId="0" type="noConversion"/>
  </si>
  <si>
    <t>BRPOA</t>
    <phoneticPr fontId="0" type="noConversion"/>
  </si>
  <si>
    <t>BRSSZ</t>
    <phoneticPr fontId="0" type="noConversion"/>
  </si>
  <si>
    <t>MULTIMODAL</t>
  </si>
  <si>
    <t>ARBUE</t>
    <phoneticPr fontId="0" type="noConversion"/>
  </si>
  <si>
    <t>MXZLO</t>
  </si>
  <si>
    <t>PAMIT</t>
  </si>
  <si>
    <t>COBUN</t>
  </si>
  <si>
    <t>ECGYE</t>
  </si>
  <si>
    <t>PECLL</t>
  </si>
  <si>
    <t>BRRIO</t>
  </si>
  <si>
    <t>BRCWB</t>
  </si>
  <si>
    <t>BRQNS</t>
  </si>
  <si>
    <t>BRPOA</t>
  </si>
  <si>
    <t>BRSSZ</t>
  </si>
  <si>
    <t>ARBUE</t>
  </si>
  <si>
    <t>10-15 TON/M3</t>
  </si>
  <si>
    <t>MIN 10-5</t>
  </si>
  <si>
    <t>5-10 TON/M3</t>
  </si>
  <si>
    <t>MIN 5-10</t>
  </si>
  <si>
    <t>0-5 TON/M3</t>
  </si>
  <si>
    <t>MIN 0-5</t>
  </si>
  <si>
    <t>Contract</t>
  </si>
  <si>
    <t>Coloader</t>
  </si>
  <si>
    <t>Shipping Line</t>
  </si>
  <si>
    <t>Agent Name</t>
  </si>
  <si>
    <t>SL1</t>
  </si>
  <si>
    <t>40NOR</t>
  </si>
  <si>
    <t>40HC</t>
  </si>
  <si>
    <t>40</t>
  </si>
  <si>
    <t>20</t>
  </si>
  <si>
    <t>TARIFA</t>
  </si>
  <si>
    <t>MONEDA</t>
  </si>
  <si>
    <t>TRANSPORTE LOCAL</t>
  </si>
  <si>
    <t>GASTOS LOCALES</t>
  </si>
  <si>
    <t>PTO ORIGEN</t>
  </si>
  <si>
    <t>PTO DESTINO</t>
  </si>
  <si>
    <t>--</t>
  </si>
  <si>
    <t>CLP</t>
  </si>
  <si>
    <t>FCL</t>
  </si>
  <si>
    <t>TIPO</t>
  </si>
  <si>
    <t>CBM</t>
  </si>
  <si>
    <t>LCL</t>
  </si>
  <si>
    <t>AIR</t>
  </si>
  <si>
    <t>LLAVE</t>
  </si>
  <si>
    <t>Por cotizar</t>
  </si>
  <si>
    <t>VALOR CIF</t>
  </si>
  <si>
    <t>MERCADERIA</t>
  </si>
  <si>
    <t>TRANSPORTE</t>
  </si>
  <si>
    <t>Costo seguro</t>
  </si>
  <si>
    <t>Prima Seguro</t>
  </si>
  <si>
    <t>MIN</t>
  </si>
  <si>
    <t>GL</t>
  </si>
  <si>
    <t>TON/M3</t>
  </si>
  <si>
    <t>TON</t>
  </si>
  <si>
    <t>Tarifas de servicios de Transporte carga LCL</t>
  </si>
  <si>
    <t>IMPORTACIONES/EXPORTACIONES “Aeropuerto a Radio Urbano Santiago”</t>
  </si>
  <si>
    <t>0 a 200 kg</t>
  </si>
  <si>
    <t xml:space="preserve"> + IVA</t>
  </si>
  <si>
    <t>201 a 500 kg</t>
  </si>
  <si>
    <t xml:space="preserve">501 a 1.000 kg </t>
  </si>
  <si>
    <t>1.001 a 2.000 kg</t>
  </si>
  <si>
    <t>2.001 a 3.000 kg</t>
  </si>
  <si>
    <t>3.001 a 5.000 kg</t>
  </si>
  <si>
    <t>5.001 a 10.000 kg</t>
  </si>
  <si>
    <r>
      <t xml:space="preserve">Más de 10.000 kg                                                    </t>
    </r>
    <r>
      <rPr>
        <sz val="12"/>
        <rFont val="Calibri"/>
        <family val="1"/>
      </rPr>
      <t/>
    </r>
  </si>
  <si>
    <t>(MAX. 24 TONS)</t>
  </si>
  <si>
    <t xml:space="preserve"> IMPORTACIONES / EXPORTACIONES  “Valparaíso / San Antonio a Radio Urbano Santiago”</t>
  </si>
  <si>
    <t xml:space="preserve"> + IVA </t>
  </si>
  <si>
    <t>501 a 1.000 kg</t>
  </si>
  <si>
    <t xml:space="preserve">
2.001 a 3.000 kg</t>
  </si>
  <si>
    <t>Más de 10.000 kg</t>
  </si>
  <si>
    <r>
      <rPr>
        <b/>
        <sz val="12"/>
        <color rgb="FFFF0000"/>
        <rFont val="Calibri"/>
        <family val="1"/>
      </rPr>
      <t>Peso // Volumen</t>
    </r>
  </si>
  <si>
    <r>
      <rPr>
        <b/>
        <sz val="12"/>
        <color rgb="FFFF0000"/>
        <rFont val="Calibri"/>
        <family val="1"/>
      </rPr>
      <t>relación Kg/m3:</t>
    </r>
  </si>
  <si>
    <r>
      <rPr>
        <b/>
        <sz val="12"/>
        <color rgb="FFFF0000"/>
        <rFont val="Calibri"/>
        <family val="1"/>
      </rPr>
      <t>1M3=333 kg</t>
    </r>
  </si>
  <si>
    <r>
      <rPr>
        <b/>
        <sz val="12"/>
        <rFont val="Calibri"/>
        <family val="1"/>
      </rPr>
      <t>Servicio Incluye:</t>
    </r>
  </si>
  <si>
    <r>
      <rPr>
        <sz val="11"/>
        <rFont val="Calibri"/>
        <family val="1"/>
      </rPr>
      <t>Traslado directo y exclusivo</t>
    </r>
    <r>
      <rPr>
        <sz val="11"/>
        <rFont val="Calibri"/>
        <family val="1"/>
      </rPr>
      <t xml:space="preserve">
</t>
    </r>
    <r>
      <rPr>
        <sz val="11"/>
        <rFont val="Wingdings"/>
        <family val="5"/>
      </rPr>
      <t/>
    </r>
  </si>
  <si>
    <t>Seguros de carga</t>
  </si>
  <si>
    <t>3 horas libres para carga y descarga y 6 hrs. para ramplas</t>
  </si>
  <si>
    <t>Seguimiento GPS con cortacorriente 24/7</t>
  </si>
  <si>
    <t xml:space="preserve">***Sobre estadía 30% valor del flete cada 3 hrs o 6 respectivamente.***
</t>
  </si>
  <si>
    <t>***Falso flete o falso posicionamiento 70% valor del flete***</t>
  </si>
  <si>
    <r>
      <rPr>
        <b/>
        <u/>
        <sz val="14"/>
        <rFont val="Calibri"/>
        <family val="1"/>
      </rPr>
      <t>Tarifas de servicios de Transporte carga FULL CONTAINER</t>
    </r>
  </si>
  <si>
    <r>
      <rPr>
        <sz val="12"/>
        <rFont val="Symbol"/>
        <family val="5"/>
      </rPr>
      <t></t>
    </r>
    <r>
      <rPr>
        <sz val="12"/>
        <rFont val="Times New Roman"/>
        <family val="1"/>
      </rPr>
      <t xml:space="preserve">    </t>
    </r>
    <r>
      <rPr>
        <sz val="12"/>
        <rFont val="Calibri"/>
        <family val="1"/>
      </rPr>
      <t>IMPORTACIONES / EXPORTACIONES  “Valparaíso / San Antonio a Radio Urbano Santiago”</t>
    </r>
  </si>
  <si>
    <t xml:space="preserve">Contenedores 40”                          </t>
  </si>
  <si>
    <t xml:space="preserve">Contenedores 20”                          </t>
  </si>
  <si>
    <r>
      <rPr>
        <b/>
        <i/>
        <sz val="12"/>
        <color rgb="FFFF0000"/>
        <rFont val="Calibri"/>
        <family val="1"/>
      </rPr>
      <t xml:space="preserve">***Contenedores OT  / FR con sobre medidas se cotizan caso a caso y se trasladan en
</t>
    </r>
    <r>
      <rPr>
        <b/>
        <i/>
        <sz val="12"/>
        <color rgb="FFFF0000"/>
        <rFont val="Calibri"/>
        <family val="1"/>
      </rPr>
      <t>cama baja.***</t>
    </r>
  </si>
  <si>
    <t>Devolución de la unidad vacía</t>
  </si>
  <si>
    <t>6 horas libres para carga y descarga</t>
  </si>
  <si>
    <t>***Sobre estadía $60.000 + $20.000 x hora adicional a contar de la 7 hora.***</t>
  </si>
  <si>
    <r>
      <rPr>
        <b/>
        <i/>
        <sz val="12"/>
        <color rgb="FFFF0000"/>
        <rFont val="Calibri"/>
        <family val="1"/>
      </rPr>
      <t xml:space="preserve">NOTA: Traslado a comunas periféricas como por ejemplo (Lampa, Batuco, Colina, Pirque, Buin,
</t>
    </r>
    <r>
      <rPr>
        <b/>
        <i/>
        <sz val="12"/>
        <color rgb="FFFF0000"/>
        <rFont val="Calibri"/>
        <family val="1"/>
      </rPr>
      <t>Paine, etc) tendrán un recargo sobre la tarifa normal del 25%.</t>
    </r>
  </si>
  <si>
    <t>Largo (cm)</t>
  </si>
  <si>
    <t>Alto (cm)</t>
  </si>
  <si>
    <t>Ancho (cm)</t>
  </si>
  <si>
    <t>R 301-500</t>
  </si>
  <si>
    <t>R 501-2500</t>
  </si>
  <si>
    <t>USD/CLP</t>
  </si>
  <si>
    <t>PESO KG</t>
  </si>
  <si>
    <t>Largo CM</t>
  </si>
  <si>
    <t>Alto CM</t>
  </si>
  <si>
    <t>Ancho CM</t>
  </si>
  <si>
    <t>M3</t>
  </si>
  <si>
    <t>PESO TON</t>
  </si>
  <si>
    <t>PESO VOL (KG)</t>
  </si>
  <si>
    <t>PESO VOL (TON)</t>
  </si>
  <si>
    <t>Peso Vol (KG)</t>
  </si>
  <si>
    <t>M3,CBM =</t>
  </si>
  <si>
    <t>Peso (KG)</t>
  </si>
  <si>
    <t>AEROPUERTO</t>
  </si>
  <si>
    <t>PUERTO</t>
  </si>
  <si>
    <t>CONSOLIDADO</t>
  </si>
  <si>
    <t>TRAMO LOCAL (ORIGEN)</t>
  </si>
  <si>
    <t>COMEXTECH</t>
  </si>
  <si>
    <t>2 Pallet</t>
  </si>
  <si>
    <t>2 pallet</t>
  </si>
  <si>
    <t>2000 KG</t>
  </si>
  <si>
    <t>Peso Volumentrico (Peso del volumen)</t>
  </si>
  <si>
    <t>Kg</t>
  </si>
  <si>
    <t>3,4 M3</t>
  </si>
  <si>
    <t>cada cuanto cambia estas tarifas</t>
  </si>
  <si>
    <t>37</t>
  </si>
  <si>
    <t>9</t>
  </si>
  <si>
    <t>30</t>
  </si>
  <si>
    <t>14</t>
  </si>
  <si>
    <t>4</t>
  </si>
  <si>
    <t>17</t>
  </si>
  <si>
    <t>12</t>
  </si>
  <si>
    <t>19</t>
  </si>
  <si>
    <t>24</t>
  </si>
  <si>
    <t>32</t>
  </si>
  <si>
    <t>42</t>
  </si>
  <si>
    <t>39</t>
  </si>
  <si>
    <t>28</t>
  </si>
  <si>
    <t>33</t>
  </si>
  <si>
    <t>35</t>
  </si>
  <si>
    <t>85</t>
  </si>
  <si>
    <t>57</t>
  </si>
  <si>
    <t>65</t>
  </si>
  <si>
    <t>41</t>
  </si>
  <si>
    <t>48</t>
  </si>
  <si>
    <t>87</t>
  </si>
  <si>
    <t>63</t>
  </si>
  <si>
    <t>43</t>
  </si>
  <si>
    <t>38</t>
  </si>
  <si>
    <t>45</t>
  </si>
  <si>
    <t>51</t>
  </si>
  <si>
    <t>59</t>
  </si>
  <si>
    <t>55</t>
  </si>
  <si>
    <t>68</t>
  </si>
  <si>
    <t>49</t>
  </si>
  <si>
    <t>50</t>
  </si>
  <si>
    <t>77</t>
  </si>
  <si>
    <t>53</t>
  </si>
  <si>
    <t>minimo parametizado</t>
  </si>
  <si>
    <t xml:space="preserve">margen ganancias producto y cliente parametrizar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</si>
</sst>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164" formatCode="&quot;$&quot;#,##0"/>
    <numFmt numFmtId="165" formatCode="#,##0.0"/>
    <numFmt numFmtId="166" formatCode="_ * #,##0.00_ ;_ * \-#,##0.00_ ;_ * &quot;-&quot;_ ;_ @_ 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family val="2"/>
    </font>
    <font>
      <sz val="9"/>
      <color rgb="FF000080"/>
      <name val="Tahoma"/>
      <family val="2"/>
    </font>
    <font>
      <sz val="10"/>
      <color theme="1"/>
      <name val="Arial"/>
      <family val="2"/>
    </font>
    <font>
      <b/>
      <sz val="9"/>
      <color rgb="FF1919F7"/>
      <name val="Tahoma"/>
      <family val="2"/>
    </font>
    <font>
      <sz val="10"/>
      <color rgb="FF4D5156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b/>
      <sz val="9"/>
      <color rgb="FF0000FF"/>
      <name val="Tahoma"/>
      <family val="2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b/>
      <sz val="12"/>
      <name val="Calibri"/>
      <family val="2"/>
    </font>
    <font>
      <b/>
      <sz val="14"/>
      <name val="Calibri"/>
      <family val="2"/>
    </font>
    <font>
      <b/>
      <u/>
      <sz val="14"/>
      <name val="Calibri"/>
      <family val="1"/>
    </font>
    <font>
      <sz val="12"/>
      <name val="Symbol"/>
      <family val="5"/>
    </font>
    <font>
      <sz val="12"/>
      <name val="Times New Roman"/>
      <family val="1"/>
    </font>
    <font>
      <sz val="12"/>
      <name val="Calibri"/>
      <family val="1"/>
    </font>
    <font>
      <b/>
      <sz val="12"/>
      <name val="Calibri"/>
      <family val="1"/>
    </font>
    <font>
      <b/>
      <sz val="12"/>
      <color rgb="FFFF0000"/>
      <name val="Calibri"/>
      <family val="1"/>
    </font>
    <font>
      <sz val="11"/>
      <name val="Wingdings"/>
      <family val="5"/>
    </font>
    <font>
      <sz val="11"/>
      <name val="Times New Roman"/>
      <family val="1"/>
    </font>
    <font>
      <sz val="11"/>
      <name val="Calibri"/>
      <family val="1"/>
    </font>
    <font>
      <i/>
      <sz val="11"/>
      <color rgb="FFFF0000"/>
      <name val="Calibri"/>
      <family val="1"/>
    </font>
    <font>
      <b/>
      <i/>
      <sz val="12"/>
      <color rgb="FFFF0000"/>
      <name val="Calibri"/>
      <family val="1"/>
    </font>
    <font>
      <b/>
      <sz val="11"/>
      <color rgb="FFFF0000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4"/>
      <name val="Calibri"/>
      <family val="2"/>
      <scheme val="minor"/>
    </font>
    <font>
      <b/>
      <sz val="12"/>
      <color theme="0"/>
      <name val="Calibri"/>
      <family val="1"/>
    </font>
    <font>
      <b/>
      <sz val="10"/>
      <color theme="0"/>
      <name val="Times New Roman"/>
      <family val="1"/>
    </font>
    <font>
      <b/>
      <sz val="14"/>
      <color theme="0"/>
      <name val="Calibri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6" fillId="0" borderId="0" applyFill="0" applyProtection="0"/>
    <xf numFmtId="41" fontId="16" fillId="0" borderId="0" applyFont="0" applyFill="0" applyBorder="0" applyAlignment="0" applyProtection="0"/>
    <xf numFmtId="41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/>
    <xf numFmtId="41" fontId="28" fillId="0" borderId="0" applyFont="0" applyFill="0" applyBorder="0" applyAlignment="0" applyProtection="0"/>
  </cellStyleXfs>
  <cellXfs count="215">
    <xf numFmtId="0" fontId="0" fillId="0" borderId="0" xfId="0"/>
    <xf numFmtId="0" fontId="2" fillId="2" borderId="0" xfId="0" applyFont="1" applyFill="1" applyBorder="1"/>
    <xf numFmtId="0" fontId="0" fillId="0" borderId="0" xfId="0" applyAlignment="1">
      <alignment vertical="center" wrapText="1"/>
    </xf>
    <xf numFmtId="0" fontId="3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horizontal="left" vertical="center"/>
    </xf>
    <xf numFmtId="0" fontId="2" fillId="3" borderId="0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/>
    <xf numFmtId="0" fontId="0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7" borderId="0" xfId="0" applyFont="1" applyFill="1" applyBorder="1" applyAlignment="1"/>
    <xf numFmtId="0" fontId="1" fillId="7" borderId="0" xfId="0" applyFont="1" applyFill="1" applyBorder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8" borderId="0" xfId="0" applyFont="1" applyFill="1" applyBorder="1"/>
    <xf numFmtId="0" fontId="0" fillId="8" borderId="0" xfId="0" applyFill="1"/>
    <xf numFmtId="0" fontId="16" fillId="2" borderId="0" xfId="1" applyFill="1" applyProtection="1"/>
    <xf numFmtId="0" fontId="16" fillId="2" borderId="0" xfId="1" applyFill="1" applyAlignment="1" applyProtection="1">
      <alignment horizontal="center"/>
    </xf>
    <xf numFmtId="14" fontId="16" fillId="2" borderId="0" xfId="1" applyNumberFormat="1" applyFill="1" applyAlignment="1" applyProtection="1">
      <alignment horizontal="center"/>
    </xf>
    <xf numFmtId="0" fontId="16" fillId="0" borderId="0" xfId="1" applyFill="1" applyProtection="1"/>
    <xf numFmtId="0" fontId="16" fillId="0" borderId="0" xfId="1" applyFill="1" applyAlignment="1" applyProtection="1">
      <alignment horizontal="center"/>
    </xf>
    <xf numFmtId="0" fontId="17" fillId="9" borderId="7" xfId="1" applyFont="1" applyFill="1" applyBorder="1" applyAlignment="1">
      <alignment horizontal="center" vertical="center"/>
    </xf>
    <xf numFmtId="0" fontId="17" fillId="9" borderId="9" xfId="1" applyFont="1" applyFill="1" applyBorder="1" applyAlignment="1">
      <alignment horizontal="center" vertical="center"/>
    </xf>
    <xf numFmtId="0" fontId="19" fillId="9" borderId="9" xfId="1" applyFont="1" applyFill="1" applyBorder="1" applyAlignment="1">
      <alignment horizontal="center" vertical="center"/>
    </xf>
    <xf numFmtId="0" fontId="17" fillId="9" borderId="10" xfId="1" applyFont="1" applyFill="1" applyBorder="1" applyAlignment="1">
      <alignment horizontal="center" vertical="center"/>
    </xf>
    <xf numFmtId="14" fontId="16" fillId="0" borderId="0" xfId="1" applyNumberFormat="1" applyFill="1" applyAlignment="1" applyProtection="1">
      <alignment horizontal="center"/>
    </xf>
    <xf numFmtId="0" fontId="16" fillId="0" borderId="0" xfId="1" quotePrefix="1" applyFill="1" applyAlignment="1" applyProtection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/>
    <xf numFmtId="0" fontId="24" fillId="11" borderId="0" xfId="0" applyFont="1" applyFill="1" applyAlignment="1">
      <alignment horizontal="center"/>
    </xf>
    <xf numFmtId="0" fontId="16" fillId="12" borderId="0" xfId="1" applyFill="1" applyProtection="1"/>
    <xf numFmtId="10" fontId="0" fillId="8" borderId="0" xfId="4" applyNumberFormat="1" applyFont="1" applyFill="1"/>
    <xf numFmtId="41" fontId="0" fillId="8" borderId="0" xfId="3" applyFont="1" applyFill="1"/>
    <xf numFmtId="41" fontId="0" fillId="8" borderId="0" xfId="0" applyNumberFormat="1" applyFill="1"/>
    <xf numFmtId="3" fontId="0" fillId="8" borderId="0" xfId="0" applyNumberFormat="1" applyFill="1"/>
    <xf numFmtId="0" fontId="23" fillId="9" borderId="10" xfId="1" applyFont="1" applyFill="1" applyBorder="1" applyAlignment="1">
      <alignment horizontal="center" vertical="top"/>
    </xf>
    <xf numFmtId="0" fontId="23" fillId="9" borderId="9" xfId="1" applyFont="1" applyFill="1" applyBorder="1" applyAlignment="1">
      <alignment horizontal="center" vertical="top"/>
    </xf>
    <xf numFmtId="0" fontId="19" fillId="9" borderId="9" xfId="1" applyFont="1" applyFill="1" applyBorder="1" applyAlignment="1">
      <alignment horizontal="center" vertical="top"/>
    </xf>
    <xf numFmtId="0" fontId="17" fillId="9" borderId="9" xfId="1" applyFont="1" applyFill="1" applyBorder="1" applyAlignment="1">
      <alignment horizontal="center" vertical="top"/>
    </xf>
    <xf numFmtId="0" fontId="19" fillId="9" borderId="7" xfId="1" applyFont="1" applyFill="1" applyBorder="1" applyAlignment="1">
      <alignment horizontal="center" vertical="top"/>
    </xf>
    <xf numFmtId="0" fontId="19" fillId="9" borderId="7" xfId="1" applyFont="1" applyFill="1" applyBorder="1" applyAlignment="1">
      <alignment horizontal="center" vertical="center"/>
    </xf>
    <xf numFmtId="0" fontId="17" fillId="9" borderId="0" xfId="1" applyFont="1" applyFill="1" applyAlignment="1" applyProtection="1">
      <alignment horizontal="center" vertical="center"/>
    </xf>
    <xf numFmtId="49" fontId="22" fillId="0" borderId="8" xfId="1" applyNumberFormat="1" applyFont="1" applyBorder="1" applyAlignment="1">
      <alignment horizontal="center" vertical="center"/>
    </xf>
    <xf numFmtId="0" fontId="22" fillId="0" borderId="8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49" fontId="18" fillId="0" borderId="8" xfId="1" applyNumberFormat="1" applyFont="1" applyBorder="1" applyAlignment="1">
      <alignment horizontal="center"/>
    </xf>
    <xf numFmtId="0" fontId="21" fillId="0" borderId="8" xfId="1" applyFont="1" applyBorder="1" applyAlignment="1">
      <alignment horizontal="center"/>
    </xf>
    <xf numFmtId="0" fontId="20" fillId="0" borderId="8" xfId="1" applyFont="1" applyBorder="1" applyAlignment="1">
      <alignment horizontal="center"/>
    </xf>
    <xf numFmtId="0" fontId="28" fillId="0" borderId="0" xfId="5" applyFill="1" applyBorder="1" applyAlignment="1">
      <alignment horizontal="left" vertical="top"/>
    </xf>
    <xf numFmtId="0" fontId="28" fillId="0" borderId="0" xfId="5" applyFill="1" applyBorder="1" applyAlignment="1">
      <alignment vertical="top" wrapText="1"/>
    </xf>
    <xf numFmtId="0" fontId="29" fillId="0" borderId="0" xfId="5" applyFont="1" applyFill="1" applyBorder="1" applyAlignment="1">
      <alignment vertical="top" wrapText="1"/>
    </xf>
    <xf numFmtId="0" fontId="28" fillId="0" borderId="0" xfId="5" applyFill="1" applyBorder="1" applyAlignment="1">
      <alignment wrapText="1"/>
    </xf>
    <xf numFmtId="0" fontId="38" fillId="0" borderId="0" xfId="5" applyFont="1" applyFill="1" applyBorder="1" applyAlignment="1">
      <alignment vertical="top"/>
    </xf>
    <xf numFmtId="0" fontId="40" fillId="0" borderId="0" xfId="5" applyFont="1" applyFill="1" applyBorder="1" applyAlignment="1">
      <alignment vertical="top" wrapText="1"/>
    </xf>
    <xf numFmtId="0" fontId="28" fillId="0" borderId="0" xfId="5" applyFill="1" applyBorder="1" applyAlignment="1">
      <alignment horizontal="center" vertical="top"/>
    </xf>
    <xf numFmtId="0" fontId="31" fillId="0" borderId="0" xfId="5" applyFont="1" applyFill="1" applyBorder="1" applyAlignment="1">
      <alignment horizontal="center" vertical="top"/>
    </xf>
    <xf numFmtId="0" fontId="0" fillId="8" borderId="0" xfId="0" applyFill="1" applyAlignment="1">
      <alignment horizontal="right"/>
    </xf>
    <xf numFmtId="2" fontId="22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22" fillId="0" borderId="8" xfId="3" applyFont="1" applyBorder="1" applyAlignment="1">
      <alignment horizontal="center" vertical="center"/>
    </xf>
    <xf numFmtId="0" fontId="0" fillId="8" borderId="0" xfId="0" applyFill="1" applyAlignment="1">
      <alignment horizontal="left"/>
    </xf>
    <xf numFmtId="0" fontId="42" fillId="8" borderId="0" xfId="0" applyFont="1" applyFill="1"/>
    <xf numFmtId="0" fontId="0" fillId="13" borderId="0" xfId="0" applyFill="1"/>
    <xf numFmtId="0" fontId="0" fillId="13" borderId="0" xfId="0" applyFill="1" applyAlignment="1">
      <alignment horizontal="center"/>
    </xf>
    <xf numFmtId="0" fontId="26" fillId="13" borderId="0" xfId="0" applyFont="1" applyFill="1"/>
    <xf numFmtId="3" fontId="0" fillId="0" borderId="0" xfId="0" applyNumberFormat="1" applyAlignment="1">
      <alignment horizontal="center"/>
    </xf>
    <xf numFmtId="2" fontId="26" fillId="13" borderId="0" xfId="0" applyNumberFormat="1" applyFont="1" applyFill="1"/>
    <xf numFmtId="165" fontId="0" fillId="0" borderId="0" xfId="0" applyNumberFormat="1" applyAlignment="1">
      <alignment horizontal="center"/>
    </xf>
    <xf numFmtId="0" fontId="16" fillId="0" borderId="8" xfId="1" applyFill="1" applyBorder="1" applyAlignment="1" applyProtection="1">
      <alignment horizontal="center"/>
    </xf>
    <xf numFmtId="166" fontId="0" fillId="8" borderId="0" xfId="3" applyNumberFormat="1" applyFont="1" applyFill="1" applyAlignment="1">
      <alignment horizontal="left"/>
    </xf>
    <xf numFmtId="0" fontId="29" fillId="15" borderId="0" xfId="5" applyFont="1" applyFill="1" applyBorder="1" applyAlignment="1">
      <alignment vertical="top"/>
    </xf>
    <xf numFmtId="164" fontId="29" fillId="15" borderId="0" xfId="5" applyNumberFormat="1" applyFont="1" applyFill="1" applyBorder="1" applyAlignment="1">
      <alignment vertical="top"/>
    </xf>
    <xf numFmtId="0" fontId="28" fillId="15" borderId="0" xfId="5" applyFont="1" applyFill="1" applyBorder="1" applyAlignment="1">
      <alignment vertical="top"/>
    </xf>
    <xf numFmtId="0" fontId="28" fillId="15" borderId="0" xfId="5" applyFill="1" applyBorder="1" applyAlignment="1">
      <alignment horizontal="left" vertical="top"/>
    </xf>
    <xf numFmtId="0" fontId="28" fillId="15" borderId="0" xfId="5" applyFill="1" applyBorder="1" applyAlignment="1">
      <alignment vertical="top" wrapText="1"/>
    </xf>
    <xf numFmtId="0" fontId="29" fillId="16" borderId="0" xfId="5" applyFont="1" applyFill="1" applyBorder="1" applyAlignment="1">
      <alignment vertical="top"/>
    </xf>
    <xf numFmtId="164" fontId="29" fillId="16" borderId="0" xfId="6" applyNumberFormat="1" applyFont="1" applyFill="1" applyBorder="1" applyAlignment="1">
      <alignment vertical="top"/>
    </xf>
    <xf numFmtId="0" fontId="28" fillId="16" borderId="0" xfId="5" applyFont="1" applyFill="1" applyBorder="1" applyAlignment="1">
      <alignment vertical="top"/>
    </xf>
    <xf numFmtId="0" fontId="33" fillId="16" borderId="0" xfId="5" applyFont="1" applyFill="1" applyBorder="1" applyAlignment="1">
      <alignment vertical="top" wrapText="1"/>
    </xf>
    <xf numFmtId="0" fontId="35" fillId="16" borderId="0" xfId="5" applyFont="1" applyFill="1" applyBorder="1" applyAlignment="1">
      <alignment vertical="top"/>
    </xf>
    <xf numFmtId="164" fontId="35" fillId="16" borderId="0" xfId="6" applyNumberFormat="1" applyFont="1" applyFill="1" applyBorder="1" applyAlignment="1">
      <alignment vertical="top"/>
    </xf>
    <xf numFmtId="0" fontId="28" fillId="16" borderId="0" xfId="5" applyFill="1" applyBorder="1" applyAlignment="1">
      <alignment horizontal="left" vertical="top"/>
    </xf>
    <xf numFmtId="164" fontId="29" fillId="16" borderId="0" xfId="6" applyNumberFormat="1" applyFont="1" applyFill="1" applyBorder="1" applyAlignment="1">
      <alignment vertical="top" wrapText="1"/>
    </xf>
    <xf numFmtId="0" fontId="43" fillId="15" borderId="0" xfId="5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16" borderId="0" xfId="0" applyFont="1" applyFill="1" applyAlignment="1">
      <alignment horizontal="center"/>
    </xf>
    <xf numFmtId="0" fontId="44" fillId="8" borderId="0" xfId="0" applyFont="1" applyFill="1" applyAlignment="1">
      <alignment horizontal="right"/>
    </xf>
    <xf numFmtId="0" fontId="44" fillId="8" borderId="0" xfId="0" applyFont="1" applyFill="1"/>
    <xf numFmtId="41" fontId="44" fillId="8" borderId="0" xfId="3" applyNumberFormat="1" applyFont="1" applyFill="1" applyAlignment="1">
      <alignment horizontal="left"/>
    </xf>
    <xf numFmtId="49" fontId="22" fillId="0" borderId="11" xfId="1" applyNumberFormat="1" applyFont="1" applyBorder="1" applyAlignment="1">
      <alignment horizontal="center" vertical="center"/>
    </xf>
    <xf numFmtId="0" fontId="0" fillId="8" borderId="1" xfId="0" applyFill="1" applyBorder="1"/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10" borderId="2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10" borderId="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0" fillId="10" borderId="5" xfId="0" applyFill="1" applyBorder="1"/>
    <xf numFmtId="0" fontId="6" fillId="8" borderId="0" xfId="0" applyFont="1" applyFill="1" applyBorder="1" applyAlignment="1">
      <alignment horizontal="center"/>
    </xf>
    <xf numFmtId="0" fontId="0" fillId="2" borderId="0" xfId="0" applyFill="1"/>
    <xf numFmtId="0" fontId="45" fillId="2" borderId="0" xfId="5" applyFont="1" applyFill="1" applyBorder="1" applyAlignment="1">
      <alignment vertical="top"/>
    </xf>
    <xf numFmtId="164" fontId="45" fillId="2" borderId="0" xfId="6" applyNumberFormat="1" applyFont="1" applyFill="1" applyBorder="1" applyAlignment="1">
      <alignment vertical="top"/>
    </xf>
    <xf numFmtId="0" fontId="46" fillId="2" borderId="0" xfId="5" applyFont="1" applyFill="1" applyBorder="1" applyAlignment="1">
      <alignment vertical="top"/>
    </xf>
    <xf numFmtId="0" fontId="28" fillId="2" borderId="0" xfId="5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6" fillId="0" borderId="0" xfId="0" applyFont="1"/>
    <xf numFmtId="0" fontId="49" fillId="0" borderId="0" xfId="5" applyFont="1" applyFill="1" applyBorder="1" applyAlignment="1">
      <alignment vertical="top" wrapText="1"/>
    </xf>
    <xf numFmtId="0" fontId="6" fillId="0" borderId="0" xfId="0" applyFont="1" applyAlignment="1">
      <alignment horizontal="center"/>
    </xf>
    <xf numFmtId="0" fontId="47" fillId="17" borderId="0" xfId="5" applyFont="1" applyFill="1" applyBorder="1" applyAlignment="1">
      <alignment vertical="top"/>
    </xf>
    <xf numFmtId="164" fontId="47" fillId="17" borderId="0" xfId="6" applyNumberFormat="1" applyFont="1" applyFill="1" applyBorder="1" applyAlignment="1">
      <alignment vertical="top"/>
    </xf>
    <xf numFmtId="0" fontId="48" fillId="17" borderId="0" xfId="5" applyFont="1" applyFill="1" applyBorder="1" applyAlignment="1">
      <alignment vertical="top"/>
    </xf>
    <xf numFmtId="0" fontId="16" fillId="12" borderId="0" xfId="1" applyFill="1" applyAlignment="1" applyProtection="1">
      <alignment horizontal="center"/>
    </xf>
    <xf numFmtId="0" fontId="17" fillId="12" borderId="0" xfId="1" applyFont="1" applyFill="1" applyAlignment="1" applyProtection="1">
      <alignment horizontal="center" vertical="center"/>
    </xf>
    <xf numFmtId="14" fontId="16" fillId="12" borderId="0" xfId="1" applyNumberFormat="1" applyFill="1" applyAlignment="1" applyProtection="1">
      <alignment horizontal="center"/>
    </xf>
    <xf numFmtId="0" fontId="16" fillId="10" borderId="0" xfId="1" applyFill="1" applyAlignment="1" applyProtection="1">
      <alignment horizontal="center"/>
    </xf>
    <xf numFmtId="1" fontId="16" fillId="0" borderId="0" xfId="1" applyNumberFormat="1" applyFill="1" applyAlignment="1" applyProtection="1">
      <alignment horizontal="center"/>
    </xf>
    <xf numFmtId="1" fontId="0" fillId="0" borderId="0" xfId="2" applyNumberFormat="1" applyFont="1" applyFill="1" applyAlignment="1" applyProtection="1">
      <alignment horizontal="center"/>
    </xf>
    <xf numFmtId="49" fontId="16" fillId="0" borderId="0" xfId="1" applyNumberFormat="1" applyFill="1" applyAlignment="1" applyProtection="1">
      <alignment horizontal="center"/>
    </xf>
    <xf numFmtId="49" fontId="17" fillId="9" borderId="10" xfId="1" applyNumberFormat="1" applyFont="1" applyFill="1" applyBorder="1" applyAlignment="1">
      <alignment horizontal="center" vertical="center"/>
    </xf>
    <xf numFmtId="49" fontId="17" fillId="9" borderId="9" xfId="1" applyNumberFormat="1" applyFont="1" applyFill="1" applyBorder="1" applyAlignment="1">
      <alignment horizontal="center" vertical="center"/>
    </xf>
    <xf numFmtId="49" fontId="19" fillId="9" borderId="9" xfId="1" applyNumberFormat="1" applyFont="1" applyFill="1" applyBorder="1" applyAlignment="1">
      <alignment horizontal="center" vertical="center"/>
    </xf>
    <xf numFmtId="49" fontId="17" fillId="9" borderId="7" xfId="1" applyNumberFormat="1" applyFont="1" applyFill="1" applyBorder="1" applyAlignment="1">
      <alignment horizontal="center" vertical="center"/>
    </xf>
    <xf numFmtId="0" fontId="50" fillId="8" borderId="0" xfId="0" applyFont="1" applyFill="1"/>
    <xf numFmtId="0" fontId="0" fillId="7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7" borderId="0" xfId="0" applyFont="1" applyFill="1" applyBorder="1" applyAlignment="1">
      <alignment horizontal="right" vertical="center" wrapText="1"/>
    </xf>
    <xf numFmtId="0" fontId="0" fillId="7" borderId="0" xfId="0" applyFont="1" applyFill="1" applyAlignment="1">
      <alignment horizontal="righ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31" fillId="0" borderId="0" xfId="5" applyFont="1" applyFill="1" applyBorder="1" applyAlignment="1">
      <alignment horizontal="center" vertical="top"/>
    </xf>
    <xf numFmtId="0" fontId="28" fillId="0" borderId="0" xfId="5" applyFill="1" applyBorder="1" applyAlignment="1">
      <alignment horizontal="center" vertical="top"/>
    </xf>
    <xf numFmtId="0" fontId="38" fillId="0" borderId="0" xfId="5" applyFont="1" applyFill="1" applyBorder="1" applyAlignment="1">
      <alignment vertical="top" wrapText="1"/>
    </xf>
    <xf numFmtId="0" fontId="28" fillId="0" borderId="0" xfId="5" applyFill="1" applyBorder="1" applyAlignment="1">
      <alignment vertical="top"/>
    </xf>
    <xf numFmtId="0" fontId="40" fillId="0" borderId="0" xfId="5" applyFont="1" applyFill="1" applyBorder="1" applyAlignment="1">
      <alignment vertical="top" wrapText="1"/>
    </xf>
    <xf numFmtId="0" fontId="28" fillId="0" borderId="0" xfId="5" applyFill="1" applyBorder="1" applyAlignment="1">
      <alignment vertical="top" wrapText="1"/>
    </xf>
    <xf numFmtId="0" fontId="30" fillId="0" borderId="0" xfId="5" applyFont="1" applyFill="1" applyBorder="1" applyAlignment="1">
      <alignment vertical="top" wrapText="1"/>
    </xf>
    <xf numFmtId="0" fontId="29" fillId="0" borderId="0" xfId="5" applyFont="1" applyFill="1" applyBorder="1" applyAlignment="1">
      <alignment vertical="top" wrapText="1"/>
    </xf>
    <xf numFmtId="0" fontId="28" fillId="15" borderId="0" xfId="5" applyFill="1" applyBorder="1" applyAlignment="1">
      <alignment horizontal="center" vertical="top"/>
    </xf>
    <xf numFmtId="0" fontId="28" fillId="16" borderId="0" xfId="5" applyFill="1" applyBorder="1" applyAlignment="1">
      <alignment horizontal="center" vertical="top"/>
    </xf>
    <xf numFmtId="0" fontId="0" fillId="8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3" fontId="0" fillId="14" borderId="11" xfId="0" applyNumberFormat="1" applyFill="1" applyBorder="1" applyAlignment="1">
      <alignment horizontal="center" vertical="center" wrapText="1"/>
    </xf>
    <xf numFmtId="3" fontId="0" fillId="14" borderId="13" xfId="0" applyNumberFormat="1" applyFill="1" applyBorder="1" applyAlignment="1">
      <alignment horizontal="center" vertical="center" wrapText="1"/>
    </xf>
    <xf numFmtId="3" fontId="0" fillId="14" borderId="12" xfId="0" applyNumberFormat="1" applyFill="1" applyBorder="1" applyAlignment="1">
      <alignment horizontal="center" vertical="center" wrapText="1"/>
    </xf>
    <xf numFmtId="0" fontId="42" fillId="2" borderId="11" xfId="0" applyFont="1" applyFill="1" applyBorder="1" applyAlignment="1">
      <alignment horizontal="center" vertical="center" wrapText="1"/>
    </xf>
    <xf numFmtId="0" fontId="42" fillId="2" borderId="13" xfId="0" applyFont="1" applyFill="1" applyBorder="1" applyAlignment="1">
      <alignment horizontal="center" vertical="center" wrapText="1"/>
    </xf>
    <xf numFmtId="0" fontId="42" fillId="2" borderId="1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0" fillId="2" borderId="11" xfId="0" applyNumberFormat="1" applyFill="1" applyBorder="1" applyAlignment="1">
      <alignment horizontal="center" vertical="center" wrapText="1"/>
    </xf>
    <xf numFmtId="3" fontId="0" fillId="2" borderId="13" xfId="0" applyNumberFormat="1" applyFill="1" applyBorder="1" applyAlignment="1">
      <alignment horizontal="center" vertical="center" wrapText="1"/>
    </xf>
    <xf numFmtId="3" fontId="0" fillId="2" borderId="12" xfId="0" applyNumberFormat="1" applyFill="1" applyBorder="1" applyAlignment="1">
      <alignment horizontal="center" vertical="center" wrapText="1"/>
    </xf>
    <xf numFmtId="3" fontId="0" fillId="2" borderId="11" xfId="3" applyNumberFormat="1" applyFont="1" applyFill="1" applyBorder="1" applyAlignment="1">
      <alignment horizontal="center" vertical="center" wrapText="1"/>
    </xf>
    <xf numFmtId="3" fontId="0" fillId="2" borderId="13" xfId="3" applyNumberFormat="1" applyFont="1" applyFill="1" applyBorder="1" applyAlignment="1">
      <alignment horizontal="center" vertical="center" wrapText="1"/>
    </xf>
    <xf numFmtId="3" fontId="0" fillId="2" borderId="12" xfId="3" applyNumberFormat="1" applyFont="1" applyFill="1" applyBorder="1" applyAlignment="1">
      <alignment horizontal="center" vertical="center" wrapText="1"/>
    </xf>
    <xf numFmtId="49" fontId="18" fillId="0" borderId="0" xfId="1" applyNumberFormat="1" applyFont="1" applyBorder="1" applyAlignment="1">
      <alignment horizontal="center"/>
    </xf>
    <xf numFmtId="0" fontId="18" fillId="0" borderId="0" xfId="1" applyFont="1" applyBorder="1" applyAlignment="1">
      <alignment horizontal="center"/>
    </xf>
    <xf numFmtId="0" fontId="22" fillId="0" borderId="0" xfId="1" applyFont="1" applyBorder="1" applyAlignment="1">
      <alignment horizontal="center"/>
    </xf>
    <xf numFmtId="49" fontId="22" fillId="0" borderId="8" xfId="1" applyNumberFormat="1" applyFont="1" applyFill="1" applyBorder="1" applyAlignment="1" applyProtection="1">
      <alignment horizontal="center" vertical="center"/>
    </xf>
    <xf numFmtId="49" fontId="22" fillId="0" borderId="0" xfId="1" applyNumberFormat="1" applyFont="1" applyBorder="1" applyAlignment="1">
      <alignment horizontal="center" vertical="center"/>
    </xf>
    <xf numFmtId="49" fontId="18" fillId="12" borderId="0" xfId="1" applyNumberFormat="1" applyFont="1" applyFill="1" applyBorder="1" applyAlignment="1">
      <alignment horizontal="center"/>
    </xf>
    <xf numFmtId="0" fontId="17" fillId="9" borderId="0" xfId="1" applyFont="1" applyFill="1" applyBorder="1" applyAlignment="1">
      <alignment horizontal="center" vertical="center"/>
    </xf>
    <xf numFmtId="0" fontId="16" fillId="0" borderId="7" xfId="1" applyFill="1" applyBorder="1" applyAlignment="1" applyProtection="1">
      <alignment horizontal="center"/>
    </xf>
    <xf numFmtId="0" fontId="16" fillId="0" borderId="9" xfId="1" applyFill="1" applyBorder="1" applyAlignment="1" applyProtection="1">
      <alignment horizontal="center"/>
    </xf>
    <xf numFmtId="0" fontId="17" fillId="9" borderId="0" xfId="1" applyFont="1" applyFill="1" applyBorder="1" applyAlignment="1">
      <alignment horizontal="center" vertical="top"/>
    </xf>
    <xf numFmtId="0" fontId="19" fillId="12" borderId="0" xfId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 vertical="top"/>
    </xf>
    <xf numFmtId="0" fontId="19" fillId="9" borderId="0" xfId="1" applyFont="1" applyFill="1" applyBorder="1" applyAlignment="1">
      <alignment horizontal="center" vertical="center"/>
    </xf>
    <xf numFmtId="0" fontId="23" fillId="9" borderId="0" xfId="1" applyFont="1" applyFill="1" applyBorder="1" applyAlignment="1">
      <alignment horizontal="center" vertical="top"/>
    </xf>
    <xf numFmtId="0" fontId="16" fillId="0" borderId="10" xfId="1" applyFill="1" applyBorder="1" applyAlignment="1" applyProtection="1">
      <alignment horizontal="center"/>
    </xf>
    <xf numFmtId="0" fontId="19" fillId="9" borderId="10" xfId="1" applyFont="1" applyFill="1" applyBorder="1" applyAlignment="1">
      <alignment horizontal="center" vertical="center"/>
    </xf>
    <xf numFmtId="0" fontId="51" fillId="0" borderId="0" xfId="1" applyFont="1" applyFill="1" applyProtection="1"/>
  </cellXfs>
  <cellStyles count="7">
    <cellStyle name="Millares [0]" xfId="3" builtinId="6"/>
    <cellStyle name="Millares [0] 2" xfId="2"/>
    <cellStyle name="Millares [0] 3" xfId="6"/>
    <cellStyle name="Normal" xfId="0" builtinId="0"/>
    <cellStyle name="Normal 2" xfId="1"/>
    <cellStyle name="Normal 3" xfId="5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35857</xdr:colOff>
      <xdr:row>2</xdr:row>
      <xdr:rowOff>17267</xdr:rowOff>
    </xdr:from>
    <xdr:to>
      <xdr:col>21</xdr:col>
      <xdr:colOff>131560</xdr:colOff>
      <xdr:row>11</xdr:row>
      <xdr:rowOff>151817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C34364D0-81D1-47A9-AE93-C478A537ED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663" t="10880" r="26652" b="65274"/>
        <a:stretch/>
      </xdr:blipFill>
      <xdr:spPr>
        <a:xfrm>
          <a:off x="5758477" y="383027"/>
          <a:ext cx="7212783" cy="1847393"/>
        </a:xfrm>
        <a:prstGeom prst="rect">
          <a:avLst/>
        </a:prstGeom>
      </xdr:spPr>
    </xdr:pic>
    <xdr:clientData/>
  </xdr:twoCellAnchor>
  <xdr:twoCellAnchor editAs="oneCell">
    <xdr:from>
      <xdr:col>13</xdr:col>
      <xdr:colOff>24849</xdr:colOff>
      <xdr:row>21</xdr:row>
      <xdr:rowOff>8283</xdr:rowOff>
    </xdr:from>
    <xdr:to>
      <xdr:col>13</xdr:col>
      <xdr:colOff>207729</xdr:colOff>
      <xdr:row>21</xdr:row>
      <xdr:rowOff>202593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9E8B11B-0B64-421C-B011-08168FE98F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522" t="31267" r="60500" b="67029"/>
        <a:stretch/>
      </xdr:blipFill>
      <xdr:spPr>
        <a:xfrm>
          <a:off x="7660089" y="36049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36445</xdr:colOff>
      <xdr:row>25</xdr:row>
      <xdr:rowOff>19877</xdr:rowOff>
    </xdr:from>
    <xdr:to>
      <xdr:col>13</xdr:col>
      <xdr:colOff>226945</xdr:colOff>
      <xdr:row>26</xdr:row>
      <xdr:rowOff>3313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27D5A90C-7771-44DA-9A25-DF2DB5C78A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522" t="31267" r="60500" b="67029"/>
        <a:stretch/>
      </xdr:blipFill>
      <xdr:spPr>
        <a:xfrm>
          <a:off x="7671685" y="4393757"/>
          <a:ext cx="190500" cy="189175"/>
        </a:xfrm>
        <a:prstGeom prst="rect">
          <a:avLst/>
        </a:prstGeom>
      </xdr:spPr>
    </xdr:pic>
    <xdr:clientData/>
  </xdr:twoCellAnchor>
  <xdr:twoCellAnchor editAs="oneCell">
    <xdr:from>
      <xdr:col>13</xdr:col>
      <xdr:colOff>39758</xdr:colOff>
      <xdr:row>29</xdr:row>
      <xdr:rowOff>6624</xdr:rowOff>
    </xdr:from>
    <xdr:to>
      <xdr:col>13</xdr:col>
      <xdr:colOff>230258</xdr:colOff>
      <xdr:row>29</xdr:row>
      <xdr:rowOff>200934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292032A6-F2EC-4867-A8F1-DF0C5A2026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522" t="31267" r="60500" b="67029"/>
        <a:stretch/>
      </xdr:blipFill>
      <xdr:spPr>
        <a:xfrm>
          <a:off x="7674998" y="5119644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59636</xdr:colOff>
      <xdr:row>37</xdr:row>
      <xdr:rowOff>18219</xdr:rowOff>
    </xdr:from>
    <xdr:to>
      <xdr:col>13</xdr:col>
      <xdr:colOff>250136</xdr:colOff>
      <xdr:row>38</xdr:row>
      <xdr:rowOff>1653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87440AD-639D-4394-89B2-FA81F8086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522" t="31267" r="60500" b="67029"/>
        <a:stretch/>
      </xdr:blipFill>
      <xdr:spPr>
        <a:xfrm>
          <a:off x="7694876" y="6487599"/>
          <a:ext cx="190500" cy="189174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20</xdr:row>
      <xdr:rowOff>0</xdr:rowOff>
    </xdr:from>
    <xdr:to>
      <xdr:col>8</xdr:col>
      <xdr:colOff>104774</xdr:colOff>
      <xdr:row>28</xdr:row>
      <xdr:rowOff>95250</xdr:rowOff>
    </xdr:to>
    <xdr:sp macro="" textlink="">
      <xdr:nvSpPr>
        <xdr:cNvPr id="7" name="Abrir llave 6">
          <a:extLst>
            <a:ext uri="{FF2B5EF4-FFF2-40B4-BE49-F238E27FC236}">
              <a16:creationId xmlns:a16="http://schemas.microsoft.com/office/drawing/2014/main" xmlns="" id="{D724FB28-37F3-461F-9B60-96DB050FB285}"/>
            </a:ext>
          </a:extLst>
        </xdr:cNvPr>
        <xdr:cNvSpPr/>
      </xdr:nvSpPr>
      <xdr:spPr>
        <a:xfrm>
          <a:off x="4922520" y="3429000"/>
          <a:ext cx="386714" cy="1611630"/>
        </a:xfrm>
        <a:prstGeom prst="leftBrace">
          <a:avLst>
            <a:gd name="adj1" fmla="val 8333"/>
            <a:gd name="adj2" fmla="val 1441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457201</xdr:colOff>
      <xdr:row>23</xdr:row>
      <xdr:rowOff>142876</xdr:rowOff>
    </xdr:from>
    <xdr:to>
      <xdr:col>7</xdr:col>
      <xdr:colOff>276226</xdr:colOff>
      <xdr:row>28</xdr:row>
      <xdr:rowOff>104776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xmlns="" id="{3B1B2939-9FD3-4E4B-885D-22389F246BE6}"/>
            </a:ext>
          </a:extLst>
        </xdr:cNvPr>
        <xdr:cNvSpPr/>
      </xdr:nvSpPr>
      <xdr:spPr>
        <a:xfrm>
          <a:off x="4533901" y="4181476"/>
          <a:ext cx="436245" cy="868680"/>
        </a:xfrm>
        <a:prstGeom prst="leftBrace">
          <a:avLst>
            <a:gd name="adj1" fmla="val 8333"/>
            <a:gd name="adj2" fmla="val 2809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314325</xdr:colOff>
      <xdr:row>37</xdr:row>
      <xdr:rowOff>170328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xmlns="" id="{74910138-785C-4F49-BB2F-975E89B9666E}"/>
            </a:ext>
          </a:extLst>
        </xdr:cNvPr>
        <xdr:cNvSpPr/>
      </xdr:nvSpPr>
      <xdr:spPr>
        <a:xfrm>
          <a:off x="4076700" y="5113020"/>
          <a:ext cx="314325" cy="1526688"/>
        </a:xfrm>
        <a:prstGeom prst="leftBrace">
          <a:avLst>
            <a:gd name="adj1" fmla="val 8333"/>
            <a:gd name="adj2" fmla="val 91606"/>
          </a:avLst>
        </a:prstGeom>
        <a:ln w="28575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s-CL" sz="1100">
            <a:solidFill>
              <a:schemeClr val="accent6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142875</xdr:colOff>
      <xdr:row>19</xdr:row>
      <xdr:rowOff>133349</xdr:rowOff>
    </xdr:from>
    <xdr:to>
      <xdr:col>7</xdr:col>
      <xdr:colOff>9524</xdr:colOff>
      <xdr:row>37</xdr:row>
      <xdr:rowOff>143435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xmlns="" id="{341E6450-95EF-44F2-89E4-8808816FFA2F}"/>
            </a:ext>
          </a:extLst>
        </xdr:cNvPr>
        <xdr:cNvSpPr/>
      </xdr:nvSpPr>
      <xdr:spPr>
        <a:xfrm>
          <a:off x="4219575" y="3394709"/>
          <a:ext cx="483869" cy="3218106"/>
        </a:xfrm>
        <a:prstGeom prst="leftBrace">
          <a:avLst>
            <a:gd name="adj1" fmla="val 8333"/>
            <a:gd name="adj2" fmla="val 8725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276225</xdr:colOff>
      <xdr:row>1</xdr:row>
      <xdr:rowOff>76200</xdr:rowOff>
    </xdr:from>
    <xdr:to>
      <xdr:col>21</xdr:col>
      <xdr:colOff>419100</xdr:colOff>
      <xdr:row>50</xdr:row>
      <xdr:rowOff>78441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xmlns="" id="{7439A7E2-26C5-4F90-A092-93F5588B06FA}"/>
            </a:ext>
          </a:extLst>
        </xdr:cNvPr>
        <xdr:cNvSpPr/>
      </xdr:nvSpPr>
      <xdr:spPr>
        <a:xfrm>
          <a:off x="5480685" y="259080"/>
          <a:ext cx="7770495" cy="8612841"/>
        </a:xfrm>
        <a:prstGeom prst="roundRect">
          <a:avLst>
            <a:gd name="adj" fmla="val 3394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11</xdr:col>
      <xdr:colOff>47625</xdr:colOff>
      <xdr:row>41</xdr:row>
      <xdr:rowOff>99553</xdr:rowOff>
    </xdr:from>
    <xdr:to>
      <xdr:col>19</xdr:col>
      <xdr:colOff>38101</xdr:colOff>
      <xdr:row>50</xdr:row>
      <xdr:rowOff>13334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2F3BF39B-9FB0-4991-9F4B-4FC2E62766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341" t="45932" r="31890" b="29991"/>
        <a:stretch/>
      </xdr:blipFill>
      <xdr:spPr>
        <a:xfrm>
          <a:off x="6242685" y="7247113"/>
          <a:ext cx="5400676" cy="1555891"/>
        </a:xfrm>
        <a:prstGeom prst="rect">
          <a:avLst/>
        </a:prstGeom>
      </xdr:spPr>
    </xdr:pic>
    <xdr:clientData/>
  </xdr:twoCellAnchor>
  <xdr:twoCellAnchor>
    <xdr:from>
      <xdr:col>11</xdr:col>
      <xdr:colOff>1183338</xdr:colOff>
      <xdr:row>32</xdr:row>
      <xdr:rowOff>98612</xdr:rowOff>
    </xdr:from>
    <xdr:to>
      <xdr:col>19</xdr:col>
      <xdr:colOff>170329</xdr:colOff>
      <xdr:row>32</xdr:row>
      <xdr:rowOff>98612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xmlns="" id="{D8C421D1-61E1-4431-978E-F2CDDB8C02C8}"/>
            </a:ext>
          </a:extLst>
        </xdr:cNvPr>
        <xdr:cNvCxnSpPr/>
      </xdr:nvCxnSpPr>
      <xdr:spPr>
        <a:xfrm>
          <a:off x="7378398" y="5722172"/>
          <a:ext cx="439719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340659</xdr:colOff>
      <xdr:row>31</xdr:row>
      <xdr:rowOff>89647</xdr:rowOff>
    </xdr:from>
    <xdr:to>
      <xdr:col>11</xdr:col>
      <xdr:colOff>1156448</xdr:colOff>
      <xdr:row>32</xdr:row>
      <xdr:rowOff>254000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xmlns="" id="{5305E25C-FE82-4D53-8736-F3B09EE40B77}"/>
            </a:ext>
          </a:extLst>
        </xdr:cNvPr>
        <xdr:cNvSpPr/>
      </xdr:nvSpPr>
      <xdr:spPr>
        <a:xfrm>
          <a:off x="6070899" y="5504927"/>
          <a:ext cx="1293309" cy="367553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glow rad="63500">
            <a:schemeClr val="accent3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200" b="1">
              <a:solidFill>
                <a:sysClr val="windowText" lastClr="000000"/>
              </a:solidFill>
            </a:rPr>
            <a:t>Transporte Local</a:t>
          </a:r>
        </a:p>
      </xdr:txBody>
    </xdr:sp>
    <xdr:clientData/>
  </xdr:twoCellAnchor>
  <xdr:twoCellAnchor>
    <xdr:from>
      <xdr:col>12</xdr:col>
      <xdr:colOff>162560</xdr:colOff>
      <xdr:row>18</xdr:row>
      <xdr:rowOff>132080</xdr:rowOff>
    </xdr:from>
    <xdr:to>
      <xdr:col>19</xdr:col>
      <xdr:colOff>30480</xdr:colOff>
      <xdr:row>20</xdr:row>
      <xdr:rowOff>132080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xmlns="" id="{6B677E9F-3AE3-4728-B58E-F81F38EF4AAB}"/>
            </a:ext>
          </a:extLst>
        </xdr:cNvPr>
        <xdr:cNvSpPr/>
      </xdr:nvSpPr>
      <xdr:spPr>
        <a:xfrm>
          <a:off x="7622540" y="3210560"/>
          <a:ext cx="4013200" cy="350520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152400</xdr:colOff>
      <xdr:row>35</xdr:row>
      <xdr:rowOff>0</xdr:rowOff>
    </xdr:from>
    <xdr:to>
      <xdr:col>19</xdr:col>
      <xdr:colOff>20320</xdr:colOff>
      <xdr:row>37</xdr:row>
      <xdr:rowOff>10160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xmlns="" id="{D9F39307-C6C5-49B6-B59D-355C5C30C282}"/>
            </a:ext>
          </a:extLst>
        </xdr:cNvPr>
        <xdr:cNvSpPr/>
      </xdr:nvSpPr>
      <xdr:spPr>
        <a:xfrm>
          <a:off x="7612380" y="6134100"/>
          <a:ext cx="4013200" cy="345440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152400</xdr:colOff>
      <xdr:row>26</xdr:row>
      <xdr:rowOff>193040</xdr:rowOff>
    </xdr:from>
    <xdr:to>
      <xdr:col>19</xdr:col>
      <xdr:colOff>20320</xdr:colOff>
      <xdr:row>29</xdr:row>
      <xdr:rowOff>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xmlns="" id="{17C224C0-E79C-42BD-94BC-1511D8DB717A}"/>
            </a:ext>
          </a:extLst>
        </xdr:cNvPr>
        <xdr:cNvSpPr/>
      </xdr:nvSpPr>
      <xdr:spPr>
        <a:xfrm>
          <a:off x="7612380" y="4772660"/>
          <a:ext cx="4013200" cy="340360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152400</xdr:colOff>
      <xdr:row>22</xdr:row>
      <xdr:rowOff>182880</xdr:rowOff>
    </xdr:from>
    <xdr:to>
      <xdr:col>19</xdr:col>
      <xdr:colOff>20320</xdr:colOff>
      <xdr:row>24</xdr:row>
      <xdr:rowOff>162560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xmlns="" id="{5E90964C-CF38-40BB-AD9A-46A5ACA43130}"/>
            </a:ext>
          </a:extLst>
        </xdr:cNvPr>
        <xdr:cNvSpPr/>
      </xdr:nvSpPr>
      <xdr:spPr>
        <a:xfrm>
          <a:off x="7612380" y="4023360"/>
          <a:ext cx="4013200" cy="345440"/>
        </a:xfrm>
        <a:prstGeom prst="round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284480</xdr:colOff>
      <xdr:row>17</xdr:row>
      <xdr:rowOff>60490</xdr:rowOff>
    </xdr:from>
    <xdr:to>
      <xdr:col>11</xdr:col>
      <xdr:colOff>806283</xdr:colOff>
      <xdr:row>19</xdr:row>
      <xdr:rowOff>73554</xdr:rowOff>
    </xdr:to>
    <xdr:sp macro="" textlink="">
      <xdr:nvSpPr>
        <xdr:cNvPr id="20" name="Flecha: hacia abajo 19">
          <a:extLst>
            <a:ext uri="{FF2B5EF4-FFF2-40B4-BE49-F238E27FC236}">
              <a16:creationId xmlns:a16="http://schemas.microsoft.com/office/drawing/2014/main" xmlns="" id="{45CEC464-EF81-4AB8-9396-F08F4DE13224}"/>
            </a:ext>
          </a:extLst>
        </xdr:cNvPr>
        <xdr:cNvSpPr/>
      </xdr:nvSpPr>
      <xdr:spPr>
        <a:xfrm>
          <a:off x="6492240" y="2915450"/>
          <a:ext cx="521803" cy="429624"/>
        </a:xfrm>
        <a:prstGeom prst="downArrow">
          <a:avLst>
            <a:gd name="adj1" fmla="val 60526"/>
            <a:gd name="adj2" fmla="val 5000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oneCellAnchor>
    <xdr:from>
      <xdr:col>11</xdr:col>
      <xdr:colOff>334176</xdr:colOff>
      <xdr:row>17</xdr:row>
      <xdr:rowOff>20320</xdr:rowOff>
    </xdr:from>
    <xdr:ext cx="422413" cy="42107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xmlns="" id="{B6EABDFC-9174-41E8-AD30-7408364D6913}"/>
            </a:ext>
          </a:extLst>
        </xdr:cNvPr>
        <xdr:cNvSpPr txBox="1"/>
      </xdr:nvSpPr>
      <xdr:spPr>
        <a:xfrm>
          <a:off x="6541936" y="2875280"/>
          <a:ext cx="422413" cy="421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CL" sz="1100" b="1"/>
            <a:t>40</a:t>
          </a:r>
          <a:r>
            <a:rPr lang="es-CL" sz="1000" b="1"/>
            <a:t> Dias</a:t>
          </a:r>
        </a:p>
      </xdr:txBody>
    </xdr:sp>
    <xdr:clientData/>
  </xdr:oneCellAnchor>
  <xdr:twoCellAnchor>
    <xdr:from>
      <xdr:col>11</xdr:col>
      <xdr:colOff>301873</xdr:colOff>
      <xdr:row>21</xdr:row>
      <xdr:rowOff>55520</xdr:rowOff>
    </xdr:from>
    <xdr:to>
      <xdr:col>11</xdr:col>
      <xdr:colOff>834445</xdr:colOff>
      <xdr:row>23</xdr:row>
      <xdr:rowOff>88628</xdr:rowOff>
    </xdr:to>
    <xdr:sp macro="" textlink="">
      <xdr:nvSpPr>
        <xdr:cNvPr id="22" name="Flecha: hacia abajo 21">
          <a:extLst>
            <a:ext uri="{FF2B5EF4-FFF2-40B4-BE49-F238E27FC236}">
              <a16:creationId xmlns:a16="http://schemas.microsoft.com/office/drawing/2014/main" xmlns="" id="{288A2CC5-E62A-4ED5-A128-BF719C67F9AB}"/>
            </a:ext>
          </a:extLst>
        </xdr:cNvPr>
        <xdr:cNvSpPr/>
      </xdr:nvSpPr>
      <xdr:spPr>
        <a:xfrm>
          <a:off x="6509633" y="3672480"/>
          <a:ext cx="532572" cy="480148"/>
        </a:xfrm>
        <a:prstGeom prst="downArrow">
          <a:avLst>
            <a:gd name="adj1" fmla="val 60526"/>
            <a:gd name="adj2" fmla="val 5000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oneCellAnchor>
    <xdr:from>
      <xdr:col>11</xdr:col>
      <xdr:colOff>362337</xdr:colOff>
      <xdr:row>21</xdr:row>
      <xdr:rowOff>12744</xdr:rowOff>
    </xdr:from>
    <xdr:ext cx="422413" cy="42107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xmlns="" id="{741C88F1-C285-47BB-8947-0588F4390B6C}"/>
            </a:ext>
          </a:extLst>
        </xdr:cNvPr>
        <xdr:cNvSpPr txBox="1"/>
      </xdr:nvSpPr>
      <xdr:spPr>
        <a:xfrm>
          <a:off x="6570097" y="3629704"/>
          <a:ext cx="422413" cy="421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CL" sz="1100" b="1"/>
            <a:t>5</a:t>
          </a:r>
          <a:r>
            <a:rPr lang="es-CL" sz="1000" b="1"/>
            <a:t> Dias</a:t>
          </a:r>
        </a:p>
      </xdr:txBody>
    </xdr:sp>
    <xdr:clientData/>
  </xdr:oneCellAnchor>
  <xdr:twoCellAnchor>
    <xdr:from>
      <xdr:col>11</xdr:col>
      <xdr:colOff>309717</xdr:colOff>
      <xdr:row>24</xdr:row>
      <xdr:rowOff>169602</xdr:rowOff>
    </xdr:from>
    <xdr:to>
      <xdr:col>11</xdr:col>
      <xdr:colOff>877077</xdr:colOff>
      <xdr:row>27</xdr:row>
      <xdr:rowOff>52285</xdr:rowOff>
    </xdr:to>
    <xdr:sp macro="" textlink="">
      <xdr:nvSpPr>
        <xdr:cNvPr id="24" name="Flecha: hacia abajo 23">
          <a:extLst>
            <a:ext uri="{FF2B5EF4-FFF2-40B4-BE49-F238E27FC236}">
              <a16:creationId xmlns:a16="http://schemas.microsoft.com/office/drawing/2014/main" xmlns="" id="{DEE9348E-55AF-48B0-B85E-97F5150A8D8C}"/>
            </a:ext>
          </a:extLst>
        </xdr:cNvPr>
        <xdr:cNvSpPr/>
      </xdr:nvSpPr>
      <xdr:spPr>
        <a:xfrm>
          <a:off x="6517477" y="4406322"/>
          <a:ext cx="567360" cy="461803"/>
        </a:xfrm>
        <a:prstGeom prst="downArrow">
          <a:avLst>
            <a:gd name="adj1" fmla="val 60526"/>
            <a:gd name="adj2" fmla="val 5000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oneCellAnchor>
    <xdr:from>
      <xdr:col>11</xdr:col>
      <xdr:colOff>385919</xdr:colOff>
      <xdr:row>24</xdr:row>
      <xdr:rowOff>148360</xdr:rowOff>
    </xdr:from>
    <xdr:ext cx="422413" cy="42107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xmlns="" id="{97CFF132-D9DC-4B3B-A53C-1336D8D50E02}"/>
            </a:ext>
          </a:extLst>
        </xdr:cNvPr>
        <xdr:cNvSpPr txBox="1"/>
      </xdr:nvSpPr>
      <xdr:spPr>
        <a:xfrm>
          <a:off x="6593679" y="4385080"/>
          <a:ext cx="422413" cy="421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CL" sz="1100" b="1"/>
            <a:t>35</a:t>
          </a:r>
          <a:r>
            <a:rPr lang="es-CL" sz="1000" b="1"/>
            <a:t> Dias</a:t>
          </a:r>
        </a:p>
      </xdr:txBody>
    </xdr:sp>
    <xdr:clientData/>
  </xdr:oneCellAnchor>
  <xdr:twoCellAnchor>
    <xdr:from>
      <xdr:col>11</xdr:col>
      <xdr:colOff>319241</xdr:colOff>
      <xdr:row>33</xdr:row>
      <xdr:rowOff>113572</xdr:rowOff>
    </xdr:from>
    <xdr:to>
      <xdr:col>11</xdr:col>
      <xdr:colOff>866308</xdr:colOff>
      <xdr:row>35</xdr:row>
      <xdr:rowOff>71120</xdr:rowOff>
    </xdr:to>
    <xdr:sp macro="" textlink="">
      <xdr:nvSpPr>
        <xdr:cNvPr id="26" name="Flecha: hacia abajo 25">
          <a:extLst>
            <a:ext uri="{FF2B5EF4-FFF2-40B4-BE49-F238E27FC236}">
              <a16:creationId xmlns:a16="http://schemas.microsoft.com/office/drawing/2014/main" xmlns="" id="{206B5B4C-5C3A-4C02-BA5A-AEB9EA49D3C3}"/>
            </a:ext>
          </a:extLst>
        </xdr:cNvPr>
        <xdr:cNvSpPr/>
      </xdr:nvSpPr>
      <xdr:spPr>
        <a:xfrm>
          <a:off x="6527001" y="5935252"/>
          <a:ext cx="547067" cy="465548"/>
        </a:xfrm>
        <a:prstGeom prst="downArrow">
          <a:avLst>
            <a:gd name="adj1" fmla="val 60526"/>
            <a:gd name="adj2" fmla="val 5000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00</a:t>
          </a:r>
        </a:p>
      </xdr:txBody>
    </xdr:sp>
    <xdr:clientData/>
  </xdr:twoCellAnchor>
  <xdr:oneCellAnchor>
    <xdr:from>
      <xdr:col>11</xdr:col>
      <xdr:colOff>394201</xdr:colOff>
      <xdr:row>33</xdr:row>
      <xdr:rowOff>99949</xdr:rowOff>
    </xdr:from>
    <xdr:ext cx="422413" cy="42107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xmlns="" id="{548ED668-CCA1-4FFD-9888-873F55084335}"/>
            </a:ext>
          </a:extLst>
        </xdr:cNvPr>
        <xdr:cNvSpPr txBox="1"/>
      </xdr:nvSpPr>
      <xdr:spPr>
        <a:xfrm>
          <a:off x="6601961" y="5982589"/>
          <a:ext cx="422413" cy="421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CL" sz="1100" b="1"/>
            <a:t>5</a:t>
          </a:r>
          <a:r>
            <a:rPr lang="es-CL" sz="1000" b="1"/>
            <a:t> Dias</a:t>
          </a:r>
        </a:p>
      </xdr:txBody>
    </xdr:sp>
    <xdr:clientData/>
  </xdr:oneCellAnchor>
  <xdr:oneCellAnchor>
    <xdr:from>
      <xdr:col>18</xdr:col>
      <xdr:colOff>579782</xdr:colOff>
      <xdr:row>19</xdr:row>
      <xdr:rowOff>82827</xdr:rowOff>
    </xdr:from>
    <xdr:ext cx="786848" cy="937629"/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xmlns="" id="{122C74EB-38A0-41C7-A4C3-B1AE334CC42C}"/>
            </a:ext>
          </a:extLst>
        </xdr:cNvPr>
        <xdr:cNvSpPr/>
      </xdr:nvSpPr>
      <xdr:spPr>
        <a:xfrm>
          <a:off x="10833652" y="3462131"/>
          <a:ext cx="786848" cy="937629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spAutoFit/>
        </a:bodyPr>
        <a:lstStyle/>
        <a:p>
          <a:pPr algn="ctr"/>
          <a:r>
            <a:rPr lang="es-ES" sz="54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</a:t>
          </a:r>
        </a:p>
      </xdr:txBody>
    </xdr:sp>
    <xdr:clientData/>
  </xdr:oneCellAnchor>
  <xdr:oneCellAnchor>
    <xdr:from>
      <xdr:col>18</xdr:col>
      <xdr:colOff>604629</xdr:colOff>
      <xdr:row>23</xdr:row>
      <xdr:rowOff>33131</xdr:rowOff>
    </xdr:from>
    <xdr:ext cx="786848" cy="937629"/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xmlns="" id="{A355FB1B-6B3E-4EAF-BB36-D5BD1E916AD7}"/>
            </a:ext>
          </a:extLst>
        </xdr:cNvPr>
        <xdr:cNvSpPr/>
      </xdr:nvSpPr>
      <xdr:spPr>
        <a:xfrm>
          <a:off x="10858499" y="4282109"/>
          <a:ext cx="786848" cy="937629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spAutoFit/>
        </a:bodyPr>
        <a:lstStyle/>
        <a:p>
          <a:pPr algn="ctr"/>
          <a:r>
            <a:rPr lang="es-ES" sz="54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</a:t>
          </a:r>
        </a:p>
      </xdr:txBody>
    </xdr:sp>
    <xdr:clientData/>
  </xdr:oneCellAnchor>
  <xdr:oneCellAnchor>
    <xdr:from>
      <xdr:col>18</xdr:col>
      <xdr:colOff>533399</xdr:colOff>
      <xdr:row>29</xdr:row>
      <xdr:rowOff>61292</xdr:rowOff>
    </xdr:from>
    <xdr:ext cx="786848" cy="937629"/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xmlns="" id="{20956464-900B-4151-B981-60A37D159862}"/>
            </a:ext>
          </a:extLst>
        </xdr:cNvPr>
        <xdr:cNvSpPr/>
      </xdr:nvSpPr>
      <xdr:spPr>
        <a:xfrm>
          <a:off x="10787269" y="5411857"/>
          <a:ext cx="786848" cy="937629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spAutoFit/>
        </a:bodyPr>
        <a:lstStyle/>
        <a:p>
          <a:pPr algn="ctr"/>
          <a:r>
            <a:rPr lang="es-ES" sz="5400" b="0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P45"/>
  <sheetViews>
    <sheetView topLeftCell="I10" zoomScale="80" zoomScaleNormal="80" workbookViewId="0">
      <selection activeCell="W30" sqref="W30"/>
    </sheetView>
  </sheetViews>
  <sheetFormatPr baseColWidth="10" defaultColWidth="11.5" defaultRowHeight="15"/>
  <cols>
    <col min="1" max="1" width="5.875" style="1" customWidth="1"/>
    <col min="2" max="2" width="11.5" style="1"/>
    <col min="3" max="3" width="5.5" style="8" customWidth="1"/>
    <col min="4" max="4" width="2" style="8" customWidth="1"/>
    <col min="5" max="5" width="11.5" style="8"/>
    <col min="6" max="6" width="16.75" style="8" customWidth="1"/>
    <col min="7" max="7" width="9" style="1" customWidth="1"/>
    <col min="8" max="9" width="7.5" style="1" customWidth="1"/>
    <col min="10" max="10" width="5.5" style="1" customWidth="1"/>
    <col min="11" max="11" width="1.375" style="1" customWidth="1"/>
    <col min="12" max="12" width="18.5" style="1" customWidth="1"/>
    <col min="13" max="13" width="2.5" style="1" customWidth="1"/>
    <col min="14" max="14" width="5.125" style="1" customWidth="1"/>
    <col min="15" max="15" width="7.125" style="1" customWidth="1"/>
    <col min="16" max="16" width="3.5" style="1" customWidth="1"/>
    <col min="17" max="17" width="11.5" style="1"/>
    <col min="18" max="19" width="15.375" style="1" customWidth="1"/>
    <col min="20" max="20" width="3.5" style="1" customWidth="1"/>
    <col min="21" max="21" width="14.5" style="1" bestFit="1" customWidth="1"/>
    <col min="22" max="22" width="11.5" style="1"/>
    <col min="23" max="42" width="11.5" style="3"/>
    <col min="43" max="16384" width="11.5" style="1"/>
  </cols>
  <sheetData>
    <row r="4" spans="3:42">
      <c r="W4" s="3" t="s">
        <v>24</v>
      </c>
    </row>
    <row r="7" spans="3:42">
      <c r="W7" s="3" t="s">
        <v>25</v>
      </c>
    </row>
    <row r="8" spans="3:42">
      <c r="W8" s="3" t="s">
        <v>26</v>
      </c>
    </row>
    <row r="9" spans="3:42" ht="21">
      <c r="W9" s="3" t="s">
        <v>29</v>
      </c>
    </row>
    <row r="10" spans="3:42">
      <c r="D10" s="15"/>
      <c r="X10" s="156" t="s">
        <v>27</v>
      </c>
      <c r="Y10" s="157"/>
      <c r="Z10" s="157"/>
      <c r="AA10" s="157"/>
      <c r="AB10" s="157"/>
      <c r="AC10" s="157"/>
      <c r="AD10" s="157"/>
      <c r="AE10" s="157"/>
      <c r="AF10" s="157"/>
    </row>
    <row r="11" spans="3:42">
      <c r="D11" s="15"/>
      <c r="X11" s="157"/>
      <c r="Y11" s="157"/>
      <c r="Z11" s="157"/>
      <c r="AA11" s="157"/>
      <c r="AB11" s="157"/>
      <c r="AC11" s="157"/>
      <c r="AD11" s="157"/>
      <c r="AE11" s="157"/>
      <c r="AF11" s="157"/>
    </row>
    <row r="12" spans="3:42">
      <c r="D12" s="15"/>
      <c r="X12" s="157"/>
      <c r="Y12" s="157"/>
      <c r="Z12" s="157"/>
      <c r="AA12" s="157"/>
      <c r="AB12" s="157"/>
      <c r="AC12" s="157"/>
      <c r="AD12" s="157"/>
      <c r="AE12" s="157"/>
      <c r="AF12" s="157"/>
    </row>
    <row r="13" spans="3:42">
      <c r="D13" s="15"/>
      <c r="X13" s="157"/>
      <c r="Y13" s="157"/>
      <c r="Z13" s="157"/>
      <c r="AA13" s="157"/>
      <c r="AB13" s="157"/>
      <c r="AC13" s="157"/>
      <c r="AD13" s="157"/>
      <c r="AE13" s="157"/>
      <c r="AF13" s="157"/>
    </row>
    <row r="14" spans="3:42" ht="3.75" customHeight="1">
      <c r="D14" s="15"/>
      <c r="G14" s="16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3:42" ht="11.25" customHeight="1">
      <c r="D15" s="15"/>
      <c r="G15" s="165"/>
    </row>
    <row r="16" spans="3:42" s="11" customFormat="1" ht="16.5" customHeight="1">
      <c r="C16" s="13"/>
      <c r="D16" s="15"/>
      <c r="E16" s="13"/>
      <c r="F16" s="13"/>
      <c r="G16" s="166"/>
      <c r="L16" s="12" t="s">
        <v>1</v>
      </c>
      <c r="U16" s="12" t="s">
        <v>6</v>
      </c>
      <c r="W16" s="3" t="s">
        <v>30</v>
      </c>
      <c r="X16" s="3"/>
      <c r="Y16" s="3"/>
      <c r="Z16" s="3"/>
      <c r="AA16" s="3"/>
      <c r="AB16" s="3"/>
      <c r="AC16" s="3"/>
      <c r="AD16" s="3"/>
      <c r="AE16" s="3"/>
      <c r="AF16" s="3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s="11" customFormat="1" ht="6.75" customHeight="1">
      <c r="C17" s="13"/>
      <c r="D17" s="9"/>
      <c r="E17" s="13"/>
      <c r="F17" s="13"/>
      <c r="G17" s="19"/>
      <c r="L17" s="20"/>
      <c r="U17" s="20"/>
      <c r="X17" s="160" t="s">
        <v>28</v>
      </c>
      <c r="Y17" s="161"/>
      <c r="Z17" s="161"/>
      <c r="AA17" s="161"/>
      <c r="AB17" s="161"/>
      <c r="AC17" s="161"/>
      <c r="AD17" s="161"/>
      <c r="AE17" s="161"/>
      <c r="AF17" s="161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ht="18" customHeight="1">
      <c r="B18" s="162" t="s">
        <v>7</v>
      </c>
      <c r="C18" s="9">
        <v>40</v>
      </c>
      <c r="D18" s="15"/>
      <c r="E18" s="9"/>
      <c r="F18" s="167" t="s">
        <v>15</v>
      </c>
      <c r="J18" s="163"/>
      <c r="L18" s="8"/>
      <c r="O18" s="7"/>
      <c r="Q18" s="21" t="s">
        <v>16</v>
      </c>
      <c r="W18" s="32"/>
      <c r="X18" s="161"/>
      <c r="Y18" s="161"/>
      <c r="Z18" s="161"/>
      <c r="AA18" s="161"/>
      <c r="AB18" s="161"/>
      <c r="AC18" s="161"/>
      <c r="AD18" s="161"/>
      <c r="AE18" s="161"/>
      <c r="AF18" s="161"/>
    </row>
    <row r="19" spans="2:42">
      <c r="B19" s="157"/>
      <c r="D19" s="16"/>
      <c r="F19" s="168"/>
      <c r="J19" s="163"/>
      <c r="L19" s="8"/>
      <c r="N19" s="3"/>
      <c r="U19" s="25" t="s">
        <v>23</v>
      </c>
      <c r="X19" s="161"/>
      <c r="Y19" s="161"/>
      <c r="Z19" s="161"/>
      <c r="AA19" s="161"/>
      <c r="AB19" s="161"/>
      <c r="AC19" s="161"/>
      <c r="AD19" s="161"/>
      <c r="AE19" s="161"/>
      <c r="AF19" s="161"/>
    </row>
    <row r="20" spans="2:42" ht="13.5" customHeight="1">
      <c r="D20" s="16"/>
      <c r="F20" s="168"/>
      <c r="L20" s="148" t="s">
        <v>3</v>
      </c>
      <c r="N20" s="150" t="s">
        <v>19</v>
      </c>
      <c r="O20" s="151"/>
      <c r="P20" s="151"/>
      <c r="Q20" s="151"/>
      <c r="R20" s="151"/>
      <c r="S20" s="152"/>
      <c r="U20" s="29"/>
      <c r="AF20" s="31"/>
    </row>
    <row r="21" spans="2:42" ht="13.5" customHeight="1">
      <c r="D21" s="16"/>
      <c r="F21" s="158" t="s">
        <v>11</v>
      </c>
      <c r="L21" s="149"/>
      <c r="N21" s="153"/>
      <c r="O21" s="154"/>
      <c r="P21" s="154"/>
      <c r="Q21" s="154"/>
      <c r="R21" s="154"/>
      <c r="S21" s="155"/>
      <c r="U21" s="29"/>
    </row>
    <row r="22" spans="2:42" ht="19.5" customHeight="1">
      <c r="B22" s="162" t="s">
        <v>8</v>
      </c>
      <c r="C22" s="9">
        <v>5</v>
      </c>
      <c r="D22" s="15"/>
      <c r="E22" s="9"/>
      <c r="F22" s="159"/>
      <c r="J22" s="163"/>
      <c r="L22" s="24"/>
      <c r="N22" s="4"/>
      <c r="O22" s="5" t="s">
        <v>0</v>
      </c>
      <c r="W22" s="3" t="s">
        <v>31</v>
      </c>
    </row>
    <row r="23" spans="2:42" ht="15.75">
      <c r="B23" s="157"/>
      <c r="D23" s="16"/>
      <c r="F23" s="17"/>
      <c r="J23" s="163"/>
      <c r="L23" s="24"/>
      <c r="W23" s="11"/>
      <c r="X23" s="160" t="s">
        <v>32</v>
      </c>
      <c r="Y23" s="161"/>
      <c r="Z23" s="161"/>
      <c r="AA23" s="161"/>
      <c r="AB23" s="161"/>
      <c r="AC23" s="161"/>
      <c r="AD23" s="161"/>
      <c r="AE23" s="161"/>
      <c r="AF23" s="161"/>
    </row>
    <row r="24" spans="2:42" ht="13.5" customHeight="1">
      <c r="D24" s="16"/>
      <c r="F24" s="17"/>
      <c r="L24" s="148" t="s">
        <v>5</v>
      </c>
      <c r="N24" s="150" t="s">
        <v>20</v>
      </c>
      <c r="O24" s="151"/>
      <c r="P24" s="151"/>
      <c r="Q24" s="151"/>
      <c r="R24" s="151"/>
      <c r="S24" s="152"/>
      <c r="U24" s="26"/>
      <c r="W24" s="32"/>
      <c r="X24" s="161"/>
      <c r="Y24" s="161"/>
      <c r="Z24" s="161"/>
      <c r="AA24" s="161"/>
      <c r="AB24" s="161"/>
      <c r="AC24" s="161"/>
      <c r="AD24" s="161"/>
      <c r="AE24" s="161"/>
      <c r="AF24" s="161"/>
    </row>
    <row r="25" spans="2:42" ht="13.5" customHeight="1">
      <c r="D25" s="16"/>
      <c r="F25" s="158" t="s">
        <v>12</v>
      </c>
      <c r="L25" s="149"/>
      <c r="N25" s="153"/>
      <c r="O25" s="154"/>
      <c r="P25" s="154"/>
      <c r="Q25" s="154"/>
      <c r="R25" s="154"/>
      <c r="S25" s="155"/>
      <c r="U25" s="26"/>
      <c r="X25" s="161"/>
      <c r="Y25" s="161"/>
      <c r="Z25" s="161"/>
      <c r="AA25" s="161"/>
      <c r="AB25" s="161"/>
      <c r="AC25" s="161"/>
      <c r="AD25" s="161"/>
      <c r="AE25" s="161"/>
      <c r="AF25" s="161"/>
    </row>
    <row r="26" spans="2:42" ht="16.5" customHeight="1">
      <c r="B26" s="162" t="s">
        <v>9</v>
      </c>
      <c r="C26" s="9">
        <v>35</v>
      </c>
      <c r="D26" s="15"/>
      <c r="E26" s="9"/>
      <c r="F26" s="159"/>
      <c r="J26" s="163"/>
      <c r="L26" s="24"/>
      <c r="N26" s="4"/>
      <c r="O26" s="5" t="s">
        <v>0</v>
      </c>
      <c r="U26" s="22"/>
      <c r="AF26" s="31"/>
    </row>
    <row r="27" spans="2:42" ht="15.75">
      <c r="B27" s="157"/>
      <c r="D27" s="16"/>
      <c r="F27" s="146"/>
      <c r="J27" s="163"/>
      <c r="L27" s="24"/>
      <c r="U27" s="22"/>
    </row>
    <row r="28" spans="2:42" ht="13.5" customHeight="1">
      <c r="D28" s="16"/>
      <c r="F28" s="147"/>
      <c r="L28" s="148" t="s">
        <v>2</v>
      </c>
      <c r="N28" s="150" t="s">
        <v>21</v>
      </c>
      <c r="O28" s="151"/>
      <c r="P28" s="151"/>
      <c r="Q28" s="151"/>
      <c r="R28" s="151"/>
      <c r="S28" s="152"/>
      <c r="U28" s="26"/>
    </row>
    <row r="29" spans="2:42" ht="13.5" customHeight="1">
      <c r="D29" s="16"/>
      <c r="F29" s="146"/>
      <c r="L29" s="149"/>
      <c r="N29" s="153"/>
      <c r="O29" s="154"/>
      <c r="P29" s="154"/>
      <c r="Q29" s="154"/>
      <c r="R29" s="154"/>
      <c r="S29" s="155"/>
      <c r="U29" s="26"/>
    </row>
    <row r="30" spans="2:42" ht="16.5" customHeight="1">
      <c r="B30" s="162" t="s">
        <v>10</v>
      </c>
      <c r="C30" s="9">
        <v>5</v>
      </c>
      <c r="D30" s="15"/>
      <c r="E30" s="9"/>
      <c r="F30" s="147"/>
      <c r="G30" s="164"/>
      <c r="L30" s="24"/>
      <c r="N30" s="4"/>
      <c r="O30" s="5" t="s">
        <v>0</v>
      </c>
      <c r="U30" s="22"/>
    </row>
    <row r="31" spans="2:42" ht="3.6" customHeight="1">
      <c r="B31" s="162"/>
      <c r="C31" s="9"/>
      <c r="D31" s="15"/>
      <c r="E31" s="9"/>
      <c r="F31" s="146"/>
      <c r="G31" s="164"/>
      <c r="L31" s="24"/>
      <c r="N31" s="4"/>
      <c r="O31" s="5"/>
      <c r="U31" s="22"/>
    </row>
    <row r="32" spans="2:42" ht="15.6" customHeight="1">
      <c r="B32" s="157"/>
      <c r="D32" s="16"/>
      <c r="F32" s="147"/>
      <c r="G32" s="165"/>
      <c r="L32" s="27"/>
    </row>
    <row r="33" spans="2:31" ht="21" customHeight="1">
      <c r="B33" s="2"/>
      <c r="D33" s="16"/>
      <c r="F33" s="146"/>
      <c r="L33" s="28"/>
    </row>
    <row r="34" spans="2:31" ht="15.75">
      <c r="D34" s="16"/>
      <c r="F34" s="147"/>
      <c r="L34" s="27"/>
    </row>
    <row r="35" spans="2:31" ht="24" customHeight="1">
      <c r="D35" s="16"/>
      <c r="F35" s="30"/>
      <c r="L35" s="27"/>
    </row>
    <row r="36" spans="2:31" ht="13.9" customHeight="1">
      <c r="D36" s="16"/>
      <c r="F36" s="18" t="s">
        <v>13</v>
      </c>
      <c r="L36" s="148" t="s">
        <v>4</v>
      </c>
      <c r="N36" s="150" t="s">
        <v>22</v>
      </c>
      <c r="O36" s="151"/>
      <c r="P36" s="151"/>
      <c r="Q36" s="151"/>
      <c r="R36" s="151"/>
      <c r="S36" s="152"/>
      <c r="U36" s="26"/>
    </row>
    <row r="37" spans="2:31" ht="13.5" customHeight="1">
      <c r="D37" s="16"/>
      <c r="L37" s="149"/>
      <c r="N37" s="153"/>
      <c r="O37" s="154"/>
      <c r="P37" s="154"/>
      <c r="Q37" s="154"/>
      <c r="R37" s="154"/>
      <c r="S37" s="155"/>
      <c r="U37" s="26"/>
    </row>
    <row r="38" spans="2:31" ht="16.5" customHeight="1">
      <c r="D38" s="16"/>
      <c r="F38" s="14" t="s">
        <v>14</v>
      </c>
      <c r="O38" s="5" t="s">
        <v>0</v>
      </c>
      <c r="U38" s="25"/>
    </row>
    <row r="39" spans="2:31" ht="19.5" customHeight="1">
      <c r="D39" s="16"/>
    </row>
    <row r="40" spans="2:31" ht="13.5" customHeight="1">
      <c r="L40" s="20"/>
    </row>
    <row r="41" spans="2:31" ht="5.25" customHeight="1"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4" spans="2:31">
      <c r="U44" s="23" t="s">
        <v>18</v>
      </c>
      <c r="W44" s="33" t="s">
        <v>33</v>
      </c>
      <c r="X44" s="33"/>
      <c r="Y44" s="33"/>
      <c r="Z44" s="33"/>
      <c r="AA44" s="33"/>
      <c r="AB44" s="33"/>
      <c r="AC44" s="33"/>
      <c r="AD44" s="33"/>
      <c r="AE44" s="33"/>
    </row>
    <row r="45" spans="2:31">
      <c r="U45" s="10" t="s">
        <v>17</v>
      </c>
    </row>
  </sheetData>
  <mergeCells count="27">
    <mergeCell ref="B22:B23"/>
    <mergeCell ref="J22:J23"/>
    <mergeCell ref="G14:G16"/>
    <mergeCell ref="B18:B19"/>
    <mergeCell ref="F18:F20"/>
    <mergeCell ref="J18:J19"/>
    <mergeCell ref="B26:B27"/>
    <mergeCell ref="J26:J27"/>
    <mergeCell ref="F27:F28"/>
    <mergeCell ref="L28:L29"/>
    <mergeCell ref="N28:S29"/>
    <mergeCell ref="F29:F30"/>
    <mergeCell ref="B30:B32"/>
    <mergeCell ref="G30:G32"/>
    <mergeCell ref="F31:F32"/>
    <mergeCell ref="F33:F34"/>
    <mergeCell ref="L36:L37"/>
    <mergeCell ref="N36:S37"/>
    <mergeCell ref="X10:AF13"/>
    <mergeCell ref="L24:L25"/>
    <mergeCell ref="N24:S25"/>
    <mergeCell ref="F25:F26"/>
    <mergeCell ref="N20:S21"/>
    <mergeCell ref="F21:F22"/>
    <mergeCell ref="L20:L21"/>
    <mergeCell ref="X17:AF19"/>
    <mergeCell ref="X23:AF2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6" zoomScale="130" zoomScaleNormal="130" workbookViewId="0">
      <selection activeCell="E3" sqref="E3"/>
    </sheetView>
  </sheetViews>
  <sheetFormatPr baseColWidth="10" defaultRowHeight="15"/>
  <cols>
    <col min="1" max="1" width="15" bestFit="1" customWidth="1"/>
    <col min="2" max="2" width="49.375" bestFit="1" customWidth="1"/>
    <col min="3" max="3" width="11.625" bestFit="1" customWidth="1"/>
    <col min="4" max="4" width="9.5" bestFit="1" customWidth="1"/>
    <col min="5" max="5" width="14.5" bestFit="1" customWidth="1"/>
    <col min="6" max="6" width="13.875" style="77" customWidth="1"/>
    <col min="10" max="10" width="16.5" customWidth="1"/>
  </cols>
  <sheetData>
    <row r="1" spans="1:11" ht="18.75">
      <c r="B1" s="169" t="s">
        <v>268</v>
      </c>
      <c r="C1" s="170"/>
      <c r="D1" s="170"/>
      <c r="E1" s="170"/>
      <c r="J1" t="s">
        <v>310</v>
      </c>
      <c r="K1">
        <v>1500</v>
      </c>
    </row>
    <row r="2" spans="1:11" ht="18.75">
      <c r="B2" s="74"/>
      <c r="C2" s="73"/>
      <c r="D2" s="73"/>
      <c r="E2" s="73"/>
      <c r="J2" s="83" t="s">
        <v>315</v>
      </c>
      <c r="K2" s="83">
        <v>1.5</v>
      </c>
    </row>
    <row r="3" spans="1:11" ht="15.75">
      <c r="A3" s="90" t="s">
        <v>323</v>
      </c>
      <c r="B3" s="177" t="s">
        <v>269</v>
      </c>
      <c r="C3" s="177"/>
      <c r="D3" s="177"/>
      <c r="E3" s="177"/>
    </row>
    <row r="4" spans="1:11" ht="15.75">
      <c r="B4" s="89" t="s">
        <v>270</v>
      </c>
      <c r="C4" s="90">
        <v>20000</v>
      </c>
      <c r="D4" s="91" t="s">
        <v>271</v>
      </c>
      <c r="E4" s="92"/>
      <c r="H4" s="77" t="s">
        <v>311</v>
      </c>
      <c r="I4" s="77" t="s">
        <v>312</v>
      </c>
      <c r="J4" s="77" t="s">
        <v>313</v>
      </c>
      <c r="K4" s="77" t="s">
        <v>314</v>
      </c>
    </row>
    <row r="5" spans="1:11" ht="15.75">
      <c r="B5" s="89" t="s">
        <v>272</v>
      </c>
      <c r="C5" s="90">
        <v>28500</v>
      </c>
      <c r="D5" s="91" t="s">
        <v>271</v>
      </c>
      <c r="E5" s="93"/>
      <c r="H5" s="77">
        <v>160</v>
      </c>
      <c r="I5" s="77">
        <v>200</v>
      </c>
      <c r="J5" s="77">
        <v>200</v>
      </c>
      <c r="K5" s="86">
        <f>+J5*I5*H5/1000000</f>
        <v>6.4</v>
      </c>
    </row>
    <row r="6" spans="1:11" ht="15.75">
      <c r="B6" s="89" t="s">
        <v>273</v>
      </c>
      <c r="C6" s="90">
        <v>35000</v>
      </c>
      <c r="D6" s="91" t="s">
        <v>271</v>
      </c>
      <c r="E6" s="93"/>
      <c r="J6" s="77" t="s">
        <v>316</v>
      </c>
      <c r="K6" s="84">
        <f>+K5*E23</f>
        <v>2131.2000000000003</v>
      </c>
    </row>
    <row r="7" spans="1:11" ht="15.75">
      <c r="B7" s="89" t="s">
        <v>274</v>
      </c>
      <c r="C7" s="90">
        <v>50000</v>
      </c>
      <c r="D7" s="91" t="s">
        <v>271</v>
      </c>
      <c r="E7" s="93"/>
      <c r="J7" s="83" t="s">
        <v>317</v>
      </c>
      <c r="K7" s="85">
        <f>+K6/1000</f>
        <v>2.1312000000000002</v>
      </c>
    </row>
    <row r="8" spans="1:11" ht="15.75">
      <c r="B8" s="89" t="s">
        <v>275</v>
      </c>
      <c r="C8" s="90">
        <v>60000</v>
      </c>
      <c r="D8" s="91" t="s">
        <v>271</v>
      </c>
      <c r="E8" s="93"/>
      <c r="K8" s="77"/>
    </row>
    <row r="9" spans="1:11" ht="15.75">
      <c r="B9" s="89" t="s">
        <v>276</v>
      </c>
      <c r="C9" s="90">
        <v>70000</v>
      </c>
      <c r="D9" s="91" t="s">
        <v>271</v>
      </c>
      <c r="E9" s="93"/>
    </row>
    <row r="10" spans="1:11" ht="15.75">
      <c r="B10" s="89" t="s">
        <v>277</v>
      </c>
      <c r="C10" s="90">
        <v>130000</v>
      </c>
      <c r="D10" s="91" t="s">
        <v>271</v>
      </c>
      <c r="E10" s="92"/>
    </row>
    <row r="11" spans="1:11" ht="15.75">
      <c r="B11" s="89" t="s">
        <v>278</v>
      </c>
      <c r="C11" s="90">
        <v>150000</v>
      </c>
      <c r="D11" s="91" t="s">
        <v>271</v>
      </c>
      <c r="E11" s="93" t="s">
        <v>279</v>
      </c>
      <c r="F11" s="102" t="s">
        <v>321</v>
      </c>
    </row>
    <row r="12" spans="1:11">
      <c r="B12" s="67"/>
      <c r="C12" s="67"/>
      <c r="D12" s="67"/>
      <c r="E12" s="68"/>
      <c r="F12" s="103"/>
    </row>
    <row r="13" spans="1:11" ht="15.75">
      <c r="A13" s="95" t="s">
        <v>323</v>
      </c>
      <c r="B13" s="178" t="s">
        <v>280</v>
      </c>
      <c r="C13" s="178"/>
      <c r="D13" s="178"/>
      <c r="E13" s="178"/>
      <c r="F13" s="103"/>
    </row>
    <row r="14" spans="1:11" ht="15.75">
      <c r="B14" s="94" t="s">
        <v>270</v>
      </c>
      <c r="C14" s="95">
        <v>60000</v>
      </c>
      <c r="D14" s="96" t="s">
        <v>281</v>
      </c>
      <c r="E14" s="97"/>
      <c r="F14" s="103"/>
    </row>
    <row r="15" spans="1:11" ht="15.75">
      <c r="B15" s="98" t="s">
        <v>272</v>
      </c>
      <c r="C15" s="99">
        <v>80000</v>
      </c>
      <c r="D15" s="96" t="s">
        <v>281</v>
      </c>
      <c r="E15" s="100"/>
      <c r="F15" s="103"/>
    </row>
    <row r="16" spans="1:11" ht="15.75">
      <c r="B16" s="94" t="s">
        <v>282</v>
      </c>
      <c r="C16" s="95">
        <v>105000</v>
      </c>
      <c r="D16" s="96" t="s">
        <v>281</v>
      </c>
      <c r="E16" s="100"/>
      <c r="F16" s="103"/>
    </row>
    <row r="17" spans="2:6" ht="15.75">
      <c r="B17" s="94" t="s">
        <v>274</v>
      </c>
      <c r="C17" s="95">
        <v>120000</v>
      </c>
      <c r="D17" s="96" t="s">
        <v>281</v>
      </c>
      <c r="E17" s="100"/>
      <c r="F17" s="103"/>
    </row>
    <row r="18" spans="2:6" ht="15.75">
      <c r="B18" s="94" t="s">
        <v>283</v>
      </c>
      <c r="C18" s="95">
        <v>150000</v>
      </c>
      <c r="D18" s="96" t="s">
        <v>281</v>
      </c>
      <c r="E18" s="100"/>
      <c r="F18" s="103"/>
    </row>
    <row r="19" spans="2:6" ht="15.75">
      <c r="B19" s="98" t="s">
        <v>276</v>
      </c>
      <c r="C19" s="95">
        <v>170000</v>
      </c>
      <c r="D19" s="96" t="s">
        <v>281</v>
      </c>
      <c r="E19" s="100"/>
      <c r="F19" s="103"/>
    </row>
    <row r="20" spans="2:6" ht="15.75">
      <c r="B20" s="94" t="s">
        <v>277</v>
      </c>
      <c r="C20" s="101">
        <v>220000</v>
      </c>
      <c r="D20" s="96" t="s">
        <v>281</v>
      </c>
      <c r="E20" s="100"/>
      <c r="F20" s="103"/>
    </row>
    <row r="21" spans="2:6" ht="15.75">
      <c r="B21" s="98" t="s">
        <v>284</v>
      </c>
      <c r="C21" s="99">
        <v>240000</v>
      </c>
      <c r="D21" s="96" t="s">
        <v>281</v>
      </c>
      <c r="E21" s="96" t="s">
        <v>279</v>
      </c>
      <c r="F21" s="104" t="s">
        <v>322</v>
      </c>
    </row>
    <row r="23" spans="2:6" ht="31.5">
      <c r="B23" s="69" t="s">
        <v>285</v>
      </c>
      <c r="C23" s="69" t="s">
        <v>286</v>
      </c>
      <c r="D23" s="69" t="s">
        <v>287</v>
      </c>
      <c r="E23" s="69">
        <v>333</v>
      </c>
    </row>
    <row r="24" spans="2:6" ht="15.75">
      <c r="B24" s="69" t="s">
        <v>288</v>
      </c>
      <c r="C24" s="70"/>
      <c r="D24" s="70"/>
      <c r="E24" s="67"/>
    </row>
    <row r="25" spans="2:6">
      <c r="B25" s="171" t="s">
        <v>289</v>
      </c>
      <c r="C25" s="172"/>
      <c r="D25" s="172"/>
      <c r="E25" s="172"/>
    </row>
    <row r="26" spans="2:6">
      <c r="B26" s="71" t="s">
        <v>290</v>
      </c>
      <c r="C26" s="68"/>
      <c r="D26" s="68"/>
      <c r="E26" s="68"/>
    </row>
    <row r="27" spans="2:6">
      <c r="B27" s="71" t="s">
        <v>291</v>
      </c>
      <c r="C27" s="68"/>
      <c r="D27" s="68"/>
      <c r="E27" s="68"/>
    </row>
    <row r="28" spans="2:6">
      <c r="B28" s="71" t="s">
        <v>292</v>
      </c>
      <c r="C28" s="68"/>
      <c r="D28" s="68"/>
      <c r="E28" s="68"/>
    </row>
    <row r="29" spans="2:6">
      <c r="B29" s="173" t="s">
        <v>293</v>
      </c>
      <c r="C29" s="174"/>
      <c r="D29" s="174"/>
      <c r="E29" s="174"/>
    </row>
    <row r="30" spans="2:6">
      <c r="B30" s="173" t="s">
        <v>294</v>
      </c>
      <c r="C30" s="174"/>
      <c r="D30" s="174"/>
      <c r="E30" s="174"/>
    </row>
    <row r="31" spans="2:6">
      <c r="B31" s="72"/>
      <c r="C31" s="68"/>
      <c r="D31" s="68"/>
      <c r="E31" s="68"/>
    </row>
    <row r="32" spans="2:6" ht="18.75">
      <c r="B32" s="175" t="s">
        <v>295</v>
      </c>
      <c r="C32" s="175"/>
      <c r="D32" s="175"/>
      <c r="E32" s="175"/>
    </row>
    <row r="33" spans="2:6">
      <c r="B33" s="174" t="s">
        <v>296</v>
      </c>
      <c r="C33" s="174"/>
      <c r="D33" s="174"/>
      <c r="E33" s="174"/>
    </row>
    <row r="34" spans="2:6" s="128" customFormat="1" ht="20.45" customHeight="1">
      <c r="B34" s="131" t="s">
        <v>297</v>
      </c>
      <c r="C34" s="132">
        <v>270000</v>
      </c>
      <c r="D34" s="133" t="s">
        <v>271</v>
      </c>
      <c r="E34" s="129"/>
      <c r="F34" s="130"/>
    </row>
    <row r="35" spans="2:6" s="122" customFormat="1" ht="6.6" customHeight="1">
      <c r="B35" s="123"/>
      <c r="C35" s="124"/>
      <c r="D35" s="125"/>
      <c r="E35" s="126"/>
      <c r="F35" s="127"/>
    </row>
    <row r="36" spans="2:6" s="128" customFormat="1" ht="20.45" customHeight="1">
      <c r="B36" s="131" t="s">
        <v>298</v>
      </c>
      <c r="C36" s="132">
        <v>250000</v>
      </c>
      <c r="D36" s="133" t="s">
        <v>271</v>
      </c>
      <c r="E36" s="129"/>
      <c r="F36" s="130"/>
    </row>
    <row r="37" spans="2:6">
      <c r="B37" s="174" t="s">
        <v>299</v>
      </c>
      <c r="C37" s="174"/>
      <c r="D37" s="174"/>
      <c r="E37" s="174"/>
    </row>
    <row r="38" spans="2:6">
      <c r="B38" s="68"/>
      <c r="C38" s="68"/>
      <c r="D38" s="68"/>
      <c r="E38" s="68"/>
    </row>
    <row r="39" spans="2:6" ht="15.75">
      <c r="B39" s="176" t="s">
        <v>288</v>
      </c>
      <c r="C39" s="176"/>
      <c r="D39" s="176"/>
      <c r="E39" s="176"/>
    </row>
    <row r="40" spans="2:6">
      <c r="B40" s="171" t="s">
        <v>289</v>
      </c>
      <c r="C40" s="174"/>
      <c r="D40" s="174"/>
      <c r="E40" s="174"/>
    </row>
    <row r="41" spans="2:6">
      <c r="B41" s="71" t="s">
        <v>300</v>
      </c>
      <c r="C41" s="68"/>
      <c r="D41" s="68"/>
      <c r="E41" s="68"/>
    </row>
    <row r="42" spans="2:6">
      <c r="B42" s="71" t="s">
        <v>301</v>
      </c>
      <c r="C42" s="68"/>
      <c r="D42" s="68"/>
      <c r="E42" s="68"/>
    </row>
    <row r="43" spans="2:6">
      <c r="B43" s="71" t="s">
        <v>301</v>
      </c>
      <c r="C43" s="68"/>
      <c r="D43" s="68"/>
      <c r="E43" s="68"/>
    </row>
    <row r="44" spans="2:6">
      <c r="B44" s="71" t="s">
        <v>292</v>
      </c>
      <c r="C44" s="68"/>
      <c r="D44" s="68"/>
      <c r="E44" s="68"/>
    </row>
    <row r="45" spans="2:6">
      <c r="B45" s="173" t="s">
        <v>302</v>
      </c>
      <c r="C45" s="174"/>
      <c r="D45" s="174"/>
      <c r="E45" s="174"/>
    </row>
    <row r="46" spans="2:6">
      <c r="B46" s="173" t="s">
        <v>294</v>
      </c>
      <c r="C46" s="174"/>
      <c r="D46" s="174"/>
      <c r="E46" s="174"/>
    </row>
    <row r="47" spans="2:6">
      <c r="B47" s="174" t="s">
        <v>303</v>
      </c>
      <c r="C47" s="174"/>
      <c r="D47" s="174"/>
      <c r="E47" s="174"/>
    </row>
  </sheetData>
  <mergeCells count="14">
    <mergeCell ref="B1:E1"/>
    <mergeCell ref="B25:E25"/>
    <mergeCell ref="B29:E29"/>
    <mergeCell ref="B32:E32"/>
    <mergeCell ref="B47:E47"/>
    <mergeCell ref="B33:E33"/>
    <mergeCell ref="B37:E37"/>
    <mergeCell ref="B39:E39"/>
    <mergeCell ref="B40:E40"/>
    <mergeCell ref="B3:E3"/>
    <mergeCell ref="B13:E13"/>
    <mergeCell ref="B30:E30"/>
    <mergeCell ref="B46:E46"/>
    <mergeCell ref="B45:E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9"/>
  <sheetViews>
    <sheetView tabSelected="1" showRuler="0" zoomScaleNormal="100" workbookViewId="0">
      <pane xSplit="2" ySplit="1" topLeftCell="E2" activePane="bottomRight" state="frozen"/>
      <selection activeCell="E18" sqref="E18"/>
      <selection pane="topRight" activeCell="E18" sqref="E18"/>
      <selection pane="bottomLeft" activeCell="E18" sqref="E18"/>
      <selection pane="bottomRight" activeCell="R2" sqref="R2"/>
    </sheetView>
  </sheetViews>
  <sheetFormatPr baseColWidth="10" defaultColWidth="8.625" defaultRowHeight="15"/>
  <cols>
    <col min="1" max="1" width="13.875" style="49" hidden="1" customWidth="1"/>
    <col min="2" max="2" width="12.875" style="39" customWidth="1"/>
    <col min="3" max="3" width="16.5" style="39" customWidth="1"/>
    <col min="4" max="4" width="10.5" style="39" customWidth="1"/>
    <col min="5" max="5" width="15.5" style="39" customWidth="1"/>
    <col min="6" max="7" width="7" style="39" customWidth="1"/>
    <col min="8" max="8" width="16.5" style="39" customWidth="1"/>
    <col min="9" max="9" width="8.125" style="140" customWidth="1"/>
    <col min="10" max="10" width="10.5" style="39" customWidth="1"/>
    <col min="11" max="12" width="12.875" style="39" customWidth="1"/>
    <col min="13" max="13" width="10.125" style="39" customWidth="1"/>
    <col min="14" max="15" width="12.875" style="39" customWidth="1"/>
    <col min="16" max="16" width="14" style="138" customWidth="1"/>
    <col min="17" max="17" width="8.625" style="39"/>
    <col min="18" max="18" width="39.25" style="38" bestFit="1" customWidth="1"/>
    <col min="19" max="16384" width="8.625" style="38"/>
  </cols>
  <sheetData>
    <row r="1" spans="1:18">
      <c r="A1" s="49" t="s">
        <v>257</v>
      </c>
      <c r="B1" s="39" t="s">
        <v>238</v>
      </c>
      <c r="C1" s="39" t="s">
        <v>237</v>
      </c>
      <c r="D1" s="39" t="s">
        <v>236</v>
      </c>
      <c r="E1" s="39" t="s">
        <v>235</v>
      </c>
      <c r="F1" s="39" t="s">
        <v>64</v>
      </c>
      <c r="G1" s="39" t="s">
        <v>63</v>
      </c>
      <c r="H1" s="39" t="s">
        <v>62</v>
      </c>
      <c r="I1" s="140" t="s">
        <v>61</v>
      </c>
      <c r="J1" s="39" t="s">
        <v>59</v>
      </c>
      <c r="K1" s="39" t="s">
        <v>58</v>
      </c>
      <c r="L1" s="39" t="s">
        <v>57</v>
      </c>
      <c r="M1" s="45" t="s">
        <v>243</v>
      </c>
      <c r="N1" s="45" t="s">
        <v>242</v>
      </c>
      <c r="O1" s="39" t="s">
        <v>241</v>
      </c>
      <c r="P1" s="138" t="s">
        <v>240</v>
      </c>
      <c r="Q1" s="39" t="s">
        <v>265</v>
      </c>
    </row>
    <row r="2" spans="1:18">
      <c r="A2" s="49" t="str">
        <f t="shared" ref="A2:A65" si="0">+F2&amp;"-"&amp;G2</f>
        <v>ARBUE-CLSAI</v>
      </c>
      <c r="C2" s="39" t="s">
        <v>239</v>
      </c>
      <c r="D2" s="39" t="s">
        <v>72</v>
      </c>
      <c r="E2" s="39">
        <v>1</v>
      </c>
      <c r="F2" s="39" t="s">
        <v>228</v>
      </c>
      <c r="G2" s="39" t="s">
        <v>138</v>
      </c>
      <c r="H2" s="39" t="s">
        <v>216</v>
      </c>
      <c r="I2" s="140">
        <v>30</v>
      </c>
      <c r="J2" s="39" t="s">
        <v>37</v>
      </c>
      <c r="K2" s="44">
        <v>44105</v>
      </c>
      <c r="L2" s="44">
        <v>44196</v>
      </c>
      <c r="M2" s="39">
        <v>8000</v>
      </c>
      <c r="N2" s="39">
        <v>11000</v>
      </c>
      <c r="O2" s="39">
        <v>12000</v>
      </c>
      <c r="P2" s="139">
        <v>10000</v>
      </c>
      <c r="Q2" s="39">
        <v>200</v>
      </c>
      <c r="R2" s="214" t="s">
        <v>367</v>
      </c>
    </row>
    <row r="3" spans="1:18">
      <c r="A3" s="49" t="str">
        <f t="shared" si="0"/>
        <v>BRSSZ-CLSAI</v>
      </c>
      <c r="C3" s="39" t="s">
        <v>239</v>
      </c>
      <c r="D3" s="39" t="s">
        <v>72</v>
      </c>
      <c r="E3" s="39">
        <v>1</v>
      </c>
      <c r="F3" s="39" t="s">
        <v>227</v>
      </c>
      <c r="G3" s="39" t="s">
        <v>138</v>
      </c>
      <c r="H3" s="39" t="s">
        <v>39</v>
      </c>
      <c r="I3" s="140">
        <v>12</v>
      </c>
      <c r="J3" s="39" t="s">
        <v>37</v>
      </c>
      <c r="K3" s="44">
        <v>44105</v>
      </c>
      <c r="L3" s="44">
        <v>44196</v>
      </c>
      <c r="M3" s="39">
        <v>8000</v>
      </c>
      <c r="N3" s="39">
        <v>11000</v>
      </c>
      <c r="O3" s="39">
        <v>12000</v>
      </c>
      <c r="P3" s="139">
        <v>10000</v>
      </c>
      <c r="Q3" s="39">
        <v>200</v>
      </c>
    </row>
    <row r="4" spans="1:18">
      <c r="A4" s="49" t="str">
        <f t="shared" si="0"/>
        <v>BRPOA-CLSAI</v>
      </c>
      <c r="C4" s="39" t="s">
        <v>239</v>
      </c>
      <c r="D4" s="39" t="s">
        <v>72</v>
      </c>
      <c r="E4" s="39">
        <v>1</v>
      </c>
      <c r="F4" s="39" t="s">
        <v>226</v>
      </c>
      <c r="G4" s="39" t="s">
        <v>138</v>
      </c>
      <c r="H4" s="39" t="s">
        <v>210</v>
      </c>
      <c r="I4" s="140">
        <v>19</v>
      </c>
      <c r="J4" s="39" t="s">
        <v>37</v>
      </c>
      <c r="K4" s="44">
        <v>44105</v>
      </c>
      <c r="L4" s="44">
        <v>44196</v>
      </c>
      <c r="M4" s="39">
        <v>8000</v>
      </c>
      <c r="N4" s="39">
        <v>11000</v>
      </c>
      <c r="O4" s="39">
        <v>12000</v>
      </c>
      <c r="P4" s="139">
        <v>10000</v>
      </c>
      <c r="Q4" s="39">
        <v>200</v>
      </c>
    </row>
    <row r="5" spans="1:18">
      <c r="A5" s="49" t="str">
        <f t="shared" si="0"/>
        <v>BRQNS-CLSAI</v>
      </c>
      <c r="C5" s="39" t="s">
        <v>239</v>
      </c>
      <c r="D5" s="39" t="s">
        <v>72</v>
      </c>
      <c r="E5" s="39">
        <v>1</v>
      </c>
      <c r="F5" s="39" t="s">
        <v>225</v>
      </c>
      <c r="G5" s="39" t="s">
        <v>138</v>
      </c>
      <c r="H5" s="39" t="s">
        <v>210</v>
      </c>
      <c r="I5" s="140">
        <v>14</v>
      </c>
      <c r="J5" s="39" t="s">
        <v>37</v>
      </c>
      <c r="K5" s="44">
        <v>44105</v>
      </c>
      <c r="L5" s="44">
        <v>44196</v>
      </c>
      <c r="M5" s="39">
        <v>8000</v>
      </c>
      <c r="N5" s="39">
        <v>11000</v>
      </c>
      <c r="O5" s="39">
        <v>12000</v>
      </c>
      <c r="P5" s="139">
        <v>10000</v>
      </c>
      <c r="Q5" s="39">
        <v>200</v>
      </c>
    </row>
    <row r="6" spans="1:18">
      <c r="A6" s="49" t="str">
        <f t="shared" si="0"/>
        <v>BRCWB-CLSAI</v>
      </c>
      <c r="C6" s="39" t="s">
        <v>239</v>
      </c>
      <c r="D6" s="39" t="s">
        <v>72</v>
      </c>
      <c r="E6" s="39">
        <v>1</v>
      </c>
      <c r="F6" s="39" t="s">
        <v>224</v>
      </c>
      <c r="G6" s="39" t="s">
        <v>138</v>
      </c>
      <c r="H6" s="39" t="s">
        <v>210</v>
      </c>
      <c r="I6" s="140" t="s">
        <v>336</v>
      </c>
      <c r="J6" s="39" t="s">
        <v>37</v>
      </c>
      <c r="K6" s="44">
        <v>44105</v>
      </c>
      <c r="L6" s="44">
        <v>44196</v>
      </c>
      <c r="M6" s="39">
        <v>8000</v>
      </c>
      <c r="N6" s="39">
        <v>11000</v>
      </c>
      <c r="O6" s="39">
        <v>12000</v>
      </c>
      <c r="P6" s="139">
        <v>10000</v>
      </c>
      <c r="Q6" s="39">
        <v>200</v>
      </c>
    </row>
    <row r="7" spans="1:18">
      <c r="A7" s="49" t="str">
        <f t="shared" si="0"/>
        <v>BRRIO-CLSAI</v>
      </c>
      <c r="C7" s="39" t="s">
        <v>239</v>
      </c>
      <c r="D7" s="39" t="s">
        <v>72</v>
      </c>
      <c r="E7" s="39">
        <v>1</v>
      </c>
      <c r="F7" s="39" t="s">
        <v>223</v>
      </c>
      <c r="G7" s="39" t="s">
        <v>138</v>
      </c>
      <c r="H7" s="39" t="s">
        <v>210</v>
      </c>
      <c r="I7" s="140" t="s">
        <v>336</v>
      </c>
      <c r="J7" s="39" t="s">
        <v>37</v>
      </c>
      <c r="K7" s="44">
        <v>44105</v>
      </c>
      <c r="L7" s="44">
        <v>44196</v>
      </c>
      <c r="M7" s="39">
        <v>8000</v>
      </c>
      <c r="N7" s="39">
        <v>11000</v>
      </c>
      <c r="O7" s="39">
        <v>12000</v>
      </c>
      <c r="P7" s="139">
        <v>10000</v>
      </c>
      <c r="Q7" s="39">
        <v>200</v>
      </c>
    </row>
    <row r="8" spans="1:18">
      <c r="A8" s="49" t="str">
        <f t="shared" si="0"/>
        <v>PECLL-CLSAI</v>
      </c>
      <c r="C8" s="39" t="s">
        <v>239</v>
      </c>
      <c r="D8" s="39" t="s">
        <v>72</v>
      </c>
      <c r="E8" s="39">
        <v>1</v>
      </c>
      <c r="F8" s="39" t="s">
        <v>222</v>
      </c>
      <c r="G8" s="39" t="s">
        <v>138</v>
      </c>
      <c r="H8" s="39" t="s">
        <v>39</v>
      </c>
      <c r="I8" s="140" t="s">
        <v>337</v>
      </c>
      <c r="J8" s="39" t="s">
        <v>37</v>
      </c>
      <c r="K8" s="44">
        <v>44105</v>
      </c>
      <c r="L8" s="44">
        <v>44196</v>
      </c>
      <c r="M8" s="39">
        <v>8000</v>
      </c>
      <c r="N8" s="39">
        <v>11000</v>
      </c>
      <c r="O8" s="39">
        <v>12000</v>
      </c>
      <c r="P8" s="139">
        <v>10000</v>
      </c>
      <c r="Q8" s="39">
        <v>200</v>
      </c>
    </row>
    <row r="9" spans="1:18">
      <c r="A9" s="49" t="str">
        <f t="shared" si="0"/>
        <v>ECGYE-CLSAI</v>
      </c>
      <c r="C9" s="39" t="s">
        <v>239</v>
      </c>
      <c r="D9" s="39" t="s">
        <v>72</v>
      </c>
      <c r="E9" s="39">
        <v>1</v>
      </c>
      <c r="F9" s="39" t="s">
        <v>221</v>
      </c>
      <c r="G9" s="39" t="s">
        <v>138</v>
      </c>
      <c r="H9" s="39" t="s">
        <v>207</v>
      </c>
      <c r="I9" s="140" t="s">
        <v>338</v>
      </c>
      <c r="J9" s="39" t="s">
        <v>37</v>
      </c>
      <c r="K9" s="44">
        <v>44105</v>
      </c>
      <c r="L9" s="44">
        <v>44196</v>
      </c>
      <c r="M9" s="39">
        <v>8000</v>
      </c>
      <c r="N9" s="39">
        <v>11000</v>
      </c>
      <c r="O9" s="39">
        <v>12000</v>
      </c>
      <c r="P9" s="139">
        <v>10000</v>
      </c>
      <c r="Q9" s="39">
        <v>200</v>
      </c>
    </row>
    <row r="10" spans="1:18">
      <c r="A10" s="49" t="str">
        <f t="shared" si="0"/>
        <v>COBUN-CLSAI</v>
      </c>
      <c r="C10" s="39" t="s">
        <v>239</v>
      </c>
      <c r="D10" s="39" t="s">
        <v>72</v>
      </c>
      <c r="E10" s="39">
        <v>1</v>
      </c>
      <c r="F10" s="39" t="s">
        <v>220</v>
      </c>
      <c r="G10" s="39" t="s">
        <v>138</v>
      </c>
      <c r="H10" s="39" t="s">
        <v>39</v>
      </c>
      <c r="I10" s="140" t="s">
        <v>334</v>
      </c>
      <c r="J10" s="39" t="s">
        <v>37</v>
      </c>
      <c r="K10" s="44">
        <v>44105</v>
      </c>
      <c r="L10" s="44">
        <v>44196</v>
      </c>
      <c r="M10" s="39">
        <v>8000</v>
      </c>
      <c r="N10" s="39">
        <v>11000</v>
      </c>
      <c r="O10" s="39">
        <v>12000</v>
      </c>
      <c r="P10" s="139">
        <v>10000</v>
      </c>
      <c r="Q10" s="39">
        <v>200</v>
      </c>
    </row>
    <row r="11" spans="1:18">
      <c r="A11" s="49" t="str">
        <f t="shared" si="0"/>
        <v>PAMIT-CLSAI</v>
      </c>
      <c r="C11" s="39" t="s">
        <v>239</v>
      </c>
      <c r="D11" s="39" t="s">
        <v>72</v>
      </c>
      <c r="E11" s="39">
        <v>1</v>
      </c>
      <c r="F11" s="39" t="s">
        <v>219</v>
      </c>
      <c r="G11" s="39" t="s">
        <v>138</v>
      </c>
      <c r="H11" s="39" t="s">
        <v>39</v>
      </c>
      <c r="I11" s="140" t="s">
        <v>336</v>
      </c>
      <c r="J11" s="39" t="s">
        <v>37</v>
      </c>
      <c r="K11" s="44">
        <v>44105</v>
      </c>
      <c r="L11" s="44">
        <v>44196</v>
      </c>
      <c r="M11" s="39">
        <v>8000</v>
      </c>
      <c r="N11" s="39">
        <v>11000</v>
      </c>
      <c r="O11" s="39">
        <v>12000</v>
      </c>
      <c r="P11" s="139">
        <v>10000</v>
      </c>
      <c r="Q11" s="39">
        <v>200</v>
      </c>
    </row>
    <row r="12" spans="1:18">
      <c r="A12" s="49" t="str">
        <f t="shared" si="0"/>
        <v>MXZLO-CLSAI</v>
      </c>
      <c r="C12" s="39" t="s">
        <v>239</v>
      </c>
      <c r="D12" s="39" t="s">
        <v>72</v>
      </c>
      <c r="E12" s="39">
        <v>1</v>
      </c>
      <c r="F12" s="39" t="s">
        <v>218</v>
      </c>
      <c r="G12" s="39" t="s">
        <v>138</v>
      </c>
      <c r="H12" s="39" t="s">
        <v>39</v>
      </c>
      <c r="I12" s="140" t="s">
        <v>336</v>
      </c>
      <c r="J12" s="39" t="s">
        <v>37</v>
      </c>
      <c r="K12" s="44">
        <v>44105</v>
      </c>
      <c r="L12" s="44">
        <v>44196</v>
      </c>
      <c r="M12" s="39">
        <v>8000</v>
      </c>
      <c r="N12" s="39">
        <v>11000</v>
      </c>
      <c r="O12" s="39">
        <v>12000</v>
      </c>
      <c r="P12" s="139">
        <v>10000</v>
      </c>
      <c r="Q12" s="39">
        <v>200</v>
      </c>
    </row>
    <row r="13" spans="1:18">
      <c r="A13" s="49" t="str">
        <f t="shared" si="0"/>
        <v>ARBUE-CLVAP</v>
      </c>
      <c r="C13" s="39" t="s">
        <v>239</v>
      </c>
      <c r="D13" s="39" t="s">
        <v>72</v>
      </c>
      <c r="E13" s="39">
        <v>1</v>
      </c>
      <c r="F13" s="39" t="s">
        <v>217</v>
      </c>
      <c r="G13" s="39" t="s">
        <v>70</v>
      </c>
      <c r="H13" s="39" t="s">
        <v>216</v>
      </c>
      <c r="I13" s="140" t="s">
        <v>335</v>
      </c>
      <c r="J13" s="39" t="s">
        <v>37</v>
      </c>
      <c r="K13" s="44">
        <v>44105</v>
      </c>
      <c r="L13" s="44">
        <v>44196</v>
      </c>
      <c r="M13" s="39">
        <v>8000</v>
      </c>
      <c r="N13" s="39">
        <v>11000</v>
      </c>
      <c r="O13" s="39">
        <v>12000</v>
      </c>
      <c r="P13" s="139">
        <v>10000</v>
      </c>
      <c r="Q13" s="39">
        <v>200</v>
      </c>
    </row>
    <row r="14" spans="1:18">
      <c r="A14" s="49" t="str">
        <f t="shared" si="0"/>
        <v>BRSSZ-CLVAP</v>
      </c>
      <c r="C14" s="39" t="s">
        <v>239</v>
      </c>
      <c r="D14" s="39" t="s">
        <v>72</v>
      </c>
      <c r="E14" s="39">
        <v>1</v>
      </c>
      <c r="F14" s="39" t="s">
        <v>215</v>
      </c>
      <c r="G14" s="39" t="s">
        <v>70</v>
      </c>
      <c r="H14" s="39" t="s">
        <v>39</v>
      </c>
      <c r="I14" s="140" t="s">
        <v>339</v>
      </c>
      <c r="J14" s="39" t="s">
        <v>37</v>
      </c>
      <c r="K14" s="44">
        <v>44105</v>
      </c>
      <c r="L14" s="44">
        <v>44196</v>
      </c>
      <c r="M14" s="39">
        <v>8000</v>
      </c>
      <c r="N14" s="39">
        <v>11000</v>
      </c>
      <c r="O14" s="39">
        <v>12000</v>
      </c>
      <c r="P14" s="139">
        <v>10000</v>
      </c>
      <c r="Q14" s="39">
        <v>200</v>
      </c>
    </row>
    <row r="15" spans="1:18">
      <c r="A15" s="49" t="str">
        <f t="shared" si="0"/>
        <v>BRPOA-CLVAP</v>
      </c>
      <c r="C15" s="39" t="s">
        <v>239</v>
      </c>
      <c r="D15" s="39" t="s">
        <v>72</v>
      </c>
      <c r="E15" s="39">
        <v>1</v>
      </c>
      <c r="F15" s="39" t="s">
        <v>214</v>
      </c>
      <c r="G15" s="39" t="s">
        <v>70</v>
      </c>
      <c r="H15" s="39" t="s">
        <v>210</v>
      </c>
      <c r="I15" s="140" t="s">
        <v>340</v>
      </c>
      <c r="J15" s="39" t="s">
        <v>37</v>
      </c>
      <c r="K15" s="44">
        <v>44105</v>
      </c>
      <c r="L15" s="44">
        <v>44196</v>
      </c>
      <c r="M15" s="39">
        <v>8000</v>
      </c>
      <c r="N15" s="39">
        <v>11000</v>
      </c>
      <c r="O15" s="39">
        <v>12000</v>
      </c>
      <c r="P15" s="139">
        <v>10000</v>
      </c>
      <c r="Q15" s="39">
        <v>200</v>
      </c>
    </row>
    <row r="16" spans="1:18">
      <c r="A16" s="49" t="str">
        <f t="shared" si="0"/>
        <v>BRQNS-CLVAP</v>
      </c>
      <c r="C16" s="39" t="s">
        <v>239</v>
      </c>
      <c r="D16" s="39" t="s">
        <v>72</v>
      </c>
      <c r="E16" s="39">
        <v>1</v>
      </c>
      <c r="F16" s="39" t="s">
        <v>213</v>
      </c>
      <c r="G16" s="39" t="s">
        <v>70</v>
      </c>
      <c r="H16" s="39" t="s">
        <v>210</v>
      </c>
      <c r="I16" s="140" t="s">
        <v>336</v>
      </c>
      <c r="J16" s="39" t="s">
        <v>37</v>
      </c>
      <c r="K16" s="44">
        <v>44105</v>
      </c>
      <c r="L16" s="44">
        <v>44196</v>
      </c>
      <c r="M16" s="39">
        <v>8000</v>
      </c>
      <c r="N16" s="39">
        <v>11000</v>
      </c>
      <c r="O16" s="39">
        <v>12000</v>
      </c>
      <c r="P16" s="139">
        <v>10000</v>
      </c>
      <c r="Q16" s="39">
        <v>200</v>
      </c>
    </row>
    <row r="17" spans="1:17">
      <c r="A17" s="49" t="str">
        <f t="shared" si="0"/>
        <v>BRCWB-CLVAP</v>
      </c>
      <c r="C17" s="39" t="s">
        <v>239</v>
      </c>
      <c r="D17" s="39" t="s">
        <v>72</v>
      </c>
      <c r="E17" s="39">
        <v>1</v>
      </c>
      <c r="F17" s="39" t="s">
        <v>212</v>
      </c>
      <c r="G17" s="39" t="s">
        <v>70</v>
      </c>
      <c r="H17" s="39" t="s">
        <v>210</v>
      </c>
      <c r="I17" s="140" t="s">
        <v>336</v>
      </c>
      <c r="J17" s="39" t="s">
        <v>37</v>
      </c>
      <c r="K17" s="44">
        <v>44105</v>
      </c>
      <c r="L17" s="44">
        <v>44196</v>
      </c>
      <c r="M17" s="39">
        <v>8000</v>
      </c>
      <c r="N17" s="39">
        <v>11000</v>
      </c>
      <c r="O17" s="39">
        <v>12000</v>
      </c>
      <c r="P17" s="139">
        <v>10000</v>
      </c>
      <c r="Q17" s="39">
        <v>200</v>
      </c>
    </row>
    <row r="18" spans="1:17">
      <c r="A18" s="49" t="str">
        <f t="shared" si="0"/>
        <v>BRRIO-CLVAP</v>
      </c>
      <c r="C18" s="39" t="s">
        <v>239</v>
      </c>
      <c r="D18" s="39" t="s">
        <v>72</v>
      </c>
      <c r="E18" s="39">
        <v>1</v>
      </c>
      <c r="F18" s="39" t="s">
        <v>211</v>
      </c>
      <c r="G18" s="39" t="s">
        <v>70</v>
      </c>
      <c r="H18" s="39" t="s">
        <v>210</v>
      </c>
      <c r="I18" s="140" t="s">
        <v>336</v>
      </c>
      <c r="J18" s="39" t="s">
        <v>37</v>
      </c>
      <c r="K18" s="44">
        <v>44105</v>
      </c>
      <c r="L18" s="44">
        <v>44196</v>
      </c>
      <c r="M18" s="39">
        <v>8000</v>
      </c>
      <c r="N18" s="39">
        <v>11000</v>
      </c>
      <c r="O18" s="39">
        <v>12000</v>
      </c>
      <c r="P18" s="139">
        <v>10000</v>
      </c>
      <c r="Q18" s="39">
        <v>200</v>
      </c>
    </row>
    <row r="19" spans="1:17">
      <c r="A19" s="49" t="str">
        <f t="shared" si="0"/>
        <v>PECLL-CLVAP</v>
      </c>
      <c r="C19" s="39" t="s">
        <v>239</v>
      </c>
      <c r="D19" s="39" t="s">
        <v>72</v>
      </c>
      <c r="E19" s="39">
        <v>1</v>
      </c>
      <c r="F19" s="39" t="s">
        <v>209</v>
      </c>
      <c r="G19" s="39" t="s">
        <v>70</v>
      </c>
      <c r="H19" s="39" t="s">
        <v>39</v>
      </c>
      <c r="I19" s="140" t="s">
        <v>337</v>
      </c>
      <c r="J19" s="39" t="s">
        <v>37</v>
      </c>
      <c r="K19" s="44">
        <v>44105</v>
      </c>
      <c r="L19" s="44">
        <v>44196</v>
      </c>
      <c r="M19" s="39">
        <v>8000</v>
      </c>
      <c r="N19" s="39">
        <v>11000</v>
      </c>
      <c r="O19" s="39">
        <v>12000</v>
      </c>
      <c r="P19" s="139">
        <v>10000</v>
      </c>
      <c r="Q19" s="39">
        <v>200</v>
      </c>
    </row>
    <row r="20" spans="1:17">
      <c r="A20" s="49" t="str">
        <f t="shared" si="0"/>
        <v>ECGYE-CLVAP</v>
      </c>
      <c r="C20" s="39" t="s">
        <v>239</v>
      </c>
      <c r="D20" s="39" t="s">
        <v>72</v>
      </c>
      <c r="E20" s="39">
        <v>1</v>
      </c>
      <c r="F20" s="39" t="s">
        <v>208</v>
      </c>
      <c r="G20" s="39" t="s">
        <v>70</v>
      </c>
      <c r="H20" s="39" t="s">
        <v>207</v>
      </c>
      <c r="I20" s="140" t="s">
        <v>338</v>
      </c>
      <c r="J20" s="39" t="s">
        <v>37</v>
      </c>
      <c r="K20" s="44">
        <v>44105</v>
      </c>
      <c r="L20" s="44">
        <v>44196</v>
      </c>
      <c r="M20" s="39">
        <v>8000</v>
      </c>
      <c r="N20" s="39">
        <v>11000</v>
      </c>
      <c r="O20" s="39">
        <v>12000</v>
      </c>
      <c r="P20" s="139">
        <v>10000</v>
      </c>
      <c r="Q20" s="39">
        <v>200</v>
      </c>
    </row>
    <row r="21" spans="1:17">
      <c r="A21" s="49" t="str">
        <f t="shared" si="0"/>
        <v>COBUN-CLVAP</v>
      </c>
      <c r="C21" s="39" t="s">
        <v>239</v>
      </c>
      <c r="D21" s="39" t="s">
        <v>72</v>
      </c>
      <c r="E21" s="39">
        <v>1</v>
      </c>
      <c r="F21" s="39" t="s">
        <v>206</v>
      </c>
      <c r="G21" s="39" t="s">
        <v>70</v>
      </c>
      <c r="H21" s="39" t="s">
        <v>39</v>
      </c>
      <c r="I21" s="140" t="s">
        <v>334</v>
      </c>
      <c r="J21" s="39" t="s">
        <v>37</v>
      </c>
      <c r="K21" s="44">
        <v>44105</v>
      </c>
      <c r="L21" s="44">
        <v>44196</v>
      </c>
      <c r="M21" s="39">
        <v>8000</v>
      </c>
      <c r="N21" s="39">
        <v>11000</v>
      </c>
      <c r="O21" s="39">
        <v>12000</v>
      </c>
      <c r="P21" s="139">
        <v>10000</v>
      </c>
      <c r="Q21" s="39">
        <v>200</v>
      </c>
    </row>
    <row r="22" spans="1:17">
      <c r="A22" s="49" t="str">
        <f t="shared" si="0"/>
        <v>PAMIT-CLVAP</v>
      </c>
      <c r="C22" s="39" t="s">
        <v>239</v>
      </c>
      <c r="D22" s="39" t="s">
        <v>72</v>
      </c>
      <c r="E22" s="39">
        <v>1</v>
      </c>
      <c r="F22" s="39" t="s">
        <v>205</v>
      </c>
      <c r="G22" s="39" t="s">
        <v>70</v>
      </c>
      <c r="H22" s="39" t="s">
        <v>39</v>
      </c>
      <c r="I22" s="140" t="s">
        <v>336</v>
      </c>
      <c r="J22" s="39" t="s">
        <v>37</v>
      </c>
      <c r="K22" s="44">
        <v>44105</v>
      </c>
      <c r="L22" s="44">
        <v>44196</v>
      </c>
      <c r="M22" s="39">
        <v>8000</v>
      </c>
      <c r="N22" s="39">
        <v>11000</v>
      </c>
      <c r="O22" s="39">
        <v>12000</v>
      </c>
      <c r="P22" s="139">
        <v>10000</v>
      </c>
      <c r="Q22" s="39">
        <v>200</v>
      </c>
    </row>
    <row r="23" spans="1:17">
      <c r="A23" s="49" t="str">
        <f t="shared" si="0"/>
        <v>MXZLO-CLVAP</v>
      </c>
      <c r="C23" s="39" t="s">
        <v>239</v>
      </c>
      <c r="D23" s="39" t="s">
        <v>72</v>
      </c>
      <c r="E23" s="39">
        <v>1</v>
      </c>
      <c r="F23" s="39" t="s">
        <v>204</v>
      </c>
      <c r="G23" s="39" t="s">
        <v>70</v>
      </c>
      <c r="H23" s="39" t="s">
        <v>39</v>
      </c>
      <c r="I23" s="140" t="s">
        <v>336</v>
      </c>
      <c r="J23" s="39" t="s">
        <v>37</v>
      </c>
      <c r="K23" s="44">
        <v>44105</v>
      </c>
      <c r="L23" s="44">
        <v>44196</v>
      </c>
      <c r="M23" s="39">
        <v>8000</v>
      </c>
      <c r="N23" s="39">
        <v>11000</v>
      </c>
      <c r="O23" s="39">
        <v>12000</v>
      </c>
      <c r="P23" s="139">
        <v>10000</v>
      </c>
      <c r="Q23" s="39">
        <v>200</v>
      </c>
    </row>
    <row r="24" spans="1:17">
      <c r="A24" s="49" t="str">
        <f t="shared" si="0"/>
        <v>USMIA-CLSAI</v>
      </c>
      <c r="C24" s="39" t="s">
        <v>239</v>
      </c>
      <c r="D24" s="39" t="s">
        <v>72</v>
      </c>
      <c r="E24" s="39">
        <v>1</v>
      </c>
      <c r="F24" s="39" t="s">
        <v>203</v>
      </c>
      <c r="G24" s="39" t="s">
        <v>138</v>
      </c>
      <c r="H24" s="39" t="s">
        <v>39</v>
      </c>
      <c r="I24" s="140" t="s">
        <v>341</v>
      </c>
      <c r="J24" s="39" t="s">
        <v>37</v>
      </c>
      <c r="K24" s="44">
        <v>44105</v>
      </c>
      <c r="L24" s="44">
        <v>44196</v>
      </c>
      <c r="M24" s="39">
        <v>8000</v>
      </c>
      <c r="N24" s="39">
        <v>11000</v>
      </c>
      <c r="O24" s="39">
        <v>12000</v>
      </c>
      <c r="P24" s="139">
        <v>10000</v>
      </c>
      <c r="Q24" s="39">
        <v>200</v>
      </c>
    </row>
    <row r="25" spans="1:17">
      <c r="A25" s="49" t="str">
        <f t="shared" si="0"/>
        <v>USCHI-CLSAI</v>
      </c>
      <c r="C25" s="39" t="s">
        <v>239</v>
      </c>
      <c r="D25" s="39" t="s">
        <v>72</v>
      </c>
      <c r="E25" s="39">
        <v>1</v>
      </c>
      <c r="F25" s="39" t="s">
        <v>202</v>
      </c>
      <c r="G25" s="39" t="s">
        <v>138</v>
      </c>
      <c r="H25" s="39" t="s">
        <v>188</v>
      </c>
      <c r="I25" s="140" t="s">
        <v>342</v>
      </c>
      <c r="J25" s="39" t="s">
        <v>37</v>
      </c>
      <c r="K25" s="44">
        <v>44105</v>
      </c>
      <c r="L25" s="44">
        <v>44196</v>
      </c>
      <c r="M25" s="39">
        <v>8000</v>
      </c>
      <c r="N25" s="39">
        <v>11000</v>
      </c>
      <c r="O25" s="39">
        <v>12000</v>
      </c>
      <c r="P25" s="139">
        <v>10000</v>
      </c>
      <c r="Q25" s="39">
        <v>200</v>
      </c>
    </row>
    <row r="26" spans="1:17">
      <c r="A26" s="49" t="str">
        <f t="shared" si="0"/>
        <v>USHOU-CLSAI</v>
      </c>
      <c r="C26" s="39" t="s">
        <v>239</v>
      </c>
      <c r="D26" s="39" t="s">
        <v>72</v>
      </c>
      <c r="E26" s="39">
        <v>1</v>
      </c>
      <c r="F26" s="39" t="s">
        <v>201</v>
      </c>
      <c r="G26" s="39" t="s">
        <v>138</v>
      </c>
      <c r="H26" s="39" t="s">
        <v>184</v>
      </c>
      <c r="I26" s="140" t="s">
        <v>342</v>
      </c>
      <c r="J26" s="39" t="s">
        <v>37</v>
      </c>
      <c r="K26" s="44">
        <v>44105</v>
      </c>
      <c r="L26" s="44">
        <v>44196</v>
      </c>
      <c r="M26" s="39">
        <v>8000</v>
      </c>
      <c r="N26" s="39">
        <v>11000</v>
      </c>
      <c r="O26" s="39">
        <v>12000</v>
      </c>
      <c r="P26" s="139">
        <v>10000</v>
      </c>
      <c r="Q26" s="39">
        <v>200</v>
      </c>
    </row>
    <row r="27" spans="1:17">
      <c r="A27" s="49" t="str">
        <f t="shared" si="0"/>
        <v>USLAX-CLSAI</v>
      </c>
      <c r="C27" s="39" t="s">
        <v>239</v>
      </c>
      <c r="D27" s="39" t="s">
        <v>72</v>
      </c>
      <c r="E27" s="39">
        <v>1</v>
      </c>
      <c r="F27" s="39" t="s">
        <v>200</v>
      </c>
      <c r="G27" s="39" t="s">
        <v>138</v>
      </c>
      <c r="H27" s="39" t="s">
        <v>188</v>
      </c>
      <c r="I27" s="140" t="s">
        <v>343</v>
      </c>
      <c r="J27" s="39" t="s">
        <v>37</v>
      </c>
      <c r="K27" s="44">
        <v>44105</v>
      </c>
      <c r="L27" s="44">
        <v>44196</v>
      </c>
      <c r="M27" s="39">
        <v>8000</v>
      </c>
      <c r="N27" s="39">
        <v>11000</v>
      </c>
      <c r="O27" s="39">
        <v>12000</v>
      </c>
      <c r="P27" s="139">
        <v>10000</v>
      </c>
      <c r="Q27" s="39">
        <v>200</v>
      </c>
    </row>
    <row r="28" spans="1:17">
      <c r="A28" s="49" t="str">
        <f t="shared" si="0"/>
        <v>USATL-CLSAI</v>
      </c>
      <c r="C28" s="39" t="s">
        <v>239</v>
      </c>
      <c r="D28" s="39" t="s">
        <v>72</v>
      </c>
      <c r="E28" s="39">
        <v>1</v>
      </c>
      <c r="F28" s="39" t="s">
        <v>199</v>
      </c>
      <c r="G28" s="39" t="s">
        <v>138</v>
      </c>
      <c r="H28" s="39" t="s">
        <v>188</v>
      </c>
      <c r="I28" s="140" t="s">
        <v>333</v>
      </c>
      <c r="J28" s="39" t="s">
        <v>37</v>
      </c>
      <c r="K28" s="44">
        <v>44105</v>
      </c>
      <c r="L28" s="44">
        <v>44196</v>
      </c>
      <c r="M28" s="39">
        <v>8000</v>
      </c>
      <c r="N28" s="39">
        <v>11000</v>
      </c>
      <c r="O28" s="39">
        <v>12000</v>
      </c>
      <c r="P28" s="139">
        <v>10000</v>
      </c>
      <c r="Q28" s="39">
        <v>200</v>
      </c>
    </row>
    <row r="29" spans="1:17">
      <c r="A29" s="49" t="str">
        <f t="shared" si="0"/>
        <v>USBAL-CLSAI</v>
      </c>
      <c r="C29" s="39" t="s">
        <v>239</v>
      </c>
      <c r="D29" s="39" t="s">
        <v>72</v>
      </c>
      <c r="E29" s="39">
        <v>1</v>
      </c>
      <c r="F29" s="39" t="s">
        <v>198</v>
      </c>
      <c r="G29" s="39" t="s">
        <v>138</v>
      </c>
      <c r="H29" s="39" t="s">
        <v>188</v>
      </c>
      <c r="I29" s="140" t="s">
        <v>333</v>
      </c>
      <c r="J29" s="39" t="s">
        <v>37</v>
      </c>
      <c r="K29" s="44">
        <v>44105</v>
      </c>
      <c r="L29" s="44">
        <v>44196</v>
      </c>
      <c r="M29" s="39">
        <v>8000</v>
      </c>
      <c r="N29" s="39">
        <v>11000</v>
      </c>
      <c r="O29" s="39">
        <v>12000</v>
      </c>
      <c r="P29" s="139">
        <v>10000</v>
      </c>
      <c r="Q29" s="39">
        <v>200</v>
      </c>
    </row>
    <row r="30" spans="1:17">
      <c r="A30" s="49" t="str">
        <f t="shared" si="0"/>
        <v>USBOS-CLSAI</v>
      </c>
      <c r="C30" s="39" t="s">
        <v>239</v>
      </c>
      <c r="D30" s="39" t="s">
        <v>72</v>
      </c>
      <c r="E30" s="39">
        <v>1</v>
      </c>
      <c r="F30" s="39" t="s">
        <v>197</v>
      </c>
      <c r="G30" s="39" t="s">
        <v>138</v>
      </c>
      <c r="H30" s="39" t="s">
        <v>188</v>
      </c>
      <c r="I30" s="140" t="s">
        <v>333</v>
      </c>
      <c r="J30" s="39" t="s">
        <v>37</v>
      </c>
      <c r="K30" s="44">
        <v>44105</v>
      </c>
      <c r="L30" s="44">
        <v>44196</v>
      </c>
      <c r="M30" s="39">
        <v>8000</v>
      </c>
      <c r="N30" s="39">
        <v>11000</v>
      </c>
      <c r="O30" s="39">
        <v>12000</v>
      </c>
      <c r="P30" s="139">
        <v>10000</v>
      </c>
      <c r="Q30" s="39">
        <v>200</v>
      </c>
    </row>
    <row r="31" spans="1:17">
      <c r="A31" s="49" t="str">
        <f t="shared" si="0"/>
        <v>USCVG-CLSAI</v>
      </c>
      <c r="C31" s="39" t="s">
        <v>239</v>
      </c>
      <c r="D31" s="39" t="s">
        <v>72</v>
      </c>
      <c r="E31" s="39">
        <v>1</v>
      </c>
      <c r="F31" s="39" t="s">
        <v>196</v>
      </c>
      <c r="G31" s="39" t="s">
        <v>138</v>
      </c>
      <c r="H31" s="39" t="s">
        <v>188</v>
      </c>
      <c r="I31" s="140" t="s">
        <v>333</v>
      </c>
      <c r="J31" s="39" t="s">
        <v>37</v>
      </c>
      <c r="K31" s="44">
        <v>44105</v>
      </c>
      <c r="L31" s="44">
        <v>44196</v>
      </c>
      <c r="M31" s="39">
        <v>8000</v>
      </c>
      <c r="N31" s="39">
        <v>11000</v>
      </c>
      <c r="O31" s="39">
        <v>12000</v>
      </c>
      <c r="P31" s="139">
        <v>10000</v>
      </c>
      <c r="Q31" s="39">
        <v>200</v>
      </c>
    </row>
    <row r="32" spans="1:17">
      <c r="A32" s="49" t="str">
        <f t="shared" si="0"/>
        <v>USCLE-CLSAI</v>
      </c>
      <c r="C32" s="39" t="s">
        <v>239</v>
      </c>
      <c r="D32" s="39" t="s">
        <v>72</v>
      </c>
      <c r="E32" s="39">
        <v>1</v>
      </c>
      <c r="F32" s="39" t="s">
        <v>195</v>
      </c>
      <c r="G32" s="39" t="s">
        <v>138</v>
      </c>
      <c r="H32" s="39" t="s">
        <v>188</v>
      </c>
      <c r="I32" s="140" t="s">
        <v>333</v>
      </c>
      <c r="J32" s="39" t="s">
        <v>37</v>
      </c>
      <c r="K32" s="44">
        <v>44105</v>
      </c>
      <c r="L32" s="44">
        <v>44196</v>
      </c>
      <c r="M32" s="39">
        <v>8000</v>
      </c>
      <c r="N32" s="39">
        <v>11000</v>
      </c>
      <c r="O32" s="39">
        <v>12000</v>
      </c>
      <c r="P32" s="139">
        <v>10000</v>
      </c>
      <c r="Q32" s="39">
        <v>200</v>
      </c>
    </row>
    <row r="33" spans="1:17">
      <c r="A33" s="49" t="str">
        <f t="shared" si="0"/>
        <v>USCHS-CLSAI</v>
      </c>
      <c r="C33" s="39" t="s">
        <v>239</v>
      </c>
      <c r="D33" s="39" t="s">
        <v>72</v>
      </c>
      <c r="E33" s="39">
        <v>1</v>
      </c>
      <c r="F33" s="39" t="s">
        <v>194</v>
      </c>
      <c r="G33" s="39" t="s">
        <v>138</v>
      </c>
      <c r="H33" s="39" t="s">
        <v>188</v>
      </c>
      <c r="I33" s="140" t="s">
        <v>333</v>
      </c>
      <c r="J33" s="39" t="s">
        <v>37</v>
      </c>
      <c r="K33" s="44">
        <v>44105</v>
      </c>
      <c r="L33" s="44">
        <v>44196</v>
      </c>
      <c r="M33" s="39">
        <v>8000</v>
      </c>
      <c r="N33" s="39">
        <v>11000</v>
      </c>
      <c r="O33" s="39">
        <v>12000</v>
      </c>
      <c r="P33" s="139">
        <v>10000</v>
      </c>
      <c r="Q33" s="39">
        <v>200</v>
      </c>
    </row>
    <row r="34" spans="1:17">
      <c r="A34" s="49" t="str">
        <f t="shared" si="0"/>
        <v>USCLT-CLSAI</v>
      </c>
      <c r="C34" s="39" t="s">
        <v>239</v>
      </c>
      <c r="D34" s="39" t="s">
        <v>72</v>
      </c>
      <c r="E34" s="39">
        <v>1</v>
      </c>
      <c r="F34" s="39" t="s">
        <v>193</v>
      </c>
      <c r="G34" s="39" t="s">
        <v>138</v>
      </c>
      <c r="H34" s="39" t="s">
        <v>188</v>
      </c>
      <c r="I34" s="140" t="s">
        <v>333</v>
      </c>
      <c r="J34" s="39" t="s">
        <v>37</v>
      </c>
      <c r="K34" s="44">
        <v>44105</v>
      </c>
      <c r="L34" s="44">
        <v>44196</v>
      </c>
      <c r="M34" s="39">
        <v>8000</v>
      </c>
      <c r="N34" s="39">
        <v>11000</v>
      </c>
      <c r="O34" s="39">
        <v>12000</v>
      </c>
      <c r="P34" s="139">
        <v>10000</v>
      </c>
      <c r="Q34" s="39">
        <v>200</v>
      </c>
    </row>
    <row r="35" spans="1:17">
      <c r="A35" s="49" t="str">
        <f t="shared" si="0"/>
        <v>USDET-CLSAI</v>
      </c>
      <c r="C35" s="39" t="s">
        <v>239</v>
      </c>
      <c r="D35" s="39" t="s">
        <v>72</v>
      </c>
      <c r="E35" s="39">
        <v>1</v>
      </c>
      <c r="F35" s="39" t="s">
        <v>192</v>
      </c>
      <c r="G35" s="39" t="s">
        <v>138</v>
      </c>
      <c r="H35" s="39" t="s">
        <v>188</v>
      </c>
      <c r="I35" s="140" t="s">
        <v>333</v>
      </c>
      <c r="J35" s="39" t="s">
        <v>37</v>
      </c>
      <c r="K35" s="44">
        <v>44105</v>
      </c>
      <c r="L35" s="44">
        <v>44196</v>
      </c>
      <c r="M35" s="39">
        <v>8000</v>
      </c>
      <c r="N35" s="39">
        <v>11000</v>
      </c>
      <c r="O35" s="39">
        <v>12000</v>
      </c>
      <c r="P35" s="139">
        <v>10000</v>
      </c>
      <c r="Q35" s="39">
        <v>200</v>
      </c>
    </row>
    <row r="36" spans="1:17">
      <c r="A36" s="49" t="str">
        <f t="shared" si="0"/>
        <v>USORF-CLSAI</v>
      </c>
      <c r="C36" s="39" t="s">
        <v>239</v>
      </c>
      <c r="D36" s="39" t="s">
        <v>72</v>
      </c>
      <c r="E36" s="39">
        <v>1</v>
      </c>
      <c r="F36" s="39" t="s">
        <v>191</v>
      </c>
      <c r="G36" s="39" t="s">
        <v>138</v>
      </c>
      <c r="H36" s="39" t="s">
        <v>188</v>
      </c>
      <c r="I36" s="140" t="s">
        <v>333</v>
      </c>
      <c r="J36" s="39" t="s">
        <v>37</v>
      </c>
      <c r="K36" s="44">
        <v>44105</v>
      </c>
      <c r="L36" s="44">
        <v>44196</v>
      </c>
      <c r="M36" s="39">
        <v>8000</v>
      </c>
      <c r="N36" s="39">
        <v>11000</v>
      </c>
      <c r="O36" s="39">
        <v>12000</v>
      </c>
      <c r="P36" s="139">
        <v>10000</v>
      </c>
      <c r="Q36" s="39">
        <v>200</v>
      </c>
    </row>
    <row r="37" spans="1:17">
      <c r="A37" s="49" t="str">
        <f t="shared" si="0"/>
        <v>USPHL-CLSAI</v>
      </c>
      <c r="C37" s="39" t="s">
        <v>239</v>
      </c>
      <c r="D37" s="39" t="s">
        <v>72</v>
      </c>
      <c r="E37" s="39">
        <v>1</v>
      </c>
      <c r="F37" s="39" t="s">
        <v>190</v>
      </c>
      <c r="G37" s="39" t="s">
        <v>138</v>
      </c>
      <c r="H37" s="39" t="s">
        <v>188</v>
      </c>
      <c r="I37" s="140" t="s">
        <v>333</v>
      </c>
      <c r="J37" s="39" t="s">
        <v>37</v>
      </c>
      <c r="K37" s="44">
        <v>44105</v>
      </c>
      <c r="L37" s="44">
        <v>44196</v>
      </c>
      <c r="M37" s="39">
        <v>8000</v>
      </c>
      <c r="N37" s="39">
        <v>11000</v>
      </c>
      <c r="O37" s="39">
        <v>12000</v>
      </c>
      <c r="P37" s="139">
        <v>10000</v>
      </c>
      <c r="Q37" s="39">
        <v>200</v>
      </c>
    </row>
    <row r="38" spans="1:17">
      <c r="A38" s="49" t="str">
        <f t="shared" si="0"/>
        <v>USSAV-CLSAI</v>
      </c>
      <c r="C38" s="39" t="s">
        <v>239</v>
      </c>
      <c r="D38" s="39" t="s">
        <v>72</v>
      </c>
      <c r="E38" s="39">
        <v>1</v>
      </c>
      <c r="F38" s="39" t="s">
        <v>189</v>
      </c>
      <c r="G38" s="39" t="s">
        <v>138</v>
      </c>
      <c r="H38" s="39" t="s">
        <v>188</v>
      </c>
      <c r="I38" s="140" t="s">
        <v>333</v>
      </c>
      <c r="J38" s="39" t="s">
        <v>37</v>
      </c>
      <c r="K38" s="44">
        <v>44105</v>
      </c>
      <c r="L38" s="44">
        <v>44196</v>
      </c>
      <c r="M38" s="39">
        <v>8000</v>
      </c>
      <c r="N38" s="39">
        <v>11000</v>
      </c>
      <c r="O38" s="39">
        <v>12000</v>
      </c>
      <c r="P38" s="139">
        <v>10000</v>
      </c>
      <c r="Q38" s="39">
        <v>200</v>
      </c>
    </row>
    <row r="39" spans="1:17">
      <c r="A39" s="49" t="str">
        <f t="shared" si="0"/>
        <v>USNYC-CLSAI</v>
      </c>
      <c r="C39" s="39" t="s">
        <v>239</v>
      </c>
      <c r="D39" s="39" t="s">
        <v>72</v>
      </c>
      <c r="E39" s="39">
        <v>1</v>
      </c>
      <c r="F39" s="39" t="s">
        <v>187</v>
      </c>
      <c r="G39" s="39" t="s">
        <v>138</v>
      </c>
      <c r="H39" s="39" t="s">
        <v>39</v>
      </c>
      <c r="I39" s="140" t="s">
        <v>335</v>
      </c>
      <c r="J39" s="39" t="s">
        <v>37</v>
      </c>
      <c r="K39" s="44">
        <v>44105</v>
      </c>
      <c r="L39" s="44">
        <v>44196</v>
      </c>
      <c r="M39" s="39">
        <v>8000</v>
      </c>
      <c r="N39" s="39">
        <v>11000</v>
      </c>
      <c r="O39" s="39">
        <v>12000</v>
      </c>
      <c r="P39" s="139">
        <v>10000</v>
      </c>
      <c r="Q39" s="39">
        <v>200</v>
      </c>
    </row>
    <row r="40" spans="1:17">
      <c r="A40" s="49" t="str">
        <f t="shared" si="0"/>
        <v>CAMTR-CLSAI</v>
      </c>
      <c r="C40" s="39" t="s">
        <v>239</v>
      </c>
      <c r="D40" s="39" t="s">
        <v>72</v>
      </c>
      <c r="E40" s="39">
        <v>1</v>
      </c>
      <c r="F40" s="39" t="s">
        <v>186</v>
      </c>
      <c r="G40" s="39" t="s">
        <v>138</v>
      </c>
      <c r="H40" s="39" t="s">
        <v>184</v>
      </c>
      <c r="I40" s="140" t="s">
        <v>344</v>
      </c>
      <c r="J40" s="39" t="s">
        <v>37</v>
      </c>
      <c r="K40" s="44">
        <v>44105</v>
      </c>
      <c r="L40" s="44">
        <v>44196</v>
      </c>
      <c r="M40" s="39">
        <v>8000</v>
      </c>
      <c r="N40" s="39">
        <v>11000</v>
      </c>
      <c r="O40" s="39">
        <v>12000</v>
      </c>
      <c r="P40" s="139">
        <v>10000</v>
      </c>
      <c r="Q40" s="39">
        <v>200</v>
      </c>
    </row>
    <row r="41" spans="1:17">
      <c r="A41" s="49" t="str">
        <f t="shared" si="0"/>
        <v>CATOR-CLSAI</v>
      </c>
      <c r="C41" s="39" t="s">
        <v>239</v>
      </c>
      <c r="D41" s="39" t="s">
        <v>72</v>
      </c>
      <c r="E41" s="39">
        <v>1</v>
      </c>
      <c r="F41" s="39" t="s">
        <v>185</v>
      </c>
      <c r="G41" s="39" t="s">
        <v>138</v>
      </c>
      <c r="H41" s="39" t="s">
        <v>184</v>
      </c>
      <c r="I41" s="140" t="s">
        <v>344</v>
      </c>
      <c r="J41" s="39" t="s">
        <v>37</v>
      </c>
      <c r="K41" s="44">
        <v>44105</v>
      </c>
      <c r="L41" s="44">
        <v>44196</v>
      </c>
      <c r="M41" s="39">
        <v>8000</v>
      </c>
      <c r="N41" s="39">
        <v>11000</v>
      </c>
      <c r="O41" s="39">
        <v>12000</v>
      </c>
      <c r="P41" s="139">
        <v>10000</v>
      </c>
      <c r="Q41" s="39">
        <v>200</v>
      </c>
    </row>
    <row r="42" spans="1:17">
      <c r="A42" s="49" t="str">
        <f t="shared" si="0"/>
        <v>USMIA-CLVAP</v>
      </c>
      <c r="C42" s="39" t="s">
        <v>239</v>
      </c>
      <c r="D42" s="39" t="s">
        <v>72</v>
      </c>
      <c r="E42" s="39">
        <v>1</v>
      </c>
      <c r="F42" s="39" t="s">
        <v>203</v>
      </c>
      <c r="G42" s="39" t="s">
        <v>70</v>
      </c>
      <c r="H42" s="39" t="s">
        <v>39</v>
      </c>
      <c r="I42" s="140" t="s">
        <v>341</v>
      </c>
      <c r="J42" s="39" t="s">
        <v>37</v>
      </c>
      <c r="K42" s="44">
        <v>44105</v>
      </c>
      <c r="L42" s="44">
        <v>44196</v>
      </c>
      <c r="M42" s="39">
        <v>8000</v>
      </c>
      <c r="N42" s="39">
        <v>11000</v>
      </c>
      <c r="O42" s="39">
        <v>12000</v>
      </c>
      <c r="P42" s="139">
        <v>10000</v>
      </c>
      <c r="Q42" s="39">
        <v>200</v>
      </c>
    </row>
    <row r="43" spans="1:17">
      <c r="A43" s="49" t="str">
        <f t="shared" si="0"/>
        <v>USCHI-CLVAP</v>
      </c>
      <c r="C43" s="39" t="s">
        <v>239</v>
      </c>
      <c r="D43" s="39" t="s">
        <v>72</v>
      </c>
      <c r="E43" s="39">
        <v>1</v>
      </c>
      <c r="F43" s="39" t="s">
        <v>202</v>
      </c>
      <c r="G43" s="39" t="s">
        <v>70</v>
      </c>
      <c r="H43" s="39" t="s">
        <v>188</v>
      </c>
      <c r="I43" s="140" t="s">
        <v>342</v>
      </c>
      <c r="J43" s="39" t="s">
        <v>37</v>
      </c>
      <c r="K43" s="44">
        <v>44105</v>
      </c>
      <c r="L43" s="44">
        <v>44196</v>
      </c>
      <c r="M43" s="39">
        <v>8000</v>
      </c>
      <c r="N43" s="39">
        <v>11000</v>
      </c>
      <c r="O43" s="39">
        <v>12000</v>
      </c>
      <c r="P43" s="139">
        <v>10000</v>
      </c>
      <c r="Q43" s="39">
        <v>200</v>
      </c>
    </row>
    <row r="44" spans="1:17">
      <c r="A44" s="49" t="str">
        <f t="shared" si="0"/>
        <v>USHOU-CLVAP</v>
      </c>
      <c r="C44" s="39" t="s">
        <v>239</v>
      </c>
      <c r="D44" s="39" t="s">
        <v>72</v>
      </c>
      <c r="E44" s="39">
        <v>1</v>
      </c>
      <c r="F44" s="39" t="s">
        <v>201</v>
      </c>
      <c r="G44" s="39" t="s">
        <v>70</v>
      </c>
      <c r="H44" s="39" t="s">
        <v>184</v>
      </c>
      <c r="I44" s="140" t="s">
        <v>342</v>
      </c>
      <c r="J44" s="39" t="s">
        <v>37</v>
      </c>
      <c r="K44" s="44">
        <v>44105</v>
      </c>
      <c r="L44" s="44">
        <v>44196</v>
      </c>
      <c r="M44" s="39">
        <v>8000</v>
      </c>
      <c r="N44" s="39">
        <v>11000</v>
      </c>
      <c r="O44" s="39">
        <v>12000</v>
      </c>
      <c r="P44" s="139">
        <v>10000</v>
      </c>
      <c r="Q44" s="39">
        <v>200</v>
      </c>
    </row>
    <row r="45" spans="1:17">
      <c r="A45" s="49" t="str">
        <f t="shared" si="0"/>
        <v>USLAX-CLVAP</v>
      </c>
      <c r="C45" s="39" t="s">
        <v>239</v>
      </c>
      <c r="D45" s="39" t="s">
        <v>72</v>
      </c>
      <c r="E45" s="39">
        <v>1</v>
      </c>
      <c r="F45" s="39" t="s">
        <v>200</v>
      </c>
      <c r="G45" s="39" t="s">
        <v>70</v>
      </c>
      <c r="H45" s="39" t="s">
        <v>188</v>
      </c>
      <c r="I45" s="140" t="s">
        <v>343</v>
      </c>
      <c r="J45" s="39" t="s">
        <v>37</v>
      </c>
      <c r="K45" s="44">
        <v>44105</v>
      </c>
      <c r="L45" s="44">
        <v>44196</v>
      </c>
      <c r="M45" s="39">
        <v>8000</v>
      </c>
      <c r="N45" s="39">
        <v>11000</v>
      </c>
      <c r="O45" s="39">
        <v>12000</v>
      </c>
      <c r="P45" s="139">
        <v>10000</v>
      </c>
      <c r="Q45" s="39">
        <v>200</v>
      </c>
    </row>
    <row r="46" spans="1:17">
      <c r="A46" s="49" t="str">
        <f t="shared" si="0"/>
        <v>USATL-CLVAP</v>
      </c>
      <c r="C46" s="39" t="s">
        <v>239</v>
      </c>
      <c r="D46" s="39" t="s">
        <v>72</v>
      </c>
      <c r="E46" s="39">
        <v>1</v>
      </c>
      <c r="F46" s="39" t="s">
        <v>199</v>
      </c>
      <c r="G46" s="39" t="s">
        <v>70</v>
      </c>
      <c r="H46" s="39" t="s">
        <v>188</v>
      </c>
      <c r="I46" s="140" t="s">
        <v>333</v>
      </c>
      <c r="J46" s="39" t="s">
        <v>37</v>
      </c>
      <c r="K46" s="44">
        <v>44105</v>
      </c>
      <c r="L46" s="44">
        <v>44196</v>
      </c>
      <c r="M46" s="39">
        <v>8000</v>
      </c>
      <c r="N46" s="39">
        <v>11000</v>
      </c>
      <c r="O46" s="39">
        <v>12000</v>
      </c>
      <c r="P46" s="139">
        <v>10000</v>
      </c>
      <c r="Q46" s="39">
        <v>200</v>
      </c>
    </row>
    <row r="47" spans="1:17">
      <c r="A47" s="49" t="str">
        <f t="shared" si="0"/>
        <v>USBAL-CLVAP</v>
      </c>
      <c r="C47" s="39" t="s">
        <v>239</v>
      </c>
      <c r="D47" s="39" t="s">
        <v>72</v>
      </c>
      <c r="E47" s="39">
        <v>1</v>
      </c>
      <c r="F47" s="39" t="s">
        <v>198</v>
      </c>
      <c r="G47" s="39" t="s">
        <v>70</v>
      </c>
      <c r="H47" s="39" t="s">
        <v>188</v>
      </c>
      <c r="I47" s="140" t="s">
        <v>333</v>
      </c>
      <c r="J47" s="39" t="s">
        <v>37</v>
      </c>
      <c r="K47" s="44">
        <v>44105</v>
      </c>
      <c r="L47" s="44">
        <v>44196</v>
      </c>
      <c r="M47" s="39">
        <v>8000</v>
      </c>
      <c r="N47" s="39">
        <v>11000</v>
      </c>
      <c r="O47" s="39">
        <v>12000</v>
      </c>
      <c r="P47" s="139">
        <v>10000</v>
      </c>
      <c r="Q47" s="39">
        <v>200</v>
      </c>
    </row>
    <row r="48" spans="1:17">
      <c r="A48" s="49" t="str">
        <f t="shared" si="0"/>
        <v>USBOS-CLVAP</v>
      </c>
      <c r="C48" s="39" t="s">
        <v>239</v>
      </c>
      <c r="D48" s="39" t="s">
        <v>72</v>
      </c>
      <c r="E48" s="39">
        <v>1</v>
      </c>
      <c r="F48" s="39" t="s">
        <v>197</v>
      </c>
      <c r="G48" s="39" t="s">
        <v>70</v>
      </c>
      <c r="H48" s="39" t="s">
        <v>188</v>
      </c>
      <c r="I48" s="140" t="s">
        <v>333</v>
      </c>
      <c r="J48" s="39" t="s">
        <v>37</v>
      </c>
      <c r="K48" s="44">
        <v>44105</v>
      </c>
      <c r="L48" s="44">
        <v>44196</v>
      </c>
      <c r="M48" s="39">
        <v>8000</v>
      </c>
      <c r="N48" s="39">
        <v>11000</v>
      </c>
      <c r="O48" s="39">
        <v>12000</v>
      </c>
      <c r="P48" s="139">
        <v>10000</v>
      </c>
      <c r="Q48" s="39">
        <v>200</v>
      </c>
    </row>
    <row r="49" spans="1:17">
      <c r="A49" s="49" t="str">
        <f t="shared" si="0"/>
        <v>USCVG-CLVAP</v>
      </c>
      <c r="C49" s="39" t="s">
        <v>239</v>
      </c>
      <c r="D49" s="39" t="s">
        <v>72</v>
      </c>
      <c r="E49" s="39">
        <v>1</v>
      </c>
      <c r="F49" s="39" t="s">
        <v>196</v>
      </c>
      <c r="G49" s="39" t="s">
        <v>70</v>
      </c>
      <c r="H49" s="39" t="s">
        <v>188</v>
      </c>
      <c r="I49" s="140" t="s">
        <v>333</v>
      </c>
      <c r="J49" s="39" t="s">
        <v>37</v>
      </c>
      <c r="K49" s="44">
        <v>44105</v>
      </c>
      <c r="L49" s="44">
        <v>44196</v>
      </c>
      <c r="M49" s="39">
        <v>8000</v>
      </c>
      <c r="N49" s="39">
        <v>11000</v>
      </c>
      <c r="O49" s="39">
        <v>12000</v>
      </c>
      <c r="P49" s="139">
        <v>10000</v>
      </c>
      <c r="Q49" s="39">
        <v>200</v>
      </c>
    </row>
    <row r="50" spans="1:17">
      <c r="A50" s="49" t="str">
        <f t="shared" si="0"/>
        <v>USCLE-CLVAP</v>
      </c>
      <c r="C50" s="39" t="s">
        <v>239</v>
      </c>
      <c r="D50" s="39" t="s">
        <v>72</v>
      </c>
      <c r="E50" s="39">
        <v>1</v>
      </c>
      <c r="F50" s="39" t="s">
        <v>195</v>
      </c>
      <c r="G50" s="39" t="s">
        <v>70</v>
      </c>
      <c r="H50" s="39" t="s">
        <v>188</v>
      </c>
      <c r="I50" s="140" t="s">
        <v>333</v>
      </c>
      <c r="J50" s="39" t="s">
        <v>37</v>
      </c>
      <c r="K50" s="44">
        <v>44105</v>
      </c>
      <c r="L50" s="44">
        <v>44196</v>
      </c>
      <c r="M50" s="39">
        <v>8000</v>
      </c>
      <c r="N50" s="39">
        <v>11000</v>
      </c>
      <c r="O50" s="39">
        <v>12000</v>
      </c>
      <c r="P50" s="139">
        <v>10000</v>
      </c>
      <c r="Q50" s="39">
        <v>200</v>
      </c>
    </row>
    <row r="51" spans="1:17">
      <c r="A51" s="49" t="str">
        <f t="shared" si="0"/>
        <v>USCHS-CLVAP</v>
      </c>
      <c r="C51" s="39" t="s">
        <v>239</v>
      </c>
      <c r="D51" s="39" t="s">
        <v>72</v>
      </c>
      <c r="E51" s="39">
        <v>1</v>
      </c>
      <c r="F51" s="39" t="s">
        <v>194</v>
      </c>
      <c r="G51" s="39" t="s">
        <v>70</v>
      </c>
      <c r="H51" s="39" t="s">
        <v>188</v>
      </c>
      <c r="I51" s="140" t="s">
        <v>333</v>
      </c>
      <c r="J51" s="39" t="s">
        <v>37</v>
      </c>
      <c r="K51" s="44">
        <v>44105</v>
      </c>
      <c r="L51" s="44">
        <v>44196</v>
      </c>
      <c r="M51" s="39">
        <v>8000</v>
      </c>
      <c r="N51" s="39">
        <v>11000</v>
      </c>
      <c r="O51" s="39">
        <v>12000</v>
      </c>
      <c r="P51" s="139">
        <v>10000</v>
      </c>
      <c r="Q51" s="39">
        <v>200</v>
      </c>
    </row>
    <row r="52" spans="1:17">
      <c r="A52" s="49" t="str">
        <f t="shared" si="0"/>
        <v>USCLT-CLVAP</v>
      </c>
      <c r="C52" s="39" t="s">
        <v>239</v>
      </c>
      <c r="D52" s="39" t="s">
        <v>72</v>
      </c>
      <c r="E52" s="39">
        <v>1</v>
      </c>
      <c r="F52" s="39" t="s">
        <v>193</v>
      </c>
      <c r="G52" s="39" t="s">
        <v>70</v>
      </c>
      <c r="H52" s="39" t="s">
        <v>188</v>
      </c>
      <c r="I52" s="140" t="s">
        <v>333</v>
      </c>
      <c r="J52" s="39" t="s">
        <v>37</v>
      </c>
      <c r="K52" s="44">
        <v>44105</v>
      </c>
      <c r="L52" s="44">
        <v>44196</v>
      </c>
      <c r="M52" s="39">
        <v>8000</v>
      </c>
      <c r="N52" s="39">
        <v>11000</v>
      </c>
      <c r="O52" s="39">
        <v>12000</v>
      </c>
      <c r="P52" s="139">
        <v>10000</v>
      </c>
      <c r="Q52" s="39">
        <v>200</v>
      </c>
    </row>
    <row r="53" spans="1:17">
      <c r="A53" s="49" t="str">
        <f t="shared" si="0"/>
        <v>USDET-CLVAP</v>
      </c>
      <c r="C53" s="39" t="s">
        <v>239</v>
      </c>
      <c r="D53" s="39" t="s">
        <v>72</v>
      </c>
      <c r="E53" s="39">
        <v>1</v>
      </c>
      <c r="F53" s="39" t="s">
        <v>192</v>
      </c>
      <c r="G53" s="39" t="s">
        <v>70</v>
      </c>
      <c r="H53" s="39" t="s">
        <v>188</v>
      </c>
      <c r="I53" s="140" t="s">
        <v>333</v>
      </c>
      <c r="J53" s="39" t="s">
        <v>37</v>
      </c>
      <c r="K53" s="44">
        <v>44105</v>
      </c>
      <c r="L53" s="44">
        <v>44196</v>
      </c>
      <c r="M53" s="39">
        <v>8000</v>
      </c>
      <c r="N53" s="39">
        <v>11000</v>
      </c>
      <c r="O53" s="39">
        <v>12000</v>
      </c>
      <c r="P53" s="139">
        <v>10000</v>
      </c>
      <c r="Q53" s="39">
        <v>200</v>
      </c>
    </row>
    <row r="54" spans="1:17">
      <c r="A54" s="49" t="str">
        <f t="shared" si="0"/>
        <v>USORF-CLVAP</v>
      </c>
      <c r="C54" s="39" t="s">
        <v>239</v>
      </c>
      <c r="D54" s="39" t="s">
        <v>72</v>
      </c>
      <c r="E54" s="39">
        <v>1</v>
      </c>
      <c r="F54" s="39" t="s">
        <v>191</v>
      </c>
      <c r="G54" s="39" t="s">
        <v>70</v>
      </c>
      <c r="H54" s="39" t="s">
        <v>188</v>
      </c>
      <c r="I54" s="140" t="s">
        <v>333</v>
      </c>
      <c r="J54" s="39" t="s">
        <v>37</v>
      </c>
      <c r="K54" s="44">
        <v>44105</v>
      </c>
      <c r="L54" s="44">
        <v>44196</v>
      </c>
      <c r="M54" s="39">
        <v>8000</v>
      </c>
      <c r="N54" s="39">
        <v>11000</v>
      </c>
      <c r="O54" s="39">
        <v>12000</v>
      </c>
      <c r="P54" s="139">
        <v>10000</v>
      </c>
      <c r="Q54" s="39">
        <v>200</v>
      </c>
    </row>
    <row r="55" spans="1:17">
      <c r="A55" s="49" t="str">
        <f t="shared" si="0"/>
        <v>USPHL-CLVAP</v>
      </c>
      <c r="C55" s="39" t="s">
        <v>239</v>
      </c>
      <c r="D55" s="39" t="s">
        <v>72</v>
      </c>
      <c r="E55" s="39">
        <v>1</v>
      </c>
      <c r="F55" s="39" t="s">
        <v>190</v>
      </c>
      <c r="G55" s="39" t="s">
        <v>70</v>
      </c>
      <c r="H55" s="39" t="s">
        <v>188</v>
      </c>
      <c r="I55" s="140" t="s">
        <v>333</v>
      </c>
      <c r="J55" s="39" t="s">
        <v>37</v>
      </c>
      <c r="K55" s="44">
        <v>44105</v>
      </c>
      <c r="L55" s="44">
        <v>44196</v>
      </c>
      <c r="M55" s="39">
        <v>8000</v>
      </c>
      <c r="N55" s="39">
        <v>11000</v>
      </c>
      <c r="O55" s="39">
        <v>12000</v>
      </c>
      <c r="P55" s="139">
        <v>10000</v>
      </c>
      <c r="Q55" s="39">
        <v>200</v>
      </c>
    </row>
    <row r="56" spans="1:17">
      <c r="A56" s="49" t="str">
        <f t="shared" si="0"/>
        <v>USSAV-CLVAP</v>
      </c>
      <c r="C56" s="39" t="s">
        <v>239</v>
      </c>
      <c r="D56" s="39" t="s">
        <v>72</v>
      </c>
      <c r="E56" s="39">
        <v>1</v>
      </c>
      <c r="F56" s="39" t="s">
        <v>189</v>
      </c>
      <c r="G56" s="39" t="s">
        <v>70</v>
      </c>
      <c r="H56" s="39" t="s">
        <v>188</v>
      </c>
      <c r="I56" s="140" t="s">
        <v>333</v>
      </c>
      <c r="J56" s="39" t="s">
        <v>37</v>
      </c>
      <c r="K56" s="44">
        <v>44105</v>
      </c>
      <c r="L56" s="44">
        <v>44196</v>
      </c>
      <c r="M56" s="39">
        <v>8000</v>
      </c>
      <c r="N56" s="39">
        <v>11000</v>
      </c>
      <c r="O56" s="39">
        <v>12000</v>
      </c>
      <c r="P56" s="139">
        <v>10000</v>
      </c>
      <c r="Q56" s="39">
        <v>200</v>
      </c>
    </row>
    <row r="57" spans="1:17">
      <c r="A57" s="49" t="str">
        <f t="shared" si="0"/>
        <v>USNYC-CLVAP</v>
      </c>
      <c r="C57" s="39" t="s">
        <v>239</v>
      </c>
      <c r="D57" s="39" t="s">
        <v>72</v>
      </c>
      <c r="E57" s="39">
        <v>1</v>
      </c>
      <c r="F57" s="39" t="s">
        <v>187</v>
      </c>
      <c r="G57" s="39" t="s">
        <v>70</v>
      </c>
      <c r="H57" s="39" t="s">
        <v>39</v>
      </c>
      <c r="I57" s="140" t="s">
        <v>335</v>
      </c>
      <c r="J57" s="39" t="s">
        <v>37</v>
      </c>
      <c r="K57" s="44">
        <v>44105</v>
      </c>
      <c r="L57" s="44">
        <v>44196</v>
      </c>
      <c r="M57" s="39">
        <v>8000</v>
      </c>
      <c r="N57" s="39">
        <v>11000</v>
      </c>
      <c r="O57" s="39">
        <v>12000</v>
      </c>
      <c r="P57" s="139">
        <v>10000</v>
      </c>
      <c r="Q57" s="39">
        <v>200</v>
      </c>
    </row>
    <row r="58" spans="1:17">
      <c r="A58" s="49" t="str">
        <f t="shared" si="0"/>
        <v>CAMTR-CLVAP</v>
      </c>
      <c r="C58" s="39" t="s">
        <v>239</v>
      </c>
      <c r="D58" s="39" t="s">
        <v>72</v>
      </c>
      <c r="E58" s="39">
        <v>1</v>
      </c>
      <c r="F58" s="39" t="s">
        <v>186</v>
      </c>
      <c r="G58" s="39" t="s">
        <v>70</v>
      </c>
      <c r="H58" s="39" t="s">
        <v>184</v>
      </c>
      <c r="I58" s="140" t="s">
        <v>344</v>
      </c>
      <c r="J58" s="39" t="s">
        <v>37</v>
      </c>
      <c r="K58" s="44">
        <v>44105</v>
      </c>
      <c r="L58" s="44">
        <v>44196</v>
      </c>
      <c r="M58" s="39">
        <v>8000</v>
      </c>
      <c r="N58" s="39">
        <v>11000</v>
      </c>
      <c r="O58" s="39">
        <v>12000</v>
      </c>
      <c r="P58" s="139">
        <v>10000</v>
      </c>
      <c r="Q58" s="39">
        <v>200</v>
      </c>
    </row>
    <row r="59" spans="1:17">
      <c r="A59" s="49" t="str">
        <f t="shared" si="0"/>
        <v>CATOR-CLVAP</v>
      </c>
      <c r="C59" s="39" t="s">
        <v>239</v>
      </c>
      <c r="D59" s="39" t="s">
        <v>72</v>
      </c>
      <c r="E59" s="39">
        <v>1</v>
      </c>
      <c r="F59" s="39" t="s">
        <v>185</v>
      </c>
      <c r="G59" s="39" t="s">
        <v>70</v>
      </c>
      <c r="H59" s="39" t="s">
        <v>184</v>
      </c>
      <c r="I59" s="140" t="s">
        <v>344</v>
      </c>
      <c r="J59" s="39" t="s">
        <v>37</v>
      </c>
      <c r="K59" s="44">
        <v>44105</v>
      </c>
      <c r="L59" s="44">
        <v>44196</v>
      </c>
      <c r="M59" s="39">
        <v>8000</v>
      </c>
      <c r="N59" s="39">
        <v>11000</v>
      </c>
      <c r="O59" s="39">
        <v>12000</v>
      </c>
      <c r="P59" s="139">
        <v>10000</v>
      </c>
      <c r="Q59" s="39">
        <v>200</v>
      </c>
    </row>
    <row r="60" spans="1:17">
      <c r="A60" s="49" t="str">
        <f t="shared" si="0"/>
        <v>BEANR-CLSAI</v>
      </c>
      <c r="C60" s="39" t="s">
        <v>239</v>
      </c>
      <c r="D60" s="39" t="s">
        <v>72</v>
      </c>
      <c r="E60" s="39">
        <v>1</v>
      </c>
      <c r="F60" s="39" t="s">
        <v>183</v>
      </c>
      <c r="G60" s="39" t="s">
        <v>138</v>
      </c>
      <c r="H60" s="54" t="s">
        <v>39</v>
      </c>
      <c r="I60" s="140" t="s">
        <v>345</v>
      </c>
      <c r="J60" s="39" t="s">
        <v>44</v>
      </c>
      <c r="K60" s="44">
        <v>44105</v>
      </c>
      <c r="L60" s="44">
        <v>44196</v>
      </c>
      <c r="M60" s="39">
        <v>8000</v>
      </c>
      <c r="N60" s="39">
        <v>11000</v>
      </c>
      <c r="O60" s="39">
        <v>12000</v>
      </c>
      <c r="P60" s="139">
        <v>10000</v>
      </c>
      <c r="Q60" s="39">
        <v>200</v>
      </c>
    </row>
    <row r="61" spans="1:17">
      <c r="A61" s="49" t="str">
        <f t="shared" si="0"/>
        <v>NLRTM-CLSAI</v>
      </c>
      <c r="C61" s="39" t="s">
        <v>239</v>
      </c>
      <c r="D61" s="39" t="s">
        <v>72</v>
      </c>
      <c r="E61" s="39">
        <v>1</v>
      </c>
      <c r="F61" s="39" t="s">
        <v>182</v>
      </c>
      <c r="G61" s="39" t="s">
        <v>138</v>
      </c>
      <c r="H61" s="55" t="s">
        <v>39</v>
      </c>
      <c r="I61" s="140" t="s">
        <v>345</v>
      </c>
      <c r="J61" s="39" t="s">
        <v>44</v>
      </c>
      <c r="K61" s="44">
        <v>44105</v>
      </c>
      <c r="L61" s="44">
        <v>44196</v>
      </c>
      <c r="M61" s="39">
        <v>8000</v>
      </c>
      <c r="N61" s="39">
        <v>11000</v>
      </c>
      <c r="O61" s="39">
        <v>12000</v>
      </c>
      <c r="P61" s="139">
        <v>10000</v>
      </c>
      <c r="Q61" s="39">
        <v>200</v>
      </c>
    </row>
    <row r="62" spans="1:17">
      <c r="A62" s="49" t="str">
        <f t="shared" si="0"/>
        <v>DEHAM-CLSAI</v>
      </c>
      <c r="C62" s="39" t="s">
        <v>239</v>
      </c>
      <c r="D62" s="39" t="s">
        <v>72</v>
      </c>
      <c r="E62" s="39">
        <v>1</v>
      </c>
      <c r="F62" s="39" t="s">
        <v>181</v>
      </c>
      <c r="G62" s="39" t="s">
        <v>138</v>
      </c>
      <c r="H62" s="56" t="s">
        <v>39</v>
      </c>
      <c r="I62" s="140" t="s">
        <v>346</v>
      </c>
      <c r="J62" s="39" t="s">
        <v>44</v>
      </c>
      <c r="K62" s="44">
        <v>44105</v>
      </c>
      <c r="L62" s="44">
        <v>44196</v>
      </c>
      <c r="M62" s="39">
        <v>8000</v>
      </c>
      <c r="N62" s="39">
        <v>11000</v>
      </c>
      <c r="O62" s="39">
        <v>12000</v>
      </c>
      <c r="P62" s="139">
        <v>10000</v>
      </c>
      <c r="Q62" s="39">
        <v>200</v>
      </c>
    </row>
    <row r="63" spans="1:17">
      <c r="A63" s="49" t="str">
        <f t="shared" si="0"/>
        <v>FRPAR-CLSAI</v>
      </c>
      <c r="C63" s="39" t="s">
        <v>239</v>
      </c>
      <c r="D63" s="39" t="s">
        <v>72</v>
      </c>
      <c r="E63" s="39">
        <v>1</v>
      </c>
      <c r="F63" s="39" t="s">
        <v>180</v>
      </c>
      <c r="G63" s="39" t="s">
        <v>138</v>
      </c>
      <c r="H63" s="57" t="s">
        <v>142</v>
      </c>
      <c r="I63" s="140" t="s">
        <v>346</v>
      </c>
      <c r="J63" s="39" t="s">
        <v>44</v>
      </c>
      <c r="K63" s="44">
        <v>44105</v>
      </c>
      <c r="L63" s="44">
        <v>44196</v>
      </c>
      <c r="M63" s="39">
        <v>8000</v>
      </c>
      <c r="N63" s="39">
        <v>11000</v>
      </c>
      <c r="O63" s="39">
        <v>12000</v>
      </c>
      <c r="P63" s="139">
        <v>10000</v>
      </c>
      <c r="Q63" s="39">
        <v>200</v>
      </c>
    </row>
    <row r="64" spans="1:17">
      <c r="A64" s="49" t="str">
        <f t="shared" si="0"/>
        <v>FRLEH-CLSAI</v>
      </c>
      <c r="C64" s="39" t="s">
        <v>239</v>
      </c>
      <c r="D64" s="39" t="s">
        <v>72</v>
      </c>
      <c r="E64" s="39">
        <v>1</v>
      </c>
      <c r="F64" s="39" t="s">
        <v>179</v>
      </c>
      <c r="G64" s="39" t="s">
        <v>138</v>
      </c>
      <c r="H64" s="57" t="s">
        <v>142</v>
      </c>
      <c r="I64" s="140" t="s">
        <v>346</v>
      </c>
      <c r="J64" s="39" t="s">
        <v>44</v>
      </c>
      <c r="K64" s="44">
        <v>44105</v>
      </c>
      <c r="L64" s="44">
        <v>44196</v>
      </c>
      <c r="M64" s="39">
        <v>8000</v>
      </c>
      <c r="N64" s="39">
        <v>11000</v>
      </c>
      <c r="O64" s="39">
        <v>12000</v>
      </c>
      <c r="P64" s="139">
        <v>10000</v>
      </c>
      <c r="Q64" s="39">
        <v>200</v>
      </c>
    </row>
    <row r="65" spans="1:17">
      <c r="A65" s="49" t="str">
        <f t="shared" si="0"/>
        <v>FRMRS-CLSAI</v>
      </c>
      <c r="C65" s="39" t="s">
        <v>239</v>
      </c>
      <c r="D65" s="39" t="s">
        <v>72</v>
      </c>
      <c r="E65" s="39">
        <v>1</v>
      </c>
      <c r="F65" s="39" t="s">
        <v>178</v>
      </c>
      <c r="G65" s="39" t="s">
        <v>138</v>
      </c>
      <c r="H65" s="57" t="s">
        <v>176</v>
      </c>
      <c r="I65" s="140" t="s">
        <v>347</v>
      </c>
      <c r="J65" s="39" t="s">
        <v>44</v>
      </c>
      <c r="K65" s="44">
        <v>44105</v>
      </c>
      <c r="L65" s="44">
        <v>44196</v>
      </c>
      <c r="M65" s="39">
        <v>8000</v>
      </c>
      <c r="N65" s="39">
        <v>11000</v>
      </c>
      <c r="O65" s="39">
        <v>12000</v>
      </c>
      <c r="P65" s="139">
        <v>10000</v>
      </c>
      <c r="Q65" s="39">
        <v>200</v>
      </c>
    </row>
    <row r="66" spans="1:17">
      <c r="A66" s="49" t="str">
        <f t="shared" ref="A66:A129" si="1">+F66&amp;"-"&amp;G66</f>
        <v>FRLYR-CLSAI</v>
      </c>
      <c r="C66" s="39" t="s">
        <v>239</v>
      </c>
      <c r="D66" s="39" t="s">
        <v>72</v>
      </c>
      <c r="E66" s="39">
        <v>1</v>
      </c>
      <c r="F66" s="39" t="s">
        <v>177</v>
      </c>
      <c r="G66" s="39" t="s">
        <v>138</v>
      </c>
      <c r="H66" s="57" t="s">
        <v>176</v>
      </c>
      <c r="I66" s="140" t="s">
        <v>344</v>
      </c>
      <c r="J66" s="39" t="s">
        <v>44</v>
      </c>
      <c r="K66" s="44">
        <v>44105</v>
      </c>
      <c r="L66" s="44">
        <v>44196</v>
      </c>
      <c r="M66" s="39">
        <v>8000</v>
      </c>
      <c r="N66" s="39">
        <v>11000</v>
      </c>
      <c r="O66" s="39">
        <v>12000</v>
      </c>
      <c r="P66" s="139">
        <v>10000</v>
      </c>
      <c r="Q66" s="39">
        <v>200</v>
      </c>
    </row>
    <row r="67" spans="1:17">
      <c r="A67" s="49" t="str">
        <f t="shared" si="1"/>
        <v>ATSZG-CLSAI</v>
      </c>
      <c r="C67" s="39" t="s">
        <v>239</v>
      </c>
      <c r="D67" s="39" t="s">
        <v>72</v>
      </c>
      <c r="E67" s="39">
        <v>1</v>
      </c>
      <c r="F67" s="39" t="s">
        <v>175</v>
      </c>
      <c r="G67" s="39" t="s">
        <v>138</v>
      </c>
      <c r="H67" s="57" t="s">
        <v>164</v>
      </c>
      <c r="I67" s="140" t="s">
        <v>347</v>
      </c>
      <c r="J67" s="39" t="s">
        <v>44</v>
      </c>
      <c r="K67" s="44">
        <v>44105</v>
      </c>
      <c r="L67" s="44">
        <v>44196</v>
      </c>
      <c r="M67" s="39">
        <v>8000</v>
      </c>
      <c r="N67" s="39">
        <v>11000</v>
      </c>
      <c r="O67" s="39">
        <v>12000</v>
      </c>
      <c r="P67" s="139">
        <v>10000</v>
      </c>
      <c r="Q67" s="39">
        <v>200</v>
      </c>
    </row>
    <row r="68" spans="1:17">
      <c r="A68" s="49" t="str">
        <f t="shared" si="1"/>
        <v>ATVIE-CLSAI</v>
      </c>
      <c r="C68" s="39" t="s">
        <v>239</v>
      </c>
      <c r="D68" s="39" t="s">
        <v>72</v>
      </c>
      <c r="E68" s="39">
        <v>1</v>
      </c>
      <c r="F68" s="39" t="s">
        <v>174</v>
      </c>
      <c r="G68" s="39" t="s">
        <v>138</v>
      </c>
      <c r="H68" s="57" t="s">
        <v>164</v>
      </c>
      <c r="I68" s="140" t="s">
        <v>347</v>
      </c>
      <c r="J68" s="39" t="s">
        <v>44</v>
      </c>
      <c r="K68" s="44">
        <v>44105</v>
      </c>
      <c r="L68" s="44">
        <v>44196</v>
      </c>
      <c r="M68" s="39">
        <v>8000</v>
      </c>
      <c r="N68" s="39">
        <v>11000</v>
      </c>
      <c r="O68" s="39">
        <v>12000</v>
      </c>
      <c r="P68" s="139">
        <v>10000</v>
      </c>
      <c r="Q68" s="39">
        <v>200</v>
      </c>
    </row>
    <row r="69" spans="1:17">
      <c r="A69" s="49" t="str">
        <f t="shared" si="1"/>
        <v>FIHEL-CLSAI</v>
      </c>
      <c r="C69" s="39" t="s">
        <v>239</v>
      </c>
      <c r="D69" s="39" t="s">
        <v>72</v>
      </c>
      <c r="E69" s="39">
        <v>1</v>
      </c>
      <c r="F69" s="39" t="s">
        <v>173</v>
      </c>
      <c r="G69" s="39" t="s">
        <v>138</v>
      </c>
      <c r="H69" s="57" t="s">
        <v>164</v>
      </c>
      <c r="I69" s="140" t="s">
        <v>347</v>
      </c>
      <c r="J69" s="39" t="s">
        <v>44</v>
      </c>
      <c r="K69" s="44">
        <v>44105</v>
      </c>
      <c r="L69" s="44">
        <v>44196</v>
      </c>
      <c r="M69" s="39">
        <v>8000</v>
      </c>
      <c r="N69" s="39">
        <v>11000</v>
      </c>
      <c r="O69" s="39">
        <v>12000</v>
      </c>
      <c r="P69" s="139">
        <v>10000</v>
      </c>
      <c r="Q69" s="39">
        <v>200</v>
      </c>
    </row>
    <row r="70" spans="1:17">
      <c r="A70" s="49" t="str">
        <f t="shared" si="1"/>
        <v>IEDUB-CLSAI</v>
      </c>
      <c r="C70" s="39" t="s">
        <v>239</v>
      </c>
      <c r="D70" s="39" t="s">
        <v>72</v>
      </c>
      <c r="E70" s="39">
        <v>1</v>
      </c>
      <c r="F70" s="39" t="s">
        <v>172</v>
      </c>
      <c r="G70" s="39" t="s">
        <v>138</v>
      </c>
      <c r="H70" s="57" t="s">
        <v>148</v>
      </c>
      <c r="I70" s="140" t="s">
        <v>347</v>
      </c>
      <c r="J70" s="39" t="s">
        <v>44</v>
      </c>
      <c r="K70" s="44">
        <v>44105</v>
      </c>
      <c r="L70" s="44">
        <v>44196</v>
      </c>
      <c r="M70" s="39">
        <v>8000</v>
      </c>
      <c r="N70" s="39">
        <v>11000</v>
      </c>
      <c r="O70" s="39">
        <v>12000</v>
      </c>
      <c r="P70" s="139">
        <v>10000</v>
      </c>
      <c r="Q70" s="39">
        <v>200</v>
      </c>
    </row>
    <row r="71" spans="1:17">
      <c r="A71" s="49" t="str">
        <f t="shared" si="1"/>
        <v>NOOSL-CLSAI</v>
      </c>
      <c r="C71" s="39" t="s">
        <v>239</v>
      </c>
      <c r="D71" s="39" t="s">
        <v>72</v>
      </c>
      <c r="E71" s="39">
        <v>1</v>
      </c>
      <c r="F71" s="39" t="s">
        <v>171</v>
      </c>
      <c r="G71" s="39" t="s">
        <v>138</v>
      </c>
      <c r="H71" s="57" t="s">
        <v>164</v>
      </c>
      <c r="I71" s="140" t="s">
        <v>347</v>
      </c>
      <c r="J71" s="39" t="s">
        <v>44</v>
      </c>
      <c r="K71" s="44">
        <v>44105</v>
      </c>
      <c r="L71" s="44">
        <v>44196</v>
      </c>
      <c r="M71" s="39">
        <v>8000</v>
      </c>
      <c r="N71" s="39">
        <v>11000</v>
      </c>
      <c r="O71" s="39">
        <v>12000</v>
      </c>
      <c r="P71" s="139">
        <v>10000</v>
      </c>
      <c r="Q71" s="39">
        <v>200</v>
      </c>
    </row>
    <row r="72" spans="1:17">
      <c r="A72" s="49" t="str">
        <f t="shared" si="1"/>
        <v>SEGOT-CLSAI</v>
      </c>
      <c r="C72" s="39" t="s">
        <v>239</v>
      </c>
      <c r="D72" s="39" t="s">
        <v>72</v>
      </c>
      <c r="E72" s="39">
        <v>1</v>
      </c>
      <c r="F72" s="39" t="s">
        <v>170</v>
      </c>
      <c r="G72" s="39" t="s">
        <v>138</v>
      </c>
      <c r="H72" s="57" t="s">
        <v>142</v>
      </c>
      <c r="I72" s="140" t="s">
        <v>347</v>
      </c>
      <c r="J72" s="39" t="s">
        <v>44</v>
      </c>
      <c r="K72" s="44">
        <v>44105</v>
      </c>
      <c r="L72" s="44">
        <v>44196</v>
      </c>
      <c r="M72" s="39">
        <v>8000</v>
      </c>
      <c r="N72" s="39">
        <v>11000</v>
      </c>
      <c r="O72" s="39">
        <v>12000</v>
      </c>
      <c r="P72" s="139">
        <v>10000</v>
      </c>
      <c r="Q72" s="39">
        <v>200</v>
      </c>
    </row>
    <row r="73" spans="1:17">
      <c r="A73" s="49" t="str">
        <f t="shared" si="1"/>
        <v>SEMMA-CLSAI</v>
      </c>
      <c r="C73" s="39" t="s">
        <v>239</v>
      </c>
      <c r="D73" s="39" t="s">
        <v>72</v>
      </c>
      <c r="E73" s="39">
        <v>1</v>
      </c>
      <c r="F73" s="39" t="s">
        <v>169</v>
      </c>
      <c r="G73" s="39" t="s">
        <v>138</v>
      </c>
      <c r="H73" s="57" t="s">
        <v>142</v>
      </c>
      <c r="I73" s="140" t="s">
        <v>347</v>
      </c>
      <c r="J73" s="39" t="s">
        <v>44</v>
      </c>
      <c r="K73" s="44">
        <v>44105</v>
      </c>
      <c r="L73" s="44">
        <v>44196</v>
      </c>
      <c r="M73" s="39">
        <v>8000</v>
      </c>
      <c r="N73" s="39">
        <v>11000</v>
      </c>
      <c r="O73" s="39">
        <v>12000</v>
      </c>
      <c r="P73" s="139">
        <v>10000</v>
      </c>
      <c r="Q73" s="39">
        <v>200</v>
      </c>
    </row>
    <row r="74" spans="1:17">
      <c r="A74" s="49" t="str">
        <f t="shared" si="1"/>
        <v>DKCPH-CLSAI</v>
      </c>
      <c r="C74" s="39" t="s">
        <v>239</v>
      </c>
      <c r="D74" s="39" t="s">
        <v>72</v>
      </c>
      <c r="E74" s="39">
        <v>1</v>
      </c>
      <c r="F74" s="39" t="s">
        <v>168</v>
      </c>
      <c r="G74" s="39" t="s">
        <v>138</v>
      </c>
      <c r="H74" s="57" t="s">
        <v>164</v>
      </c>
      <c r="I74" s="140" t="s">
        <v>242</v>
      </c>
      <c r="J74" s="39" t="s">
        <v>44</v>
      </c>
      <c r="K74" s="44">
        <v>44105</v>
      </c>
      <c r="L74" s="44">
        <v>44196</v>
      </c>
      <c r="M74" s="39">
        <v>8000</v>
      </c>
      <c r="N74" s="39">
        <v>11000</v>
      </c>
      <c r="O74" s="39">
        <v>12000</v>
      </c>
      <c r="P74" s="139">
        <v>10000</v>
      </c>
      <c r="Q74" s="39">
        <v>200</v>
      </c>
    </row>
    <row r="75" spans="1:17">
      <c r="A75" s="49" t="str">
        <f t="shared" si="1"/>
        <v>CHBSL-CLSAI</v>
      </c>
      <c r="C75" s="39" t="s">
        <v>239</v>
      </c>
      <c r="D75" s="39" t="s">
        <v>72</v>
      </c>
      <c r="E75" s="39">
        <v>1</v>
      </c>
      <c r="F75" s="39" t="s">
        <v>167</v>
      </c>
      <c r="G75" s="39" t="s">
        <v>138</v>
      </c>
      <c r="H75" s="57" t="s">
        <v>166</v>
      </c>
      <c r="I75" s="140" t="s">
        <v>347</v>
      </c>
      <c r="J75" s="39" t="s">
        <v>44</v>
      </c>
      <c r="K75" s="44">
        <v>44105</v>
      </c>
      <c r="L75" s="44">
        <v>44196</v>
      </c>
      <c r="M75" s="39">
        <v>8000</v>
      </c>
      <c r="N75" s="39">
        <v>11000</v>
      </c>
      <c r="O75" s="39">
        <v>12000</v>
      </c>
      <c r="P75" s="139">
        <v>10000</v>
      </c>
      <c r="Q75" s="39">
        <v>200</v>
      </c>
    </row>
    <row r="76" spans="1:17">
      <c r="A76" s="49" t="str">
        <f t="shared" si="1"/>
        <v>CHZRH-CLSAI</v>
      </c>
      <c r="C76" s="39" t="s">
        <v>239</v>
      </c>
      <c r="D76" s="39" t="s">
        <v>72</v>
      </c>
      <c r="E76" s="39">
        <v>1</v>
      </c>
      <c r="F76" s="39" t="s">
        <v>165</v>
      </c>
      <c r="G76" s="39" t="s">
        <v>138</v>
      </c>
      <c r="H76" s="57" t="s">
        <v>164</v>
      </c>
      <c r="I76" s="140" t="s">
        <v>347</v>
      </c>
      <c r="J76" s="39" t="s">
        <v>44</v>
      </c>
      <c r="K76" s="44">
        <v>44105</v>
      </c>
      <c r="L76" s="44">
        <v>44196</v>
      </c>
      <c r="M76" s="39">
        <v>8000</v>
      </c>
      <c r="N76" s="39">
        <v>11000</v>
      </c>
      <c r="O76" s="39">
        <v>12000</v>
      </c>
      <c r="P76" s="139">
        <v>10000</v>
      </c>
      <c r="Q76" s="39">
        <v>200</v>
      </c>
    </row>
    <row r="77" spans="1:17" ht="15.75" thickBot="1">
      <c r="A77" s="49" t="str">
        <f t="shared" si="1"/>
        <v>GBTIL-CLSAI</v>
      </c>
      <c r="C77" s="39" t="s">
        <v>239</v>
      </c>
      <c r="D77" s="39" t="s">
        <v>72</v>
      </c>
      <c r="E77" s="39">
        <v>1</v>
      </c>
      <c r="F77" s="39" t="s">
        <v>163</v>
      </c>
      <c r="G77" s="39" t="s">
        <v>138</v>
      </c>
      <c r="H77" s="58" t="s">
        <v>39</v>
      </c>
      <c r="I77" s="140" t="s">
        <v>335</v>
      </c>
      <c r="J77" s="39" t="s">
        <v>44</v>
      </c>
      <c r="K77" s="44">
        <v>44105</v>
      </c>
      <c r="L77" s="44">
        <v>44196</v>
      </c>
      <c r="M77" s="39">
        <v>8000</v>
      </c>
      <c r="N77" s="39">
        <v>11000</v>
      </c>
      <c r="O77" s="39">
        <v>12000</v>
      </c>
      <c r="P77" s="139">
        <v>10000</v>
      </c>
      <c r="Q77" s="39">
        <v>200</v>
      </c>
    </row>
    <row r="78" spans="1:17">
      <c r="A78" s="49" t="str">
        <f t="shared" si="1"/>
        <v>BEANR-CLVAP</v>
      </c>
      <c r="C78" s="39" t="s">
        <v>239</v>
      </c>
      <c r="D78" s="39" t="s">
        <v>72</v>
      </c>
      <c r="E78" s="39">
        <v>1</v>
      </c>
      <c r="F78" s="39" t="s">
        <v>183</v>
      </c>
      <c r="G78" s="39" t="s">
        <v>70</v>
      </c>
      <c r="H78" s="54" t="s">
        <v>39</v>
      </c>
      <c r="I78" s="140" t="s">
        <v>345</v>
      </c>
      <c r="J78" s="39" t="s">
        <v>44</v>
      </c>
      <c r="K78" s="44">
        <v>44105</v>
      </c>
      <c r="L78" s="44">
        <v>44196</v>
      </c>
      <c r="M78" s="39">
        <v>8000</v>
      </c>
      <c r="N78" s="39">
        <v>11000</v>
      </c>
      <c r="O78" s="39">
        <v>12000</v>
      </c>
      <c r="P78" s="139">
        <v>10000</v>
      </c>
      <c r="Q78" s="39">
        <v>200</v>
      </c>
    </row>
    <row r="79" spans="1:17">
      <c r="A79" s="49" t="str">
        <f t="shared" si="1"/>
        <v>NLRTM-CLVAP</v>
      </c>
      <c r="C79" s="39" t="s">
        <v>239</v>
      </c>
      <c r="D79" s="39" t="s">
        <v>72</v>
      </c>
      <c r="E79" s="39">
        <v>1</v>
      </c>
      <c r="F79" s="39" t="s">
        <v>182</v>
      </c>
      <c r="G79" s="39" t="s">
        <v>70</v>
      </c>
      <c r="H79" s="55" t="s">
        <v>39</v>
      </c>
      <c r="I79" s="140" t="s">
        <v>345</v>
      </c>
      <c r="J79" s="39" t="s">
        <v>44</v>
      </c>
      <c r="K79" s="44">
        <v>44105</v>
      </c>
      <c r="L79" s="44">
        <v>44196</v>
      </c>
      <c r="M79" s="39">
        <v>8000</v>
      </c>
      <c r="N79" s="39">
        <v>11000</v>
      </c>
      <c r="O79" s="39">
        <v>12000</v>
      </c>
      <c r="P79" s="139">
        <v>10000</v>
      </c>
      <c r="Q79" s="39">
        <v>200</v>
      </c>
    </row>
    <row r="80" spans="1:17">
      <c r="A80" s="49" t="str">
        <f t="shared" si="1"/>
        <v>DEHAM-CLVAP</v>
      </c>
      <c r="C80" s="39" t="s">
        <v>239</v>
      </c>
      <c r="D80" s="39" t="s">
        <v>72</v>
      </c>
      <c r="E80" s="39">
        <v>1</v>
      </c>
      <c r="F80" s="39" t="s">
        <v>181</v>
      </c>
      <c r="G80" s="39" t="s">
        <v>70</v>
      </c>
      <c r="H80" s="56" t="s">
        <v>39</v>
      </c>
      <c r="I80" s="140" t="s">
        <v>346</v>
      </c>
      <c r="J80" s="39" t="s">
        <v>44</v>
      </c>
      <c r="K80" s="44">
        <v>44105</v>
      </c>
      <c r="L80" s="44">
        <v>44196</v>
      </c>
      <c r="M80" s="39">
        <v>8000</v>
      </c>
      <c r="N80" s="39">
        <v>11000</v>
      </c>
      <c r="O80" s="39">
        <v>12000</v>
      </c>
      <c r="P80" s="139">
        <v>10000</v>
      </c>
      <c r="Q80" s="39">
        <v>200</v>
      </c>
    </row>
    <row r="81" spans="1:17">
      <c r="A81" s="49" t="str">
        <f t="shared" si="1"/>
        <v>FRPAR-CLVAP</v>
      </c>
      <c r="C81" s="39" t="s">
        <v>239</v>
      </c>
      <c r="D81" s="39" t="s">
        <v>72</v>
      </c>
      <c r="E81" s="39">
        <v>1</v>
      </c>
      <c r="F81" s="39" t="s">
        <v>180</v>
      </c>
      <c r="G81" s="39" t="s">
        <v>70</v>
      </c>
      <c r="H81" s="57" t="s">
        <v>142</v>
      </c>
      <c r="I81" s="140" t="s">
        <v>346</v>
      </c>
      <c r="J81" s="39" t="s">
        <v>44</v>
      </c>
      <c r="K81" s="44">
        <v>44105</v>
      </c>
      <c r="L81" s="44">
        <v>44196</v>
      </c>
      <c r="M81" s="39">
        <v>8000</v>
      </c>
      <c r="N81" s="39">
        <v>11000</v>
      </c>
      <c r="O81" s="39">
        <v>12000</v>
      </c>
      <c r="P81" s="139">
        <v>10000</v>
      </c>
      <c r="Q81" s="39">
        <v>200</v>
      </c>
    </row>
    <row r="82" spans="1:17">
      <c r="A82" s="49" t="str">
        <f t="shared" si="1"/>
        <v>FRLEH-CLVAP</v>
      </c>
      <c r="C82" s="39" t="s">
        <v>239</v>
      </c>
      <c r="D82" s="39" t="s">
        <v>72</v>
      </c>
      <c r="E82" s="39">
        <v>1</v>
      </c>
      <c r="F82" s="39" t="s">
        <v>179</v>
      </c>
      <c r="G82" s="39" t="s">
        <v>70</v>
      </c>
      <c r="H82" s="57" t="s">
        <v>142</v>
      </c>
      <c r="I82" s="140" t="s">
        <v>346</v>
      </c>
      <c r="J82" s="39" t="s">
        <v>44</v>
      </c>
      <c r="K82" s="44">
        <v>44105</v>
      </c>
      <c r="L82" s="44">
        <v>44196</v>
      </c>
      <c r="M82" s="39">
        <v>8000</v>
      </c>
      <c r="N82" s="39">
        <v>11000</v>
      </c>
      <c r="O82" s="39">
        <v>12000</v>
      </c>
      <c r="P82" s="139">
        <v>10000</v>
      </c>
      <c r="Q82" s="39">
        <v>200</v>
      </c>
    </row>
    <row r="83" spans="1:17">
      <c r="A83" s="49" t="str">
        <f t="shared" si="1"/>
        <v>FRMRS-CLVAP</v>
      </c>
      <c r="C83" s="39" t="s">
        <v>239</v>
      </c>
      <c r="D83" s="39" t="s">
        <v>72</v>
      </c>
      <c r="E83" s="39">
        <v>1</v>
      </c>
      <c r="F83" s="39" t="s">
        <v>178</v>
      </c>
      <c r="G83" s="39" t="s">
        <v>70</v>
      </c>
      <c r="H83" s="57" t="s">
        <v>176</v>
      </c>
      <c r="I83" s="140" t="s">
        <v>347</v>
      </c>
      <c r="J83" s="39" t="s">
        <v>44</v>
      </c>
      <c r="K83" s="44">
        <v>44105</v>
      </c>
      <c r="L83" s="44">
        <v>44196</v>
      </c>
      <c r="M83" s="39">
        <v>8000</v>
      </c>
      <c r="N83" s="39">
        <v>11000</v>
      </c>
      <c r="O83" s="39">
        <v>12000</v>
      </c>
      <c r="P83" s="139">
        <v>10000</v>
      </c>
      <c r="Q83" s="39">
        <v>200</v>
      </c>
    </row>
    <row r="84" spans="1:17">
      <c r="A84" s="49" t="str">
        <f t="shared" si="1"/>
        <v>FRLYR-CLVAP</v>
      </c>
      <c r="C84" s="39" t="s">
        <v>239</v>
      </c>
      <c r="D84" s="39" t="s">
        <v>72</v>
      </c>
      <c r="E84" s="39">
        <v>1</v>
      </c>
      <c r="F84" s="39" t="s">
        <v>177</v>
      </c>
      <c r="G84" s="39" t="s">
        <v>70</v>
      </c>
      <c r="H84" s="57" t="s">
        <v>176</v>
      </c>
      <c r="I84" s="140" t="s">
        <v>344</v>
      </c>
      <c r="J84" s="39" t="s">
        <v>44</v>
      </c>
      <c r="K84" s="44">
        <v>44105</v>
      </c>
      <c r="L84" s="44">
        <v>44196</v>
      </c>
      <c r="M84" s="39">
        <v>8000</v>
      </c>
      <c r="N84" s="39">
        <v>11000</v>
      </c>
      <c r="O84" s="39">
        <v>12000</v>
      </c>
      <c r="P84" s="139">
        <v>10000</v>
      </c>
      <c r="Q84" s="39">
        <v>200</v>
      </c>
    </row>
    <row r="85" spans="1:17">
      <c r="A85" s="49" t="str">
        <f t="shared" si="1"/>
        <v>ATSZG-CLVAP</v>
      </c>
      <c r="C85" s="39" t="s">
        <v>239</v>
      </c>
      <c r="D85" s="39" t="s">
        <v>72</v>
      </c>
      <c r="E85" s="39">
        <v>1</v>
      </c>
      <c r="F85" s="39" t="s">
        <v>175</v>
      </c>
      <c r="G85" s="39" t="s">
        <v>70</v>
      </c>
      <c r="H85" s="57" t="s">
        <v>164</v>
      </c>
      <c r="I85" s="140" t="s">
        <v>347</v>
      </c>
      <c r="J85" s="39" t="s">
        <v>44</v>
      </c>
      <c r="K85" s="44">
        <v>44105</v>
      </c>
      <c r="L85" s="44">
        <v>44196</v>
      </c>
      <c r="M85" s="39">
        <v>8000</v>
      </c>
      <c r="N85" s="39">
        <v>11000</v>
      </c>
      <c r="O85" s="39">
        <v>12000</v>
      </c>
      <c r="P85" s="139">
        <v>10000</v>
      </c>
      <c r="Q85" s="39">
        <v>200</v>
      </c>
    </row>
    <row r="86" spans="1:17">
      <c r="A86" s="49" t="str">
        <f t="shared" si="1"/>
        <v>ATVIE-CLVAP</v>
      </c>
      <c r="C86" s="39" t="s">
        <v>239</v>
      </c>
      <c r="D86" s="39" t="s">
        <v>72</v>
      </c>
      <c r="E86" s="39">
        <v>1</v>
      </c>
      <c r="F86" s="39" t="s">
        <v>174</v>
      </c>
      <c r="G86" s="39" t="s">
        <v>70</v>
      </c>
      <c r="H86" s="57" t="s">
        <v>164</v>
      </c>
      <c r="I86" s="140" t="s">
        <v>347</v>
      </c>
      <c r="J86" s="39" t="s">
        <v>44</v>
      </c>
      <c r="K86" s="44">
        <v>44105</v>
      </c>
      <c r="L86" s="44">
        <v>44196</v>
      </c>
      <c r="M86" s="39">
        <v>8000</v>
      </c>
      <c r="N86" s="39">
        <v>11000</v>
      </c>
      <c r="O86" s="39">
        <v>12000</v>
      </c>
      <c r="P86" s="139">
        <v>10000</v>
      </c>
      <c r="Q86" s="39">
        <v>200</v>
      </c>
    </row>
    <row r="87" spans="1:17">
      <c r="A87" s="49" t="str">
        <f t="shared" si="1"/>
        <v>FIHEL-CLVAP</v>
      </c>
      <c r="C87" s="39" t="s">
        <v>239</v>
      </c>
      <c r="D87" s="39" t="s">
        <v>72</v>
      </c>
      <c r="E87" s="39">
        <v>1</v>
      </c>
      <c r="F87" s="39" t="s">
        <v>173</v>
      </c>
      <c r="G87" s="39" t="s">
        <v>70</v>
      </c>
      <c r="H87" s="57" t="s">
        <v>164</v>
      </c>
      <c r="I87" s="140" t="s">
        <v>347</v>
      </c>
      <c r="J87" s="39" t="s">
        <v>44</v>
      </c>
      <c r="K87" s="44">
        <v>44105</v>
      </c>
      <c r="L87" s="44">
        <v>44196</v>
      </c>
      <c r="M87" s="39">
        <v>8000</v>
      </c>
      <c r="N87" s="39">
        <v>11000</v>
      </c>
      <c r="O87" s="39">
        <v>12000</v>
      </c>
      <c r="P87" s="139">
        <v>10000</v>
      </c>
      <c r="Q87" s="39">
        <v>200</v>
      </c>
    </row>
    <row r="88" spans="1:17">
      <c r="A88" s="49" t="str">
        <f t="shared" si="1"/>
        <v>IEDUB-CLVAP</v>
      </c>
      <c r="C88" s="39" t="s">
        <v>239</v>
      </c>
      <c r="D88" s="39" t="s">
        <v>72</v>
      </c>
      <c r="E88" s="39">
        <v>1</v>
      </c>
      <c r="F88" s="39" t="s">
        <v>172</v>
      </c>
      <c r="G88" s="39" t="s">
        <v>70</v>
      </c>
      <c r="H88" s="57" t="s">
        <v>148</v>
      </c>
      <c r="I88" s="140" t="s">
        <v>347</v>
      </c>
      <c r="J88" s="39" t="s">
        <v>44</v>
      </c>
      <c r="K88" s="44">
        <v>44105</v>
      </c>
      <c r="L88" s="44">
        <v>44196</v>
      </c>
      <c r="M88" s="39">
        <v>8000</v>
      </c>
      <c r="N88" s="39">
        <v>11000</v>
      </c>
      <c r="O88" s="39">
        <v>12000</v>
      </c>
      <c r="P88" s="139">
        <v>10000</v>
      </c>
      <c r="Q88" s="39">
        <v>200</v>
      </c>
    </row>
    <row r="89" spans="1:17">
      <c r="A89" s="49" t="str">
        <f t="shared" si="1"/>
        <v>NOOSL-CLVAP</v>
      </c>
      <c r="C89" s="39" t="s">
        <v>239</v>
      </c>
      <c r="D89" s="39" t="s">
        <v>72</v>
      </c>
      <c r="E89" s="39">
        <v>1</v>
      </c>
      <c r="F89" s="39" t="s">
        <v>171</v>
      </c>
      <c r="G89" s="39" t="s">
        <v>70</v>
      </c>
      <c r="H89" s="57" t="s">
        <v>164</v>
      </c>
      <c r="I89" s="140" t="s">
        <v>347</v>
      </c>
      <c r="J89" s="39" t="s">
        <v>44</v>
      </c>
      <c r="K89" s="44">
        <v>44105</v>
      </c>
      <c r="L89" s="44">
        <v>44196</v>
      </c>
      <c r="M89" s="39">
        <v>8000</v>
      </c>
      <c r="N89" s="39">
        <v>11000</v>
      </c>
      <c r="O89" s="39">
        <v>12000</v>
      </c>
      <c r="P89" s="139">
        <v>10000</v>
      </c>
      <c r="Q89" s="39">
        <v>200</v>
      </c>
    </row>
    <row r="90" spans="1:17">
      <c r="A90" s="49" t="str">
        <f t="shared" si="1"/>
        <v>SEGOT-CLVAP</v>
      </c>
      <c r="C90" s="39" t="s">
        <v>239</v>
      </c>
      <c r="D90" s="39" t="s">
        <v>72</v>
      </c>
      <c r="E90" s="39">
        <v>1</v>
      </c>
      <c r="F90" s="39" t="s">
        <v>170</v>
      </c>
      <c r="G90" s="39" t="s">
        <v>70</v>
      </c>
      <c r="H90" s="57" t="s">
        <v>142</v>
      </c>
      <c r="I90" s="140" t="s">
        <v>347</v>
      </c>
      <c r="J90" s="39" t="s">
        <v>44</v>
      </c>
      <c r="K90" s="44">
        <v>44105</v>
      </c>
      <c r="L90" s="44">
        <v>44196</v>
      </c>
      <c r="M90" s="39">
        <v>8000</v>
      </c>
      <c r="N90" s="39">
        <v>11000</v>
      </c>
      <c r="O90" s="39">
        <v>12000</v>
      </c>
      <c r="P90" s="139">
        <v>10000</v>
      </c>
      <c r="Q90" s="39">
        <v>200</v>
      </c>
    </row>
    <row r="91" spans="1:17">
      <c r="A91" s="49" t="str">
        <f t="shared" si="1"/>
        <v>SEMMA-CLVAP</v>
      </c>
      <c r="C91" s="39" t="s">
        <v>239</v>
      </c>
      <c r="D91" s="39" t="s">
        <v>72</v>
      </c>
      <c r="E91" s="39">
        <v>1</v>
      </c>
      <c r="F91" s="39" t="s">
        <v>169</v>
      </c>
      <c r="G91" s="39" t="s">
        <v>70</v>
      </c>
      <c r="H91" s="57" t="s">
        <v>142</v>
      </c>
      <c r="I91" s="140" t="s">
        <v>347</v>
      </c>
      <c r="J91" s="39" t="s">
        <v>44</v>
      </c>
      <c r="K91" s="44">
        <v>44105</v>
      </c>
      <c r="L91" s="44">
        <v>44196</v>
      </c>
      <c r="M91" s="39">
        <v>8000</v>
      </c>
      <c r="N91" s="39">
        <v>11000</v>
      </c>
      <c r="O91" s="39">
        <v>12000</v>
      </c>
      <c r="P91" s="139">
        <v>10000</v>
      </c>
      <c r="Q91" s="39">
        <v>200</v>
      </c>
    </row>
    <row r="92" spans="1:17">
      <c r="A92" s="49" t="str">
        <f t="shared" si="1"/>
        <v>DKCPH-CLVAP</v>
      </c>
      <c r="C92" s="39" t="s">
        <v>239</v>
      </c>
      <c r="D92" s="39" t="s">
        <v>72</v>
      </c>
      <c r="E92" s="39">
        <v>1</v>
      </c>
      <c r="F92" s="39" t="s">
        <v>168</v>
      </c>
      <c r="G92" s="39" t="s">
        <v>70</v>
      </c>
      <c r="H92" s="57" t="s">
        <v>164</v>
      </c>
      <c r="I92" s="140" t="s">
        <v>242</v>
      </c>
      <c r="J92" s="39" t="s">
        <v>44</v>
      </c>
      <c r="K92" s="44">
        <v>44105</v>
      </c>
      <c r="L92" s="44">
        <v>44196</v>
      </c>
      <c r="M92" s="39">
        <v>8000</v>
      </c>
      <c r="N92" s="39">
        <v>11000</v>
      </c>
      <c r="O92" s="39">
        <v>12000</v>
      </c>
      <c r="P92" s="139">
        <v>10000</v>
      </c>
      <c r="Q92" s="39">
        <v>200</v>
      </c>
    </row>
    <row r="93" spans="1:17">
      <c r="A93" s="49" t="str">
        <f t="shared" si="1"/>
        <v>CHBSL-CLVAP</v>
      </c>
      <c r="C93" s="39" t="s">
        <v>239</v>
      </c>
      <c r="D93" s="39" t="s">
        <v>72</v>
      </c>
      <c r="E93" s="39">
        <v>1</v>
      </c>
      <c r="F93" s="39" t="s">
        <v>167</v>
      </c>
      <c r="G93" s="39" t="s">
        <v>70</v>
      </c>
      <c r="H93" s="57" t="s">
        <v>166</v>
      </c>
      <c r="I93" s="140" t="s">
        <v>347</v>
      </c>
      <c r="J93" s="39" t="s">
        <v>44</v>
      </c>
      <c r="K93" s="44">
        <v>44105</v>
      </c>
      <c r="L93" s="44">
        <v>44196</v>
      </c>
      <c r="M93" s="39">
        <v>8000</v>
      </c>
      <c r="N93" s="39">
        <v>11000</v>
      </c>
      <c r="O93" s="39">
        <v>12000</v>
      </c>
      <c r="P93" s="139">
        <v>10000</v>
      </c>
      <c r="Q93" s="39">
        <v>200</v>
      </c>
    </row>
    <row r="94" spans="1:17">
      <c r="A94" s="49" t="str">
        <f t="shared" si="1"/>
        <v>CHZRH-CLVAP</v>
      </c>
      <c r="C94" s="39" t="s">
        <v>239</v>
      </c>
      <c r="D94" s="39" t="s">
        <v>72</v>
      </c>
      <c r="E94" s="39">
        <v>1</v>
      </c>
      <c r="F94" s="39" t="s">
        <v>165</v>
      </c>
      <c r="G94" s="39" t="s">
        <v>70</v>
      </c>
      <c r="H94" s="57" t="s">
        <v>164</v>
      </c>
      <c r="I94" s="140" t="s">
        <v>347</v>
      </c>
      <c r="J94" s="39" t="s">
        <v>44</v>
      </c>
      <c r="K94" s="44">
        <v>44105</v>
      </c>
      <c r="L94" s="44">
        <v>44196</v>
      </c>
      <c r="M94" s="39">
        <v>8000</v>
      </c>
      <c r="N94" s="39">
        <v>11000</v>
      </c>
      <c r="O94" s="39">
        <v>12000</v>
      </c>
      <c r="P94" s="139">
        <v>10000</v>
      </c>
      <c r="Q94" s="39">
        <v>200</v>
      </c>
    </row>
    <row r="95" spans="1:17" ht="15.75" thickBot="1">
      <c r="A95" s="49" t="str">
        <f t="shared" si="1"/>
        <v>GBTIL-CLVAP</v>
      </c>
      <c r="C95" s="39" t="s">
        <v>239</v>
      </c>
      <c r="D95" s="39" t="s">
        <v>72</v>
      </c>
      <c r="E95" s="39">
        <v>1</v>
      </c>
      <c r="F95" s="39" t="s">
        <v>163</v>
      </c>
      <c r="G95" s="39" t="s">
        <v>70</v>
      </c>
      <c r="H95" s="58" t="s">
        <v>39</v>
      </c>
      <c r="I95" s="140" t="s">
        <v>335</v>
      </c>
      <c r="J95" s="39" t="s">
        <v>44</v>
      </c>
      <c r="K95" s="44">
        <v>44105</v>
      </c>
      <c r="L95" s="44">
        <v>44196</v>
      </c>
      <c r="M95" s="39">
        <v>8000</v>
      </c>
      <c r="N95" s="39">
        <v>11000</v>
      </c>
      <c r="O95" s="39">
        <v>12000</v>
      </c>
      <c r="P95" s="139">
        <v>10000</v>
      </c>
      <c r="Q95" s="39">
        <v>200</v>
      </c>
    </row>
    <row r="96" spans="1:17">
      <c r="A96" s="49" t="str">
        <f t="shared" si="1"/>
        <v>ESBCN-CLSAI</v>
      </c>
      <c r="C96" s="39" t="s">
        <v>239</v>
      </c>
      <c r="D96" s="39" t="s">
        <v>72</v>
      </c>
      <c r="E96" s="39">
        <v>1</v>
      </c>
      <c r="F96" s="39" t="s">
        <v>162</v>
      </c>
      <c r="G96" s="39" t="s">
        <v>138</v>
      </c>
      <c r="H96" s="42" t="s">
        <v>39</v>
      </c>
      <c r="I96" s="140" t="s">
        <v>342</v>
      </c>
      <c r="J96" s="39" t="s">
        <v>44</v>
      </c>
      <c r="K96" s="44">
        <v>44105</v>
      </c>
      <c r="L96" s="44">
        <v>44196</v>
      </c>
      <c r="M96" s="39">
        <v>8000</v>
      </c>
      <c r="N96" s="39">
        <v>11000</v>
      </c>
      <c r="O96" s="39">
        <v>12000</v>
      </c>
      <c r="P96" s="139">
        <v>10000</v>
      </c>
      <c r="Q96" s="39">
        <v>200</v>
      </c>
    </row>
    <row r="97" spans="1:17">
      <c r="A97" s="49" t="str">
        <f t="shared" si="1"/>
        <v>ESVLC-CLSAI</v>
      </c>
      <c r="C97" s="39" t="s">
        <v>239</v>
      </c>
      <c r="D97" s="39" t="s">
        <v>72</v>
      </c>
      <c r="E97" s="39">
        <v>1</v>
      </c>
      <c r="F97" s="39" t="s">
        <v>161</v>
      </c>
      <c r="G97" s="39" t="s">
        <v>138</v>
      </c>
      <c r="H97" s="42" t="s">
        <v>39</v>
      </c>
      <c r="I97" s="140" t="s">
        <v>342</v>
      </c>
      <c r="J97" s="39" t="s">
        <v>44</v>
      </c>
      <c r="K97" s="44">
        <v>44105</v>
      </c>
      <c r="L97" s="44">
        <v>44196</v>
      </c>
      <c r="M97" s="39">
        <v>8000</v>
      </c>
      <c r="N97" s="39">
        <v>11000</v>
      </c>
      <c r="O97" s="39">
        <v>12000</v>
      </c>
      <c r="P97" s="139">
        <v>10000</v>
      </c>
      <c r="Q97" s="39">
        <v>200</v>
      </c>
    </row>
    <row r="98" spans="1:17">
      <c r="A98" s="49" t="str">
        <f t="shared" si="1"/>
        <v>ESBIO-CLSAI</v>
      </c>
      <c r="C98" s="39" t="s">
        <v>239</v>
      </c>
      <c r="D98" s="39" t="s">
        <v>72</v>
      </c>
      <c r="E98" s="39">
        <v>1</v>
      </c>
      <c r="F98" s="39" t="s">
        <v>160</v>
      </c>
      <c r="G98" s="39" t="s">
        <v>138</v>
      </c>
      <c r="H98" s="41" t="s">
        <v>74</v>
      </c>
      <c r="I98" s="140" t="s">
        <v>346</v>
      </c>
      <c r="J98" s="39" t="s">
        <v>44</v>
      </c>
      <c r="K98" s="44">
        <v>44105</v>
      </c>
      <c r="L98" s="44">
        <v>44196</v>
      </c>
      <c r="M98" s="39">
        <v>8000</v>
      </c>
      <c r="N98" s="39">
        <v>11000</v>
      </c>
      <c r="O98" s="39">
        <v>12000</v>
      </c>
      <c r="P98" s="139">
        <v>10000</v>
      </c>
      <c r="Q98" s="39">
        <v>200</v>
      </c>
    </row>
    <row r="99" spans="1:17">
      <c r="A99" s="49" t="str">
        <f t="shared" si="1"/>
        <v>ESMAD-CLSAI</v>
      </c>
      <c r="C99" s="39" t="s">
        <v>239</v>
      </c>
      <c r="D99" s="39" t="s">
        <v>72</v>
      </c>
      <c r="E99" s="39">
        <v>1</v>
      </c>
      <c r="F99" s="39" t="s">
        <v>159</v>
      </c>
      <c r="G99" s="39" t="s">
        <v>138</v>
      </c>
      <c r="H99" s="41" t="s">
        <v>74</v>
      </c>
      <c r="I99" s="140" t="s">
        <v>346</v>
      </c>
      <c r="J99" s="39" t="s">
        <v>44</v>
      </c>
      <c r="K99" s="44">
        <v>44105</v>
      </c>
      <c r="L99" s="44">
        <v>44196</v>
      </c>
      <c r="M99" s="39">
        <v>8000</v>
      </c>
      <c r="N99" s="39">
        <v>11000</v>
      </c>
      <c r="O99" s="39">
        <v>12000</v>
      </c>
      <c r="P99" s="139">
        <v>10000</v>
      </c>
      <c r="Q99" s="39">
        <v>200</v>
      </c>
    </row>
    <row r="100" spans="1:17">
      <c r="A100" s="49" t="str">
        <f t="shared" si="1"/>
        <v>ESALC-CLSAI</v>
      </c>
      <c r="C100" s="39" t="s">
        <v>239</v>
      </c>
      <c r="D100" s="39" t="s">
        <v>72</v>
      </c>
      <c r="E100" s="39">
        <v>1</v>
      </c>
      <c r="F100" s="39" t="s">
        <v>158</v>
      </c>
      <c r="G100" s="39" t="s">
        <v>138</v>
      </c>
      <c r="H100" s="41" t="s">
        <v>74</v>
      </c>
      <c r="I100" s="140" t="s">
        <v>346</v>
      </c>
      <c r="J100" s="39" t="s">
        <v>44</v>
      </c>
      <c r="K100" s="44">
        <v>44105</v>
      </c>
      <c r="L100" s="44">
        <v>44196</v>
      </c>
      <c r="M100" s="39">
        <v>8000</v>
      </c>
      <c r="N100" s="39">
        <v>11000</v>
      </c>
      <c r="O100" s="39">
        <v>12000</v>
      </c>
      <c r="P100" s="139">
        <v>10000</v>
      </c>
      <c r="Q100" s="39">
        <v>200</v>
      </c>
    </row>
    <row r="101" spans="1:17">
      <c r="A101" s="49" t="str">
        <f t="shared" si="1"/>
        <v>ESAGP-CLSAI</v>
      </c>
      <c r="C101" s="39" t="s">
        <v>239</v>
      </c>
      <c r="D101" s="39" t="s">
        <v>72</v>
      </c>
      <c r="E101" s="39">
        <v>1</v>
      </c>
      <c r="F101" s="39" t="s">
        <v>157</v>
      </c>
      <c r="G101" s="39" t="s">
        <v>138</v>
      </c>
      <c r="H101" s="41" t="s">
        <v>74</v>
      </c>
      <c r="I101" s="140" t="s">
        <v>346</v>
      </c>
      <c r="J101" s="39" t="s">
        <v>44</v>
      </c>
      <c r="K101" s="44">
        <v>44105</v>
      </c>
      <c r="L101" s="44">
        <v>44196</v>
      </c>
      <c r="M101" s="39">
        <v>8000</v>
      </c>
      <c r="N101" s="39">
        <v>11000</v>
      </c>
      <c r="O101" s="39">
        <v>12000</v>
      </c>
      <c r="P101" s="139">
        <v>10000</v>
      </c>
      <c r="Q101" s="39">
        <v>200</v>
      </c>
    </row>
    <row r="102" spans="1:17">
      <c r="A102" s="49" t="str">
        <f t="shared" si="1"/>
        <v>ESSVQ-CLSAI</v>
      </c>
      <c r="C102" s="39" t="s">
        <v>239</v>
      </c>
      <c r="D102" s="39" t="s">
        <v>72</v>
      </c>
      <c r="E102" s="39">
        <v>1</v>
      </c>
      <c r="F102" s="39" t="s">
        <v>156</v>
      </c>
      <c r="G102" s="39" t="s">
        <v>138</v>
      </c>
      <c r="H102" s="41" t="s">
        <v>74</v>
      </c>
      <c r="I102" s="140" t="s">
        <v>346</v>
      </c>
      <c r="J102" s="39" t="s">
        <v>44</v>
      </c>
      <c r="K102" s="44">
        <v>44105</v>
      </c>
      <c r="L102" s="44">
        <v>44196</v>
      </c>
      <c r="M102" s="39">
        <v>8000</v>
      </c>
      <c r="N102" s="39">
        <v>11000</v>
      </c>
      <c r="O102" s="39">
        <v>12000</v>
      </c>
      <c r="P102" s="139">
        <v>10000</v>
      </c>
      <c r="Q102" s="39">
        <v>200</v>
      </c>
    </row>
    <row r="103" spans="1:17">
      <c r="A103" s="49" t="str">
        <f t="shared" si="1"/>
        <v>ESZAZ-CLSAI</v>
      </c>
      <c r="C103" s="39" t="s">
        <v>239</v>
      </c>
      <c r="D103" s="39" t="s">
        <v>72</v>
      </c>
      <c r="E103" s="39">
        <v>1</v>
      </c>
      <c r="F103" s="39" t="s">
        <v>155</v>
      </c>
      <c r="G103" s="39" t="s">
        <v>138</v>
      </c>
      <c r="H103" s="41" t="s">
        <v>74</v>
      </c>
      <c r="I103" s="140" t="s">
        <v>346</v>
      </c>
      <c r="J103" s="39" t="s">
        <v>44</v>
      </c>
      <c r="K103" s="44">
        <v>44105</v>
      </c>
      <c r="L103" s="44">
        <v>44196</v>
      </c>
      <c r="M103" s="39">
        <v>8000</v>
      </c>
      <c r="N103" s="39">
        <v>11000</v>
      </c>
      <c r="O103" s="39">
        <v>12000</v>
      </c>
      <c r="P103" s="139">
        <v>10000</v>
      </c>
      <c r="Q103" s="39">
        <v>200</v>
      </c>
    </row>
    <row r="104" spans="1:17">
      <c r="A104" s="49" t="str">
        <f t="shared" si="1"/>
        <v>ESLCG-CLSAI</v>
      </c>
      <c r="C104" s="39" t="s">
        <v>239</v>
      </c>
      <c r="D104" s="39" t="s">
        <v>72</v>
      </c>
      <c r="E104" s="39">
        <v>1</v>
      </c>
      <c r="F104" s="39" t="s">
        <v>154</v>
      </c>
      <c r="G104" s="39" t="s">
        <v>138</v>
      </c>
      <c r="H104" s="41" t="s">
        <v>74</v>
      </c>
      <c r="I104" s="140" t="s">
        <v>346</v>
      </c>
      <c r="J104" s="39" t="s">
        <v>44</v>
      </c>
      <c r="K104" s="44">
        <v>44105</v>
      </c>
      <c r="L104" s="44">
        <v>44196</v>
      </c>
      <c r="M104" s="39">
        <v>8000</v>
      </c>
      <c r="N104" s="39">
        <v>11000</v>
      </c>
      <c r="O104" s="39">
        <v>12000</v>
      </c>
      <c r="P104" s="139">
        <v>10000</v>
      </c>
      <c r="Q104" s="39">
        <v>200</v>
      </c>
    </row>
    <row r="105" spans="1:17">
      <c r="A105" s="49" t="str">
        <f t="shared" si="1"/>
        <v>ESVGO-CLSAI</v>
      </c>
      <c r="C105" s="39" t="s">
        <v>239</v>
      </c>
      <c r="D105" s="39" t="s">
        <v>72</v>
      </c>
      <c r="E105" s="39">
        <v>1</v>
      </c>
      <c r="F105" s="39" t="s">
        <v>153</v>
      </c>
      <c r="G105" s="39" t="s">
        <v>138</v>
      </c>
      <c r="H105" s="41" t="s">
        <v>74</v>
      </c>
      <c r="I105" s="140" t="s">
        <v>346</v>
      </c>
      <c r="J105" s="39" t="s">
        <v>44</v>
      </c>
      <c r="K105" s="44">
        <v>44105</v>
      </c>
      <c r="L105" s="44">
        <v>44196</v>
      </c>
      <c r="M105" s="39">
        <v>8000</v>
      </c>
      <c r="N105" s="39">
        <v>11000</v>
      </c>
      <c r="O105" s="39">
        <v>12000</v>
      </c>
      <c r="P105" s="139">
        <v>10000</v>
      </c>
      <c r="Q105" s="39">
        <v>200</v>
      </c>
    </row>
    <row r="106" spans="1:17">
      <c r="A106" s="49" t="str">
        <f t="shared" si="1"/>
        <v>PTLIS-CLSAI</v>
      </c>
      <c r="C106" s="39" t="s">
        <v>239</v>
      </c>
      <c r="D106" s="39" t="s">
        <v>72</v>
      </c>
      <c r="E106" s="39">
        <v>1</v>
      </c>
      <c r="F106" s="39" t="s">
        <v>152</v>
      </c>
      <c r="G106" s="39" t="s">
        <v>138</v>
      </c>
      <c r="H106" s="41" t="s">
        <v>74</v>
      </c>
      <c r="I106" s="140" t="s">
        <v>347</v>
      </c>
      <c r="J106" s="39" t="s">
        <v>44</v>
      </c>
      <c r="K106" s="44">
        <v>44105</v>
      </c>
      <c r="L106" s="44">
        <v>44196</v>
      </c>
      <c r="M106" s="39">
        <v>8000</v>
      </c>
      <c r="N106" s="39">
        <v>11000</v>
      </c>
      <c r="O106" s="39">
        <v>12000</v>
      </c>
      <c r="P106" s="139">
        <v>10000</v>
      </c>
      <c r="Q106" s="39">
        <v>200</v>
      </c>
    </row>
    <row r="107" spans="1:17">
      <c r="A107" s="49" t="str">
        <f t="shared" si="1"/>
        <v>PTOPO-CLSAI</v>
      </c>
      <c r="C107" s="39" t="s">
        <v>239</v>
      </c>
      <c r="D107" s="39" t="s">
        <v>72</v>
      </c>
      <c r="E107" s="39">
        <v>1</v>
      </c>
      <c r="F107" s="39" t="s">
        <v>151</v>
      </c>
      <c r="G107" s="39" t="s">
        <v>138</v>
      </c>
      <c r="H107" s="41" t="s">
        <v>74</v>
      </c>
      <c r="I107" s="140" t="s">
        <v>347</v>
      </c>
      <c r="J107" s="39" t="s">
        <v>44</v>
      </c>
      <c r="K107" s="44">
        <v>44105</v>
      </c>
      <c r="L107" s="44">
        <v>44196</v>
      </c>
      <c r="M107" s="39">
        <v>8000</v>
      </c>
      <c r="N107" s="39">
        <v>11000</v>
      </c>
      <c r="O107" s="39">
        <v>12000</v>
      </c>
      <c r="P107" s="139">
        <v>10000</v>
      </c>
      <c r="Q107" s="39">
        <v>200</v>
      </c>
    </row>
    <row r="108" spans="1:17">
      <c r="A108" s="49" t="str">
        <f t="shared" si="1"/>
        <v>GRPIR-CLSAI</v>
      </c>
      <c r="C108" s="39" t="s">
        <v>239</v>
      </c>
      <c r="D108" s="39" t="s">
        <v>72</v>
      </c>
      <c r="E108" s="39">
        <v>1</v>
      </c>
      <c r="F108" s="39" t="s">
        <v>150</v>
      </c>
      <c r="G108" s="39" t="s">
        <v>138</v>
      </c>
      <c r="H108" s="41" t="s">
        <v>74</v>
      </c>
      <c r="I108" s="140" t="s">
        <v>348</v>
      </c>
      <c r="J108" s="39" t="s">
        <v>37</v>
      </c>
      <c r="K108" s="44">
        <v>44105</v>
      </c>
      <c r="L108" s="44">
        <v>44196</v>
      </c>
      <c r="M108" s="39">
        <v>8000</v>
      </c>
      <c r="N108" s="39">
        <v>11000</v>
      </c>
      <c r="O108" s="39">
        <v>12000</v>
      </c>
      <c r="P108" s="139">
        <v>10000</v>
      </c>
      <c r="Q108" s="39">
        <v>200</v>
      </c>
    </row>
    <row r="109" spans="1:17">
      <c r="A109" s="49" t="str">
        <f t="shared" si="1"/>
        <v>ILHFA-CLSAI</v>
      </c>
      <c r="C109" s="39" t="s">
        <v>239</v>
      </c>
      <c r="D109" s="39" t="s">
        <v>72</v>
      </c>
      <c r="E109" s="39">
        <v>1</v>
      </c>
      <c r="F109" s="39" t="s">
        <v>149</v>
      </c>
      <c r="G109" s="39" t="s">
        <v>138</v>
      </c>
      <c r="H109" s="41" t="s">
        <v>148</v>
      </c>
      <c r="I109" s="140" t="s">
        <v>343</v>
      </c>
      <c r="J109" s="39" t="s">
        <v>37</v>
      </c>
      <c r="K109" s="44">
        <v>44105</v>
      </c>
      <c r="L109" s="44">
        <v>44196</v>
      </c>
      <c r="M109" s="39">
        <v>8000</v>
      </c>
      <c r="N109" s="39">
        <v>11000</v>
      </c>
      <c r="O109" s="39">
        <v>12000</v>
      </c>
      <c r="P109" s="139">
        <v>10000</v>
      </c>
      <c r="Q109" s="39">
        <v>200</v>
      </c>
    </row>
    <row r="110" spans="1:17">
      <c r="A110" s="49" t="str">
        <f t="shared" si="1"/>
        <v>EGALY-CLSAI</v>
      </c>
      <c r="C110" s="39" t="s">
        <v>239</v>
      </c>
      <c r="D110" s="39" t="s">
        <v>72</v>
      </c>
      <c r="E110" s="39">
        <v>1</v>
      </c>
      <c r="F110" s="39" t="s">
        <v>147</v>
      </c>
      <c r="G110" s="39" t="s">
        <v>138</v>
      </c>
      <c r="H110" s="41" t="s">
        <v>74</v>
      </c>
      <c r="I110" s="140" t="s">
        <v>344</v>
      </c>
      <c r="J110" s="39" t="s">
        <v>44</v>
      </c>
      <c r="K110" s="44">
        <v>44105</v>
      </c>
      <c r="L110" s="44">
        <v>44196</v>
      </c>
      <c r="M110" s="39">
        <v>8000</v>
      </c>
      <c r="N110" s="39">
        <v>11000</v>
      </c>
      <c r="O110" s="39">
        <v>12000</v>
      </c>
      <c r="P110" s="139">
        <v>10000</v>
      </c>
      <c r="Q110" s="39">
        <v>200</v>
      </c>
    </row>
    <row r="111" spans="1:17">
      <c r="A111" s="49" t="str">
        <f t="shared" si="1"/>
        <v>LBBEY-CLSAI</v>
      </c>
      <c r="C111" s="39" t="s">
        <v>239</v>
      </c>
      <c r="D111" s="39" t="s">
        <v>72</v>
      </c>
      <c r="E111" s="39">
        <v>1</v>
      </c>
      <c r="F111" s="39" t="s">
        <v>146</v>
      </c>
      <c r="G111" s="39" t="s">
        <v>138</v>
      </c>
      <c r="H111" s="41" t="s">
        <v>74</v>
      </c>
      <c r="I111" s="140" t="s">
        <v>349</v>
      </c>
      <c r="J111" s="39" t="s">
        <v>37</v>
      </c>
      <c r="K111" s="44">
        <v>44105</v>
      </c>
      <c r="L111" s="44">
        <v>44196</v>
      </c>
      <c r="M111" s="39">
        <v>8000</v>
      </c>
      <c r="N111" s="39">
        <v>11000</v>
      </c>
      <c r="O111" s="39">
        <v>12000</v>
      </c>
      <c r="P111" s="139">
        <v>10000</v>
      </c>
      <c r="Q111" s="39">
        <v>200</v>
      </c>
    </row>
    <row r="112" spans="1:17">
      <c r="A112" s="49" t="str">
        <f t="shared" si="1"/>
        <v>ITGOA-CLSAI</v>
      </c>
      <c r="C112" s="39" t="s">
        <v>239</v>
      </c>
      <c r="D112" s="39" t="s">
        <v>72</v>
      </c>
      <c r="E112" s="39">
        <v>1</v>
      </c>
      <c r="F112" s="39" t="s">
        <v>139</v>
      </c>
      <c r="G112" s="39" t="s">
        <v>138</v>
      </c>
      <c r="H112" s="41" t="s">
        <v>144</v>
      </c>
      <c r="I112" s="140" t="s">
        <v>350</v>
      </c>
      <c r="J112" s="39" t="s">
        <v>37</v>
      </c>
      <c r="K112" s="44">
        <v>44105</v>
      </c>
      <c r="L112" s="44">
        <v>44196</v>
      </c>
      <c r="M112" s="39">
        <v>8000</v>
      </c>
      <c r="N112" s="39">
        <v>11000</v>
      </c>
      <c r="O112" s="39">
        <v>12000</v>
      </c>
      <c r="P112" s="139">
        <v>10000</v>
      </c>
      <c r="Q112" s="39">
        <v>200</v>
      </c>
    </row>
    <row r="113" spans="1:17">
      <c r="A113" s="49" t="str">
        <f t="shared" si="1"/>
        <v>ZACPT-CLSAI</v>
      </c>
      <c r="C113" s="39" t="s">
        <v>239</v>
      </c>
      <c r="D113" s="39" t="s">
        <v>72</v>
      </c>
      <c r="E113" s="39">
        <v>1</v>
      </c>
      <c r="F113" s="39" t="s">
        <v>145</v>
      </c>
      <c r="G113" s="39" t="s">
        <v>138</v>
      </c>
      <c r="H113" s="41" t="s">
        <v>144</v>
      </c>
      <c r="I113" s="140" t="s">
        <v>350</v>
      </c>
      <c r="J113" s="39" t="s">
        <v>37</v>
      </c>
      <c r="K113" s="44">
        <v>44105</v>
      </c>
      <c r="L113" s="44">
        <v>44196</v>
      </c>
      <c r="M113" s="39">
        <v>8000</v>
      </c>
      <c r="N113" s="39">
        <v>11000</v>
      </c>
      <c r="O113" s="39">
        <v>12000</v>
      </c>
      <c r="P113" s="139">
        <v>10000</v>
      </c>
      <c r="Q113" s="39">
        <v>200</v>
      </c>
    </row>
    <row r="114" spans="1:17">
      <c r="A114" s="49" t="str">
        <f t="shared" si="1"/>
        <v>TRIST-CLSAI</v>
      </c>
      <c r="C114" s="39" t="s">
        <v>239</v>
      </c>
      <c r="D114" s="39" t="s">
        <v>72</v>
      </c>
      <c r="E114" s="39">
        <v>1</v>
      </c>
      <c r="F114" s="39" t="s">
        <v>143</v>
      </c>
      <c r="G114" s="39" t="s">
        <v>138</v>
      </c>
      <c r="H114" s="41" t="s">
        <v>142</v>
      </c>
      <c r="I114" s="140" t="s">
        <v>351</v>
      </c>
      <c r="J114" s="39" t="s">
        <v>37</v>
      </c>
      <c r="K114" s="44">
        <v>44105</v>
      </c>
      <c r="L114" s="44">
        <v>44196</v>
      </c>
      <c r="M114" s="39">
        <v>8000</v>
      </c>
      <c r="N114" s="39">
        <v>11000</v>
      </c>
      <c r="O114" s="39">
        <v>12000</v>
      </c>
      <c r="P114" s="139">
        <v>10000</v>
      </c>
      <c r="Q114" s="39">
        <v>200</v>
      </c>
    </row>
    <row r="115" spans="1:17">
      <c r="A115" s="49" t="str">
        <f t="shared" si="1"/>
        <v>TRIZM-CLSAI</v>
      </c>
      <c r="C115" s="39" t="s">
        <v>239</v>
      </c>
      <c r="D115" s="39" t="s">
        <v>72</v>
      </c>
      <c r="E115" s="39">
        <v>1</v>
      </c>
      <c r="F115" s="39" t="s">
        <v>141</v>
      </c>
      <c r="G115" s="39" t="s">
        <v>138</v>
      </c>
      <c r="H115" s="41" t="s">
        <v>74</v>
      </c>
      <c r="I115" s="140" t="s">
        <v>352</v>
      </c>
      <c r="J115" s="39" t="s">
        <v>37</v>
      </c>
      <c r="K115" s="44">
        <v>44105</v>
      </c>
      <c r="L115" s="44">
        <v>44196</v>
      </c>
      <c r="M115" s="39">
        <v>8000</v>
      </c>
      <c r="N115" s="39">
        <v>11000</v>
      </c>
      <c r="O115" s="39">
        <v>12000</v>
      </c>
      <c r="P115" s="139">
        <v>10000</v>
      </c>
      <c r="Q115" s="39">
        <v>200</v>
      </c>
    </row>
    <row r="116" spans="1:17">
      <c r="A116" s="49" t="str">
        <f t="shared" si="1"/>
        <v>TRMER-CLSAI</v>
      </c>
      <c r="C116" s="39" t="s">
        <v>239</v>
      </c>
      <c r="D116" s="39" t="s">
        <v>72</v>
      </c>
      <c r="E116" s="39">
        <v>1</v>
      </c>
      <c r="F116" s="39" t="s">
        <v>140</v>
      </c>
      <c r="G116" s="39" t="s">
        <v>138</v>
      </c>
      <c r="H116" s="41" t="s">
        <v>74</v>
      </c>
      <c r="I116" s="140" t="s">
        <v>352</v>
      </c>
      <c r="J116" s="39" t="s">
        <v>37</v>
      </c>
      <c r="K116" s="44">
        <v>44105</v>
      </c>
      <c r="L116" s="44">
        <v>44196</v>
      </c>
      <c r="M116" s="39">
        <v>8000</v>
      </c>
      <c r="N116" s="39">
        <v>11000</v>
      </c>
      <c r="O116" s="39">
        <v>12000</v>
      </c>
      <c r="P116" s="139">
        <v>10000</v>
      </c>
      <c r="Q116" s="39">
        <v>200</v>
      </c>
    </row>
    <row r="117" spans="1:17" ht="15.75" thickBot="1">
      <c r="A117" s="49" t="str">
        <f t="shared" si="1"/>
        <v>ITGOA-CLSAI</v>
      </c>
      <c r="C117" s="39" t="s">
        <v>239</v>
      </c>
      <c r="D117" s="39" t="s">
        <v>72</v>
      </c>
      <c r="E117" s="39">
        <v>1</v>
      </c>
      <c r="F117" s="39" t="s">
        <v>139</v>
      </c>
      <c r="G117" s="39" t="s">
        <v>138</v>
      </c>
      <c r="H117" s="59" t="s">
        <v>39</v>
      </c>
      <c r="I117" s="140" t="s">
        <v>342</v>
      </c>
      <c r="J117" s="39" t="s">
        <v>44</v>
      </c>
      <c r="K117" s="44">
        <v>44105</v>
      </c>
      <c r="L117" s="44">
        <v>44196</v>
      </c>
      <c r="M117" s="39">
        <v>8000</v>
      </c>
      <c r="N117" s="39">
        <v>11000</v>
      </c>
      <c r="O117" s="39">
        <v>12000</v>
      </c>
      <c r="P117" s="139">
        <v>10000</v>
      </c>
      <c r="Q117" s="39">
        <v>200</v>
      </c>
    </row>
    <row r="118" spans="1:17">
      <c r="A118" s="49" t="str">
        <f t="shared" si="1"/>
        <v>ESBCN-CLVAP</v>
      </c>
      <c r="C118" s="39" t="s">
        <v>239</v>
      </c>
      <c r="D118" s="39" t="s">
        <v>72</v>
      </c>
      <c r="E118" s="39">
        <v>1</v>
      </c>
      <c r="F118" s="39" t="s">
        <v>162</v>
      </c>
      <c r="G118" s="39" t="s">
        <v>70</v>
      </c>
      <c r="H118" s="42" t="s">
        <v>39</v>
      </c>
      <c r="I118" s="140" t="s">
        <v>342</v>
      </c>
      <c r="J118" s="39" t="s">
        <v>44</v>
      </c>
      <c r="K118" s="44">
        <v>44105</v>
      </c>
      <c r="L118" s="44">
        <v>44196</v>
      </c>
      <c r="M118" s="39">
        <v>8000</v>
      </c>
      <c r="N118" s="39">
        <v>11000</v>
      </c>
      <c r="O118" s="39">
        <v>12000</v>
      </c>
      <c r="P118" s="139">
        <v>10000</v>
      </c>
      <c r="Q118" s="39">
        <v>200</v>
      </c>
    </row>
    <row r="119" spans="1:17">
      <c r="A119" s="49" t="str">
        <f t="shared" si="1"/>
        <v>ESVLC-CLVAP</v>
      </c>
      <c r="C119" s="39" t="s">
        <v>239</v>
      </c>
      <c r="D119" s="39" t="s">
        <v>72</v>
      </c>
      <c r="E119" s="39">
        <v>1</v>
      </c>
      <c r="F119" s="39" t="s">
        <v>161</v>
      </c>
      <c r="G119" s="39" t="s">
        <v>70</v>
      </c>
      <c r="H119" s="42" t="s">
        <v>39</v>
      </c>
      <c r="I119" s="140" t="s">
        <v>342</v>
      </c>
      <c r="J119" s="39" t="s">
        <v>44</v>
      </c>
      <c r="K119" s="44">
        <v>44105</v>
      </c>
      <c r="L119" s="44">
        <v>44196</v>
      </c>
      <c r="M119" s="39">
        <v>8000</v>
      </c>
      <c r="N119" s="39">
        <v>11000</v>
      </c>
      <c r="O119" s="39">
        <v>12000</v>
      </c>
      <c r="P119" s="139">
        <v>10000</v>
      </c>
      <c r="Q119" s="39">
        <v>200</v>
      </c>
    </row>
    <row r="120" spans="1:17">
      <c r="A120" s="49" t="str">
        <f t="shared" si="1"/>
        <v>ESBIO-CLVAP</v>
      </c>
      <c r="C120" s="39" t="s">
        <v>239</v>
      </c>
      <c r="D120" s="39" t="s">
        <v>72</v>
      </c>
      <c r="E120" s="39">
        <v>1</v>
      </c>
      <c r="F120" s="39" t="s">
        <v>160</v>
      </c>
      <c r="G120" s="39" t="s">
        <v>70</v>
      </c>
      <c r="H120" s="41" t="s">
        <v>74</v>
      </c>
      <c r="I120" s="140" t="s">
        <v>346</v>
      </c>
      <c r="J120" s="39" t="s">
        <v>44</v>
      </c>
      <c r="K120" s="44">
        <v>44105</v>
      </c>
      <c r="L120" s="44">
        <v>44196</v>
      </c>
      <c r="M120" s="39">
        <v>8000</v>
      </c>
      <c r="N120" s="39">
        <v>11000</v>
      </c>
      <c r="O120" s="39">
        <v>12000</v>
      </c>
      <c r="P120" s="139">
        <v>10000</v>
      </c>
      <c r="Q120" s="39">
        <v>200</v>
      </c>
    </row>
    <row r="121" spans="1:17">
      <c r="A121" s="49" t="str">
        <f t="shared" si="1"/>
        <v>ESMAD-CLVAP</v>
      </c>
      <c r="C121" s="39" t="s">
        <v>239</v>
      </c>
      <c r="D121" s="39" t="s">
        <v>72</v>
      </c>
      <c r="E121" s="39">
        <v>1</v>
      </c>
      <c r="F121" s="39" t="s">
        <v>159</v>
      </c>
      <c r="G121" s="39" t="s">
        <v>70</v>
      </c>
      <c r="H121" s="41" t="s">
        <v>74</v>
      </c>
      <c r="I121" s="140" t="s">
        <v>346</v>
      </c>
      <c r="J121" s="39" t="s">
        <v>44</v>
      </c>
      <c r="K121" s="44">
        <v>44105</v>
      </c>
      <c r="L121" s="44">
        <v>44196</v>
      </c>
      <c r="M121" s="39">
        <v>8000</v>
      </c>
      <c r="N121" s="39">
        <v>11000</v>
      </c>
      <c r="O121" s="39">
        <v>12000</v>
      </c>
      <c r="P121" s="139">
        <v>10000</v>
      </c>
      <c r="Q121" s="39">
        <v>200</v>
      </c>
    </row>
    <row r="122" spans="1:17">
      <c r="A122" s="49" t="str">
        <f t="shared" si="1"/>
        <v>ESALC-CLVAP</v>
      </c>
      <c r="C122" s="39" t="s">
        <v>239</v>
      </c>
      <c r="D122" s="39" t="s">
        <v>72</v>
      </c>
      <c r="E122" s="39">
        <v>1</v>
      </c>
      <c r="F122" s="39" t="s">
        <v>158</v>
      </c>
      <c r="G122" s="39" t="s">
        <v>70</v>
      </c>
      <c r="H122" s="41" t="s">
        <v>74</v>
      </c>
      <c r="I122" s="140" t="s">
        <v>346</v>
      </c>
      <c r="J122" s="39" t="s">
        <v>44</v>
      </c>
      <c r="K122" s="44">
        <v>44105</v>
      </c>
      <c r="L122" s="44">
        <v>44196</v>
      </c>
      <c r="M122" s="39">
        <v>8000</v>
      </c>
      <c r="N122" s="39">
        <v>11000</v>
      </c>
      <c r="O122" s="39">
        <v>12000</v>
      </c>
      <c r="P122" s="139">
        <v>10000</v>
      </c>
      <c r="Q122" s="39">
        <v>200</v>
      </c>
    </row>
    <row r="123" spans="1:17">
      <c r="A123" s="49" t="str">
        <f t="shared" si="1"/>
        <v>ESAGP-CLVAP</v>
      </c>
      <c r="C123" s="39" t="s">
        <v>239</v>
      </c>
      <c r="D123" s="39" t="s">
        <v>72</v>
      </c>
      <c r="E123" s="39">
        <v>1</v>
      </c>
      <c r="F123" s="39" t="s">
        <v>157</v>
      </c>
      <c r="G123" s="39" t="s">
        <v>70</v>
      </c>
      <c r="H123" s="41" t="s">
        <v>74</v>
      </c>
      <c r="I123" s="140" t="s">
        <v>346</v>
      </c>
      <c r="J123" s="39" t="s">
        <v>44</v>
      </c>
      <c r="K123" s="44">
        <v>44105</v>
      </c>
      <c r="L123" s="44">
        <v>44196</v>
      </c>
      <c r="M123" s="39">
        <v>8000</v>
      </c>
      <c r="N123" s="39">
        <v>11000</v>
      </c>
      <c r="O123" s="39">
        <v>12000</v>
      </c>
      <c r="P123" s="139">
        <v>10000</v>
      </c>
      <c r="Q123" s="39">
        <v>200</v>
      </c>
    </row>
    <row r="124" spans="1:17">
      <c r="A124" s="49" t="str">
        <f t="shared" si="1"/>
        <v>ESSVQ-CLVAP</v>
      </c>
      <c r="C124" s="39" t="s">
        <v>239</v>
      </c>
      <c r="D124" s="39" t="s">
        <v>72</v>
      </c>
      <c r="E124" s="39">
        <v>1</v>
      </c>
      <c r="F124" s="39" t="s">
        <v>156</v>
      </c>
      <c r="G124" s="39" t="s">
        <v>70</v>
      </c>
      <c r="H124" s="41" t="s">
        <v>74</v>
      </c>
      <c r="I124" s="140" t="s">
        <v>346</v>
      </c>
      <c r="J124" s="39" t="s">
        <v>44</v>
      </c>
      <c r="K124" s="44">
        <v>44105</v>
      </c>
      <c r="L124" s="44">
        <v>44196</v>
      </c>
      <c r="M124" s="39">
        <v>8000</v>
      </c>
      <c r="N124" s="39">
        <v>11000</v>
      </c>
      <c r="O124" s="39">
        <v>12000</v>
      </c>
      <c r="P124" s="139">
        <v>10000</v>
      </c>
      <c r="Q124" s="39">
        <v>200</v>
      </c>
    </row>
    <row r="125" spans="1:17">
      <c r="A125" s="49" t="str">
        <f t="shared" si="1"/>
        <v>ESZAZ-CLVAP</v>
      </c>
      <c r="C125" s="39" t="s">
        <v>239</v>
      </c>
      <c r="D125" s="39" t="s">
        <v>72</v>
      </c>
      <c r="E125" s="39">
        <v>1</v>
      </c>
      <c r="F125" s="39" t="s">
        <v>155</v>
      </c>
      <c r="G125" s="39" t="s">
        <v>70</v>
      </c>
      <c r="H125" s="41" t="s">
        <v>74</v>
      </c>
      <c r="I125" s="140" t="s">
        <v>346</v>
      </c>
      <c r="J125" s="39" t="s">
        <v>44</v>
      </c>
      <c r="K125" s="44">
        <v>44105</v>
      </c>
      <c r="L125" s="44">
        <v>44196</v>
      </c>
      <c r="M125" s="39">
        <v>8000</v>
      </c>
      <c r="N125" s="39">
        <v>11000</v>
      </c>
      <c r="O125" s="39">
        <v>12000</v>
      </c>
      <c r="P125" s="139">
        <v>10000</v>
      </c>
      <c r="Q125" s="39">
        <v>200</v>
      </c>
    </row>
    <row r="126" spans="1:17">
      <c r="A126" s="49" t="str">
        <f t="shared" si="1"/>
        <v>ESLCG-CLVAP</v>
      </c>
      <c r="C126" s="39" t="s">
        <v>239</v>
      </c>
      <c r="D126" s="39" t="s">
        <v>72</v>
      </c>
      <c r="E126" s="39">
        <v>1</v>
      </c>
      <c r="F126" s="39" t="s">
        <v>154</v>
      </c>
      <c r="G126" s="39" t="s">
        <v>70</v>
      </c>
      <c r="H126" s="41" t="s">
        <v>74</v>
      </c>
      <c r="I126" s="140" t="s">
        <v>346</v>
      </c>
      <c r="J126" s="39" t="s">
        <v>44</v>
      </c>
      <c r="K126" s="44">
        <v>44105</v>
      </c>
      <c r="L126" s="44">
        <v>44196</v>
      </c>
      <c r="M126" s="39">
        <v>8000</v>
      </c>
      <c r="N126" s="39">
        <v>11000</v>
      </c>
      <c r="O126" s="39">
        <v>12000</v>
      </c>
      <c r="P126" s="139">
        <v>10000</v>
      </c>
      <c r="Q126" s="39">
        <v>200</v>
      </c>
    </row>
    <row r="127" spans="1:17">
      <c r="A127" s="49" t="str">
        <f t="shared" si="1"/>
        <v>ESVGO-CLVAP</v>
      </c>
      <c r="C127" s="39" t="s">
        <v>239</v>
      </c>
      <c r="D127" s="39" t="s">
        <v>72</v>
      </c>
      <c r="E127" s="39">
        <v>1</v>
      </c>
      <c r="F127" s="39" t="s">
        <v>153</v>
      </c>
      <c r="G127" s="39" t="s">
        <v>70</v>
      </c>
      <c r="H127" s="41" t="s">
        <v>74</v>
      </c>
      <c r="I127" s="140" t="s">
        <v>346</v>
      </c>
      <c r="J127" s="39" t="s">
        <v>44</v>
      </c>
      <c r="K127" s="44">
        <v>44105</v>
      </c>
      <c r="L127" s="44">
        <v>44196</v>
      </c>
      <c r="M127" s="39">
        <v>8000</v>
      </c>
      <c r="N127" s="39">
        <v>11000</v>
      </c>
      <c r="O127" s="39">
        <v>12000</v>
      </c>
      <c r="P127" s="139">
        <v>10000</v>
      </c>
      <c r="Q127" s="39">
        <v>200</v>
      </c>
    </row>
    <row r="128" spans="1:17">
      <c r="A128" s="49" t="str">
        <f t="shared" si="1"/>
        <v>PTLIS-CLVAP</v>
      </c>
      <c r="C128" s="39" t="s">
        <v>239</v>
      </c>
      <c r="D128" s="39" t="s">
        <v>72</v>
      </c>
      <c r="E128" s="39">
        <v>1</v>
      </c>
      <c r="F128" s="39" t="s">
        <v>152</v>
      </c>
      <c r="G128" s="39" t="s">
        <v>70</v>
      </c>
      <c r="H128" s="41" t="s">
        <v>74</v>
      </c>
      <c r="I128" s="140" t="s">
        <v>347</v>
      </c>
      <c r="J128" s="39" t="s">
        <v>44</v>
      </c>
      <c r="K128" s="44">
        <v>44105</v>
      </c>
      <c r="L128" s="44">
        <v>44196</v>
      </c>
      <c r="M128" s="39">
        <v>8000</v>
      </c>
      <c r="N128" s="39">
        <v>11000</v>
      </c>
      <c r="O128" s="39">
        <v>12000</v>
      </c>
      <c r="P128" s="139">
        <v>10000</v>
      </c>
      <c r="Q128" s="39">
        <v>200</v>
      </c>
    </row>
    <row r="129" spans="1:17">
      <c r="A129" s="49" t="str">
        <f t="shared" si="1"/>
        <v>PTOPO-CLVAP</v>
      </c>
      <c r="C129" s="39" t="s">
        <v>239</v>
      </c>
      <c r="D129" s="39" t="s">
        <v>72</v>
      </c>
      <c r="E129" s="39">
        <v>1</v>
      </c>
      <c r="F129" s="39" t="s">
        <v>151</v>
      </c>
      <c r="G129" s="39" t="s">
        <v>70</v>
      </c>
      <c r="H129" s="41" t="s">
        <v>74</v>
      </c>
      <c r="I129" s="140" t="s">
        <v>347</v>
      </c>
      <c r="J129" s="39" t="s">
        <v>44</v>
      </c>
      <c r="K129" s="44">
        <v>44105</v>
      </c>
      <c r="L129" s="44">
        <v>44196</v>
      </c>
      <c r="M129" s="39">
        <v>8000</v>
      </c>
      <c r="N129" s="39">
        <v>11000</v>
      </c>
      <c r="O129" s="39">
        <v>12000</v>
      </c>
      <c r="P129" s="139">
        <v>10000</v>
      </c>
      <c r="Q129" s="39">
        <v>200</v>
      </c>
    </row>
    <row r="130" spans="1:17">
      <c r="A130" s="49" t="str">
        <f t="shared" ref="A130:A193" si="2">+F130&amp;"-"&amp;G130</f>
        <v>GRPIR-CLVAP</v>
      </c>
      <c r="C130" s="39" t="s">
        <v>239</v>
      </c>
      <c r="D130" s="39" t="s">
        <v>72</v>
      </c>
      <c r="E130" s="39">
        <v>1</v>
      </c>
      <c r="F130" s="39" t="s">
        <v>150</v>
      </c>
      <c r="G130" s="39" t="s">
        <v>70</v>
      </c>
      <c r="H130" s="41" t="s">
        <v>74</v>
      </c>
      <c r="I130" s="140" t="s">
        <v>348</v>
      </c>
      <c r="J130" s="39" t="s">
        <v>37</v>
      </c>
      <c r="K130" s="44">
        <v>44105</v>
      </c>
      <c r="L130" s="44">
        <v>44196</v>
      </c>
      <c r="M130" s="39">
        <v>8000</v>
      </c>
      <c r="N130" s="39">
        <v>11000</v>
      </c>
      <c r="O130" s="39">
        <v>12000</v>
      </c>
      <c r="P130" s="139">
        <v>10000</v>
      </c>
      <c r="Q130" s="39">
        <v>200</v>
      </c>
    </row>
    <row r="131" spans="1:17">
      <c r="A131" s="49" t="str">
        <f t="shared" si="2"/>
        <v>ILHFA-CLVAP</v>
      </c>
      <c r="C131" s="39" t="s">
        <v>239</v>
      </c>
      <c r="D131" s="39" t="s">
        <v>72</v>
      </c>
      <c r="E131" s="39">
        <v>1</v>
      </c>
      <c r="F131" s="39" t="s">
        <v>149</v>
      </c>
      <c r="G131" s="39" t="s">
        <v>70</v>
      </c>
      <c r="H131" s="41" t="s">
        <v>148</v>
      </c>
      <c r="I131" s="140" t="s">
        <v>343</v>
      </c>
      <c r="J131" s="39" t="s">
        <v>37</v>
      </c>
      <c r="K131" s="44">
        <v>44105</v>
      </c>
      <c r="L131" s="44">
        <v>44196</v>
      </c>
      <c r="M131" s="39">
        <v>8000</v>
      </c>
      <c r="N131" s="39">
        <v>11000</v>
      </c>
      <c r="O131" s="39">
        <v>12000</v>
      </c>
      <c r="P131" s="139">
        <v>10000</v>
      </c>
      <c r="Q131" s="39">
        <v>200</v>
      </c>
    </row>
    <row r="132" spans="1:17">
      <c r="A132" s="49" t="str">
        <f t="shared" si="2"/>
        <v>EGALY-CLVAP</v>
      </c>
      <c r="C132" s="39" t="s">
        <v>239</v>
      </c>
      <c r="D132" s="39" t="s">
        <v>72</v>
      </c>
      <c r="E132" s="39">
        <v>1</v>
      </c>
      <c r="F132" s="39" t="s">
        <v>147</v>
      </c>
      <c r="G132" s="39" t="s">
        <v>70</v>
      </c>
      <c r="H132" s="41" t="s">
        <v>74</v>
      </c>
      <c r="I132" s="140" t="s">
        <v>344</v>
      </c>
      <c r="J132" s="39" t="s">
        <v>44</v>
      </c>
      <c r="K132" s="44">
        <v>44105</v>
      </c>
      <c r="L132" s="44">
        <v>44196</v>
      </c>
      <c r="M132" s="39">
        <v>8000</v>
      </c>
      <c r="N132" s="39">
        <v>11000</v>
      </c>
      <c r="O132" s="39">
        <v>12000</v>
      </c>
      <c r="P132" s="139">
        <v>10000</v>
      </c>
      <c r="Q132" s="39">
        <v>200</v>
      </c>
    </row>
    <row r="133" spans="1:17">
      <c r="A133" s="49" t="str">
        <f t="shared" si="2"/>
        <v>LBBEY-CLVAP</v>
      </c>
      <c r="C133" s="39" t="s">
        <v>239</v>
      </c>
      <c r="D133" s="39" t="s">
        <v>72</v>
      </c>
      <c r="E133" s="39">
        <v>1</v>
      </c>
      <c r="F133" s="39" t="s">
        <v>146</v>
      </c>
      <c r="G133" s="39" t="s">
        <v>70</v>
      </c>
      <c r="H133" s="41" t="s">
        <v>74</v>
      </c>
      <c r="I133" s="140" t="s">
        <v>349</v>
      </c>
      <c r="J133" s="39" t="s">
        <v>37</v>
      </c>
      <c r="K133" s="44">
        <v>44105</v>
      </c>
      <c r="L133" s="44">
        <v>44196</v>
      </c>
      <c r="M133" s="39">
        <v>8000</v>
      </c>
      <c r="N133" s="39">
        <v>11000</v>
      </c>
      <c r="O133" s="39">
        <v>12000</v>
      </c>
      <c r="P133" s="139">
        <v>10000</v>
      </c>
      <c r="Q133" s="39">
        <v>200</v>
      </c>
    </row>
    <row r="134" spans="1:17">
      <c r="A134" s="49" t="str">
        <f t="shared" si="2"/>
        <v>ITGOA-CLVAP</v>
      </c>
      <c r="C134" s="39" t="s">
        <v>239</v>
      </c>
      <c r="D134" s="39" t="s">
        <v>72</v>
      </c>
      <c r="E134" s="39">
        <v>1</v>
      </c>
      <c r="F134" s="39" t="s">
        <v>139</v>
      </c>
      <c r="G134" s="39" t="s">
        <v>70</v>
      </c>
      <c r="H134" s="41" t="s">
        <v>144</v>
      </c>
      <c r="I134" s="140" t="s">
        <v>350</v>
      </c>
      <c r="J134" s="39" t="s">
        <v>37</v>
      </c>
      <c r="K134" s="44">
        <v>44105</v>
      </c>
      <c r="L134" s="44">
        <v>44196</v>
      </c>
      <c r="M134" s="39">
        <v>8000</v>
      </c>
      <c r="N134" s="39">
        <v>11000</v>
      </c>
      <c r="O134" s="39">
        <v>12000</v>
      </c>
      <c r="P134" s="139">
        <v>10000</v>
      </c>
      <c r="Q134" s="39">
        <v>200</v>
      </c>
    </row>
    <row r="135" spans="1:17">
      <c r="A135" s="49" t="str">
        <f t="shared" si="2"/>
        <v>ZACPT-CLVAP</v>
      </c>
      <c r="C135" s="39" t="s">
        <v>239</v>
      </c>
      <c r="D135" s="39" t="s">
        <v>72</v>
      </c>
      <c r="E135" s="39">
        <v>1</v>
      </c>
      <c r="F135" s="39" t="s">
        <v>145</v>
      </c>
      <c r="G135" s="39" t="s">
        <v>70</v>
      </c>
      <c r="H135" s="41" t="s">
        <v>144</v>
      </c>
      <c r="I135" s="140" t="s">
        <v>350</v>
      </c>
      <c r="J135" s="39" t="s">
        <v>37</v>
      </c>
      <c r="K135" s="44">
        <v>44105</v>
      </c>
      <c r="L135" s="44">
        <v>44196</v>
      </c>
      <c r="M135" s="39">
        <v>8000</v>
      </c>
      <c r="N135" s="39">
        <v>11000</v>
      </c>
      <c r="O135" s="39">
        <v>12000</v>
      </c>
      <c r="P135" s="139">
        <v>10000</v>
      </c>
      <c r="Q135" s="39">
        <v>200</v>
      </c>
    </row>
    <row r="136" spans="1:17">
      <c r="A136" s="49" t="str">
        <f t="shared" si="2"/>
        <v>TRIST-CLVAP</v>
      </c>
      <c r="C136" s="39" t="s">
        <v>239</v>
      </c>
      <c r="D136" s="39" t="s">
        <v>72</v>
      </c>
      <c r="E136" s="39">
        <v>1</v>
      </c>
      <c r="F136" s="39" t="s">
        <v>143</v>
      </c>
      <c r="G136" s="39" t="s">
        <v>70</v>
      </c>
      <c r="H136" s="41" t="s">
        <v>142</v>
      </c>
      <c r="I136" s="140" t="s">
        <v>351</v>
      </c>
      <c r="J136" s="39" t="s">
        <v>37</v>
      </c>
      <c r="K136" s="44">
        <v>44105</v>
      </c>
      <c r="L136" s="44">
        <v>44196</v>
      </c>
      <c r="M136" s="39">
        <v>8000</v>
      </c>
      <c r="N136" s="39">
        <v>11000</v>
      </c>
      <c r="O136" s="39">
        <v>12000</v>
      </c>
      <c r="P136" s="139">
        <v>10000</v>
      </c>
      <c r="Q136" s="39">
        <v>200</v>
      </c>
    </row>
    <row r="137" spans="1:17">
      <c r="A137" s="49" t="str">
        <f t="shared" si="2"/>
        <v>TRIZM-CLVAP</v>
      </c>
      <c r="C137" s="39" t="s">
        <v>239</v>
      </c>
      <c r="D137" s="39" t="s">
        <v>72</v>
      </c>
      <c r="E137" s="39">
        <v>1</v>
      </c>
      <c r="F137" s="39" t="s">
        <v>141</v>
      </c>
      <c r="G137" s="39" t="s">
        <v>70</v>
      </c>
      <c r="H137" s="41" t="s">
        <v>74</v>
      </c>
      <c r="I137" s="140" t="s">
        <v>352</v>
      </c>
      <c r="J137" s="39" t="s">
        <v>37</v>
      </c>
      <c r="K137" s="44">
        <v>44105</v>
      </c>
      <c r="L137" s="44">
        <v>44196</v>
      </c>
      <c r="M137" s="39">
        <v>8000</v>
      </c>
      <c r="N137" s="39">
        <v>11000</v>
      </c>
      <c r="O137" s="39">
        <v>12000</v>
      </c>
      <c r="P137" s="139">
        <v>10000</v>
      </c>
      <c r="Q137" s="39">
        <v>200</v>
      </c>
    </row>
    <row r="138" spans="1:17">
      <c r="A138" s="49" t="str">
        <f t="shared" si="2"/>
        <v>TRMER-CLVAP</v>
      </c>
      <c r="C138" s="39" t="s">
        <v>239</v>
      </c>
      <c r="D138" s="39" t="s">
        <v>72</v>
      </c>
      <c r="E138" s="39">
        <v>1</v>
      </c>
      <c r="F138" s="39" t="s">
        <v>140</v>
      </c>
      <c r="G138" s="39" t="s">
        <v>70</v>
      </c>
      <c r="H138" s="41" t="s">
        <v>74</v>
      </c>
      <c r="I138" s="140" t="s">
        <v>352</v>
      </c>
      <c r="J138" s="39" t="s">
        <v>37</v>
      </c>
      <c r="K138" s="44">
        <v>44105</v>
      </c>
      <c r="L138" s="44">
        <v>44196</v>
      </c>
      <c r="M138" s="39">
        <v>8000</v>
      </c>
      <c r="N138" s="39">
        <v>11000</v>
      </c>
      <c r="O138" s="39">
        <v>12000</v>
      </c>
      <c r="P138" s="139">
        <v>10000</v>
      </c>
      <c r="Q138" s="39">
        <v>200</v>
      </c>
    </row>
    <row r="139" spans="1:17" ht="15.75" thickBot="1">
      <c r="A139" s="49" t="str">
        <f t="shared" si="2"/>
        <v>ITGOA-CLVAP</v>
      </c>
      <c r="C139" s="39" t="s">
        <v>239</v>
      </c>
      <c r="D139" s="39" t="s">
        <v>72</v>
      </c>
      <c r="E139" s="39">
        <v>1</v>
      </c>
      <c r="F139" s="39" t="s">
        <v>139</v>
      </c>
      <c r="G139" s="39" t="s">
        <v>70</v>
      </c>
      <c r="H139" s="59" t="s">
        <v>39</v>
      </c>
      <c r="I139" s="140" t="s">
        <v>342</v>
      </c>
      <c r="J139" s="39" t="s">
        <v>44</v>
      </c>
      <c r="K139" s="44">
        <v>44105</v>
      </c>
      <c r="L139" s="44">
        <v>44196</v>
      </c>
      <c r="M139" s="39">
        <v>8000</v>
      </c>
      <c r="N139" s="39">
        <v>11000</v>
      </c>
      <c r="O139" s="39">
        <v>12000</v>
      </c>
      <c r="P139" s="139">
        <v>10000</v>
      </c>
      <c r="Q139" s="39">
        <v>200</v>
      </c>
    </row>
    <row r="140" spans="1:17">
      <c r="A140" s="49" t="str">
        <f t="shared" si="2"/>
        <v>AUBNE-CLSAI</v>
      </c>
      <c r="C140" s="39" t="s">
        <v>239</v>
      </c>
      <c r="D140" s="39" t="s">
        <v>72</v>
      </c>
      <c r="E140" s="39">
        <v>1</v>
      </c>
      <c r="F140" s="39" t="s">
        <v>137</v>
      </c>
      <c r="G140" s="39" t="s">
        <v>138</v>
      </c>
      <c r="H140" s="43" t="s">
        <v>69</v>
      </c>
      <c r="I140" s="141" t="s">
        <v>353</v>
      </c>
      <c r="J140" s="60" t="s">
        <v>37</v>
      </c>
      <c r="K140" s="44">
        <v>44105</v>
      </c>
      <c r="L140" s="44">
        <v>44196</v>
      </c>
      <c r="M140" s="39">
        <v>8000</v>
      </c>
      <c r="N140" s="39">
        <v>11000</v>
      </c>
      <c r="O140" s="39">
        <v>12000</v>
      </c>
      <c r="P140" s="139">
        <v>10000</v>
      </c>
      <c r="Q140" s="39">
        <v>200</v>
      </c>
    </row>
    <row r="141" spans="1:17">
      <c r="A141" s="49" t="str">
        <f t="shared" si="2"/>
        <v>AUMEL-CLSAI</v>
      </c>
      <c r="C141" s="39" t="s">
        <v>239</v>
      </c>
      <c r="D141" s="39" t="s">
        <v>72</v>
      </c>
      <c r="E141" s="39">
        <v>1</v>
      </c>
      <c r="F141" s="39" t="s">
        <v>136</v>
      </c>
      <c r="G141" s="39" t="s">
        <v>138</v>
      </c>
      <c r="H141" s="41" t="s">
        <v>69</v>
      </c>
      <c r="I141" s="142" t="s">
        <v>354</v>
      </c>
      <c r="J141" s="60" t="s">
        <v>37</v>
      </c>
      <c r="K141" s="44">
        <v>44105</v>
      </c>
      <c r="L141" s="44">
        <v>44196</v>
      </c>
      <c r="M141" s="39">
        <v>8000</v>
      </c>
      <c r="N141" s="39">
        <v>11000</v>
      </c>
      <c r="O141" s="39">
        <v>12000</v>
      </c>
      <c r="P141" s="139">
        <v>10000</v>
      </c>
      <c r="Q141" s="39">
        <v>200</v>
      </c>
    </row>
    <row r="142" spans="1:17">
      <c r="A142" s="49" t="str">
        <f t="shared" si="2"/>
        <v>AUSYD-CLSAI</v>
      </c>
      <c r="C142" s="39" t="s">
        <v>239</v>
      </c>
      <c r="D142" s="39" t="s">
        <v>72</v>
      </c>
      <c r="E142" s="39">
        <v>1</v>
      </c>
      <c r="F142" s="39" t="s">
        <v>135</v>
      </c>
      <c r="G142" s="39" t="s">
        <v>138</v>
      </c>
      <c r="H142" s="41" t="s">
        <v>69</v>
      </c>
      <c r="I142" s="142" t="s">
        <v>354</v>
      </c>
      <c r="J142" s="60" t="s">
        <v>37</v>
      </c>
      <c r="K142" s="44">
        <v>44105</v>
      </c>
      <c r="L142" s="44">
        <v>44196</v>
      </c>
      <c r="M142" s="39">
        <v>8000</v>
      </c>
      <c r="N142" s="39">
        <v>11000</v>
      </c>
      <c r="O142" s="39">
        <v>12000</v>
      </c>
      <c r="P142" s="139">
        <v>10000</v>
      </c>
      <c r="Q142" s="39">
        <v>200</v>
      </c>
    </row>
    <row r="143" spans="1:17">
      <c r="A143" s="49" t="str">
        <f t="shared" si="2"/>
        <v>CNDLC-CLSAI</v>
      </c>
      <c r="C143" s="39" t="s">
        <v>239</v>
      </c>
      <c r="D143" s="39" t="s">
        <v>72</v>
      </c>
      <c r="E143" s="39">
        <v>1</v>
      </c>
      <c r="F143" s="39" t="s">
        <v>134</v>
      </c>
      <c r="G143" s="39" t="s">
        <v>138</v>
      </c>
      <c r="H143" s="41" t="s">
        <v>69</v>
      </c>
      <c r="I143" s="142" t="s">
        <v>242</v>
      </c>
      <c r="J143" s="60" t="s">
        <v>37</v>
      </c>
      <c r="K143" s="44">
        <v>44105</v>
      </c>
      <c r="L143" s="44">
        <v>44196</v>
      </c>
      <c r="M143" s="39">
        <v>8000</v>
      </c>
      <c r="N143" s="39">
        <v>11000</v>
      </c>
      <c r="O143" s="39">
        <v>12000</v>
      </c>
      <c r="P143" s="139">
        <v>10000</v>
      </c>
      <c r="Q143" s="39">
        <v>200</v>
      </c>
    </row>
    <row r="144" spans="1:17">
      <c r="A144" s="49" t="str">
        <f t="shared" si="2"/>
        <v>CNDGG-CLSAI</v>
      </c>
      <c r="C144" s="39" t="s">
        <v>239</v>
      </c>
      <c r="D144" s="39" t="s">
        <v>72</v>
      </c>
      <c r="E144" s="39">
        <v>1</v>
      </c>
      <c r="F144" s="39" t="s">
        <v>133</v>
      </c>
      <c r="G144" s="39" t="s">
        <v>138</v>
      </c>
      <c r="H144" s="41" t="s">
        <v>117</v>
      </c>
      <c r="I144" s="142" t="s">
        <v>355</v>
      </c>
      <c r="J144" s="60" t="s">
        <v>37</v>
      </c>
      <c r="K144" s="44">
        <v>44105</v>
      </c>
      <c r="L144" s="44">
        <v>44196</v>
      </c>
      <c r="M144" s="39">
        <v>8000</v>
      </c>
      <c r="N144" s="39">
        <v>11000</v>
      </c>
      <c r="O144" s="39">
        <v>12000</v>
      </c>
      <c r="P144" s="139">
        <v>10000</v>
      </c>
      <c r="Q144" s="39">
        <v>200</v>
      </c>
    </row>
    <row r="145" spans="1:17">
      <c r="A145" s="49" t="str">
        <f t="shared" si="2"/>
        <v>CNFOC-CLSAI</v>
      </c>
      <c r="C145" s="39" t="s">
        <v>239</v>
      </c>
      <c r="D145" s="39" t="s">
        <v>72</v>
      </c>
      <c r="E145" s="39">
        <v>1</v>
      </c>
      <c r="F145" s="39" t="s">
        <v>132</v>
      </c>
      <c r="G145" s="39" t="s">
        <v>138</v>
      </c>
      <c r="H145" s="41" t="s">
        <v>77</v>
      </c>
      <c r="I145" s="142" t="s">
        <v>355</v>
      </c>
      <c r="J145" s="60" t="s">
        <v>37</v>
      </c>
      <c r="K145" s="44">
        <v>44105</v>
      </c>
      <c r="L145" s="44">
        <v>44196</v>
      </c>
      <c r="M145" s="39">
        <v>8000</v>
      </c>
      <c r="N145" s="39">
        <v>11000</v>
      </c>
      <c r="O145" s="39">
        <v>12000</v>
      </c>
      <c r="P145" s="139">
        <v>10000</v>
      </c>
      <c r="Q145" s="39">
        <v>200</v>
      </c>
    </row>
    <row r="146" spans="1:17">
      <c r="A146" s="49" t="str">
        <f t="shared" si="2"/>
        <v>CNGGZ-CLSAI</v>
      </c>
      <c r="C146" s="39" t="s">
        <v>239</v>
      </c>
      <c r="D146" s="39" t="s">
        <v>72</v>
      </c>
      <c r="E146" s="39">
        <v>1</v>
      </c>
      <c r="F146" s="39" t="s">
        <v>131</v>
      </c>
      <c r="G146" s="39" t="s">
        <v>138</v>
      </c>
      <c r="H146" s="41" t="s">
        <v>77</v>
      </c>
      <c r="I146" s="142" t="s">
        <v>352</v>
      </c>
      <c r="J146" s="60" t="s">
        <v>37</v>
      </c>
      <c r="K146" s="44">
        <v>44105</v>
      </c>
      <c r="L146" s="44">
        <v>44196</v>
      </c>
      <c r="M146" s="39">
        <v>8000</v>
      </c>
      <c r="N146" s="39">
        <v>11000</v>
      </c>
      <c r="O146" s="39">
        <v>12000</v>
      </c>
      <c r="P146" s="139">
        <v>10000</v>
      </c>
      <c r="Q146" s="39">
        <v>200</v>
      </c>
    </row>
    <row r="147" spans="1:17">
      <c r="A147" s="49" t="str">
        <f t="shared" si="2"/>
        <v>HKMPB-CLSAI</v>
      </c>
      <c r="C147" s="39" t="s">
        <v>239</v>
      </c>
      <c r="D147" s="39" t="s">
        <v>72</v>
      </c>
      <c r="E147" s="39">
        <v>1</v>
      </c>
      <c r="F147" s="39" t="s">
        <v>130</v>
      </c>
      <c r="G147" s="39" t="s">
        <v>138</v>
      </c>
      <c r="H147" s="42" t="s">
        <v>39</v>
      </c>
      <c r="I147" s="143" t="s">
        <v>356</v>
      </c>
      <c r="J147" s="60" t="s">
        <v>37</v>
      </c>
      <c r="K147" s="44">
        <v>44105</v>
      </c>
      <c r="L147" s="44">
        <v>44196</v>
      </c>
      <c r="M147" s="39">
        <v>8000</v>
      </c>
      <c r="N147" s="39">
        <v>11000</v>
      </c>
      <c r="O147" s="39">
        <v>12000</v>
      </c>
      <c r="P147" s="139">
        <v>10000</v>
      </c>
      <c r="Q147" s="39">
        <v>200</v>
      </c>
    </row>
    <row r="148" spans="1:17">
      <c r="A148" s="49" t="str">
        <f t="shared" si="2"/>
        <v>CNHUA-CLSAI</v>
      </c>
      <c r="C148" s="39" t="s">
        <v>239</v>
      </c>
      <c r="D148" s="39" t="s">
        <v>72</v>
      </c>
      <c r="E148" s="39">
        <v>1</v>
      </c>
      <c r="F148" s="39" t="s">
        <v>129</v>
      </c>
      <c r="G148" s="39" t="s">
        <v>138</v>
      </c>
      <c r="H148" s="41" t="s">
        <v>77</v>
      </c>
      <c r="I148" s="142" t="s">
        <v>355</v>
      </c>
      <c r="J148" s="60" t="s">
        <v>37</v>
      </c>
      <c r="K148" s="44">
        <v>44105</v>
      </c>
      <c r="L148" s="44">
        <v>44196</v>
      </c>
      <c r="M148" s="39">
        <v>8000</v>
      </c>
      <c r="N148" s="39">
        <v>11000</v>
      </c>
      <c r="O148" s="39">
        <v>12000</v>
      </c>
      <c r="P148" s="139">
        <v>10000</v>
      </c>
      <c r="Q148" s="39">
        <v>200</v>
      </c>
    </row>
    <row r="149" spans="1:17">
      <c r="A149" s="49" t="str">
        <f t="shared" si="2"/>
        <v>CNJMN-CLSAI</v>
      </c>
      <c r="C149" s="39" t="s">
        <v>239</v>
      </c>
      <c r="D149" s="39" t="s">
        <v>72</v>
      </c>
      <c r="E149" s="39">
        <v>1</v>
      </c>
      <c r="F149" s="39" t="s">
        <v>128</v>
      </c>
      <c r="G149" s="39" t="s">
        <v>138</v>
      </c>
      <c r="H149" s="41" t="s">
        <v>77</v>
      </c>
      <c r="I149" s="142" t="s">
        <v>355</v>
      </c>
      <c r="J149" s="60" t="s">
        <v>37</v>
      </c>
      <c r="K149" s="44">
        <v>44105</v>
      </c>
      <c r="L149" s="44">
        <v>44196</v>
      </c>
      <c r="M149" s="39">
        <v>8000</v>
      </c>
      <c r="N149" s="39">
        <v>11000</v>
      </c>
      <c r="O149" s="39">
        <v>12000</v>
      </c>
      <c r="P149" s="139">
        <v>10000</v>
      </c>
      <c r="Q149" s="39">
        <v>200</v>
      </c>
    </row>
    <row r="150" spans="1:17">
      <c r="A150" s="49" t="str">
        <f t="shared" si="2"/>
        <v>CNNGB-CLSAI</v>
      </c>
      <c r="C150" s="39" t="s">
        <v>239</v>
      </c>
      <c r="D150" s="39" t="s">
        <v>72</v>
      </c>
      <c r="E150" s="39">
        <v>1</v>
      </c>
      <c r="F150" s="39" t="s">
        <v>127</v>
      </c>
      <c r="G150" s="39" t="s">
        <v>138</v>
      </c>
      <c r="H150" s="42" t="s">
        <v>39</v>
      </c>
      <c r="I150" s="143" t="s">
        <v>346</v>
      </c>
      <c r="J150" s="60" t="s">
        <v>37</v>
      </c>
      <c r="K150" s="44">
        <v>44105</v>
      </c>
      <c r="L150" s="44">
        <v>44196</v>
      </c>
      <c r="M150" s="39">
        <v>8000</v>
      </c>
      <c r="N150" s="39">
        <v>11000</v>
      </c>
      <c r="O150" s="39">
        <v>12000</v>
      </c>
      <c r="P150" s="139">
        <v>10000</v>
      </c>
      <c r="Q150" s="39">
        <v>200</v>
      </c>
    </row>
    <row r="151" spans="1:17">
      <c r="A151" s="49" t="str">
        <f t="shared" si="2"/>
        <v>CNTAO-CLSAI</v>
      </c>
      <c r="C151" s="39" t="s">
        <v>239</v>
      </c>
      <c r="D151" s="39" t="s">
        <v>72</v>
      </c>
      <c r="E151" s="39">
        <v>1</v>
      </c>
      <c r="F151" s="39" t="s">
        <v>126</v>
      </c>
      <c r="G151" s="39" t="s">
        <v>138</v>
      </c>
      <c r="H151" s="42" t="s">
        <v>39</v>
      </c>
      <c r="I151" s="143" t="s">
        <v>242</v>
      </c>
      <c r="J151" s="60" t="s">
        <v>37</v>
      </c>
      <c r="K151" s="44">
        <v>44105</v>
      </c>
      <c r="L151" s="44">
        <v>44196</v>
      </c>
      <c r="M151" s="39">
        <v>8000</v>
      </c>
      <c r="N151" s="39">
        <v>11000</v>
      </c>
      <c r="O151" s="39">
        <v>12000</v>
      </c>
      <c r="P151" s="139">
        <v>10000</v>
      </c>
      <c r="Q151" s="39">
        <v>200</v>
      </c>
    </row>
    <row r="152" spans="1:17">
      <c r="A152" s="49" t="str">
        <f t="shared" si="2"/>
        <v>CNSGH-CLSAI</v>
      </c>
      <c r="C152" s="39" t="s">
        <v>239</v>
      </c>
      <c r="D152" s="39" t="s">
        <v>72</v>
      </c>
      <c r="E152" s="39">
        <v>1</v>
      </c>
      <c r="F152" s="134" t="s">
        <v>125</v>
      </c>
      <c r="G152" s="134" t="s">
        <v>138</v>
      </c>
      <c r="H152" s="42" t="s">
        <v>39</v>
      </c>
      <c r="I152" s="143" t="s">
        <v>333</v>
      </c>
      <c r="J152" s="60" t="s">
        <v>37</v>
      </c>
      <c r="K152" s="44">
        <v>44105</v>
      </c>
      <c r="L152" s="44">
        <v>44196</v>
      </c>
      <c r="M152" s="39">
        <v>8000</v>
      </c>
      <c r="N152" s="134">
        <v>11000</v>
      </c>
      <c r="O152" s="39">
        <v>12000</v>
      </c>
      <c r="P152" s="139">
        <v>10000</v>
      </c>
      <c r="Q152" s="134">
        <v>200</v>
      </c>
    </row>
    <row r="153" spans="1:17">
      <c r="A153" s="49" t="str">
        <f t="shared" si="2"/>
        <v>CNSTG-CLSAI</v>
      </c>
      <c r="C153" s="39" t="s">
        <v>239</v>
      </c>
      <c r="D153" s="39" t="s">
        <v>72</v>
      </c>
      <c r="E153" s="39">
        <v>1</v>
      </c>
      <c r="F153" s="39" t="s">
        <v>124</v>
      </c>
      <c r="G153" s="39" t="s">
        <v>138</v>
      </c>
      <c r="H153" s="41" t="s">
        <v>117</v>
      </c>
      <c r="I153" s="142" t="s">
        <v>357</v>
      </c>
      <c r="J153" s="60" t="s">
        <v>37</v>
      </c>
      <c r="K153" s="44">
        <v>44105</v>
      </c>
      <c r="L153" s="44">
        <v>44196</v>
      </c>
      <c r="M153" s="39">
        <v>8000</v>
      </c>
      <c r="N153" s="39">
        <v>11000</v>
      </c>
      <c r="O153" s="39">
        <v>12000</v>
      </c>
      <c r="P153" s="139">
        <v>10000</v>
      </c>
      <c r="Q153" s="39">
        <v>200</v>
      </c>
    </row>
    <row r="154" spans="1:17">
      <c r="A154" s="49" t="str">
        <f t="shared" si="2"/>
        <v>CNSZX-CLSAI</v>
      </c>
      <c r="C154" s="39" t="s">
        <v>239</v>
      </c>
      <c r="D154" s="39" t="s">
        <v>72</v>
      </c>
      <c r="E154" s="39">
        <v>1</v>
      </c>
      <c r="F154" s="39" t="s">
        <v>123</v>
      </c>
      <c r="G154" s="39" t="s">
        <v>138</v>
      </c>
      <c r="H154" s="42" t="s">
        <v>39</v>
      </c>
      <c r="I154" s="143" t="s">
        <v>242</v>
      </c>
      <c r="J154" s="60" t="s">
        <v>37</v>
      </c>
      <c r="K154" s="44">
        <v>44105</v>
      </c>
      <c r="L154" s="44">
        <v>44196</v>
      </c>
      <c r="M154" s="39">
        <v>8000</v>
      </c>
      <c r="N154" s="39">
        <v>11000</v>
      </c>
      <c r="O154" s="39">
        <v>12000</v>
      </c>
      <c r="P154" s="139">
        <v>10000</v>
      </c>
      <c r="Q154" s="39">
        <v>200</v>
      </c>
    </row>
    <row r="155" spans="1:17">
      <c r="A155" s="49" t="str">
        <f t="shared" si="2"/>
        <v>CNSUD-CLSAI</v>
      </c>
      <c r="C155" s="39" t="s">
        <v>239</v>
      </c>
      <c r="D155" s="39" t="s">
        <v>72</v>
      </c>
      <c r="E155" s="39">
        <v>1</v>
      </c>
      <c r="F155" s="39" t="s">
        <v>122</v>
      </c>
      <c r="G155" s="39" t="s">
        <v>138</v>
      </c>
      <c r="H155" s="41" t="s">
        <v>117</v>
      </c>
      <c r="I155" s="142" t="s">
        <v>357</v>
      </c>
      <c r="J155" s="60" t="s">
        <v>37</v>
      </c>
      <c r="K155" s="44">
        <v>44105</v>
      </c>
      <c r="L155" s="44">
        <v>44196</v>
      </c>
      <c r="M155" s="39">
        <v>8000</v>
      </c>
      <c r="N155" s="39">
        <v>11000</v>
      </c>
      <c r="O155" s="39">
        <v>12000</v>
      </c>
      <c r="P155" s="139">
        <v>10000</v>
      </c>
      <c r="Q155" s="39">
        <v>200</v>
      </c>
    </row>
    <row r="156" spans="1:17">
      <c r="A156" s="49" t="str">
        <f t="shared" si="2"/>
        <v>CNROQ-CLSAI</v>
      </c>
      <c r="C156" s="39" t="s">
        <v>239</v>
      </c>
      <c r="D156" s="39" t="s">
        <v>72</v>
      </c>
      <c r="E156" s="39">
        <v>1</v>
      </c>
      <c r="F156" s="39" t="s">
        <v>121</v>
      </c>
      <c r="G156" s="39" t="s">
        <v>138</v>
      </c>
      <c r="H156" s="41" t="s">
        <v>77</v>
      </c>
      <c r="I156" s="142" t="s">
        <v>357</v>
      </c>
      <c r="J156" s="60" t="s">
        <v>37</v>
      </c>
      <c r="K156" s="44">
        <v>44105</v>
      </c>
      <c r="L156" s="44">
        <v>44196</v>
      </c>
      <c r="M156" s="39">
        <v>8000</v>
      </c>
      <c r="N156" s="39">
        <v>11000</v>
      </c>
      <c r="O156" s="39">
        <v>12000</v>
      </c>
      <c r="P156" s="139">
        <v>10000</v>
      </c>
      <c r="Q156" s="39">
        <v>200</v>
      </c>
    </row>
    <row r="157" spans="1:17">
      <c r="A157" s="49" t="str">
        <f t="shared" si="2"/>
        <v>CNXMN-CLSAI</v>
      </c>
      <c r="C157" s="39" t="s">
        <v>239</v>
      </c>
      <c r="D157" s="39" t="s">
        <v>72</v>
      </c>
      <c r="E157" s="39">
        <v>1</v>
      </c>
      <c r="F157" s="39" t="s">
        <v>120</v>
      </c>
      <c r="G157" s="39" t="s">
        <v>138</v>
      </c>
      <c r="H157" s="41" t="s">
        <v>77</v>
      </c>
      <c r="I157" s="142" t="s">
        <v>357</v>
      </c>
      <c r="J157" s="60" t="s">
        <v>37</v>
      </c>
      <c r="K157" s="44">
        <v>44105</v>
      </c>
      <c r="L157" s="44">
        <v>44196</v>
      </c>
      <c r="M157" s="39">
        <v>8000</v>
      </c>
      <c r="N157" s="39">
        <v>11000</v>
      </c>
      <c r="O157" s="39">
        <v>12000</v>
      </c>
      <c r="P157" s="139">
        <v>10000</v>
      </c>
      <c r="Q157" s="39">
        <v>200</v>
      </c>
    </row>
    <row r="158" spans="1:17">
      <c r="A158" s="49" t="str">
        <f t="shared" si="2"/>
        <v>CNXGA-CLSAI</v>
      </c>
      <c r="C158" s="39" t="s">
        <v>239</v>
      </c>
      <c r="D158" s="39" t="s">
        <v>72</v>
      </c>
      <c r="E158" s="39">
        <v>1</v>
      </c>
      <c r="F158" s="39" t="s">
        <v>119</v>
      </c>
      <c r="G158" s="39" t="s">
        <v>138</v>
      </c>
      <c r="H158" s="42" t="s">
        <v>39</v>
      </c>
      <c r="I158" s="143" t="s">
        <v>242</v>
      </c>
      <c r="J158" s="60" t="s">
        <v>37</v>
      </c>
      <c r="K158" s="44">
        <v>44105</v>
      </c>
      <c r="L158" s="44">
        <v>44196</v>
      </c>
      <c r="M158" s="39">
        <v>8000</v>
      </c>
      <c r="N158" s="39">
        <v>11000</v>
      </c>
      <c r="O158" s="39">
        <v>12000</v>
      </c>
      <c r="P158" s="139">
        <v>10000</v>
      </c>
      <c r="Q158" s="39">
        <v>200</v>
      </c>
    </row>
    <row r="159" spans="1:17">
      <c r="A159" s="49" t="str">
        <f t="shared" si="2"/>
        <v>CNYTN-CLSAI</v>
      </c>
      <c r="C159" s="39" t="s">
        <v>239</v>
      </c>
      <c r="D159" s="39" t="s">
        <v>72</v>
      </c>
      <c r="E159" s="39">
        <v>1</v>
      </c>
      <c r="F159" s="39" t="s">
        <v>118</v>
      </c>
      <c r="G159" s="39" t="s">
        <v>138</v>
      </c>
      <c r="H159" s="41" t="s">
        <v>117</v>
      </c>
      <c r="I159" s="142" t="s">
        <v>242</v>
      </c>
      <c r="J159" s="60" t="s">
        <v>37</v>
      </c>
      <c r="K159" s="44">
        <v>44105</v>
      </c>
      <c r="L159" s="44">
        <v>44196</v>
      </c>
      <c r="M159" s="39">
        <v>8000</v>
      </c>
      <c r="N159" s="39">
        <v>11000</v>
      </c>
      <c r="O159" s="39">
        <v>12000</v>
      </c>
      <c r="P159" s="139">
        <v>10000</v>
      </c>
      <c r="Q159" s="39">
        <v>200</v>
      </c>
    </row>
    <row r="160" spans="1:17">
      <c r="A160" s="49" t="str">
        <f t="shared" si="2"/>
        <v>CNZSN-CLSAI</v>
      </c>
      <c r="C160" s="39" t="s">
        <v>239</v>
      </c>
      <c r="D160" s="39" t="s">
        <v>72</v>
      </c>
      <c r="E160" s="39">
        <v>1</v>
      </c>
      <c r="F160" s="39" t="s">
        <v>116</v>
      </c>
      <c r="G160" s="39" t="s">
        <v>138</v>
      </c>
      <c r="H160" s="41" t="s">
        <v>77</v>
      </c>
      <c r="I160" s="142" t="s">
        <v>355</v>
      </c>
      <c r="J160" s="60" t="s">
        <v>37</v>
      </c>
      <c r="K160" s="44">
        <v>44105</v>
      </c>
      <c r="L160" s="44">
        <v>44196</v>
      </c>
      <c r="M160" s="39">
        <v>8000</v>
      </c>
      <c r="N160" s="39">
        <v>11000</v>
      </c>
      <c r="O160" s="39">
        <v>12000</v>
      </c>
      <c r="P160" s="139">
        <v>10000</v>
      </c>
      <c r="Q160" s="39">
        <v>200</v>
      </c>
    </row>
    <row r="161" spans="1:17">
      <c r="A161" s="49" t="str">
        <f t="shared" si="2"/>
        <v>CNZUH-CLSAI</v>
      </c>
      <c r="C161" s="39" t="s">
        <v>239</v>
      </c>
      <c r="D161" s="39" t="s">
        <v>72</v>
      </c>
      <c r="E161" s="39">
        <v>1</v>
      </c>
      <c r="F161" s="39" t="s">
        <v>115</v>
      </c>
      <c r="G161" s="39" t="s">
        <v>138</v>
      </c>
      <c r="H161" s="41" t="s">
        <v>77</v>
      </c>
      <c r="I161" s="142" t="s">
        <v>355</v>
      </c>
      <c r="J161" s="60" t="s">
        <v>37</v>
      </c>
      <c r="K161" s="44">
        <v>44105</v>
      </c>
      <c r="L161" s="44">
        <v>44196</v>
      </c>
      <c r="M161" s="39">
        <v>8000</v>
      </c>
      <c r="N161" s="39">
        <v>11000</v>
      </c>
      <c r="O161" s="39">
        <v>12000</v>
      </c>
      <c r="P161" s="139">
        <v>10000</v>
      </c>
      <c r="Q161" s="39">
        <v>200</v>
      </c>
    </row>
    <row r="162" spans="1:17">
      <c r="A162" s="49" t="str">
        <f t="shared" si="2"/>
        <v>KRPUS-CLSAI</v>
      </c>
      <c r="C162" s="39" t="s">
        <v>239</v>
      </c>
      <c r="D162" s="39" t="s">
        <v>72</v>
      </c>
      <c r="E162" s="39">
        <v>1</v>
      </c>
      <c r="F162" s="39" t="s">
        <v>114</v>
      </c>
      <c r="G162" s="39" t="s">
        <v>138</v>
      </c>
      <c r="H162" s="42" t="s">
        <v>39</v>
      </c>
      <c r="I162" s="143" t="s">
        <v>342</v>
      </c>
      <c r="J162" s="60" t="s">
        <v>37</v>
      </c>
      <c r="K162" s="44">
        <v>44105</v>
      </c>
      <c r="L162" s="44">
        <v>44196</v>
      </c>
      <c r="M162" s="39">
        <v>8000</v>
      </c>
      <c r="N162" s="39">
        <v>11000</v>
      </c>
      <c r="O162" s="39">
        <v>12000</v>
      </c>
      <c r="P162" s="139">
        <v>10000</v>
      </c>
      <c r="Q162" s="39">
        <v>200</v>
      </c>
    </row>
    <row r="163" spans="1:17">
      <c r="A163" s="49" t="str">
        <f t="shared" si="2"/>
        <v>TWKEL-CLSAI</v>
      </c>
      <c r="C163" s="39" t="s">
        <v>239</v>
      </c>
      <c r="D163" s="39" t="s">
        <v>72</v>
      </c>
      <c r="E163" s="39">
        <v>1</v>
      </c>
      <c r="F163" s="39" t="s">
        <v>113</v>
      </c>
      <c r="G163" s="39" t="s">
        <v>138</v>
      </c>
      <c r="H163" s="42" t="s">
        <v>69</v>
      </c>
      <c r="I163" s="143" t="s">
        <v>344</v>
      </c>
      <c r="J163" s="60" t="s">
        <v>37</v>
      </c>
      <c r="K163" s="44">
        <v>44105</v>
      </c>
      <c r="L163" s="44">
        <v>44196</v>
      </c>
      <c r="M163" s="39">
        <v>8000</v>
      </c>
      <c r="N163" s="39">
        <v>11000</v>
      </c>
      <c r="O163" s="39">
        <v>12000</v>
      </c>
      <c r="P163" s="139">
        <v>10000</v>
      </c>
      <c r="Q163" s="39">
        <v>200</v>
      </c>
    </row>
    <row r="164" spans="1:17">
      <c r="A164" s="49" t="str">
        <f t="shared" si="2"/>
        <v>TWKHH-CLSAI</v>
      </c>
      <c r="C164" s="39" t="s">
        <v>239</v>
      </c>
      <c r="D164" s="39" t="s">
        <v>72</v>
      </c>
      <c r="E164" s="39">
        <v>1</v>
      </c>
      <c r="F164" s="39" t="s">
        <v>112</v>
      </c>
      <c r="G164" s="39" t="s">
        <v>138</v>
      </c>
      <c r="H164" s="41" t="s">
        <v>110</v>
      </c>
      <c r="I164" s="142" t="s">
        <v>343</v>
      </c>
      <c r="J164" s="60" t="s">
        <v>37</v>
      </c>
      <c r="K164" s="44">
        <v>44105</v>
      </c>
      <c r="L164" s="44">
        <v>44196</v>
      </c>
      <c r="M164" s="39">
        <v>8000</v>
      </c>
      <c r="N164" s="39">
        <v>11000</v>
      </c>
      <c r="O164" s="39">
        <v>12000</v>
      </c>
      <c r="P164" s="139">
        <v>10000</v>
      </c>
      <c r="Q164" s="39">
        <v>200</v>
      </c>
    </row>
    <row r="165" spans="1:17">
      <c r="A165" s="49" t="str">
        <f t="shared" si="2"/>
        <v>INMAA-CLSAI</v>
      </c>
      <c r="C165" s="39" t="s">
        <v>239</v>
      </c>
      <c r="D165" s="39" t="s">
        <v>72</v>
      </c>
      <c r="E165" s="39">
        <v>1</v>
      </c>
      <c r="F165" s="39" t="s">
        <v>111</v>
      </c>
      <c r="G165" s="39" t="s">
        <v>138</v>
      </c>
      <c r="H165" s="41" t="s">
        <v>110</v>
      </c>
      <c r="I165" s="142" t="s">
        <v>358</v>
      </c>
      <c r="J165" s="60" t="s">
        <v>37</v>
      </c>
      <c r="K165" s="44">
        <v>44105</v>
      </c>
      <c r="L165" s="44">
        <v>44196</v>
      </c>
      <c r="M165" s="39">
        <v>8000</v>
      </c>
      <c r="N165" s="39">
        <v>11000</v>
      </c>
      <c r="O165" s="39">
        <v>12000</v>
      </c>
      <c r="P165" s="139">
        <v>10000</v>
      </c>
      <c r="Q165" s="39">
        <v>200</v>
      </c>
    </row>
    <row r="166" spans="1:17">
      <c r="A166" s="49" t="str">
        <f t="shared" si="2"/>
        <v>INAMD-CLSAI</v>
      </c>
      <c r="C166" s="39" t="s">
        <v>239</v>
      </c>
      <c r="D166" s="39" t="s">
        <v>72</v>
      </c>
      <c r="E166" s="39">
        <v>1</v>
      </c>
      <c r="F166" s="39" t="s">
        <v>109</v>
      </c>
      <c r="G166" s="39" t="s">
        <v>138</v>
      </c>
      <c r="H166" s="41" t="s">
        <v>100</v>
      </c>
      <c r="I166" s="142" t="s">
        <v>359</v>
      </c>
      <c r="J166" s="60" t="s">
        <v>37</v>
      </c>
      <c r="K166" s="44">
        <v>44105</v>
      </c>
      <c r="L166" s="44">
        <v>44196</v>
      </c>
      <c r="M166" s="39">
        <v>8000</v>
      </c>
      <c r="N166" s="39">
        <v>11000</v>
      </c>
      <c r="O166" s="39">
        <v>12000</v>
      </c>
      <c r="P166" s="139">
        <v>10000</v>
      </c>
      <c r="Q166" s="39">
        <v>200</v>
      </c>
    </row>
    <row r="167" spans="1:17">
      <c r="A167" s="49" t="str">
        <f t="shared" si="2"/>
        <v>INHYD-CLSAI</v>
      </c>
      <c r="C167" s="39" t="s">
        <v>239</v>
      </c>
      <c r="D167" s="39" t="s">
        <v>72</v>
      </c>
      <c r="E167" s="39">
        <v>1</v>
      </c>
      <c r="F167" s="39" t="s">
        <v>108</v>
      </c>
      <c r="G167" s="39" t="s">
        <v>138</v>
      </c>
      <c r="H167" s="41" t="s">
        <v>100</v>
      </c>
      <c r="I167" s="142" t="s">
        <v>359</v>
      </c>
      <c r="J167" s="60" t="s">
        <v>37</v>
      </c>
      <c r="K167" s="44">
        <v>44105</v>
      </c>
      <c r="L167" s="44">
        <v>44196</v>
      </c>
      <c r="M167" s="39">
        <v>8000</v>
      </c>
      <c r="N167" s="39">
        <v>11000</v>
      </c>
      <c r="O167" s="39">
        <v>12000</v>
      </c>
      <c r="P167" s="139">
        <v>10000</v>
      </c>
      <c r="Q167" s="39">
        <v>200</v>
      </c>
    </row>
    <row r="168" spans="1:17">
      <c r="A168" s="49" t="str">
        <f t="shared" si="2"/>
        <v>INLUH-CLSAI</v>
      </c>
      <c r="C168" s="39" t="s">
        <v>239</v>
      </c>
      <c r="D168" s="39" t="s">
        <v>72</v>
      </c>
      <c r="E168" s="39">
        <v>1</v>
      </c>
      <c r="F168" s="39" t="s">
        <v>107</v>
      </c>
      <c r="G168" s="39" t="s">
        <v>138</v>
      </c>
      <c r="H168" s="41" t="s">
        <v>100</v>
      </c>
      <c r="I168" s="142" t="s">
        <v>359</v>
      </c>
      <c r="J168" s="60" t="s">
        <v>37</v>
      </c>
      <c r="K168" s="44">
        <v>44105</v>
      </c>
      <c r="L168" s="44">
        <v>44196</v>
      </c>
      <c r="M168" s="39">
        <v>8000</v>
      </c>
      <c r="N168" s="39">
        <v>11000</v>
      </c>
      <c r="O168" s="39">
        <v>12000</v>
      </c>
      <c r="P168" s="139">
        <v>10000</v>
      </c>
      <c r="Q168" s="39">
        <v>200</v>
      </c>
    </row>
    <row r="169" spans="1:17">
      <c r="A169" s="49" t="str">
        <f t="shared" si="2"/>
        <v>INNSA-CLSAI</v>
      </c>
      <c r="C169" s="39" t="s">
        <v>239</v>
      </c>
      <c r="D169" s="39" t="s">
        <v>72</v>
      </c>
      <c r="E169" s="39">
        <v>1</v>
      </c>
      <c r="F169" s="39" t="s">
        <v>106</v>
      </c>
      <c r="G169" s="39" t="s">
        <v>138</v>
      </c>
      <c r="H169" s="42" t="s">
        <v>105</v>
      </c>
      <c r="I169" s="143" t="s">
        <v>360</v>
      </c>
      <c r="J169" s="60" t="s">
        <v>37</v>
      </c>
      <c r="K169" s="44">
        <v>44105</v>
      </c>
      <c r="L169" s="44">
        <v>44196</v>
      </c>
      <c r="M169" s="39">
        <v>8000</v>
      </c>
      <c r="N169" s="39">
        <v>11000</v>
      </c>
      <c r="O169" s="39">
        <v>12000</v>
      </c>
      <c r="P169" s="139">
        <v>10000</v>
      </c>
      <c r="Q169" s="39">
        <v>200</v>
      </c>
    </row>
    <row r="170" spans="1:17">
      <c r="A170" s="49" t="str">
        <f t="shared" si="2"/>
        <v>INBOM-CLSAI</v>
      </c>
      <c r="C170" s="39" t="s">
        <v>239</v>
      </c>
      <c r="D170" s="39" t="s">
        <v>72</v>
      </c>
      <c r="E170" s="39">
        <v>1</v>
      </c>
      <c r="F170" s="39" t="s">
        <v>104</v>
      </c>
      <c r="G170" s="39" t="s">
        <v>138</v>
      </c>
      <c r="H170" s="41" t="s">
        <v>100</v>
      </c>
      <c r="I170" s="142" t="s">
        <v>360</v>
      </c>
      <c r="J170" s="60" t="s">
        <v>37</v>
      </c>
      <c r="K170" s="44">
        <v>44105</v>
      </c>
      <c r="L170" s="44">
        <v>44196</v>
      </c>
      <c r="M170" s="39">
        <v>8000</v>
      </c>
      <c r="N170" s="39">
        <v>11000</v>
      </c>
      <c r="O170" s="39">
        <v>12000</v>
      </c>
      <c r="P170" s="139">
        <v>10000</v>
      </c>
      <c r="Q170" s="39">
        <v>200</v>
      </c>
    </row>
    <row r="171" spans="1:17">
      <c r="A171" s="49" t="str">
        <f t="shared" si="2"/>
        <v>INICD-CLSAI</v>
      </c>
      <c r="C171" s="39" t="s">
        <v>239</v>
      </c>
      <c r="D171" s="39" t="s">
        <v>72</v>
      </c>
      <c r="E171" s="39">
        <v>1</v>
      </c>
      <c r="F171" s="39" t="s">
        <v>103</v>
      </c>
      <c r="G171" s="39" t="s">
        <v>138</v>
      </c>
      <c r="H171" s="41" t="s">
        <v>100</v>
      </c>
      <c r="I171" s="142" t="s">
        <v>359</v>
      </c>
      <c r="J171" s="60" t="s">
        <v>37</v>
      </c>
      <c r="K171" s="44">
        <v>44105</v>
      </c>
      <c r="L171" s="44">
        <v>44196</v>
      </c>
      <c r="M171" s="39">
        <v>8000</v>
      </c>
      <c r="N171" s="39">
        <v>11000</v>
      </c>
      <c r="O171" s="39">
        <v>12000</v>
      </c>
      <c r="P171" s="139">
        <v>10000</v>
      </c>
      <c r="Q171" s="39">
        <v>200</v>
      </c>
    </row>
    <row r="172" spans="1:17">
      <c r="A172" s="49" t="str">
        <f t="shared" si="2"/>
        <v>INBLR-CLSAI</v>
      </c>
      <c r="C172" s="39" t="s">
        <v>239</v>
      </c>
      <c r="D172" s="39" t="s">
        <v>72</v>
      </c>
      <c r="E172" s="39">
        <v>1</v>
      </c>
      <c r="F172" s="39" t="s">
        <v>102</v>
      </c>
      <c r="G172" s="39" t="s">
        <v>138</v>
      </c>
      <c r="H172" s="41" t="s">
        <v>100</v>
      </c>
      <c r="I172" s="142" t="s">
        <v>359</v>
      </c>
      <c r="J172" s="60" t="s">
        <v>37</v>
      </c>
      <c r="K172" s="44">
        <v>44105</v>
      </c>
      <c r="L172" s="44">
        <v>44196</v>
      </c>
      <c r="M172" s="39">
        <v>8000</v>
      </c>
      <c r="N172" s="39">
        <v>11000</v>
      </c>
      <c r="O172" s="39">
        <v>12000</v>
      </c>
      <c r="P172" s="139">
        <v>10000</v>
      </c>
      <c r="Q172" s="39">
        <v>200</v>
      </c>
    </row>
    <row r="173" spans="1:17">
      <c r="A173" s="49" t="str">
        <f t="shared" si="2"/>
        <v>INBRC-CLSAI</v>
      </c>
      <c r="C173" s="39" t="s">
        <v>239</v>
      </c>
      <c r="D173" s="39" t="s">
        <v>72</v>
      </c>
      <c r="E173" s="39">
        <v>1</v>
      </c>
      <c r="F173" s="39" t="s">
        <v>101</v>
      </c>
      <c r="G173" s="39" t="s">
        <v>138</v>
      </c>
      <c r="H173" s="41" t="s">
        <v>100</v>
      </c>
      <c r="I173" s="142" t="s">
        <v>361</v>
      </c>
      <c r="J173" s="60" t="s">
        <v>37</v>
      </c>
      <c r="K173" s="44">
        <v>44105</v>
      </c>
      <c r="L173" s="44">
        <v>44196</v>
      </c>
      <c r="M173" s="39">
        <v>8000</v>
      </c>
      <c r="N173" s="39">
        <v>11000</v>
      </c>
      <c r="O173" s="39">
        <v>12000</v>
      </c>
      <c r="P173" s="139">
        <v>10000</v>
      </c>
      <c r="Q173" s="39">
        <v>200</v>
      </c>
    </row>
    <row r="174" spans="1:17">
      <c r="A174" s="49" t="str">
        <f t="shared" si="2"/>
        <v>INCCU-CLSAI</v>
      </c>
      <c r="C174" s="39" t="s">
        <v>239</v>
      </c>
      <c r="D174" s="39" t="s">
        <v>72</v>
      </c>
      <c r="E174" s="39">
        <v>1</v>
      </c>
      <c r="F174" s="39" t="s">
        <v>99</v>
      </c>
      <c r="G174" s="39" t="s">
        <v>138</v>
      </c>
      <c r="H174" s="41" t="s">
        <v>69</v>
      </c>
      <c r="I174" s="142" t="s">
        <v>360</v>
      </c>
      <c r="J174" s="60" t="s">
        <v>37</v>
      </c>
      <c r="K174" s="44">
        <v>44105</v>
      </c>
      <c r="L174" s="44">
        <v>44196</v>
      </c>
      <c r="M174" s="39">
        <v>8000</v>
      </c>
      <c r="N174" s="39">
        <v>11000</v>
      </c>
      <c r="O174" s="39">
        <v>12000</v>
      </c>
      <c r="P174" s="139">
        <v>10000</v>
      </c>
      <c r="Q174" s="39">
        <v>200</v>
      </c>
    </row>
    <row r="175" spans="1:17">
      <c r="A175" s="49" t="str">
        <f t="shared" si="2"/>
        <v>INCOK-CLSAI</v>
      </c>
      <c r="C175" s="39" t="s">
        <v>239</v>
      </c>
      <c r="D175" s="39" t="s">
        <v>72</v>
      </c>
      <c r="E175" s="39">
        <v>1</v>
      </c>
      <c r="F175" s="39" t="s">
        <v>98</v>
      </c>
      <c r="G175" s="39" t="s">
        <v>138</v>
      </c>
      <c r="H175" s="41" t="s">
        <v>69</v>
      </c>
      <c r="I175" s="142" t="s">
        <v>349</v>
      </c>
      <c r="J175" s="60" t="s">
        <v>37</v>
      </c>
      <c r="K175" s="44">
        <v>44105</v>
      </c>
      <c r="L175" s="44">
        <v>44196</v>
      </c>
      <c r="M175" s="39">
        <v>8000</v>
      </c>
      <c r="N175" s="39">
        <v>11000</v>
      </c>
      <c r="O175" s="39">
        <v>12000</v>
      </c>
      <c r="P175" s="139">
        <v>10000</v>
      </c>
      <c r="Q175" s="39">
        <v>200</v>
      </c>
    </row>
    <row r="176" spans="1:17">
      <c r="A176" s="49" t="str">
        <f t="shared" si="2"/>
        <v>INTUT-CLSAI</v>
      </c>
      <c r="C176" s="39" t="s">
        <v>239</v>
      </c>
      <c r="D176" s="39" t="s">
        <v>72</v>
      </c>
      <c r="E176" s="39">
        <v>1</v>
      </c>
      <c r="F176" s="39" t="s">
        <v>97</v>
      </c>
      <c r="G176" s="39" t="s">
        <v>138</v>
      </c>
      <c r="H176" s="41" t="s">
        <v>69</v>
      </c>
      <c r="I176" s="142" t="s">
        <v>349</v>
      </c>
      <c r="J176" s="60" t="s">
        <v>37</v>
      </c>
      <c r="K176" s="44">
        <v>44105</v>
      </c>
      <c r="L176" s="44">
        <v>44196</v>
      </c>
      <c r="M176" s="39">
        <v>8000</v>
      </c>
      <c r="N176" s="39">
        <v>11000</v>
      </c>
      <c r="O176" s="39">
        <v>12000</v>
      </c>
      <c r="P176" s="139">
        <v>10000</v>
      </c>
      <c r="Q176" s="39">
        <v>200</v>
      </c>
    </row>
    <row r="177" spans="1:17">
      <c r="A177" s="49" t="str">
        <f t="shared" si="2"/>
        <v>IDJKT-CLSAI</v>
      </c>
      <c r="C177" s="39" t="s">
        <v>239</v>
      </c>
      <c r="D177" s="39" t="s">
        <v>72</v>
      </c>
      <c r="E177" s="39">
        <v>1</v>
      </c>
      <c r="F177" s="39" t="s">
        <v>96</v>
      </c>
      <c r="G177" s="39" t="s">
        <v>138</v>
      </c>
      <c r="H177" s="41" t="s">
        <v>77</v>
      </c>
      <c r="I177" s="142" t="s">
        <v>242</v>
      </c>
      <c r="J177" s="60" t="s">
        <v>37</v>
      </c>
      <c r="K177" s="44">
        <v>44105</v>
      </c>
      <c r="L177" s="44">
        <v>44196</v>
      </c>
      <c r="M177" s="39">
        <v>8000</v>
      </c>
      <c r="N177" s="39">
        <v>11000</v>
      </c>
      <c r="O177" s="39">
        <v>12000</v>
      </c>
      <c r="P177" s="139">
        <v>10000</v>
      </c>
      <c r="Q177" s="39">
        <v>200</v>
      </c>
    </row>
    <row r="178" spans="1:17">
      <c r="A178" s="49" t="str">
        <f t="shared" si="2"/>
        <v>IDSUB-CLSAI</v>
      </c>
      <c r="C178" s="39" t="s">
        <v>239</v>
      </c>
      <c r="D178" s="39" t="s">
        <v>72</v>
      </c>
      <c r="E178" s="39">
        <v>1</v>
      </c>
      <c r="F178" s="39" t="s">
        <v>95</v>
      </c>
      <c r="G178" s="39" t="s">
        <v>138</v>
      </c>
      <c r="H178" s="41" t="s">
        <v>77</v>
      </c>
      <c r="I178" s="142" t="s">
        <v>362</v>
      </c>
      <c r="J178" s="60" t="s">
        <v>37</v>
      </c>
      <c r="K178" s="44">
        <v>44105</v>
      </c>
      <c r="L178" s="44">
        <v>44196</v>
      </c>
      <c r="M178" s="39">
        <v>8000</v>
      </c>
      <c r="N178" s="39">
        <v>11000</v>
      </c>
      <c r="O178" s="39">
        <v>12000</v>
      </c>
      <c r="P178" s="139">
        <v>10000</v>
      </c>
      <c r="Q178" s="39">
        <v>200</v>
      </c>
    </row>
    <row r="179" spans="1:17">
      <c r="A179" s="49" t="str">
        <f t="shared" si="2"/>
        <v>IDSRG-CLSAI</v>
      </c>
      <c r="C179" s="39" t="s">
        <v>239</v>
      </c>
      <c r="D179" s="39" t="s">
        <v>72</v>
      </c>
      <c r="E179" s="39">
        <v>1</v>
      </c>
      <c r="F179" s="39" t="s">
        <v>94</v>
      </c>
      <c r="G179" s="39" t="s">
        <v>138</v>
      </c>
      <c r="H179" s="41" t="s">
        <v>77</v>
      </c>
      <c r="I179" s="142" t="s">
        <v>363</v>
      </c>
      <c r="J179" s="60" t="s">
        <v>37</v>
      </c>
      <c r="K179" s="44">
        <v>44105</v>
      </c>
      <c r="L179" s="44">
        <v>44196</v>
      </c>
      <c r="M179" s="39">
        <v>8000</v>
      </c>
      <c r="N179" s="39">
        <v>11000</v>
      </c>
      <c r="O179" s="39">
        <v>12000</v>
      </c>
      <c r="P179" s="139">
        <v>10000</v>
      </c>
      <c r="Q179" s="39">
        <v>200</v>
      </c>
    </row>
    <row r="180" spans="1:17">
      <c r="A180" s="49" t="str">
        <f t="shared" si="2"/>
        <v>JPUKB-CLSAI</v>
      </c>
      <c r="C180" s="39" t="s">
        <v>239</v>
      </c>
      <c r="D180" s="39" t="s">
        <v>72</v>
      </c>
      <c r="E180" s="39">
        <v>1</v>
      </c>
      <c r="F180" s="39" t="s">
        <v>93</v>
      </c>
      <c r="G180" s="39" t="s">
        <v>138</v>
      </c>
      <c r="H180" s="41" t="s">
        <v>69</v>
      </c>
      <c r="I180" s="142" t="s">
        <v>356</v>
      </c>
      <c r="J180" s="60" t="s">
        <v>37</v>
      </c>
      <c r="K180" s="44">
        <v>44105</v>
      </c>
      <c r="L180" s="44">
        <v>44196</v>
      </c>
      <c r="M180" s="39">
        <v>8000</v>
      </c>
      <c r="N180" s="39">
        <v>11000</v>
      </c>
      <c r="O180" s="39">
        <v>12000</v>
      </c>
      <c r="P180" s="139">
        <v>10000</v>
      </c>
      <c r="Q180" s="39">
        <v>200</v>
      </c>
    </row>
    <row r="181" spans="1:17">
      <c r="A181" s="49" t="str">
        <f t="shared" si="2"/>
        <v>JPNGO-CLSAI</v>
      </c>
      <c r="C181" s="39" t="s">
        <v>239</v>
      </c>
      <c r="D181" s="39" t="s">
        <v>72</v>
      </c>
      <c r="E181" s="39">
        <v>1</v>
      </c>
      <c r="F181" s="39" t="s">
        <v>92</v>
      </c>
      <c r="G181" s="39" t="s">
        <v>138</v>
      </c>
      <c r="H181" s="41" t="s">
        <v>69</v>
      </c>
      <c r="I181" s="142" t="s">
        <v>356</v>
      </c>
      <c r="J181" s="60" t="s">
        <v>37</v>
      </c>
      <c r="K181" s="44">
        <v>44105</v>
      </c>
      <c r="L181" s="44">
        <v>44196</v>
      </c>
      <c r="M181" s="39">
        <v>8000</v>
      </c>
      <c r="N181" s="39">
        <v>11000</v>
      </c>
      <c r="O181" s="39">
        <v>12000</v>
      </c>
      <c r="P181" s="139">
        <v>10000</v>
      </c>
      <c r="Q181" s="39">
        <v>200</v>
      </c>
    </row>
    <row r="182" spans="1:17">
      <c r="A182" s="49" t="str">
        <f t="shared" si="2"/>
        <v>JPOSA-CLSAI</v>
      </c>
      <c r="C182" s="39" t="s">
        <v>239</v>
      </c>
      <c r="D182" s="39" t="s">
        <v>72</v>
      </c>
      <c r="E182" s="39">
        <v>1</v>
      </c>
      <c r="F182" s="39" t="s">
        <v>91</v>
      </c>
      <c r="G182" s="39" t="s">
        <v>138</v>
      </c>
      <c r="H182" s="41" t="s">
        <v>69</v>
      </c>
      <c r="I182" s="142" t="s">
        <v>356</v>
      </c>
      <c r="J182" s="60" t="s">
        <v>37</v>
      </c>
      <c r="K182" s="44">
        <v>44105</v>
      </c>
      <c r="L182" s="44">
        <v>44196</v>
      </c>
      <c r="M182" s="39">
        <v>8000</v>
      </c>
      <c r="N182" s="39">
        <v>11000</v>
      </c>
      <c r="O182" s="39">
        <v>12000</v>
      </c>
      <c r="P182" s="139">
        <v>10000</v>
      </c>
      <c r="Q182" s="39">
        <v>200</v>
      </c>
    </row>
    <row r="183" spans="1:17">
      <c r="A183" s="49" t="str">
        <f t="shared" si="2"/>
        <v>JPTYO-CLSAI</v>
      </c>
      <c r="C183" s="39" t="s">
        <v>239</v>
      </c>
      <c r="D183" s="39" t="s">
        <v>72</v>
      </c>
      <c r="E183" s="39">
        <v>1</v>
      </c>
      <c r="F183" s="39" t="s">
        <v>90</v>
      </c>
      <c r="G183" s="39" t="s">
        <v>138</v>
      </c>
      <c r="H183" s="41" t="s">
        <v>69</v>
      </c>
      <c r="I183" s="142" t="s">
        <v>356</v>
      </c>
      <c r="J183" s="60" t="s">
        <v>37</v>
      </c>
      <c r="K183" s="44">
        <v>44105</v>
      </c>
      <c r="L183" s="44">
        <v>44196</v>
      </c>
      <c r="M183" s="39">
        <v>8000</v>
      </c>
      <c r="N183" s="39">
        <v>11000</v>
      </c>
      <c r="O183" s="39">
        <v>12000</v>
      </c>
      <c r="P183" s="139">
        <v>10000</v>
      </c>
      <c r="Q183" s="39">
        <v>200</v>
      </c>
    </row>
    <row r="184" spans="1:17">
      <c r="A184" s="49" t="str">
        <f t="shared" si="2"/>
        <v>JPYOK-CLSAI</v>
      </c>
      <c r="C184" s="39" t="s">
        <v>239</v>
      </c>
      <c r="D184" s="39" t="s">
        <v>72</v>
      </c>
      <c r="E184" s="39">
        <v>1</v>
      </c>
      <c r="F184" s="39" t="s">
        <v>89</v>
      </c>
      <c r="G184" s="39" t="s">
        <v>138</v>
      </c>
      <c r="H184" s="41" t="s">
        <v>69</v>
      </c>
      <c r="I184" s="142" t="s">
        <v>356</v>
      </c>
      <c r="J184" s="60" t="s">
        <v>37</v>
      </c>
      <c r="K184" s="44">
        <v>44105</v>
      </c>
      <c r="L184" s="44">
        <v>44196</v>
      </c>
      <c r="M184" s="39">
        <v>8000</v>
      </c>
      <c r="N184" s="39">
        <v>11000</v>
      </c>
      <c r="O184" s="39">
        <v>12000</v>
      </c>
      <c r="P184" s="139">
        <v>10000</v>
      </c>
      <c r="Q184" s="39">
        <v>200</v>
      </c>
    </row>
    <row r="185" spans="1:17">
      <c r="A185" s="49" t="str">
        <f t="shared" si="2"/>
        <v>MYPKG-CLSAI</v>
      </c>
      <c r="C185" s="39" t="s">
        <v>239</v>
      </c>
      <c r="D185" s="39" t="s">
        <v>72</v>
      </c>
      <c r="E185" s="39">
        <v>1</v>
      </c>
      <c r="F185" s="39" t="s">
        <v>88</v>
      </c>
      <c r="G185" s="39" t="s">
        <v>138</v>
      </c>
      <c r="H185" s="41" t="s">
        <v>77</v>
      </c>
      <c r="I185" s="142" t="s">
        <v>357</v>
      </c>
      <c r="J185" s="60" t="s">
        <v>37</v>
      </c>
      <c r="K185" s="44">
        <v>44105</v>
      </c>
      <c r="L185" s="44">
        <v>44196</v>
      </c>
      <c r="M185" s="39">
        <v>8000</v>
      </c>
      <c r="N185" s="39">
        <v>11000</v>
      </c>
      <c r="O185" s="39">
        <v>12000</v>
      </c>
      <c r="P185" s="139">
        <v>10000</v>
      </c>
      <c r="Q185" s="39">
        <v>200</v>
      </c>
    </row>
    <row r="186" spans="1:17">
      <c r="A186" s="49" t="str">
        <f t="shared" si="2"/>
        <v>MYPGU-CLSAI</v>
      </c>
      <c r="C186" s="39" t="s">
        <v>239</v>
      </c>
      <c r="D186" s="39" t="s">
        <v>72</v>
      </c>
      <c r="E186" s="39">
        <v>1</v>
      </c>
      <c r="F186" s="39" t="s">
        <v>87</v>
      </c>
      <c r="G186" s="39" t="s">
        <v>138</v>
      </c>
      <c r="H186" s="41" t="s">
        <v>77</v>
      </c>
      <c r="I186" s="142" t="s">
        <v>352</v>
      </c>
      <c r="J186" s="60" t="s">
        <v>37</v>
      </c>
      <c r="K186" s="44">
        <v>44105</v>
      </c>
      <c r="L186" s="44">
        <v>44196</v>
      </c>
      <c r="M186" s="39">
        <v>8000</v>
      </c>
      <c r="N186" s="39">
        <v>11000</v>
      </c>
      <c r="O186" s="39">
        <v>12000</v>
      </c>
      <c r="P186" s="139">
        <v>10000</v>
      </c>
      <c r="Q186" s="39">
        <v>200</v>
      </c>
    </row>
    <row r="187" spans="1:17">
      <c r="A187" s="49" t="str">
        <f t="shared" si="2"/>
        <v>MYPEN-CLSAI</v>
      </c>
      <c r="C187" s="39" t="s">
        <v>239</v>
      </c>
      <c r="D187" s="39" t="s">
        <v>72</v>
      </c>
      <c r="E187" s="39">
        <v>1</v>
      </c>
      <c r="F187" s="39" t="s">
        <v>86</v>
      </c>
      <c r="G187" s="39" t="s">
        <v>138</v>
      </c>
      <c r="H187" s="41" t="s">
        <v>77</v>
      </c>
      <c r="I187" s="142" t="s">
        <v>352</v>
      </c>
      <c r="J187" s="60" t="s">
        <v>37</v>
      </c>
      <c r="K187" s="44">
        <v>44105</v>
      </c>
      <c r="L187" s="44">
        <v>44196</v>
      </c>
      <c r="M187" s="39">
        <v>8000</v>
      </c>
      <c r="N187" s="39">
        <v>11000</v>
      </c>
      <c r="O187" s="39">
        <v>12000</v>
      </c>
      <c r="P187" s="139">
        <v>10000</v>
      </c>
      <c r="Q187" s="39">
        <v>200</v>
      </c>
    </row>
    <row r="188" spans="1:17">
      <c r="A188" s="49" t="str">
        <f t="shared" si="2"/>
        <v>PHMNL-CLSAI</v>
      </c>
      <c r="C188" s="39" t="s">
        <v>239</v>
      </c>
      <c r="D188" s="39" t="s">
        <v>72</v>
      </c>
      <c r="E188" s="39">
        <v>1</v>
      </c>
      <c r="F188" s="39" t="s">
        <v>85</v>
      </c>
      <c r="G188" s="39" t="s">
        <v>138</v>
      </c>
      <c r="H188" s="41" t="s">
        <v>77</v>
      </c>
      <c r="I188" s="142" t="s">
        <v>364</v>
      </c>
      <c r="J188" s="60" t="s">
        <v>37</v>
      </c>
      <c r="K188" s="44">
        <v>44105</v>
      </c>
      <c r="L188" s="44">
        <v>44196</v>
      </c>
      <c r="M188" s="39">
        <v>8000</v>
      </c>
      <c r="N188" s="39">
        <v>11000</v>
      </c>
      <c r="O188" s="39">
        <v>12000</v>
      </c>
      <c r="P188" s="139">
        <v>10000</v>
      </c>
      <c r="Q188" s="39">
        <v>200</v>
      </c>
    </row>
    <row r="189" spans="1:17">
      <c r="A189" s="49" t="str">
        <f t="shared" si="2"/>
        <v>PHCEB-CLSAI</v>
      </c>
      <c r="C189" s="39" t="s">
        <v>239</v>
      </c>
      <c r="D189" s="39" t="s">
        <v>72</v>
      </c>
      <c r="E189" s="39">
        <v>1</v>
      </c>
      <c r="F189" s="39" t="s">
        <v>84</v>
      </c>
      <c r="G189" s="39" t="s">
        <v>138</v>
      </c>
      <c r="H189" s="41" t="s">
        <v>77</v>
      </c>
      <c r="I189" s="142" t="s">
        <v>360</v>
      </c>
      <c r="J189" s="60" t="s">
        <v>37</v>
      </c>
      <c r="K189" s="44">
        <v>44105</v>
      </c>
      <c r="L189" s="44">
        <v>44196</v>
      </c>
      <c r="M189" s="39">
        <v>8000</v>
      </c>
      <c r="N189" s="39">
        <v>11000</v>
      </c>
      <c r="O189" s="39">
        <v>12000</v>
      </c>
      <c r="P189" s="139">
        <v>10000</v>
      </c>
      <c r="Q189" s="39">
        <v>200</v>
      </c>
    </row>
    <row r="190" spans="1:17">
      <c r="A190" s="49" t="str">
        <f t="shared" si="2"/>
        <v>SGSCT-CLSAI</v>
      </c>
      <c r="C190" s="39" t="s">
        <v>239</v>
      </c>
      <c r="D190" s="39" t="s">
        <v>72</v>
      </c>
      <c r="E190" s="39">
        <v>1</v>
      </c>
      <c r="F190" s="39" t="s">
        <v>83</v>
      </c>
      <c r="G190" s="39" t="s">
        <v>138</v>
      </c>
      <c r="H190" s="42" t="s">
        <v>69</v>
      </c>
      <c r="I190" s="143" t="s">
        <v>242</v>
      </c>
      <c r="J190" s="60" t="s">
        <v>37</v>
      </c>
      <c r="K190" s="44">
        <v>44105</v>
      </c>
      <c r="L190" s="44">
        <v>44196</v>
      </c>
      <c r="M190" s="39">
        <v>8000</v>
      </c>
      <c r="N190" s="39">
        <v>11000</v>
      </c>
      <c r="O190" s="39">
        <v>12000</v>
      </c>
      <c r="P190" s="139">
        <v>10000</v>
      </c>
      <c r="Q190" s="39">
        <v>200</v>
      </c>
    </row>
    <row r="191" spans="1:17">
      <c r="A191" s="49" t="str">
        <f t="shared" si="2"/>
        <v>THBKK-CLSAI</v>
      </c>
      <c r="C191" s="39" t="s">
        <v>239</v>
      </c>
      <c r="D191" s="39" t="s">
        <v>72</v>
      </c>
      <c r="E191" s="39">
        <v>1</v>
      </c>
      <c r="F191" s="39" t="s">
        <v>82</v>
      </c>
      <c r="G191" s="39" t="s">
        <v>138</v>
      </c>
      <c r="H191" s="41" t="s">
        <v>77</v>
      </c>
      <c r="I191" s="142" t="s">
        <v>343</v>
      </c>
      <c r="J191" s="60" t="s">
        <v>37</v>
      </c>
      <c r="K191" s="44">
        <v>44105</v>
      </c>
      <c r="L191" s="44">
        <v>44196</v>
      </c>
      <c r="M191" s="39">
        <v>8000</v>
      </c>
      <c r="N191" s="39">
        <v>11000</v>
      </c>
      <c r="O191" s="39">
        <v>12000</v>
      </c>
      <c r="P191" s="139">
        <v>10000</v>
      </c>
      <c r="Q191" s="39">
        <v>200</v>
      </c>
    </row>
    <row r="192" spans="1:17">
      <c r="A192" s="49" t="str">
        <f t="shared" si="2"/>
        <v>VNSGN-CLSAI</v>
      </c>
      <c r="C192" s="39" t="s">
        <v>239</v>
      </c>
      <c r="D192" s="39" t="s">
        <v>72</v>
      </c>
      <c r="E192" s="39">
        <v>1</v>
      </c>
      <c r="F192" s="39" t="s">
        <v>81</v>
      </c>
      <c r="G192" s="39" t="s">
        <v>138</v>
      </c>
      <c r="H192" s="41" t="s">
        <v>77</v>
      </c>
      <c r="I192" s="142" t="s">
        <v>365</v>
      </c>
      <c r="J192" s="60" t="s">
        <v>37</v>
      </c>
      <c r="K192" s="44">
        <v>44105</v>
      </c>
      <c r="L192" s="44">
        <v>44196</v>
      </c>
      <c r="M192" s="39">
        <v>8000</v>
      </c>
      <c r="N192" s="39">
        <v>11000</v>
      </c>
      <c r="O192" s="39">
        <v>12000</v>
      </c>
      <c r="P192" s="139">
        <v>10000</v>
      </c>
      <c r="Q192" s="39">
        <v>200</v>
      </c>
    </row>
    <row r="193" spans="1:17">
      <c r="A193" s="49" t="str">
        <f t="shared" si="2"/>
        <v>VNHPH-CLSAI</v>
      </c>
      <c r="C193" s="39" t="s">
        <v>239</v>
      </c>
      <c r="D193" s="39" t="s">
        <v>72</v>
      </c>
      <c r="E193" s="39">
        <v>1</v>
      </c>
      <c r="F193" s="39" t="s">
        <v>80</v>
      </c>
      <c r="G193" s="39" t="s">
        <v>138</v>
      </c>
      <c r="H193" s="41" t="s">
        <v>77</v>
      </c>
      <c r="I193" s="142" t="s">
        <v>365</v>
      </c>
      <c r="J193" s="60" t="s">
        <v>37</v>
      </c>
      <c r="K193" s="44">
        <v>44105</v>
      </c>
      <c r="L193" s="44">
        <v>44196</v>
      </c>
      <c r="M193" s="39">
        <v>8000</v>
      </c>
      <c r="N193" s="39">
        <v>11000</v>
      </c>
      <c r="O193" s="39">
        <v>12000</v>
      </c>
      <c r="P193" s="139">
        <v>10000</v>
      </c>
      <c r="Q193" s="39">
        <v>200</v>
      </c>
    </row>
    <row r="194" spans="1:17">
      <c r="A194" s="49" t="str">
        <f t="shared" ref="A194:A259" si="3">+F194&amp;"-"&amp;G194</f>
        <v>LKCMB-CLSAI</v>
      </c>
      <c r="C194" s="39" t="s">
        <v>239</v>
      </c>
      <c r="D194" s="39" t="s">
        <v>72</v>
      </c>
      <c r="E194" s="39">
        <v>1</v>
      </c>
      <c r="F194" s="39" t="s">
        <v>79</v>
      </c>
      <c r="G194" s="39" t="s">
        <v>138</v>
      </c>
      <c r="H194" s="41" t="s">
        <v>69</v>
      </c>
      <c r="I194" s="142" t="s">
        <v>365</v>
      </c>
      <c r="J194" s="60" t="s">
        <v>37</v>
      </c>
      <c r="K194" s="44">
        <v>44105</v>
      </c>
      <c r="L194" s="44">
        <v>44196</v>
      </c>
      <c r="M194" s="39">
        <v>8000</v>
      </c>
      <c r="N194" s="39">
        <v>11000</v>
      </c>
      <c r="O194" s="39">
        <v>12000</v>
      </c>
      <c r="P194" s="139">
        <v>10000</v>
      </c>
      <c r="Q194" s="39">
        <v>200</v>
      </c>
    </row>
    <row r="195" spans="1:17">
      <c r="A195" s="49" t="str">
        <f t="shared" si="3"/>
        <v>BDCGP-CLSAI</v>
      </c>
      <c r="C195" s="39" t="s">
        <v>239</v>
      </c>
      <c r="D195" s="39" t="s">
        <v>72</v>
      </c>
      <c r="E195" s="39">
        <v>1</v>
      </c>
      <c r="F195" s="39" t="s">
        <v>78</v>
      </c>
      <c r="G195" s="39" t="s">
        <v>138</v>
      </c>
      <c r="H195" s="41" t="s">
        <v>77</v>
      </c>
      <c r="I195" s="142" t="s">
        <v>359</v>
      </c>
      <c r="J195" s="60" t="s">
        <v>37</v>
      </c>
      <c r="K195" s="44">
        <v>44105</v>
      </c>
      <c r="L195" s="44">
        <v>44196</v>
      </c>
      <c r="M195" s="39">
        <v>8000</v>
      </c>
      <c r="N195" s="39">
        <v>11000</v>
      </c>
      <c r="O195" s="39">
        <v>12000</v>
      </c>
      <c r="P195" s="139">
        <v>10000</v>
      </c>
      <c r="Q195" s="39">
        <v>200</v>
      </c>
    </row>
    <row r="196" spans="1:17">
      <c r="A196" s="49" t="str">
        <f t="shared" si="3"/>
        <v>KHPNH-CLSAI</v>
      </c>
      <c r="C196" s="39" t="s">
        <v>239</v>
      </c>
      <c r="D196" s="39" t="s">
        <v>72</v>
      </c>
      <c r="E196" s="39">
        <v>1</v>
      </c>
      <c r="F196" s="39" t="s">
        <v>76</v>
      </c>
      <c r="G196" s="39" t="s">
        <v>138</v>
      </c>
      <c r="H196" s="41" t="s">
        <v>69</v>
      </c>
      <c r="I196" s="142" t="s">
        <v>352</v>
      </c>
      <c r="J196" s="60" t="s">
        <v>37</v>
      </c>
      <c r="K196" s="44">
        <v>44105</v>
      </c>
      <c r="L196" s="44">
        <v>44196</v>
      </c>
      <c r="M196" s="39">
        <v>8000</v>
      </c>
      <c r="N196" s="39">
        <v>11000</v>
      </c>
      <c r="O196" s="39">
        <v>12000</v>
      </c>
      <c r="P196" s="139">
        <v>10000</v>
      </c>
      <c r="Q196" s="39">
        <v>200</v>
      </c>
    </row>
    <row r="197" spans="1:17">
      <c r="A197" s="49" t="str">
        <f t="shared" si="3"/>
        <v>AEDXB-CLSAI</v>
      </c>
      <c r="C197" s="39" t="s">
        <v>239</v>
      </c>
      <c r="D197" s="39" t="s">
        <v>72</v>
      </c>
      <c r="E197" s="39">
        <v>1</v>
      </c>
      <c r="F197" s="39" t="s">
        <v>75</v>
      </c>
      <c r="G197" s="39" t="s">
        <v>138</v>
      </c>
      <c r="H197" s="41" t="s">
        <v>74</v>
      </c>
      <c r="I197" s="142" t="s">
        <v>361</v>
      </c>
      <c r="J197" s="60" t="s">
        <v>37</v>
      </c>
      <c r="K197" s="44">
        <v>44105</v>
      </c>
      <c r="L197" s="44">
        <v>44196</v>
      </c>
      <c r="M197" s="39">
        <v>8000</v>
      </c>
      <c r="N197" s="39">
        <v>11000</v>
      </c>
      <c r="O197" s="39">
        <v>12000</v>
      </c>
      <c r="P197" s="139">
        <v>10000</v>
      </c>
      <c r="Q197" s="39">
        <v>200</v>
      </c>
    </row>
    <row r="198" spans="1:17">
      <c r="A198" s="49" t="str">
        <f t="shared" si="3"/>
        <v>NZAKL-CLSAI</v>
      </c>
      <c r="C198" s="39" t="s">
        <v>239</v>
      </c>
      <c r="D198" s="39" t="s">
        <v>72</v>
      </c>
      <c r="E198" s="39">
        <v>1</v>
      </c>
      <c r="F198" s="39" t="s">
        <v>73</v>
      </c>
      <c r="G198" s="39" t="s">
        <v>138</v>
      </c>
      <c r="H198" s="41" t="s">
        <v>69</v>
      </c>
      <c r="I198" s="142" t="s">
        <v>362</v>
      </c>
      <c r="J198" s="60" t="s">
        <v>37</v>
      </c>
      <c r="K198" s="44">
        <v>44105</v>
      </c>
      <c r="L198" s="44">
        <v>44196</v>
      </c>
      <c r="M198" s="39">
        <v>8000</v>
      </c>
      <c r="N198" s="39">
        <v>11000</v>
      </c>
      <c r="O198" s="39">
        <v>12000</v>
      </c>
      <c r="P198" s="139">
        <v>10000</v>
      </c>
      <c r="Q198" s="39">
        <v>200</v>
      </c>
    </row>
    <row r="199" spans="1:17" ht="15.75" thickBot="1">
      <c r="A199" s="49" t="str">
        <f t="shared" si="3"/>
        <v>PKKHI-CLSAI</v>
      </c>
      <c r="C199" s="39" t="s">
        <v>239</v>
      </c>
      <c r="D199" s="39" t="s">
        <v>72</v>
      </c>
      <c r="E199" s="39">
        <v>1</v>
      </c>
      <c r="F199" s="39" t="s">
        <v>71</v>
      </c>
      <c r="G199" s="39" t="s">
        <v>138</v>
      </c>
      <c r="H199" s="40" t="s">
        <v>69</v>
      </c>
      <c r="I199" s="144" t="s">
        <v>363</v>
      </c>
      <c r="J199" s="60" t="s">
        <v>37</v>
      </c>
      <c r="K199" s="44">
        <v>44105</v>
      </c>
      <c r="L199" s="44">
        <v>44196</v>
      </c>
      <c r="M199" s="39">
        <v>8000</v>
      </c>
      <c r="N199" s="39">
        <v>11000</v>
      </c>
      <c r="O199" s="39">
        <v>12000</v>
      </c>
      <c r="P199" s="139">
        <v>10000</v>
      </c>
      <c r="Q199" s="39">
        <v>200</v>
      </c>
    </row>
    <row r="200" spans="1:17">
      <c r="A200" s="49" t="str">
        <f t="shared" si="3"/>
        <v>AUBNE-CLVAP</v>
      </c>
      <c r="C200" s="39" t="s">
        <v>239</v>
      </c>
      <c r="D200" s="39" t="s">
        <v>72</v>
      </c>
      <c r="E200" s="39">
        <v>1</v>
      </c>
      <c r="F200" s="39" t="s">
        <v>137</v>
      </c>
      <c r="G200" s="39" t="s">
        <v>70</v>
      </c>
      <c r="H200" s="43" t="s">
        <v>69</v>
      </c>
      <c r="I200" s="141" t="s">
        <v>353</v>
      </c>
      <c r="J200" s="60" t="s">
        <v>37</v>
      </c>
      <c r="K200" s="44">
        <v>44105</v>
      </c>
      <c r="L200" s="44">
        <v>44196</v>
      </c>
      <c r="M200" s="39">
        <v>8000</v>
      </c>
      <c r="N200" s="39">
        <v>11000</v>
      </c>
      <c r="O200" s="39">
        <v>12000</v>
      </c>
      <c r="P200" s="139">
        <v>10000</v>
      </c>
      <c r="Q200" s="39">
        <v>200</v>
      </c>
    </row>
    <row r="201" spans="1:17">
      <c r="A201" s="49" t="str">
        <f t="shared" si="3"/>
        <v>AUMEL-CLVAP</v>
      </c>
      <c r="C201" s="39" t="s">
        <v>239</v>
      </c>
      <c r="D201" s="39" t="s">
        <v>72</v>
      </c>
      <c r="E201" s="39">
        <v>1</v>
      </c>
      <c r="F201" s="39" t="s">
        <v>136</v>
      </c>
      <c r="G201" s="39" t="s">
        <v>70</v>
      </c>
      <c r="H201" s="41" t="s">
        <v>69</v>
      </c>
      <c r="I201" s="142" t="s">
        <v>354</v>
      </c>
      <c r="J201" s="60" t="s">
        <v>37</v>
      </c>
      <c r="K201" s="44">
        <v>44105</v>
      </c>
      <c r="L201" s="44">
        <v>44196</v>
      </c>
      <c r="M201" s="39">
        <v>8000</v>
      </c>
      <c r="N201" s="39">
        <v>11000</v>
      </c>
      <c r="O201" s="39">
        <v>12000</v>
      </c>
      <c r="P201" s="139">
        <v>10000</v>
      </c>
      <c r="Q201" s="39">
        <v>200</v>
      </c>
    </row>
    <row r="202" spans="1:17">
      <c r="A202" s="49" t="str">
        <f t="shared" si="3"/>
        <v>AUSYD-CLVAP</v>
      </c>
      <c r="C202" s="39" t="s">
        <v>239</v>
      </c>
      <c r="D202" s="39" t="s">
        <v>72</v>
      </c>
      <c r="E202" s="39">
        <v>1</v>
      </c>
      <c r="F202" s="39" t="s">
        <v>135</v>
      </c>
      <c r="G202" s="39" t="s">
        <v>70</v>
      </c>
      <c r="H202" s="41" t="s">
        <v>69</v>
      </c>
      <c r="I202" s="142" t="s">
        <v>354</v>
      </c>
      <c r="J202" s="60" t="s">
        <v>37</v>
      </c>
      <c r="K202" s="44">
        <v>44105</v>
      </c>
      <c r="L202" s="44">
        <v>44196</v>
      </c>
      <c r="M202" s="39">
        <v>8000</v>
      </c>
      <c r="N202" s="39">
        <v>11000</v>
      </c>
      <c r="O202" s="39">
        <v>12000</v>
      </c>
      <c r="P202" s="139">
        <v>10000</v>
      </c>
      <c r="Q202" s="39">
        <v>200</v>
      </c>
    </row>
    <row r="203" spans="1:17">
      <c r="A203" s="49" t="str">
        <f t="shared" si="3"/>
        <v>CNDLC-CLVAP</v>
      </c>
      <c r="C203" s="39" t="s">
        <v>239</v>
      </c>
      <c r="D203" s="39" t="s">
        <v>72</v>
      </c>
      <c r="E203" s="39">
        <v>1</v>
      </c>
      <c r="F203" s="39" t="s">
        <v>134</v>
      </c>
      <c r="G203" s="39" t="s">
        <v>70</v>
      </c>
      <c r="H203" s="41" t="s">
        <v>69</v>
      </c>
      <c r="I203" s="142" t="s">
        <v>242</v>
      </c>
      <c r="J203" s="60" t="s">
        <v>37</v>
      </c>
      <c r="K203" s="44">
        <v>44105</v>
      </c>
      <c r="L203" s="44">
        <v>44196</v>
      </c>
      <c r="M203" s="39">
        <v>8000</v>
      </c>
      <c r="N203" s="39">
        <v>11000</v>
      </c>
      <c r="O203" s="39">
        <v>12000</v>
      </c>
      <c r="P203" s="139">
        <v>10000</v>
      </c>
      <c r="Q203" s="39">
        <v>200</v>
      </c>
    </row>
    <row r="204" spans="1:17">
      <c r="A204" s="49" t="str">
        <f t="shared" si="3"/>
        <v>CNDGG-CLVAP</v>
      </c>
      <c r="C204" s="39" t="s">
        <v>239</v>
      </c>
      <c r="D204" s="39" t="s">
        <v>72</v>
      </c>
      <c r="E204" s="39">
        <v>1</v>
      </c>
      <c r="F204" s="39" t="s">
        <v>133</v>
      </c>
      <c r="G204" s="39" t="s">
        <v>70</v>
      </c>
      <c r="H204" s="41" t="s">
        <v>117</v>
      </c>
      <c r="I204" s="142" t="s">
        <v>355</v>
      </c>
      <c r="J204" s="60" t="s">
        <v>37</v>
      </c>
      <c r="K204" s="44">
        <v>44105</v>
      </c>
      <c r="L204" s="44">
        <v>44196</v>
      </c>
      <c r="M204" s="39">
        <v>8000</v>
      </c>
      <c r="N204" s="39">
        <v>11000</v>
      </c>
      <c r="O204" s="39">
        <v>12000</v>
      </c>
      <c r="P204" s="139">
        <v>10000</v>
      </c>
      <c r="Q204" s="39">
        <v>200</v>
      </c>
    </row>
    <row r="205" spans="1:17">
      <c r="A205" s="49" t="str">
        <f t="shared" si="3"/>
        <v>CNFOC-CLVAP</v>
      </c>
      <c r="C205" s="39" t="s">
        <v>239</v>
      </c>
      <c r="D205" s="39" t="s">
        <v>72</v>
      </c>
      <c r="E205" s="39">
        <v>1</v>
      </c>
      <c r="F205" s="39" t="s">
        <v>132</v>
      </c>
      <c r="G205" s="39" t="s">
        <v>70</v>
      </c>
      <c r="H205" s="41" t="s">
        <v>77</v>
      </c>
      <c r="I205" s="142" t="s">
        <v>355</v>
      </c>
      <c r="J205" s="60" t="s">
        <v>37</v>
      </c>
      <c r="K205" s="44">
        <v>44105</v>
      </c>
      <c r="L205" s="44">
        <v>44196</v>
      </c>
      <c r="M205" s="39">
        <v>8000</v>
      </c>
      <c r="N205" s="39">
        <v>11000</v>
      </c>
      <c r="O205" s="39">
        <v>12000</v>
      </c>
      <c r="P205" s="139">
        <v>10000</v>
      </c>
      <c r="Q205" s="39">
        <v>200</v>
      </c>
    </row>
    <row r="206" spans="1:17">
      <c r="A206" s="49" t="str">
        <f t="shared" si="3"/>
        <v>CNGGZ-CLVAP</v>
      </c>
      <c r="C206" s="39" t="s">
        <v>239</v>
      </c>
      <c r="D206" s="39" t="s">
        <v>72</v>
      </c>
      <c r="E206" s="39">
        <v>1</v>
      </c>
      <c r="F206" s="39" t="s">
        <v>131</v>
      </c>
      <c r="G206" s="39" t="s">
        <v>70</v>
      </c>
      <c r="H206" s="41" t="s">
        <v>77</v>
      </c>
      <c r="I206" s="142" t="s">
        <v>352</v>
      </c>
      <c r="J206" s="60" t="s">
        <v>37</v>
      </c>
      <c r="K206" s="44">
        <v>44105</v>
      </c>
      <c r="L206" s="44">
        <v>44196</v>
      </c>
      <c r="M206" s="39">
        <v>8000</v>
      </c>
      <c r="N206" s="39">
        <v>11000</v>
      </c>
      <c r="O206" s="39">
        <v>12000</v>
      </c>
      <c r="P206" s="139">
        <v>10000</v>
      </c>
      <c r="Q206" s="39">
        <v>200</v>
      </c>
    </row>
    <row r="207" spans="1:17">
      <c r="A207" s="49" t="str">
        <f t="shared" si="3"/>
        <v>HKMPB-CLVAP</v>
      </c>
      <c r="C207" s="39" t="s">
        <v>239</v>
      </c>
      <c r="D207" s="39" t="s">
        <v>72</v>
      </c>
      <c r="E207" s="39">
        <v>1</v>
      </c>
      <c r="F207" s="39" t="s">
        <v>130</v>
      </c>
      <c r="G207" s="39" t="s">
        <v>70</v>
      </c>
      <c r="H207" s="42" t="s">
        <v>39</v>
      </c>
      <c r="I207" s="143" t="s">
        <v>356</v>
      </c>
      <c r="J207" s="60" t="s">
        <v>37</v>
      </c>
      <c r="K207" s="44">
        <v>44105</v>
      </c>
      <c r="L207" s="44">
        <v>44196</v>
      </c>
      <c r="M207" s="39">
        <v>8000</v>
      </c>
      <c r="N207" s="39">
        <v>11000</v>
      </c>
      <c r="O207" s="39">
        <v>12000</v>
      </c>
      <c r="P207" s="139">
        <v>10000</v>
      </c>
      <c r="Q207" s="39">
        <v>200</v>
      </c>
    </row>
    <row r="208" spans="1:17">
      <c r="A208" s="49" t="str">
        <f t="shared" si="3"/>
        <v>CNHUA-CLVAP</v>
      </c>
      <c r="C208" s="39" t="s">
        <v>239</v>
      </c>
      <c r="D208" s="39" t="s">
        <v>72</v>
      </c>
      <c r="E208" s="39">
        <v>1</v>
      </c>
      <c r="F208" s="39" t="s">
        <v>129</v>
      </c>
      <c r="G208" s="39" t="s">
        <v>70</v>
      </c>
      <c r="H208" s="41" t="s">
        <v>77</v>
      </c>
      <c r="I208" s="142" t="s">
        <v>355</v>
      </c>
      <c r="J208" s="60" t="s">
        <v>37</v>
      </c>
      <c r="K208" s="44">
        <v>44105</v>
      </c>
      <c r="L208" s="44">
        <v>44196</v>
      </c>
      <c r="M208" s="39">
        <v>8000</v>
      </c>
      <c r="N208" s="39">
        <v>11000</v>
      </c>
      <c r="O208" s="39">
        <v>12000</v>
      </c>
      <c r="P208" s="139">
        <v>10000</v>
      </c>
      <c r="Q208" s="39">
        <v>200</v>
      </c>
    </row>
    <row r="209" spans="1:17">
      <c r="A209" s="49" t="str">
        <f t="shared" si="3"/>
        <v>CNJMN-CLVAP</v>
      </c>
      <c r="C209" s="39" t="s">
        <v>239</v>
      </c>
      <c r="D209" s="39" t="s">
        <v>72</v>
      </c>
      <c r="E209" s="39">
        <v>1</v>
      </c>
      <c r="F209" s="39" t="s">
        <v>128</v>
      </c>
      <c r="G209" s="39" t="s">
        <v>70</v>
      </c>
      <c r="H209" s="41" t="s">
        <v>77</v>
      </c>
      <c r="I209" s="142" t="s">
        <v>355</v>
      </c>
      <c r="J209" s="60" t="s">
        <v>37</v>
      </c>
      <c r="K209" s="44">
        <v>44105</v>
      </c>
      <c r="L209" s="44">
        <v>44196</v>
      </c>
      <c r="M209" s="39">
        <v>8000</v>
      </c>
      <c r="N209" s="39">
        <v>11000</v>
      </c>
      <c r="O209" s="39">
        <v>12000</v>
      </c>
      <c r="P209" s="139">
        <v>10000</v>
      </c>
      <c r="Q209" s="39">
        <v>200</v>
      </c>
    </row>
    <row r="210" spans="1:17">
      <c r="A210" s="49" t="str">
        <f t="shared" si="3"/>
        <v>CNNGB-CLVAP</v>
      </c>
      <c r="C210" s="39" t="s">
        <v>239</v>
      </c>
      <c r="D210" s="39" t="s">
        <v>72</v>
      </c>
      <c r="E210" s="39">
        <v>1</v>
      </c>
      <c r="F210" s="39" t="s">
        <v>127</v>
      </c>
      <c r="G210" s="39" t="s">
        <v>70</v>
      </c>
      <c r="H210" s="42" t="s">
        <v>39</v>
      </c>
      <c r="I210" s="143" t="s">
        <v>346</v>
      </c>
      <c r="J210" s="60" t="s">
        <v>37</v>
      </c>
      <c r="K210" s="44">
        <v>44105</v>
      </c>
      <c r="L210" s="44">
        <v>44196</v>
      </c>
      <c r="M210" s="39">
        <v>8000</v>
      </c>
      <c r="N210" s="39">
        <v>11000</v>
      </c>
      <c r="O210" s="39">
        <v>12000</v>
      </c>
      <c r="P210" s="139">
        <v>10000</v>
      </c>
      <c r="Q210" s="39">
        <v>200</v>
      </c>
    </row>
    <row r="211" spans="1:17">
      <c r="A211" s="49" t="str">
        <f t="shared" si="3"/>
        <v>CNTAO-CLVAP</v>
      </c>
      <c r="C211" s="39" t="s">
        <v>239</v>
      </c>
      <c r="D211" s="39" t="s">
        <v>72</v>
      </c>
      <c r="E211" s="39">
        <v>1</v>
      </c>
      <c r="F211" s="39" t="s">
        <v>126</v>
      </c>
      <c r="G211" s="39" t="s">
        <v>70</v>
      </c>
      <c r="H211" s="42" t="s">
        <v>39</v>
      </c>
      <c r="I211" s="143" t="s">
        <v>242</v>
      </c>
      <c r="J211" s="60" t="s">
        <v>37</v>
      </c>
      <c r="K211" s="44">
        <v>44105</v>
      </c>
      <c r="L211" s="44">
        <v>44196</v>
      </c>
      <c r="M211" s="39">
        <v>8000</v>
      </c>
      <c r="N211" s="39">
        <v>11000</v>
      </c>
      <c r="O211" s="39">
        <v>12000</v>
      </c>
      <c r="P211" s="139">
        <v>10000</v>
      </c>
      <c r="Q211" s="39">
        <v>200</v>
      </c>
    </row>
    <row r="212" spans="1:17">
      <c r="A212" s="49" t="str">
        <f t="shared" si="3"/>
        <v>CNSGH-CLVAP</v>
      </c>
      <c r="C212" s="39" t="s">
        <v>239</v>
      </c>
      <c r="D212" s="39" t="s">
        <v>72</v>
      </c>
      <c r="E212" s="39">
        <v>1</v>
      </c>
      <c r="F212" s="39" t="s">
        <v>125</v>
      </c>
      <c r="G212" s="39" t="s">
        <v>70</v>
      </c>
      <c r="H212" s="42" t="s">
        <v>39</v>
      </c>
      <c r="I212" s="143" t="s">
        <v>333</v>
      </c>
      <c r="J212" s="60" t="s">
        <v>37</v>
      </c>
      <c r="K212" s="44">
        <v>44105</v>
      </c>
      <c r="L212" s="44">
        <v>44196</v>
      </c>
      <c r="M212" s="39">
        <v>8000</v>
      </c>
      <c r="N212" s="39">
        <v>11000</v>
      </c>
      <c r="O212" s="39">
        <v>12000</v>
      </c>
      <c r="P212" s="139">
        <v>10000</v>
      </c>
      <c r="Q212" s="39">
        <v>200</v>
      </c>
    </row>
    <row r="213" spans="1:17">
      <c r="A213" s="49" t="str">
        <f t="shared" si="3"/>
        <v>CNSTG-CLVAP</v>
      </c>
      <c r="C213" s="39" t="s">
        <v>239</v>
      </c>
      <c r="D213" s="39" t="s">
        <v>72</v>
      </c>
      <c r="E213" s="39">
        <v>1</v>
      </c>
      <c r="F213" s="39" t="s">
        <v>124</v>
      </c>
      <c r="G213" s="39" t="s">
        <v>70</v>
      </c>
      <c r="H213" s="41" t="s">
        <v>117</v>
      </c>
      <c r="I213" s="142" t="s">
        <v>357</v>
      </c>
      <c r="J213" s="60" t="s">
        <v>37</v>
      </c>
      <c r="K213" s="44">
        <v>44105</v>
      </c>
      <c r="L213" s="44">
        <v>44196</v>
      </c>
      <c r="M213" s="39">
        <v>8000</v>
      </c>
      <c r="N213" s="39">
        <v>11000</v>
      </c>
      <c r="O213" s="39">
        <v>12000</v>
      </c>
      <c r="P213" s="139">
        <v>10000</v>
      </c>
      <c r="Q213" s="39">
        <v>200</v>
      </c>
    </row>
    <row r="214" spans="1:17">
      <c r="A214" s="49" t="str">
        <f t="shared" si="3"/>
        <v>CNSZX-CLVAP</v>
      </c>
      <c r="C214" s="39" t="s">
        <v>239</v>
      </c>
      <c r="D214" s="39" t="s">
        <v>72</v>
      </c>
      <c r="E214" s="39">
        <v>1</v>
      </c>
      <c r="F214" s="39" t="s">
        <v>123</v>
      </c>
      <c r="G214" s="39" t="s">
        <v>70</v>
      </c>
      <c r="H214" s="42" t="s">
        <v>39</v>
      </c>
      <c r="I214" s="143" t="s">
        <v>242</v>
      </c>
      <c r="J214" s="60" t="s">
        <v>37</v>
      </c>
      <c r="K214" s="44">
        <v>44105</v>
      </c>
      <c r="L214" s="44">
        <v>44196</v>
      </c>
      <c r="M214" s="39">
        <v>8000</v>
      </c>
      <c r="N214" s="39">
        <v>11000</v>
      </c>
      <c r="O214" s="39">
        <v>12000</v>
      </c>
      <c r="P214" s="139">
        <v>10000</v>
      </c>
      <c r="Q214" s="39">
        <v>200</v>
      </c>
    </row>
    <row r="215" spans="1:17">
      <c r="A215" s="49" t="str">
        <f t="shared" si="3"/>
        <v>CNSUD-CLVAP</v>
      </c>
      <c r="C215" s="39" t="s">
        <v>239</v>
      </c>
      <c r="D215" s="39" t="s">
        <v>72</v>
      </c>
      <c r="E215" s="39">
        <v>1</v>
      </c>
      <c r="F215" s="39" t="s">
        <v>122</v>
      </c>
      <c r="G215" s="39" t="s">
        <v>70</v>
      </c>
      <c r="H215" s="41" t="s">
        <v>117</v>
      </c>
      <c r="I215" s="142" t="s">
        <v>357</v>
      </c>
      <c r="J215" s="60" t="s">
        <v>37</v>
      </c>
      <c r="K215" s="44">
        <v>44105</v>
      </c>
      <c r="L215" s="44">
        <v>44196</v>
      </c>
      <c r="M215" s="39">
        <v>8000</v>
      </c>
      <c r="N215" s="39">
        <v>11000</v>
      </c>
      <c r="O215" s="39">
        <v>12000</v>
      </c>
      <c r="P215" s="139">
        <v>10000</v>
      </c>
      <c r="Q215" s="39">
        <v>200</v>
      </c>
    </row>
    <row r="216" spans="1:17">
      <c r="A216" s="49" t="str">
        <f t="shared" si="3"/>
        <v>CNROQ-CLVAP</v>
      </c>
      <c r="C216" s="39" t="s">
        <v>239</v>
      </c>
      <c r="D216" s="39" t="s">
        <v>72</v>
      </c>
      <c r="E216" s="39">
        <v>1</v>
      </c>
      <c r="F216" s="39" t="s">
        <v>121</v>
      </c>
      <c r="G216" s="39" t="s">
        <v>70</v>
      </c>
      <c r="H216" s="41" t="s">
        <v>77</v>
      </c>
      <c r="I216" s="142" t="s">
        <v>357</v>
      </c>
      <c r="J216" s="60" t="s">
        <v>37</v>
      </c>
      <c r="K216" s="44">
        <v>44105</v>
      </c>
      <c r="L216" s="44">
        <v>44196</v>
      </c>
      <c r="M216" s="39">
        <v>8000</v>
      </c>
      <c r="N216" s="39">
        <v>11000</v>
      </c>
      <c r="O216" s="39">
        <v>12000</v>
      </c>
      <c r="P216" s="139">
        <v>10000</v>
      </c>
      <c r="Q216" s="39">
        <v>200</v>
      </c>
    </row>
    <row r="217" spans="1:17">
      <c r="A217" s="49" t="str">
        <f t="shared" si="3"/>
        <v>CNXMN-CLVAP</v>
      </c>
      <c r="C217" s="39" t="s">
        <v>239</v>
      </c>
      <c r="D217" s="39" t="s">
        <v>72</v>
      </c>
      <c r="E217" s="39">
        <v>1</v>
      </c>
      <c r="F217" s="39" t="s">
        <v>120</v>
      </c>
      <c r="G217" s="39" t="s">
        <v>70</v>
      </c>
      <c r="H217" s="41" t="s">
        <v>77</v>
      </c>
      <c r="I217" s="142" t="s">
        <v>357</v>
      </c>
      <c r="J217" s="60" t="s">
        <v>37</v>
      </c>
      <c r="K217" s="44">
        <v>44105</v>
      </c>
      <c r="L217" s="44">
        <v>44196</v>
      </c>
      <c r="M217" s="39">
        <v>8000</v>
      </c>
      <c r="N217" s="39">
        <v>11000</v>
      </c>
      <c r="O217" s="39">
        <v>12000</v>
      </c>
      <c r="P217" s="139">
        <v>10000</v>
      </c>
      <c r="Q217" s="39">
        <v>200</v>
      </c>
    </row>
    <row r="218" spans="1:17">
      <c r="A218" s="49" t="str">
        <f t="shared" si="3"/>
        <v>CNXGA-CLVAP</v>
      </c>
      <c r="C218" s="39" t="s">
        <v>239</v>
      </c>
      <c r="D218" s="39" t="s">
        <v>72</v>
      </c>
      <c r="E218" s="39">
        <v>1</v>
      </c>
      <c r="F218" s="39" t="s">
        <v>119</v>
      </c>
      <c r="G218" s="39" t="s">
        <v>70</v>
      </c>
      <c r="H218" s="42" t="s">
        <v>39</v>
      </c>
      <c r="I218" s="143" t="s">
        <v>242</v>
      </c>
      <c r="J218" s="60" t="s">
        <v>37</v>
      </c>
      <c r="K218" s="44">
        <v>44105</v>
      </c>
      <c r="L218" s="44">
        <v>44196</v>
      </c>
      <c r="M218" s="39">
        <v>8000</v>
      </c>
      <c r="N218" s="39">
        <v>11000</v>
      </c>
      <c r="O218" s="39">
        <v>12000</v>
      </c>
      <c r="P218" s="139">
        <v>10000</v>
      </c>
      <c r="Q218" s="39">
        <v>200</v>
      </c>
    </row>
    <row r="219" spans="1:17">
      <c r="A219" s="49" t="str">
        <f t="shared" si="3"/>
        <v>CNYTN-CLVAP</v>
      </c>
      <c r="C219" s="39" t="s">
        <v>239</v>
      </c>
      <c r="D219" s="39" t="s">
        <v>72</v>
      </c>
      <c r="E219" s="39">
        <v>1</v>
      </c>
      <c r="F219" s="39" t="s">
        <v>118</v>
      </c>
      <c r="G219" s="39" t="s">
        <v>70</v>
      </c>
      <c r="H219" s="41" t="s">
        <v>117</v>
      </c>
      <c r="I219" s="142" t="s">
        <v>242</v>
      </c>
      <c r="J219" s="60" t="s">
        <v>37</v>
      </c>
      <c r="K219" s="44">
        <v>44105</v>
      </c>
      <c r="L219" s="44">
        <v>44196</v>
      </c>
      <c r="M219" s="39">
        <v>8000</v>
      </c>
      <c r="N219" s="39">
        <v>11000</v>
      </c>
      <c r="O219" s="39">
        <v>12000</v>
      </c>
      <c r="P219" s="139">
        <v>10000</v>
      </c>
      <c r="Q219" s="39">
        <v>200</v>
      </c>
    </row>
    <row r="220" spans="1:17">
      <c r="A220" s="49" t="str">
        <f t="shared" si="3"/>
        <v>CNZSN-CLVAP</v>
      </c>
      <c r="C220" s="39" t="s">
        <v>239</v>
      </c>
      <c r="D220" s="39" t="s">
        <v>72</v>
      </c>
      <c r="E220" s="39">
        <v>1</v>
      </c>
      <c r="F220" s="39" t="s">
        <v>116</v>
      </c>
      <c r="G220" s="39" t="s">
        <v>70</v>
      </c>
      <c r="H220" s="41" t="s">
        <v>77</v>
      </c>
      <c r="I220" s="142" t="s">
        <v>355</v>
      </c>
      <c r="J220" s="60" t="s">
        <v>37</v>
      </c>
      <c r="K220" s="44">
        <v>44105</v>
      </c>
      <c r="L220" s="44">
        <v>44196</v>
      </c>
      <c r="M220" s="39">
        <v>8000</v>
      </c>
      <c r="N220" s="39">
        <v>11000</v>
      </c>
      <c r="O220" s="39">
        <v>12000</v>
      </c>
      <c r="P220" s="139">
        <v>10000</v>
      </c>
      <c r="Q220" s="39">
        <v>200</v>
      </c>
    </row>
    <row r="221" spans="1:17">
      <c r="A221" s="49" t="str">
        <f t="shared" si="3"/>
        <v>CNZUH-CLVAP</v>
      </c>
      <c r="C221" s="39" t="s">
        <v>239</v>
      </c>
      <c r="D221" s="39" t="s">
        <v>72</v>
      </c>
      <c r="E221" s="39">
        <v>1</v>
      </c>
      <c r="F221" s="39" t="s">
        <v>115</v>
      </c>
      <c r="G221" s="39" t="s">
        <v>70</v>
      </c>
      <c r="H221" s="41" t="s">
        <v>77</v>
      </c>
      <c r="I221" s="142" t="s">
        <v>355</v>
      </c>
      <c r="J221" s="60" t="s">
        <v>37</v>
      </c>
      <c r="K221" s="44">
        <v>44105</v>
      </c>
      <c r="L221" s="44">
        <v>44196</v>
      </c>
      <c r="M221" s="39">
        <v>8000</v>
      </c>
      <c r="N221" s="39">
        <v>11000</v>
      </c>
      <c r="O221" s="39">
        <v>12000</v>
      </c>
      <c r="P221" s="139">
        <v>10000</v>
      </c>
      <c r="Q221" s="39">
        <v>200</v>
      </c>
    </row>
    <row r="222" spans="1:17">
      <c r="A222" s="49" t="str">
        <f t="shared" si="3"/>
        <v>KRPUS-CLVAP</v>
      </c>
      <c r="C222" s="39" t="s">
        <v>239</v>
      </c>
      <c r="D222" s="39" t="s">
        <v>72</v>
      </c>
      <c r="E222" s="39">
        <v>1</v>
      </c>
      <c r="F222" s="39" t="s">
        <v>114</v>
      </c>
      <c r="G222" s="39" t="s">
        <v>70</v>
      </c>
      <c r="H222" s="42" t="s">
        <v>39</v>
      </c>
      <c r="I222" s="143" t="s">
        <v>342</v>
      </c>
      <c r="J222" s="60" t="s">
        <v>37</v>
      </c>
      <c r="K222" s="44">
        <v>44105</v>
      </c>
      <c r="L222" s="44">
        <v>44196</v>
      </c>
      <c r="M222" s="39">
        <v>8000</v>
      </c>
      <c r="N222" s="39">
        <v>11000</v>
      </c>
      <c r="O222" s="39">
        <v>12000</v>
      </c>
      <c r="P222" s="139">
        <v>10000</v>
      </c>
      <c r="Q222" s="39">
        <v>200</v>
      </c>
    </row>
    <row r="223" spans="1:17">
      <c r="A223" s="49" t="str">
        <f t="shared" si="3"/>
        <v>TWKEL-CLVAP</v>
      </c>
      <c r="C223" s="39" t="s">
        <v>239</v>
      </c>
      <c r="D223" s="39" t="s">
        <v>72</v>
      </c>
      <c r="E223" s="39">
        <v>1</v>
      </c>
      <c r="F223" s="39" t="s">
        <v>113</v>
      </c>
      <c r="G223" s="39" t="s">
        <v>70</v>
      </c>
      <c r="H223" s="42" t="s">
        <v>69</v>
      </c>
      <c r="I223" s="143" t="s">
        <v>344</v>
      </c>
      <c r="J223" s="60" t="s">
        <v>37</v>
      </c>
      <c r="K223" s="44">
        <v>44105</v>
      </c>
      <c r="L223" s="44">
        <v>44196</v>
      </c>
      <c r="M223" s="39">
        <v>8000</v>
      </c>
      <c r="N223" s="39">
        <v>11000</v>
      </c>
      <c r="O223" s="39">
        <v>12000</v>
      </c>
      <c r="P223" s="139">
        <v>10000</v>
      </c>
      <c r="Q223" s="39">
        <v>200</v>
      </c>
    </row>
    <row r="224" spans="1:17">
      <c r="A224" s="49" t="str">
        <f t="shared" si="3"/>
        <v>TWKHH-CLVAP</v>
      </c>
      <c r="C224" s="39" t="s">
        <v>239</v>
      </c>
      <c r="D224" s="39" t="s">
        <v>72</v>
      </c>
      <c r="E224" s="39">
        <v>1</v>
      </c>
      <c r="F224" s="39" t="s">
        <v>112</v>
      </c>
      <c r="G224" s="39" t="s">
        <v>70</v>
      </c>
      <c r="H224" s="41" t="s">
        <v>110</v>
      </c>
      <c r="I224" s="142" t="s">
        <v>343</v>
      </c>
      <c r="J224" s="60" t="s">
        <v>37</v>
      </c>
      <c r="K224" s="44">
        <v>44105</v>
      </c>
      <c r="L224" s="44">
        <v>44196</v>
      </c>
      <c r="M224" s="39">
        <v>8000</v>
      </c>
      <c r="N224" s="39">
        <v>11000</v>
      </c>
      <c r="O224" s="39">
        <v>12000</v>
      </c>
      <c r="P224" s="139">
        <v>10000</v>
      </c>
      <c r="Q224" s="39">
        <v>200</v>
      </c>
    </row>
    <row r="225" spans="1:17">
      <c r="A225" s="49" t="str">
        <f t="shared" si="3"/>
        <v>INMAA-CLVAP</v>
      </c>
      <c r="C225" s="39" t="s">
        <v>239</v>
      </c>
      <c r="D225" s="39" t="s">
        <v>72</v>
      </c>
      <c r="E225" s="39">
        <v>1</v>
      </c>
      <c r="F225" s="39" t="s">
        <v>111</v>
      </c>
      <c r="G225" s="39" t="s">
        <v>70</v>
      </c>
      <c r="H225" s="41" t="s">
        <v>110</v>
      </c>
      <c r="I225" s="142" t="s">
        <v>358</v>
      </c>
      <c r="J225" s="60" t="s">
        <v>37</v>
      </c>
      <c r="K225" s="44">
        <v>44105</v>
      </c>
      <c r="L225" s="44">
        <v>44196</v>
      </c>
      <c r="M225" s="39">
        <v>8000</v>
      </c>
      <c r="N225" s="39">
        <v>11000</v>
      </c>
      <c r="O225" s="39">
        <v>12000</v>
      </c>
      <c r="P225" s="139">
        <v>10000</v>
      </c>
      <c r="Q225" s="39">
        <v>200</v>
      </c>
    </row>
    <row r="226" spans="1:17">
      <c r="A226" s="49" t="str">
        <f t="shared" si="3"/>
        <v>INAMD-CLVAP</v>
      </c>
      <c r="C226" s="39" t="s">
        <v>239</v>
      </c>
      <c r="D226" s="39" t="s">
        <v>72</v>
      </c>
      <c r="E226" s="39">
        <v>1</v>
      </c>
      <c r="F226" s="39" t="s">
        <v>109</v>
      </c>
      <c r="G226" s="39" t="s">
        <v>70</v>
      </c>
      <c r="H226" s="41" t="s">
        <v>100</v>
      </c>
      <c r="I226" s="142" t="s">
        <v>359</v>
      </c>
      <c r="J226" s="60" t="s">
        <v>37</v>
      </c>
      <c r="K226" s="44">
        <v>44105</v>
      </c>
      <c r="L226" s="44">
        <v>44196</v>
      </c>
      <c r="M226" s="39">
        <v>8000</v>
      </c>
      <c r="N226" s="39">
        <v>11000</v>
      </c>
      <c r="O226" s="39">
        <v>12000</v>
      </c>
      <c r="P226" s="139">
        <v>10000</v>
      </c>
      <c r="Q226" s="39">
        <v>200</v>
      </c>
    </row>
    <row r="227" spans="1:17">
      <c r="A227" s="49" t="str">
        <f t="shared" si="3"/>
        <v>INHYD-CLVAP</v>
      </c>
      <c r="C227" s="39" t="s">
        <v>239</v>
      </c>
      <c r="D227" s="39" t="s">
        <v>72</v>
      </c>
      <c r="E227" s="39">
        <v>1</v>
      </c>
      <c r="F227" s="39" t="s">
        <v>108</v>
      </c>
      <c r="G227" s="39" t="s">
        <v>70</v>
      </c>
      <c r="H227" s="41" t="s">
        <v>100</v>
      </c>
      <c r="I227" s="142" t="s">
        <v>359</v>
      </c>
      <c r="J227" s="60" t="s">
        <v>37</v>
      </c>
      <c r="K227" s="44">
        <v>44105</v>
      </c>
      <c r="L227" s="44">
        <v>44196</v>
      </c>
      <c r="M227" s="39">
        <v>8000</v>
      </c>
      <c r="N227" s="39">
        <v>11000</v>
      </c>
      <c r="O227" s="39">
        <v>12000</v>
      </c>
      <c r="P227" s="139">
        <v>10000</v>
      </c>
      <c r="Q227" s="39">
        <v>200</v>
      </c>
    </row>
    <row r="228" spans="1:17">
      <c r="A228" s="49" t="str">
        <f t="shared" si="3"/>
        <v>INLUH-CLVAP</v>
      </c>
      <c r="C228" s="39" t="s">
        <v>239</v>
      </c>
      <c r="D228" s="39" t="s">
        <v>72</v>
      </c>
      <c r="E228" s="39">
        <v>1</v>
      </c>
      <c r="F228" s="39" t="s">
        <v>107</v>
      </c>
      <c r="G228" s="39" t="s">
        <v>70</v>
      </c>
      <c r="H228" s="41" t="s">
        <v>100</v>
      </c>
      <c r="I228" s="142" t="s">
        <v>359</v>
      </c>
      <c r="J228" s="60" t="s">
        <v>37</v>
      </c>
      <c r="K228" s="44">
        <v>44105</v>
      </c>
      <c r="L228" s="44">
        <v>44196</v>
      </c>
      <c r="M228" s="39">
        <v>8000</v>
      </c>
      <c r="N228" s="39">
        <v>11000</v>
      </c>
      <c r="O228" s="39">
        <v>12000</v>
      </c>
      <c r="P228" s="139">
        <v>10000</v>
      </c>
      <c r="Q228" s="39">
        <v>200</v>
      </c>
    </row>
    <row r="229" spans="1:17">
      <c r="A229" s="49" t="str">
        <f t="shared" si="3"/>
        <v>INNSA-CLVAP</v>
      </c>
      <c r="C229" s="39" t="s">
        <v>239</v>
      </c>
      <c r="D229" s="39" t="s">
        <v>72</v>
      </c>
      <c r="E229" s="39">
        <v>1</v>
      </c>
      <c r="F229" s="39" t="s">
        <v>106</v>
      </c>
      <c r="G229" s="39" t="s">
        <v>70</v>
      </c>
      <c r="H229" s="42" t="s">
        <v>105</v>
      </c>
      <c r="I229" s="143" t="s">
        <v>360</v>
      </c>
      <c r="J229" s="60" t="s">
        <v>37</v>
      </c>
      <c r="K229" s="44">
        <v>44105</v>
      </c>
      <c r="L229" s="44">
        <v>44196</v>
      </c>
      <c r="M229" s="39">
        <v>8000</v>
      </c>
      <c r="N229" s="39">
        <v>11000</v>
      </c>
      <c r="O229" s="39">
        <v>12000</v>
      </c>
      <c r="P229" s="139">
        <v>10000</v>
      </c>
      <c r="Q229" s="39">
        <v>200</v>
      </c>
    </row>
    <row r="230" spans="1:17">
      <c r="A230" s="49" t="str">
        <f t="shared" si="3"/>
        <v>INBOM-CLVAP</v>
      </c>
      <c r="C230" s="39" t="s">
        <v>239</v>
      </c>
      <c r="D230" s="39" t="s">
        <v>72</v>
      </c>
      <c r="E230" s="39">
        <v>1</v>
      </c>
      <c r="F230" s="39" t="s">
        <v>104</v>
      </c>
      <c r="G230" s="39" t="s">
        <v>70</v>
      </c>
      <c r="H230" s="41" t="s">
        <v>100</v>
      </c>
      <c r="I230" s="142" t="s">
        <v>360</v>
      </c>
      <c r="J230" s="60" t="s">
        <v>37</v>
      </c>
      <c r="K230" s="44">
        <v>44105</v>
      </c>
      <c r="L230" s="44">
        <v>44196</v>
      </c>
      <c r="M230" s="39">
        <v>8000</v>
      </c>
      <c r="N230" s="39">
        <v>11000</v>
      </c>
      <c r="O230" s="39">
        <v>12000</v>
      </c>
      <c r="P230" s="139">
        <v>10000</v>
      </c>
      <c r="Q230" s="39">
        <v>200</v>
      </c>
    </row>
    <row r="231" spans="1:17">
      <c r="A231" s="49" t="str">
        <f t="shared" si="3"/>
        <v>INICD-CLVAP</v>
      </c>
      <c r="C231" s="39" t="s">
        <v>239</v>
      </c>
      <c r="D231" s="39" t="s">
        <v>72</v>
      </c>
      <c r="E231" s="39">
        <v>1</v>
      </c>
      <c r="F231" s="39" t="s">
        <v>103</v>
      </c>
      <c r="G231" s="39" t="s">
        <v>70</v>
      </c>
      <c r="H231" s="41" t="s">
        <v>100</v>
      </c>
      <c r="I231" s="142" t="s">
        <v>359</v>
      </c>
      <c r="J231" s="60" t="s">
        <v>37</v>
      </c>
      <c r="K231" s="44">
        <v>44105</v>
      </c>
      <c r="L231" s="44">
        <v>44196</v>
      </c>
      <c r="M231" s="39">
        <v>8000</v>
      </c>
      <c r="N231" s="39">
        <v>11000</v>
      </c>
      <c r="O231" s="39">
        <v>12000</v>
      </c>
      <c r="P231" s="139">
        <v>10000</v>
      </c>
      <c r="Q231" s="39">
        <v>200</v>
      </c>
    </row>
    <row r="232" spans="1:17">
      <c r="A232" s="49" t="str">
        <f t="shared" si="3"/>
        <v>INBLR-CLVAP</v>
      </c>
      <c r="C232" s="39" t="s">
        <v>239</v>
      </c>
      <c r="D232" s="39" t="s">
        <v>72</v>
      </c>
      <c r="E232" s="39">
        <v>1</v>
      </c>
      <c r="F232" s="39" t="s">
        <v>102</v>
      </c>
      <c r="G232" s="39" t="s">
        <v>70</v>
      </c>
      <c r="H232" s="41" t="s">
        <v>100</v>
      </c>
      <c r="I232" s="142" t="s">
        <v>359</v>
      </c>
      <c r="J232" s="60" t="s">
        <v>37</v>
      </c>
      <c r="K232" s="44">
        <v>44105</v>
      </c>
      <c r="L232" s="44">
        <v>44196</v>
      </c>
      <c r="M232" s="39">
        <v>8000</v>
      </c>
      <c r="N232" s="39">
        <v>11000</v>
      </c>
      <c r="O232" s="39">
        <v>12000</v>
      </c>
      <c r="P232" s="139">
        <v>10000</v>
      </c>
      <c r="Q232" s="39">
        <v>200</v>
      </c>
    </row>
    <row r="233" spans="1:17">
      <c r="A233" s="49" t="str">
        <f t="shared" si="3"/>
        <v>INBRC-CLVAP</v>
      </c>
      <c r="C233" s="39" t="s">
        <v>239</v>
      </c>
      <c r="D233" s="39" t="s">
        <v>72</v>
      </c>
      <c r="E233" s="39">
        <v>1</v>
      </c>
      <c r="F233" s="39" t="s">
        <v>101</v>
      </c>
      <c r="G233" s="39" t="s">
        <v>70</v>
      </c>
      <c r="H233" s="41" t="s">
        <v>100</v>
      </c>
      <c r="I233" s="142" t="s">
        <v>361</v>
      </c>
      <c r="J233" s="60" t="s">
        <v>37</v>
      </c>
      <c r="K233" s="44">
        <v>44105</v>
      </c>
      <c r="L233" s="44">
        <v>44196</v>
      </c>
      <c r="M233" s="39">
        <v>8000</v>
      </c>
      <c r="N233" s="39">
        <v>11000</v>
      </c>
      <c r="O233" s="39">
        <v>12000</v>
      </c>
      <c r="P233" s="139">
        <v>10000</v>
      </c>
      <c r="Q233" s="39">
        <v>200</v>
      </c>
    </row>
    <row r="234" spans="1:17">
      <c r="A234" s="49" t="str">
        <f t="shared" si="3"/>
        <v>INCCU-CLVAP</v>
      </c>
      <c r="C234" s="39" t="s">
        <v>239</v>
      </c>
      <c r="D234" s="39" t="s">
        <v>72</v>
      </c>
      <c r="E234" s="39">
        <v>1</v>
      </c>
      <c r="F234" s="39" t="s">
        <v>99</v>
      </c>
      <c r="G234" s="39" t="s">
        <v>70</v>
      </c>
      <c r="H234" s="41" t="s">
        <v>69</v>
      </c>
      <c r="I234" s="142" t="s">
        <v>360</v>
      </c>
      <c r="J234" s="60" t="s">
        <v>37</v>
      </c>
      <c r="K234" s="44">
        <v>44105</v>
      </c>
      <c r="L234" s="44">
        <v>44196</v>
      </c>
      <c r="M234" s="39">
        <v>8000</v>
      </c>
      <c r="N234" s="39">
        <v>11000</v>
      </c>
      <c r="O234" s="39">
        <v>12000</v>
      </c>
      <c r="P234" s="139">
        <v>10000</v>
      </c>
      <c r="Q234" s="39">
        <v>200</v>
      </c>
    </row>
    <row r="235" spans="1:17">
      <c r="A235" s="49" t="str">
        <f t="shared" si="3"/>
        <v>INCOK-CLVAP</v>
      </c>
      <c r="C235" s="39" t="s">
        <v>239</v>
      </c>
      <c r="D235" s="39" t="s">
        <v>72</v>
      </c>
      <c r="E235" s="39">
        <v>1</v>
      </c>
      <c r="F235" s="39" t="s">
        <v>98</v>
      </c>
      <c r="G235" s="39" t="s">
        <v>70</v>
      </c>
      <c r="H235" s="41" t="s">
        <v>69</v>
      </c>
      <c r="I235" s="142" t="s">
        <v>349</v>
      </c>
      <c r="J235" s="60" t="s">
        <v>37</v>
      </c>
      <c r="K235" s="44">
        <v>44105</v>
      </c>
      <c r="L235" s="44">
        <v>44196</v>
      </c>
      <c r="M235" s="39">
        <v>8000</v>
      </c>
      <c r="N235" s="39">
        <v>11000</v>
      </c>
      <c r="O235" s="39">
        <v>12000</v>
      </c>
      <c r="P235" s="139">
        <v>10000</v>
      </c>
      <c r="Q235" s="39">
        <v>200</v>
      </c>
    </row>
    <row r="236" spans="1:17">
      <c r="A236" s="49" t="str">
        <f t="shared" si="3"/>
        <v>INTUT-CLVAP</v>
      </c>
      <c r="C236" s="39" t="s">
        <v>239</v>
      </c>
      <c r="D236" s="39" t="s">
        <v>72</v>
      </c>
      <c r="E236" s="39">
        <v>1</v>
      </c>
      <c r="F236" s="39" t="s">
        <v>97</v>
      </c>
      <c r="G236" s="39" t="s">
        <v>70</v>
      </c>
      <c r="H236" s="41" t="s">
        <v>69</v>
      </c>
      <c r="I236" s="142" t="s">
        <v>349</v>
      </c>
      <c r="J236" s="60" t="s">
        <v>37</v>
      </c>
      <c r="K236" s="44">
        <v>44105</v>
      </c>
      <c r="L236" s="44">
        <v>44196</v>
      </c>
      <c r="M236" s="39">
        <v>8000</v>
      </c>
      <c r="N236" s="39">
        <v>11000</v>
      </c>
      <c r="O236" s="39">
        <v>12000</v>
      </c>
      <c r="P236" s="139">
        <v>10000</v>
      </c>
      <c r="Q236" s="39">
        <v>200</v>
      </c>
    </row>
    <row r="237" spans="1:17">
      <c r="A237" s="49" t="str">
        <f t="shared" si="3"/>
        <v>IDJKT-CLVAP</v>
      </c>
      <c r="C237" s="39" t="s">
        <v>239</v>
      </c>
      <c r="D237" s="39" t="s">
        <v>72</v>
      </c>
      <c r="E237" s="39">
        <v>1</v>
      </c>
      <c r="F237" s="39" t="s">
        <v>96</v>
      </c>
      <c r="G237" s="39" t="s">
        <v>70</v>
      </c>
      <c r="H237" s="41" t="s">
        <v>77</v>
      </c>
      <c r="I237" s="142" t="s">
        <v>242</v>
      </c>
      <c r="J237" s="60" t="s">
        <v>37</v>
      </c>
      <c r="K237" s="44">
        <v>44105</v>
      </c>
      <c r="L237" s="44">
        <v>44196</v>
      </c>
      <c r="M237" s="39">
        <v>8000</v>
      </c>
      <c r="N237" s="39">
        <v>11000</v>
      </c>
      <c r="O237" s="39">
        <v>12000</v>
      </c>
      <c r="P237" s="139">
        <v>10000</v>
      </c>
      <c r="Q237" s="39">
        <v>200</v>
      </c>
    </row>
    <row r="238" spans="1:17">
      <c r="A238" s="49" t="str">
        <f t="shared" si="3"/>
        <v>IDSUB-CLVAP</v>
      </c>
      <c r="C238" s="39" t="s">
        <v>239</v>
      </c>
      <c r="D238" s="39" t="s">
        <v>72</v>
      </c>
      <c r="E238" s="39">
        <v>1</v>
      </c>
      <c r="F238" s="39" t="s">
        <v>95</v>
      </c>
      <c r="G238" s="39" t="s">
        <v>70</v>
      </c>
      <c r="H238" s="41" t="s">
        <v>77</v>
      </c>
      <c r="I238" s="142" t="s">
        <v>362</v>
      </c>
      <c r="J238" s="60" t="s">
        <v>37</v>
      </c>
      <c r="K238" s="44">
        <v>44105</v>
      </c>
      <c r="L238" s="44">
        <v>44196</v>
      </c>
      <c r="M238" s="39">
        <v>8000</v>
      </c>
      <c r="N238" s="39">
        <v>11000</v>
      </c>
      <c r="O238" s="39">
        <v>12000</v>
      </c>
      <c r="P238" s="139">
        <v>10000</v>
      </c>
      <c r="Q238" s="39">
        <v>200</v>
      </c>
    </row>
    <row r="239" spans="1:17">
      <c r="A239" s="49" t="str">
        <f t="shared" si="3"/>
        <v>IDSRG-CLVAP</v>
      </c>
      <c r="C239" s="39" t="s">
        <v>239</v>
      </c>
      <c r="D239" s="39" t="s">
        <v>72</v>
      </c>
      <c r="E239" s="39">
        <v>1</v>
      </c>
      <c r="F239" s="39" t="s">
        <v>94</v>
      </c>
      <c r="G239" s="39" t="s">
        <v>70</v>
      </c>
      <c r="H239" s="41" t="s">
        <v>77</v>
      </c>
      <c r="I239" s="142" t="s">
        <v>363</v>
      </c>
      <c r="J239" s="60" t="s">
        <v>37</v>
      </c>
      <c r="K239" s="44">
        <v>44105</v>
      </c>
      <c r="L239" s="44">
        <v>44196</v>
      </c>
      <c r="M239" s="39">
        <v>8000</v>
      </c>
      <c r="N239" s="39">
        <v>11000</v>
      </c>
      <c r="O239" s="39">
        <v>12000</v>
      </c>
      <c r="P239" s="139">
        <v>10000</v>
      </c>
      <c r="Q239" s="39">
        <v>200</v>
      </c>
    </row>
    <row r="240" spans="1:17">
      <c r="A240" s="49" t="str">
        <f t="shared" si="3"/>
        <v>JPUKB-CLVAP</v>
      </c>
      <c r="C240" s="39" t="s">
        <v>239</v>
      </c>
      <c r="D240" s="39" t="s">
        <v>72</v>
      </c>
      <c r="E240" s="39">
        <v>1</v>
      </c>
      <c r="F240" s="39" t="s">
        <v>93</v>
      </c>
      <c r="G240" s="39" t="s">
        <v>70</v>
      </c>
      <c r="H240" s="41" t="s">
        <v>69</v>
      </c>
      <c r="I240" s="142" t="s">
        <v>356</v>
      </c>
      <c r="J240" s="60" t="s">
        <v>37</v>
      </c>
      <c r="K240" s="44">
        <v>44105</v>
      </c>
      <c r="L240" s="44">
        <v>44196</v>
      </c>
      <c r="M240" s="39">
        <v>8000</v>
      </c>
      <c r="N240" s="39">
        <v>11000</v>
      </c>
      <c r="O240" s="39">
        <v>12000</v>
      </c>
      <c r="P240" s="139">
        <v>10000</v>
      </c>
      <c r="Q240" s="39">
        <v>200</v>
      </c>
    </row>
    <row r="241" spans="1:17">
      <c r="A241" s="49" t="str">
        <f t="shared" si="3"/>
        <v>JPNGO-CLVAP</v>
      </c>
      <c r="C241" s="39" t="s">
        <v>239</v>
      </c>
      <c r="D241" s="39" t="s">
        <v>72</v>
      </c>
      <c r="E241" s="39">
        <v>1</v>
      </c>
      <c r="F241" s="39" t="s">
        <v>92</v>
      </c>
      <c r="G241" s="39" t="s">
        <v>70</v>
      </c>
      <c r="H241" s="41" t="s">
        <v>69</v>
      </c>
      <c r="I241" s="142" t="s">
        <v>356</v>
      </c>
      <c r="J241" s="60" t="s">
        <v>37</v>
      </c>
      <c r="K241" s="44">
        <v>44105</v>
      </c>
      <c r="L241" s="44">
        <v>44196</v>
      </c>
      <c r="M241" s="39">
        <v>8000</v>
      </c>
      <c r="N241" s="39">
        <v>11000</v>
      </c>
      <c r="O241" s="39">
        <v>12000</v>
      </c>
      <c r="P241" s="139">
        <v>10000</v>
      </c>
      <c r="Q241" s="39">
        <v>200</v>
      </c>
    </row>
    <row r="242" spans="1:17">
      <c r="A242" s="49" t="str">
        <f t="shared" si="3"/>
        <v>JPOSA-CLVAP</v>
      </c>
      <c r="C242" s="39" t="s">
        <v>239</v>
      </c>
      <c r="D242" s="39" t="s">
        <v>72</v>
      </c>
      <c r="E242" s="39">
        <v>1</v>
      </c>
      <c r="F242" s="39" t="s">
        <v>91</v>
      </c>
      <c r="G242" s="39" t="s">
        <v>70</v>
      </c>
      <c r="H242" s="41" t="s">
        <v>69</v>
      </c>
      <c r="I242" s="142" t="s">
        <v>356</v>
      </c>
      <c r="J242" s="60" t="s">
        <v>37</v>
      </c>
      <c r="K242" s="44">
        <v>44105</v>
      </c>
      <c r="L242" s="44">
        <v>44196</v>
      </c>
      <c r="M242" s="39">
        <v>8000</v>
      </c>
      <c r="N242" s="39">
        <v>11000</v>
      </c>
      <c r="O242" s="39">
        <v>12000</v>
      </c>
      <c r="P242" s="139">
        <v>10000</v>
      </c>
      <c r="Q242" s="39">
        <v>200</v>
      </c>
    </row>
    <row r="243" spans="1:17">
      <c r="A243" s="49" t="str">
        <f t="shared" si="3"/>
        <v>JPTYO-CLVAP</v>
      </c>
      <c r="C243" s="39" t="s">
        <v>239</v>
      </c>
      <c r="D243" s="39" t="s">
        <v>72</v>
      </c>
      <c r="E243" s="39">
        <v>1</v>
      </c>
      <c r="F243" s="39" t="s">
        <v>90</v>
      </c>
      <c r="G243" s="39" t="s">
        <v>70</v>
      </c>
      <c r="H243" s="41" t="s">
        <v>69</v>
      </c>
      <c r="I243" s="142" t="s">
        <v>356</v>
      </c>
      <c r="J243" s="60" t="s">
        <v>37</v>
      </c>
      <c r="K243" s="44">
        <v>44105</v>
      </c>
      <c r="L243" s="44">
        <v>44196</v>
      </c>
      <c r="M243" s="39">
        <v>8000</v>
      </c>
      <c r="N243" s="39">
        <v>11000</v>
      </c>
      <c r="O243" s="39">
        <v>12000</v>
      </c>
      <c r="P243" s="139">
        <v>10000</v>
      </c>
      <c r="Q243" s="39">
        <v>200</v>
      </c>
    </row>
    <row r="244" spans="1:17">
      <c r="A244" s="49" t="str">
        <f t="shared" si="3"/>
        <v>JPYOK-CLVAP</v>
      </c>
      <c r="C244" s="39" t="s">
        <v>239</v>
      </c>
      <c r="D244" s="39" t="s">
        <v>72</v>
      </c>
      <c r="E244" s="39">
        <v>1</v>
      </c>
      <c r="F244" s="39" t="s">
        <v>89</v>
      </c>
      <c r="G244" s="39" t="s">
        <v>70</v>
      </c>
      <c r="H244" s="41" t="s">
        <v>69</v>
      </c>
      <c r="I244" s="142" t="s">
        <v>356</v>
      </c>
      <c r="J244" s="60" t="s">
        <v>37</v>
      </c>
      <c r="K244" s="44">
        <v>44105</v>
      </c>
      <c r="L244" s="44">
        <v>44196</v>
      </c>
      <c r="M244" s="39">
        <v>8000</v>
      </c>
      <c r="N244" s="39">
        <v>11000</v>
      </c>
      <c r="O244" s="39">
        <v>12000</v>
      </c>
      <c r="P244" s="139">
        <v>10000</v>
      </c>
      <c r="Q244" s="39">
        <v>200</v>
      </c>
    </row>
    <row r="245" spans="1:17">
      <c r="A245" s="49" t="str">
        <f t="shared" si="3"/>
        <v>MYPKG-CLVAP</v>
      </c>
      <c r="C245" s="39" t="s">
        <v>239</v>
      </c>
      <c r="D245" s="39" t="s">
        <v>72</v>
      </c>
      <c r="E245" s="39">
        <v>1</v>
      </c>
      <c r="F245" s="39" t="s">
        <v>88</v>
      </c>
      <c r="G245" s="39" t="s">
        <v>70</v>
      </c>
      <c r="H245" s="41" t="s">
        <v>77</v>
      </c>
      <c r="I245" s="142" t="s">
        <v>357</v>
      </c>
      <c r="J245" s="60" t="s">
        <v>37</v>
      </c>
      <c r="K245" s="44">
        <v>44105</v>
      </c>
      <c r="L245" s="44">
        <v>44196</v>
      </c>
      <c r="M245" s="39">
        <v>8000</v>
      </c>
      <c r="N245" s="39">
        <v>11000</v>
      </c>
      <c r="O245" s="39">
        <v>12000</v>
      </c>
      <c r="P245" s="139">
        <v>10000</v>
      </c>
      <c r="Q245" s="39">
        <v>200</v>
      </c>
    </row>
    <row r="246" spans="1:17">
      <c r="A246" s="49" t="str">
        <f t="shared" si="3"/>
        <v>MYPGU-CLVAP</v>
      </c>
      <c r="C246" s="39" t="s">
        <v>239</v>
      </c>
      <c r="D246" s="39" t="s">
        <v>72</v>
      </c>
      <c r="E246" s="39">
        <v>1</v>
      </c>
      <c r="F246" s="39" t="s">
        <v>87</v>
      </c>
      <c r="G246" s="39" t="s">
        <v>70</v>
      </c>
      <c r="H246" s="41" t="s">
        <v>77</v>
      </c>
      <c r="I246" s="142" t="s">
        <v>352</v>
      </c>
      <c r="J246" s="60" t="s">
        <v>37</v>
      </c>
      <c r="K246" s="44">
        <v>44105</v>
      </c>
      <c r="L246" s="44">
        <v>44196</v>
      </c>
      <c r="M246" s="39">
        <v>8000</v>
      </c>
      <c r="N246" s="39">
        <v>11000</v>
      </c>
      <c r="O246" s="39">
        <v>12000</v>
      </c>
      <c r="P246" s="139">
        <v>10000</v>
      </c>
      <c r="Q246" s="39">
        <v>200</v>
      </c>
    </row>
    <row r="247" spans="1:17">
      <c r="A247" s="49" t="str">
        <f t="shared" si="3"/>
        <v>MYPEN-CLVAP</v>
      </c>
      <c r="C247" s="39" t="s">
        <v>239</v>
      </c>
      <c r="D247" s="39" t="s">
        <v>72</v>
      </c>
      <c r="E247" s="39">
        <v>1</v>
      </c>
      <c r="F247" s="39" t="s">
        <v>86</v>
      </c>
      <c r="G247" s="39" t="s">
        <v>70</v>
      </c>
      <c r="H247" s="41" t="s">
        <v>77</v>
      </c>
      <c r="I247" s="142" t="s">
        <v>352</v>
      </c>
      <c r="J247" s="60" t="s">
        <v>37</v>
      </c>
      <c r="K247" s="44">
        <v>44105</v>
      </c>
      <c r="L247" s="44">
        <v>44196</v>
      </c>
      <c r="M247" s="39">
        <v>8000</v>
      </c>
      <c r="N247" s="39">
        <v>11000</v>
      </c>
      <c r="O247" s="39">
        <v>12000</v>
      </c>
      <c r="P247" s="139">
        <v>10000</v>
      </c>
      <c r="Q247" s="39">
        <v>200</v>
      </c>
    </row>
    <row r="248" spans="1:17">
      <c r="A248" s="49" t="str">
        <f t="shared" si="3"/>
        <v>PHMNL-CLVAP</v>
      </c>
      <c r="C248" s="39" t="s">
        <v>239</v>
      </c>
      <c r="D248" s="39" t="s">
        <v>72</v>
      </c>
      <c r="E248" s="39">
        <v>1</v>
      </c>
      <c r="F248" s="39" t="s">
        <v>85</v>
      </c>
      <c r="G248" s="39" t="s">
        <v>70</v>
      </c>
      <c r="H248" s="41" t="s">
        <v>77</v>
      </c>
      <c r="I248" s="142" t="s">
        <v>364</v>
      </c>
      <c r="J248" s="60" t="s">
        <v>37</v>
      </c>
      <c r="K248" s="44">
        <v>44105</v>
      </c>
      <c r="L248" s="44">
        <v>44196</v>
      </c>
      <c r="M248" s="39">
        <v>8000</v>
      </c>
      <c r="N248" s="39">
        <v>11000</v>
      </c>
      <c r="O248" s="39">
        <v>12000</v>
      </c>
      <c r="P248" s="139">
        <v>10000</v>
      </c>
      <c r="Q248" s="39">
        <v>200</v>
      </c>
    </row>
    <row r="249" spans="1:17">
      <c r="A249" s="49" t="str">
        <f t="shared" si="3"/>
        <v>PHCEB-CLVAP</v>
      </c>
      <c r="C249" s="39" t="s">
        <v>239</v>
      </c>
      <c r="D249" s="39" t="s">
        <v>72</v>
      </c>
      <c r="E249" s="39">
        <v>1</v>
      </c>
      <c r="F249" s="39" t="s">
        <v>84</v>
      </c>
      <c r="G249" s="39" t="s">
        <v>70</v>
      </c>
      <c r="H249" s="41" t="s">
        <v>77</v>
      </c>
      <c r="I249" s="142" t="s">
        <v>360</v>
      </c>
      <c r="J249" s="60" t="s">
        <v>37</v>
      </c>
      <c r="K249" s="44">
        <v>44105</v>
      </c>
      <c r="L249" s="44">
        <v>44196</v>
      </c>
      <c r="M249" s="39">
        <v>8000</v>
      </c>
      <c r="N249" s="39">
        <v>11000</v>
      </c>
      <c r="O249" s="39">
        <v>12000</v>
      </c>
      <c r="P249" s="139">
        <v>10000</v>
      </c>
      <c r="Q249" s="39">
        <v>200</v>
      </c>
    </row>
    <row r="250" spans="1:17">
      <c r="A250" s="49" t="str">
        <f t="shared" si="3"/>
        <v>SGSCT-CLVAP</v>
      </c>
      <c r="C250" s="39" t="s">
        <v>239</v>
      </c>
      <c r="D250" s="39" t="s">
        <v>72</v>
      </c>
      <c r="E250" s="39">
        <v>1</v>
      </c>
      <c r="F250" s="39" t="s">
        <v>83</v>
      </c>
      <c r="G250" s="39" t="s">
        <v>70</v>
      </c>
      <c r="H250" s="42" t="s">
        <v>69</v>
      </c>
      <c r="I250" s="143" t="s">
        <v>242</v>
      </c>
      <c r="J250" s="60" t="s">
        <v>37</v>
      </c>
      <c r="K250" s="44">
        <v>44105</v>
      </c>
      <c r="L250" s="44">
        <v>44196</v>
      </c>
      <c r="M250" s="39">
        <v>8000</v>
      </c>
      <c r="N250" s="39">
        <v>11000</v>
      </c>
      <c r="O250" s="39">
        <v>12000</v>
      </c>
      <c r="P250" s="139">
        <v>10000</v>
      </c>
      <c r="Q250" s="39">
        <v>200</v>
      </c>
    </row>
    <row r="251" spans="1:17">
      <c r="A251" s="49" t="str">
        <f t="shared" si="3"/>
        <v>THBKK-CLVAP</v>
      </c>
      <c r="C251" s="39" t="s">
        <v>239</v>
      </c>
      <c r="D251" s="39" t="s">
        <v>72</v>
      </c>
      <c r="E251" s="39">
        <v>1</v>
      </c>
      <c r="F251" s="39" t="s">
        <v>82</v>
      </c>
      <c r="G251" s="39" t="s">
        <v>70</v>
      </c>
      <c r="H251" s="41" t="s">
        <v>77</v>
      </c>
      <c r="I251" s="142" t="s">
        <v>343</v>
      </c>
      <c r="J251" s="60" t="s">
        <v>37</v>
      </c>
      <c r="K251" s="44">
        <v>44105</v>
      </c>
      <c r="L251" s="44">
        <v>44196</v>
      </c>
      <c r="M251" s="39">
        <v>8000</v>
      </c>
      <c r="N251" s="39">
        <v>11000</v>
      </c>
      <c r="O251" s="39">
        <v>12000</v>
      </c>
      <c r="P251" s="139">
        <v>10000</v>
      </c>
      <c r="Q251" s="39">
        <v>200</v>
      </c>
    </row>
    <row r="252" spans="1:17">
      <c r="A252" s="49" t="str">
        <f t="shared" si="3"/>
        <v>VNSGN-CLVAP</v>
      </c>
      <c r="C252" s="39" t="s">
        <v>239</v>
      </c>
      <c r="D252" s="39" t="s">
        <v>72</v>
      </c>
      <c r="E252" s="39">
        <v>1</v>
      </c>
      <c r="F252" s="39" t="s">
        <v>81</v>
      </c>
      <c r="G252" s="39" t="s">
        <v>70</v>
      </c>
      <c r="H252" s="41" t="s">
        <v>77</v>
      </c>
      <c r="I252" s="142" t="s">
        <v>365</v>
      </c>
      <c r="J252" s="60" t="s">
        <v>37</v>
      </c>
      <c r="K252" s="44">
        <v>44105</v>
      </c>
      <c r="L252" s="44">
        <v>44196</v>
      </c>
      <c r="M252" s="39">
        <v>8000</v>
      </c>
      <c r="N252" s="39">
        <v>11000</v>
      </c>
      <c r="O252" s="39">
        <v>12000</v>
      </c>
      <c r="P252" s="139">
        <v>10000</v>
      </c>
      <c r="Q252" s="39">
        <v>200</v>
      </c>
    </row>
    <row r="253" spans="1:17">
      <c r="A253" s="49" t="str">
        <f t="shared" si="3"/>
        <v>VNHPH-CLVAP</v>
      </c>
      <c r="C253" s="39" t="s">
        <v>239</v>
      </c>
      <c r="D253" s="39" t="s">
        <v>72</v>
      </c>
      <c r="E253" s="39">
        <v>1</v>
      </c>
      <c r="F253" s="39" t="s">
        <v>80</v>
      </c>
      <c r="G253" s="39" t="s">
        <v>70</v>
      </c>
      <c r="H253" s="41" t="s">
        <v>77</v>
      </c>
      <c r="I253" s="142" t="s">
        <v>365</v>
      </c>
      <c r="J253" s="60" t="s">
        <v>37</v>
      </c>
      <c r="K253" s="44">
        <v>44105</v>
      </c>
      <c r="L253" s="44">
        <v>44196</v>
      </c>
      <c r="M253" s="39">
        <v>8000</v>
      </c>
      <c r="N253" s="39">
        <v>11000</v>
      </c>
      <c r="O253" s="39">
        <v>12000</v>
      </c>
      <c r="P253" s="139">
        <v>10000</v>
      </c>
      <c r="Q253" s="39">
        <v>200</v>
      </c>
    </row>
    <row r="254" spans="1:17">
      <c r="A254" s="49" t="str">
        <f t="shared" si="3"/>
        <v>LKCMB-CLVAP</v>
      </c>
      <c r="C254" s="39" t="s">
        <v>239</v>
      </c>
      <c r="D254" s="39" t="s">
        <v>72</v>
      </c>
      <c r="E254" s="39">
        <v>1</v>
      </c>
      <c r="F254" s="39" t="s">
        <v>79</v>
      </c>
      <c r="G254" s="39" t="s">
        <v>70</v>
      </c>
      <c r="H254" s="41" t="s">
        <v>69</v>
      </c>
      <c r="I254" s="142" t="s">
        <v>365</v>
      </c>
      <c r="J254" s="60" t="s">
        <v>37</v>
      </c>
      <c r="K254" s="44">
        <v>44105</v>
      </c>
      <c r="L254" s="44">
        <v>44196</v>
      </c>
      <c r="M254" s="39">
        <v>8000</v>
      </c>
      <c r="N254" s="39">
        <v>11000</v>
      </c>
      <c r="O254" s="39">
        <v>12000</v>
      </c>
      <c r="P254" s="139">
        <v>10000</v>
      </c>
      <c r="Q254" s="39">
        <v>200</v>
      </c>
    </row>
    <row r="255" spans="1:17">
      <c r="A255" s="49" t="str">
        <f t="shared" si="3"/>
        <v>BDCGP-CLVAP</v>
      </c>
      <c r="C255" s="39" t="s">
        <v>239</v>
      </c>
      <c r="D255" s="39" t="s">
        <v>72</v>
      </c>
      <c r="E255" s="39">
        <v>1</v>
      </c>
      <c r="F255" s="39" t="s">
        <v>78</v>
      </c>
      <c r="G255" s="39" t="s">
        <v>70</v>
      </c>
      <c r="H255" s="41" t="s">
        <v>77</v>
      </c>
      <c r="I255" s="142" t="s">
        <v>359</v>
      </c>
      <c r="J255" s="60" t="s">
        <v>37</v>
      </c>
      <c r="K255" s="44">
        <v>44105</v>
      </c>
      <c r="L255" s="44">
        <v>44196</v>
      </c>
      <c r="M255" s="39">
        <v>8000</v>
      </c>
      <c r="N255" s="39">
        <v>11000</v>
      </c>
      <c r="O255" s="39">
        <v>12000</v>
      </c>
      <c r="P255" s="139">
        <v>10000</v>
      </c>
      <c r="Q255" s="39">
        <v>200</v>
      </c>
    </row>
    <row r="256" spans="1:17">
      <c r="A256" s="49" t="str">
        <f t="shared" si="3"/>
        <v>KHPNH-CLVAP</v>
      </c>
      <c r="C256" s="39" t="s">
        <v>239</v>
      </c>
      <c r="D256" s="39" t="s">
        <v>72</v>
      </c>
      <c r="E256" s="39">
        <v>1</v>
      </c>
      <c r="F256" s="39" t="s">
        <v>76</v>
      </c>
      <c r="G256" s="39" t="s">
        <v>70</v>
      </c>
      <c r="H256" s="41" t="s">
        <v>69</v>
      </c>
      <c r="I256" s="142" t="s">
        <v>352</v>
      </c>
      <c r="J256" s="60" t="s">
        <v>37</v>
      </c>
      <c r="K256" s="44">
        <v>44105</v>
      </c>
      <c r="L256" s="44">
        <v>44196</v>
      </c>
      <c r="M256" s="39">
        <v>8000</v>
      </c>
      <c r="N256" s="39">
        <v>11000</v>
      </c>
      <c r="O256" s="39">
        <v>12000</v>
      </c>
      <c r="P256" s="139">
        <v>10000</v>
      </c>
      <c r="Q256" s="39">
        <v>200</v>
      </c>
    </row>
    <row r="257" spans="1:17">
      <c r="A257" s="49" t="str">
        <f t="shared" si="3"/>
        <v>AEDXB-CLVAP</v>
      </c>
      <c r="C257" s="39" t="s">
        <v>239</v>
      </c>
      <c r="D257" s="39" t="s">
        <v>72</v>
      </c>
      <c r="E257" s="39">
        <v>1</v>
      </c>
      <c r="F257" s="39" t="s">
        <v>75</v>
      </c>
      <c r="G257" s="39" t="s">
        <v>70</v>
      </c>
      <c r="H257" s="41" t="s">
        <v>74</v>
      </c>
      <c r="I257" s="142" t="s">
        <v>361</v>
      </c>
      <c r="J257" s="60" t="s">
        <v>37</v>
      </c>
      <c r="K257" s="44">
        <v>44105</v>
      </c>
      <c r="L257" s="44">
        <v>44196</v>
      </c>
      <c r="M257" s="39">
        <v>8000</v>
      </c>
      <c r="N257" s="39">
        <v>11000</v>
      </c>
      <c r="O257" s="39">
        <v>12000</v>
      </c>
      <c r="P257" s="139">
        <v>10000</v>
      </c>
      <c r="Q257" s="39">
        <v>200</v>
      </c>
    </row>
    <row r="258" spans="1:17">
      <c r="A258" s="49" t="str">
        <f t="shared" si="3"/>
        <v>NZAKL-CLVAP</v>
      </c>
      <c r="C258" s="39" t="s">
        <v>239</v>
      </c>
      <c r="D258" s="39" t="s">
        <v>72</v>
      </c>
      <c r="E258" s="39">
        <v>1</v>
      </c>
      <c r="F258" s="39" t="s">
        <v>73</v>
      </c>
      <c r="G258" s="39" t="s">
        <v>70</v>
      </c>
      <c r="H258" s="41" t="s">
        <v>69</v>
      </c>
      <c r="I258" s="142" t="s">
        <v>362</v>
      </c>
      <c r="J258" s="60" t="s">
        <v>37</v>
      </c>
      <c r="K258" s="44">
        <v>44105</v>
      </c>
      <c r="L258" s="44">
        <v>44196</v>
      </c>
      <c r="M258" s="39">
        <v>8000</v>
      </c>
      <c r="N258" s="39">
        <v>11000</v>
      </c>
      <c r="O258" s="39">
        <v>12000</v>
      </c>
      <c r="P258" s="139">
        <v>10000</v>
      </c>
      <c r="Q258" s="39">
        <v>200</v>
      </c>
    </row>
    <row r="259" spans="1:17" ht="15.75" thickBot="1">
      <c r="A259" s="49" t="str">
        <f t="shared" si="3"/>
        <v>PKKHI-CLVAP</v>
      </c>
      <c r="C259" s="39" t="s">
        <v>239</v>
      </c>
      <c r="D259" s="39" t="s">
        <v>72</v>
      </c>
      <c r="E259" s="39">
        <v>1</v>
      </c>
      <c r="F259" s="39" t="s">
        <v>71</v>
      </c>
      <c r="G259" s="39" t="s">
        <v>70</v>
      </c>
      <c r="H259" s="40" t="s">
        <v>69</v>
      </c>
      <c r="I259" s="144" t="s">
        <v>363</v>
      </c>
      <c r="J259" s="60" t="s">
        <v>37</v>
      </c>
      <c r="K259" s="44">
        <v>44105</v>
      </c>
      <c r="L259" s="44">
        <v>44196</v>
      </c>
      <c r="M259" s="39">
        <v>8000</v>
      </c>
      <c r="N259" s="39">
        <v>11000</v>
      </c>
      <c r="O259" s="39">
        <v>12000</v>
      </c>
      <c r="P259" s="139">
        <v>10000</v>
      </c>
      <c r="Q259" s="39">
        <v>200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1"/>
  <sheetViews>
    <sheetView showRuler="0" zoomScale="90" zoomScaleNormal="90" workbookViewId="0">
      <pane xSplit="3" ySplit="1" topLeftCell="F233" activePane="bottomRight" state="frozen"/>
      <selection activeCell="U10" sqref="U10"/>
      <selection pane="topRight" activeCell="U10" sqref="U10"/>
      <selection pane="bottomLeft" activeCell="U10" sqref="U10"/>
      <selection pane="bottomRight" activeCell="G259" sqref="G259"/>
    </sheetView>
  </sheetViews>
  <sheetFormatPr baseColWidth="10" defaultColWidth="8.625" defaultRowHeight="15"/>
  <cols>
    <col min="1" max="1" width="13.875" style="49" bestFit="1" customWidth="1"/>
    <col min="2" max="2" width="13.875" style="49" customWidth="1"/>
    <col min="3" max="3" width="12.875" style="39" customWidth="1"/>
    <col min="4" max="5" width="10.5" style="39" customWidth="1"/>
    <col min="6" max="6" width="8.5" style="39" customWidth="1"/>
    <col min="7" max="7" width="8" style="39" bestFit="1" customWidth="1"/>
    <col min="8" max="8" width="7" style="39" customWidth="1"/>
    <col min="9" max="9" width="16.5" style="39" customWidth="1"/>
    <col min="10" max="10" width="8.125" style="39" customWidth="1"/>
    <col min="11" max="11" width="10.5" style="39" customWidth="1"/>
    <col min="12" max="13" width="12.875" style="39" customWidth="1"/>
    <col min="14" max="14" width="10.125" style="39" customWidth="1"/>
    <col min="15" max="15" width="12.875" style="134" customWidth="1"/>
    <col min="16" max="16" width="12.875" style="39" customWidth="1"/>
    <col min="17" max="18" width="14" style="39" customWidth="1"/>
    <col min="19" max="19" width="15.375" style="39" customWidth="1"/>
    <col min="20" max="20" width="8.625" style="39"/>
    <col min="21" max="16384" width="8.625" style="38"/>
  </cols>
  <sheetData>
    <row r="1" spans="1:20">
      <c r="A1" s="49" t="s">
        <v>257</v>
      </c>
      <c r="C1" s="39" t="s">
        <v>238</v>
      </c>
      <c r="D1" s="39" t="s">
        <v>237</v>
      </c>
      <c r="E1" s="39" t="s">
        <v>236</v>
      </c>
      <c r="F1" s="39" t="s">
        <v>235</v>
      </c>
      <c r="G1" s="39" t="s">
        <v>64</v>
      </c>
      <c r="H1" s="39" t="s">
        <v>63</v>
      </c>
      <c r="I1" s="39" t="s">
        <v>62</v>
      </c>
      <c r="J1" s="39" t="s">
        <v>61</v>
      </c>
      <c r="K1" s="39" t="s">
        <v>59</v>
      </c>
      <c r="L1" s="39" t="s">
        <v>58</v>
      </c>
      <c r="M1" s="39" t="s">
        <v>57</v>
      </c>
      <c r="N1" s="39" t="s">
        <v>234</v>
      </c>
      <c r="O1" s="134" t="s">
        <v>233</v>
      </c>
      <c r="P1" s="39" t="s">
        <v>232</v>
      </c>
      <c r="Q1" s="39" t="s">
        <v>231</v>
      </c>
      <c r="R1" s="39" t="s">
        <v>230</v>
      </c>
      <c r="S1" s="39" t="s">
        <v>229</v>
      </c>
      <c r="T1" s="39" t="s">
        <v>265</v>
      </c>
    </row>
    <row r="2" spans="1:20">
      <c r="A2" s="49" t="str">
        <f>+G2&amp;"-"&amp;H2</f>
        <v>AEDXB-CLSAI</v>
      </c>
      <c r="B2" s="49">
        <v>1</v>
      </c>
      <c r="C2" s="39" t="s">
        <v>325</v>
      </c>
      <c r="E2" s="39" t="s">
        <v>72</v>
      </c>
      <c r="G2" s="64" t="s">
        <v>75</v>
      </c>
      <c r="H2" s="39" t="s">
        <v>138</v>
      </c>
      <c r="I2" s="204" t="s">
        <v>74</v>
      </c>
      <c r="J2" s="204">
        <v>68</v>
      </c>
      <c r="K2" s="60" t="s">
        <v>37</v>
      </c>
      <c r="L2" s="44">
        <v>44105</v>
      </c>
      <c r="M2" s="44">
        <v>44196</v>
      </c>
      <c r="N2" s="39">
        <v>250</v>
      </c>
      <c r="O2" s="134">
        <v>250</v>
      </c>
      <c r="P2" s="39">
        <v>250</v>
      </c>
      <c r="Q2" s="39">
        <v>250</v>
      </c>
      <c r="R2" s="39">
        <v>250</v>
      </c>
      <c r="S2" s="39">
        <v>250</v>
      </c>
      <c r="T2" s="39">
        <v>300</v>
      </c>
    </row>
    <row r="3" spans="1:20">
      <c r="A3" s="49" t="str">
        <f>+G3&amp;"-"&amp;H3</f>
        <v>AEDXB-CLVAP</v>
      </c>
      <c r="B3" s="49">
        <v>1</v>
      </c>
      <c r="C3" s="39" t="s">
        <v>325</v>
      </c>
      <c r="E3" s="39" t="s">
        <v>72</v>
      </c>
      <c r="G3" s="64" t="s">
        <v>75</v>
      </c>
      <c r="H3" s="39" t="s">
        <v>70</v>
      </c>
      <c r="I3" s="204" t="s">
        <v>74</v>
      </c>
      <c r="J3" s="204">
        <v>68</v>
      </c>
      <c r="K3" s="60" t="s">
        <v>37</v>
      </c>
      <c r="L3" s="44">
        <v>44105</v>
      </c>
      <c r="M3" s="44">
        <v>44196</v>
      </c>
      <c r="N3" s="39">
        <v>430</v>
      </c>
      <c r="O3" s="134">
        <v>430</v>
      </c>
      <c r="P3" s="39">
        <v>430</v>
      </c>
      <c r="Q3" s="39">
        <v>430</v>
      </c>
      <c r="R3" s="39">
        <v>430</v>
      </c>
      <c r="S3" s="39">
        <v>430</v>
      </c>
      <c r="T3" s="39">
        <v>300</v>
      </c>
    </row>
    <row r="4" spans="1:20">
      <c r="A4" s="49" t="str">
        <f>+G4&amp;"-"&amp;H4</f>
        <v>ARBUE-CLSAI</v>
      </c>
      <c r="B4" s="49">
        <v>1</v>
      </c>
      <c r="C4" s="39" t="s">
        <v>325</v>
      </c>
      <c r="E4" s="39" t="s">
        <v>72</v>
      </c>
      <c r="G4" s="61" t="s">
        <v>228</v>
      </c>
      <c r="H4" s="39" t="s">
        <v>138</v>
      </c>
      <c r="I4" s="39" t="s">
        <v>216</v>
      </c>
      <c r="J4" s="39">
        <v>30</v>
      </c>
      <c r="K4" s="39" t="s">
        <v>37</v>
      </c>
      <c r="L4" s="44">
        <v>44105</v>
      </c>
      <c r="M4" s="44">
        <v>44196</v>
      </c>
      <c r="N4" s="39">
        <v>200</v>
      </c>
      <c r="O4" s="134">
        <v>200</v>
      </c>
      <c r="P4" s="39">
        <v>200</v>
      </c>
      <c r="Q4" s="39">
        <v>200</v>
      </c>
      <c r="R4" s="39">
        <v>200</v>
      </c>
      <c r="S4" s="39">
        <v>200</v>
      </c>
      <c r="T4" s="39">
        <v>300</v>
      </c>
    </row>
    <row r="5" spans="1:20">
      <c r="A5" s="49" t="str">
        <f>+G5&amp;"-"&amp;H5</f>
        <v>ARBUE-CLVAP</v>
      </c>
      <c r="B5" s="49">
        <v>1</v>
      </c>
      <c r="C5" s="39" t="s">
        <v>325</v>
      </c>
      <c r="E5" s="39" t="s">
        <v>72</v>
      </c>
      <c r="G5" s="61" t="s">
        <v>217</v>
      </c>
      <c r="H5" s="39" t="s">
        <v>70</v>
      </c>
      <c r="I5" s="39" t="s">
        <v>216</v>
      </c>
      <c r="J5" s="39">
        <v>30</v>
      </c>
      <c r="K5" s="39" t="s">
        <v>37</v>
      </c>
      <c r="L5" s="44">
        <v>44105</v>
      </c>
      <c r="M5" s="44">
        <v>44196</v>
      </c>
      <c r="N5" s="39">
        <v>400</v>
      </c>
      <c r="O5" s="134">
        <v>400</v>
      </c>
      <c r="P5" s="39">
        <v>400</v>
      </c>
      <c r="Q5" s="39">
        <v>400</v>
      </c>
      <c r="R5" s="39">
        <v>400</v>
      </c>
      <c r="S5" s="39">
        <v>400</v>
      </c>
      <c r="T5" s="39">
        <v>300</v>
      </c>
    </row>
    <row r="6" spans="1:20">
      <c r="A6" s="49" t="str">
        <f>+G6&amp;"-"&amp;H6</f>
        <v>ATSZG-CLSAI</v>
      </c>
      <c r="B6" s="49">
        <v>1</v>
      </c>
      <c r="C6" s="39" t="s">
        <v>325</v>
      </c>
      <c r="E6" s="39" t="s">
        <v>72</v>
      </c>
      <c r="G6" s="62" t="s">
        <v>175</v>
      </c>
      <c r="H6" s="39" t="s">
        <v>138</v>
      </c>
      <c r="I6" s="207" t="s">
        <v>164</v>
      </c>
      <c r="J6" s="39">
        <v>35</v>
      </c>
      <c r="K6" s="39" t="s">
        <v>44</v>
      </c>
      <c r="L6" s="44">
        <v>44105</v>
      </c>
      <c r="M6" s="44">
        <v>44196</v>
      </c>
      <c r="N6" s="39">
        <v>400</v>
      </c>
      <c r="O6" s="134">
        <v>400</v>
      </c>
      <c r="P6" s="39">
        <v>400</v>
      </c>
      <c r="Q6" s="39">
        <v>400</v>
      </c>
      <c r="R6" s="39">
        <v>400</v>
      </c>
      <c r="S6" s="39">
        <v>400</v>
      </c>
      <c r="T6" s="39">
        <v>300</v>
      </c>
    </row>
    <row r="7" spans="1:20">
      <c r="A7" s="49" t="str">
        <f>+G7&amp;"-"&amp;H7</f>
        <v>ATSZG-CLVAP</v>
      </c>
      <c r="B7" s="49">
        <v>1</v>
      </c>
      <c r="C7" s="39" t="s">
        <v>325</v>
      </c>
      <c r="E7" s="39" t="s">
        <v>72</v>
      </c>
      <c r="G7" s="62" t="s">
        <v>175</v>
      </c>
      <c r="H7" s="39" t="s">
        <v>70</v>
      </c>
      <c r="I7" s="207" t="s">
        <v>164</v>
      </c>
      <c r="J7" s="39">
        <v>35</v>
      </c>
      <c r="K7" s="39" t="s">
        <v>44</v>
      </c>
      <c r="L7" s="44">
        <v>44105</v>
      </c>
      <c r="M7" s="44">
        <v>44196</v>
      </c>
      <c r="N7" s="39">
        <v>250</v>
      </c>
      <c r="O7" s="134">
        <v>250</v>
      </c>
      <c r="P7" s="39">
        <v>250</v>
      </c>
      <c r="Q7" s="39">
        <v>250</v>
      </c>
      <c r="R7" s="39">
        <v>250</v>
      </c>
      <c r="S7" s="39">
        <v>250</v>
      </c>
      <c r="T7" s="39">
        <v>300</v>
      </c>
    </row>
    <row r="8" spans="1:20">
      <c r="A8" s="49" t="str">
        <f>+G8&amp;"-"&amp;H8</f>
        <v>ATVIE-CLSAI</v>
      </c>
      <c r="B8" s="49">
        <v>1</v>
      </c>
      <c r="C8" s="39" t="s">
        <v>325</v>
      </c>
      <c r="E8" s="39" t="s">
        <v>72</v>
      </c>
      <c r="G8" s="62" t="s">
        <v>174</v>
      </c>
      <c r="H8" s="39" t="s">
        <v>138</v>
      </c>
      <c r="I8" s="207" t="s">
        <v>164</v>
      </c>
      <c r="J8" s="39">
        <v>35</v>
      </c>
      <c r="K8" s="39" t="s">
        <v>44</v>
      </c>
      <c r="L8" s="44">
        <v>44105</v>
      </c>
      <c r="M8" s="44">
        <v>44196</v>
      </c>
      <c r="N8" s="39">
        <v>430</v>
      </c>
      <c r="O8" s="134">
        <v>430</v>
      </c>
      <c r="P8" s="39">
        <v>430</v>
      </c>
      <c r="Q8" s="39">
        <v>430</v>
      </c>
      <c r="R8" s="39">
        <v>430</v>
      </c>
      <c r="S8" s="39">
        <v>430</v>
      </c>
      <c r="T8" s="39">
        <v>300</v>
      </c>
    </row>
    <row r="9" spans="1:20">
      <c r="A9" s="49" t="str">
        <f>+G9&amp;"-"&amp;H9</f>
        <v>ATVIE-CLVAP</v>
      </c>
      <c r="B9" s="49">
        <v>1</v>
      </c>
      <c r="C9" s="39" t="s">
        <v>325</v>
      </c>
      <c r="E9" s="39" t="s">
        <v>72</v>
      </c>
      <c r="G9" s="62" t="s">
        <v>174</v>
      </c>
      <c r="H9" s="39" t="s">
        <v>70</v>
      </c>
      <c r="I9" s="207" t="s">
        <v>164</v>
      </c>
      <c r="J9" s="39">
        <v>35</v>
      </c>
      <c r="K9" s="39" t="s">
        <v>44</v>
      </c>
      <c r="L9" s="44">
        <v>44105</v>
      </c>
      <c r="M9" s="44">
        <v>44196</v>
      </c>
      <c r="N9" s="39">
        <v>320</v>
      </c>
      <c r="O9" s="134">
        <v>320</v>
      </c>
      <c r="P9" s="39">
        <v>320</v>
      </c>
      <c r="Q9" s="39">
        <v>320</v>
      </c>
      <c r="R9" s="39">
        <v>320</v>
      </c>
      <c r="S9" s="39">
        <v>320</v>
      </c>
      <c r="T9" s="39">
        <v>300</v>
      </c>
    </row>
    <row r="10" spans="1:20">
      <c r="A10" s="49" t="str">
        <f>+G10&amp;"-"&amp;H10</f>
        <v>AUBNE-CLSAI</v>
      </c>
      <c r="B10" s="49">
        <v>1</v>
      </c>
      <c r="C10" s="39" t="s">
        <v>325</v>
      </c>
      <c r="E10" s="39" t="s">
        <v>72</v>
      </c>
      <c r="G10" s="63" t="s">
        <v>137</v>
      </c>
      <c r="H10" s="39" t="s">
        <v>138</v>
      </c>
      <c r="I10" s="204" t="s">
        <v>69</v>
      </c>
      <c r="J10" s="204">
        <v>87</v>
      </c>
      <c r="K10" s="60" t="s">
        <v>37</v>
      </c>
      <c r="L10" s="44">
        <v>44105</v>
      </c>
      <c r="M10" s="44">
        <v>44196</v>
      </c>
      <c r="N10" s="39">
        <v>200</v>
      </c>
      <c r="O10" s="134">
        <v>200</v>
      </c>
      <c r="P10" s="39">
        <v>200</v>
      </c>
      <c r="Q10" s="39">
        <v>200</v>
      </c>
      <c r="R10" s="39">
        <v>200</v>
      </c>
      <c r="S10" s="39">
        <v>200</v>
      </c>
      <c r="T10" s="39">
        <v>300</v>
      </c>
    </row>
    <row r="11" spans="1:20">
      <c r="A11" s="49" t="str">
        <f>+G11&amp;"-"&amp;H11</f>
        <v>AUBNE-CLVAP</v>
      </c>
      <c r="B11" s="49">
        <v>1</v>
      </c>
      <c r="C11" s="39" t="s">
        <v>325</v>
      </c>
      <c r="E11" s="39" t="s">
        <v>72</v>
      </c>
      <c r="G11" s="63" t="s">
        <v>137</v>
      </c>
      <c r="H11" s="39" t="s">
        <v>70</v>
      </c>
      <c r="I11" s="204" t="s">
        <v>69</v>
      </c>
      <c r="J11" s="204">
        <v>87</v>
      </c>
      <c r="K11" s="60" t="s">
        <v>37</v>
      </c>
      <c r="L11" s="44">
        <v>44105</v>
      </c>
      <c r="M11" s="44">
        <v>44196</v>
      </c>
      <c r="N11" s="39">
        <v>400</v>
      </c>
      <c r="O11" s="134">
        <v>400</v>
      </c>
      <c r="P11" s="39">
        <v>400</v>
      </c>
      <c r="Q11" s="39">
        <v>400</v>
      </c>
      <c r="R11" s="39">
        <v>400</v>
      </c>
      <c r="S11" s="39">
        <v>400</v>
      </c>
      <c r="T11" s="39">
        <v>300</v>
      </c>
    </row>
    <row r="12" spans="1:20">
      <c r="A12" s="49" t="str">
        <f>+G12&amp;"-"&amp;H12</f>
        <v>AUMEL-CLSAI</v>
      </c>
      <c r="B12" s="49">
        <v>1</v>
      </c>
      <c r="C12" s="39" t="s">
        <v>325</v>
      </c>
      <c r="E12" s="39" t="s">
        <v>72</v>
      </c>
      <c r="G12" s="63" t="s">
        <v>136</v>
      </c>
      <c r="H12" s="39" t="s">
        <v>138</v>
      </c>
      <c r="I12" s="204" t="s">
        <v>69</v>
      </c>
      <c r="J12" s="204">
        <v>63</v>
      </c>
      <c r="K12" s="60" t="s">
        <v>37</v>
      </c>
      <c r="L12" s="44">
        <v>44105</v>
      </c>
      <c r="M12" s="44">
        <v>44196</v>
      </c>
      <c r="N12" s="39">
        <v>250</v>
      </c>
      <c r="O12" s="134">
        <v>250</v>
      </c>
      <c r="P12" s="39">
        <v>250</v>
      </c>
      <c r="Q12" s="39">
        <v>250</v>
      </c>
      <c r="R12" s="39">
        <v>250</v>
      </c>
      <c r="S12" s="39">
        <v>250</v>
      </c>
      <c r="T12" s="39">
        <v>300</v>
      </c>
    </row>
    <row r="13" spans="1:20">
      <c r="A13" s="49" t="str">
        <f>+G13&amp;"-"&amp;H13</f>
        <v>AUMEL-CLVAP</v>
      </c>
      <c r="B13" s="49">
        <v>1</v>
      </c>
      <c r="C13" s="39" t="s">
        <v>325</v>
      </c>
      <c r="E13" s="39" t="s">
        <v>72</v>
      </c>
      <c r="G13" s="63" t="s">
        <v>136</v>
      </c>
      <c r="H13" s="39" t="s">
        <v>70</v>
      </c>
      <c r="I13" s="204" t="s">
        <v>69</v>
      </c>
      <c r="J13" s="204">
        <v>63</v>
      </c>
      <c r="K13" s="60" t="s">
        <v>37</v>
      </c>
      <c r="L13" s="44">
        <v>44105</v>
      </c>
      <c r="M13" s="44">
        <v>44196</v>
      </c>
      <c r="N13" s="39">
        <v>430</v>
      </c>
      <c r="O13" s="134">
        <v>430</v>
      </c>
      <c r="P13" s="39">
        <v>430</v>
      </c>
      <c r="Q13" s="39">
        <v>430</v>
      </c>
      <c r="R13" s="39">
        <v>430</v>
      </c>
      <c r="S13" s="39">
        <v>430</v>
      </c>
      <c r="T13" s="39">
        <v>300</v>
      </c>
    </row>
    <row r="14" spans="1:20">
      <c r="A14" s="49" t="str">
        <f>+G14&amp;"-"&amp;H14</f>
        <v>AUSYD-CLSAI</v>
      </c>
      <c r="B14" s="49">
        <v>1</v>
      </c>
      <c r="C14" s="39" t="s">
        <v>325</v>
      </c>
      <c r="E14" s="39" t="s">
        <v>72</v>
      </c>
      <c r="G14" s="63" t="s">
        <v>135</v>
      </c>
      <c r="H14" s="39" t="s">
        <v>138</v>
      </c>
      <c r="I14" s="204" t="s">
        <v>69</v>
      </c>
      <c r="J14" s="204">
        <v>63</v>
      </c>
      <c r="K14" s="60" t="s">
        <v>37</v>
      </c>
      <c r="L14" s="44">
        <v>44105</v>
      </c>
      <c r="M14" s="44">
        <v>44196</v>
      </c>
      <c r="N14" s="39">
        <v>320</v>
      </c>
      <c r="O14" s="134">
        <v>320</v>
      </c>
      <c r="P14" s="39">
        <v>320</v>
      </c>
      <c r="Q14" s="39">
        <v>320</v>
      </c>
      <c r="R14" s="39">
        <v>320</v>
      </c>
      <c r="S14" s="39">
        <v>320</v>
      </c>
      <c r="T14" s="39">
        <v>300</v>
      </c>
    </row>
    <row r="15" spans="1:20">
      <c r="A15" s="49" t="str">
        <f>+G15&amp;"-"&amp;H15</f>
        <v>AUSYD-CLVAP</v>
      </c>
      <c r="B15" s="49">
        <v>1</v>
      </c>
      <c r="C15" s="39" t="s">
        <v>325</v>
      </c>
      <c r="E15" s="39" t="s">
        <v>72</v>
      </c>
      <c r="G15" s="63" t="s">
        <v>135</v>
      </c>
      <c r="H15" s="39" t="s">
        <v>70</v>
      </c>
      <c r="I15" s="204" t="s">
        <v>69</v>
      </c>
      <c r="J15" s="204">
        <v>63</v>
      </c>
      <c r="K15" s="60" t="s">
        <v>37</v>
      </c>
      <c r="L15" s="44">
        <v>44105</v>
      </c>
      <c r="M15" s="44">
        <v>44196</v>
      </c>
      <c r="N15" s="39">
        <v>325</v>
      </c>
      <c r="O15" s="134">
        <v>325</v>
      </c>
      <c r="P15" s="39">
        <v>325</v>
      </c>
      <c r="Q15" s="39">
        <v>325</v>
      </c>
      <c r="R15" s="39">
        <v>325</v>
      </c>
      <c r="S15" s="39">
        <v>325</v>
      </c>
      <c r="T15" s="39">
        <v>300</v>
      </c>
    </row>
    <row r="16" spans="1:20">
      <c r="A16" s="49" t="str">
        <f>+G16&amp;"-"&amp;H16</f>
        <v>BDCGP-CLSAI</v>
      </c>
      <c r="B16" s="49">
        <v>1</v>
      </c>
      <c r="C16" s="39" t="s">
        <v>325</v>
      </c>
      <c r="E16" s="39" t="s">
        <v>72</v>
      </c>
      <c r="G16" s="64" t="s">
        <v>78</v>
      </c>
      <c r="H16" s="39" t="s">
        <v>138</v>
      </c>
      <c r="I16" s="204" t="s">
        <v>77</v>
      </c>
      <c r="J16" s="204">
        <v>59</v>
      </c>
      <c r="K16" s="60" t="s">
        <v>37</v>
      </c>
      <c r="L16" s="44">
        <v>44105</v>
      </c>
      <c r="M16" s="44">
        <v>44196</v>
      </c>
      <c r="N16" s="39">
        <v>325</v>
      </c>
      <c r="O16" s="134">
        <v>325</v>
      </c>
      <c r="P16" s="39">
        <v>325</v>
      </c>
      <c r="Q16" s="39">
        <v>325</v>
      </c>
      <c r="R16" s="39">
        <v>325</v>
      </c>
      <c r="S16" s="39">
        <v>325</v>
      </c>
      <c r="T16" s="39">
        <v>300</v>
      </c>
    </row>
    <row r="17" spans="1:21">
      <c r="A17" s="49" t="str">
        <f>+G17&amp;"-"&amp;H17</f>
        <v>BDCGP-CLVAP</v>
      </c>
      <c r="B17" s="49">
        <v>1</v>
      </c>
      <c r="C17" s="39" t="s">
        <v>325</v>
      </c>
      <c r="E17" s="39" t="s">
        <v>72</v>
      </c>
      <c r="G17" s="64" t="s">
        <v>78</v>
      </c>
      <c r="H17" s="39" t="s">
        <v>70</v>
      </c>
      <c r="I17" s="204" t="s">
        <v>77</v>
      </c>
      <c r="J17" s="204">
        <v>59</v>
      </c>
      <c r="K17" s="60" t="s">
        <v>37</v>
      </c>
      <c r="L17" s="44">
        <v>44105</v>
      </c>
      <c r="M17" s="44">
        <v>44196</v>
      </c>
      <c r="N17" s="39">
        <v>450</v>
      </c>
      <c r="O17" s="134">
        <v>450</v>
      </c>
      <c r="P17" s="39">
        <v>450</v>
      </c>
      <c r="Q17" s="39">
        <v>450</v>
      </c>
      <c r="R17" s="39">
        <v>450</v>
      </c>
      <c r="S17" s="39">
        <v>450</v>
      </c>
      <c r="T17" s="39">
        <v>300</v>
      </c>
    </row>
    <row r="18" spans="1:21">
      <c r="A18" s="49" t="str">
        <f>+G18&amp;"-"&amp;H18</f>
        <v>BEANR-CLSAI</v>
      </c>
      <c r="B18" s="49">
        <v>1</v>
      </c>
      <c r="C18" s="39" t="s">
        <v>325</v>
      </c>
      <c r="E18" s="39" t="s">
        <v>72</v>
      </c>
      <c r="G18" s="62" t="s">
        <v>183</v>
      </c>
      <c r="H18" s="39" t="s">
        <v>138</v>
      </c>
      <c r="I18" s="211" t="s">
        <v>39</v>
      </c>
      <c r="J18" s="39">
        <v>28</v>
      </c>
      <c r="K18" s="39" t="s">
        <v>44</v>
      </c>
      <c r="L18" s="44">
        <v>44105</v>
      </c>
      <c r="M18" s="44">
        <v>44196</v>
      </c>
      <c r="N18" s="39">
        <v>400</v>
      </c>
      <c r="O18" s="134">
        <v>400</v>
      </c>
      <c r="P18" s="39">
        <v>400</v>
      </c>
      <c r="Q18" s="39">
        <v>400</v>
      </c>
      <c r="R18" s="39">
        <v>400</v>
      </c>
      <c r="S18" s="39">
        <v>400</v>
      </c>
      <c r="T18" s="39">
        <v>300</v>
      </c>
    </row>
    <row r="19" spans="1:21">
      <c r="A19" s="49" t="str">
        <f>+G19&amp;"-"&amp;H19</f>
        <v>BEANR-CLVAP</v>
      </c>
      <c r="B19" s="49">
        <v>1</v>
      </c>
      <c r="C19" s="39" t="s">
        <v>325</v>
      </c>
      <c r="E19" s="39" t="s">
        <v>72</v>
      </c>
      <c r="G19" s="62" t="s">
        <v>183</v>
      </c>
      <c r="H19" s="39" t="s">
        <v>70</v>
      </c>
      <c r="I19" s="211" t="s">
        <v>39</v>
      </c>
      <c r="J19" s="39">
        <v>28</v>
      </c>
      <c r="K19" s="39" t="s">
        <v>44</v>
      </c>
      <c r="L19" s="44">
        <v>44105</v>
      </c>
      <c r="M19" s="44">
        <v>44196</v>
      </c>
      <c r="N19" s="39">
        <v>250</v>
      </c>
      <c r="O19" s="134">
        <v>250</v>
      </c>
      <c r="P19" s="39">
        <v>250</v>
      </c>
      <c r="Q19" s="39">
        <v>250</v>
      </c>
      <c r="R19" s="39">
        <v>250</v>
      </c>
      <c r="S19" s="39">
        <v>250</v>
      </c>
      <c r="T19" s="39">
        <v>300</v>
      </c>
    </row>
    <row r="20" spans="1:21">
      <c r="A20" s="49" t="str">
        <f>+G20&amp;"-"&amp;H20</f>
        <v>BRCWB-CLSAI</v>
      </c>
      <c r="B20" s="49">
        <v>1</v>
      </c>
      <c r="C20" s="39" t="s">
        <v>325</v>
      </c>
      <c r="E20" s="39" t="s">
        <v>72</v>
      </c>
      <c r="G20" s="61" t="s">
        <v>224</v>
      </c>
      <c r="H20" s="39" t="s">
        <v>138</v>
      </c>
      <c r="I20" s="39" t="s">
        <v>210</v>
      </c>
      <c r="J20" s="39">
        <v>14</v>
      </c>
      <c r="K20" s="39" t="s">
        <v>37</v>
      </c>
      <c r="L20" s="44">
        <v>44105</v>
      </c>
      <c r="M20" s="44">
        <v>44196</v>
      </c>
      <c r="N20" s="39">
        <v>400</v>
      </c>
      <c r="O20" s="134">
        <v>400</v>
      </c>
      <c r="P20" s="39">
        <v>400</v>
      </c>
      <c r="Q20" s="39">
        <v>400</v>
      </c>
      <c r="R20" s="39">
        <v>400</v>
      </c>
      <c r="S20" s="39">
        <v>400</v>
      </c>
      <c r="T20" s="39">
        <v>300</v>
      </c>
    </row>
    <row r="21" spans="1:21">
      <c r="A21" s="49" t="str">
        <f>+G21&amp;"-"&amp;H21</f>
        <v>BRCWB-CLVAP</v>
      </c>
      <c r="B21" s="49">
        <v>1</v>
      </c>
      <c r="C21" s="39" t="s">
        <v>325</v>
      </c>
      <c r="E21" s="39" t="s">
        <v>72</v>
      </c>
      <c r="G21" s="61" t="s">
        <v>212</v>
      </c>
      <c r="H21" s="39" t="s">
        <v>70</v>
      </c>
      <c r="I21" s="39" t="s">
        <v>210</v>
      </c>
      <c r="J21" s="39">
        <v>14</v>
      </c>
      <c r="K21" s="39" t="s">
        <v>37</v>
      </c>
      <c r="L21" s="44">
        <v>44105</v>
      </c>
      <c r="M21" s="44">
        <v>44196</v>
      </c>
      <c r="N21" s="39">
        <v>250</v>
      </c>
      <c r="O21" s="134">
        <v>250</v>
      </c>
      <c r="P21" s="39">
        <v>250</v>
      </c>
      <c r="Q21" s="39">
        <v>250</v>
      </c>
      <c r="R21" s="39">
        <v>250</v>
      </c>
      <c r="S21" s="39">
        <v>250</v>
      </c>
      <c r="T21" s="39">
        <v>300</v>
      </c>
    </row>
    <row r="22" spans="1:21">
      <c r="A22" s="49" t="str">
        <f>+G22&amp;"-"&amp;H22</f>
        <v>BRPOA-CLSAI</v>
      </c>
      <c r="B22" s="49">
        <v>1</v>
      </c>
      <c r="C22" s="39" t="s">
        <v>325</v>
      </c>
      <c r="E22" s="39" t="s">
        <v>72</v>
      </c>
      <c r="G22" s="61" t="s">
        <v>226</v>
      </c>
      <c r="H22" s="39" t="s">
        <v>138</v>
      </c>
      <c r="I22" s="39" t="s">
        <v>210</v>
      </c>
      <c r="J22" s="39">
        <v>19</v>
      </c>
      <c r="K22" s="39" t="s">
        <v>37</v>
      </c>
      <c r="L22" s="44">
        <v>44105</v>
      </c>
      <c r="M22" s="44">
        <v>44196</v>
      </c>
      <c r="N22" s="39">
        <v>320</v>
      </c>
      <c r="O22" s="134">
        <v>320</v>
      </c>
      <c r="P22" s="39">
        <v>320</v>
      </c>
      <c r="Q22" s="39">
        <v>320</v>
      </c>
      <c r="R22" s="39">
        <v>320</v>
      </c>
      <c r="S22" s="39">
        <v>320</v>
      </c>
      <c r="T22" s="39">
        <v>300</v>
      </c>
    </row>
    <row r="23" spans="1:21">
      <c r="A23" s="49" t="str">
        <f>+G23&amp;"-"&amp;H23</f>
        <v>BRPOA-CLVAP</v>
      </c>
      <c r="B23" s="49">
        <v>1</v>
      </c>
      <c r="C23" s="39" t="s">
        <v>325</v>
      </c>
      <c r="E23" s="39" t="s">
        <v>72</v>
      </c>
      <c r="G23" s="61" t="s">
        <v>214</v>
      </c>
      <c r="H23" s="39" t="s">
        <v>70</v>
      </c>
      <c r="I23" s="39" t="s">
        <v>210</v>
      </c>
      <c r="J23" s="39">
        <v>19</v>
      </c>
      <c r="K23" s="39" t="s">
        <v>37</v>
      </c>
      <c r="L23" s="44">
        <v>44105</v>
      </c>
      <c r="M23" s="44">
        <v>44196</v>
      </c>
      <c r="N23" s="39">
        <v>325</v>
      </c>
      <c r="O23" s="134">
        <v>325</v>
      </c>
      <c r="P23" s="39">
        <v>325</v>
      </c>
      <c r="Q23" s="39">
        <v>325</v>
      </c>
      <c r="R23" s="39">
        <v>325</v>
      </c>
      <c r="S23" s="39">
        <v>325</v>
      </c>
      <c r="T23" s="39">
        <v>300</v>
      </c>
    </row>
    <row r="24" spans="1:21">
      <c r="A24" s="49" t="str">
        <f>+G24&amp;"-"&amp;H24</f>
        <v>BRQNS-CLSAI</v>
      </c>
      <c r="B24" s="49">
        <v>1</v>
      </c>
      <c r="C24" s="39" t="s">
        <v>325</v>
      </c>
      <c r="E24" s="39" t="s">
        <v>72</v>
      </c>
      <c r="G24" s="202" t="s">
        <v>225</v>
      </c>
      <c r="H24" s="39" t="s">
        <v>138</v>
      </c>
      <c r="I24" s="39" t="s">
        <v>210</v>
      </c>
      <c r="J24" s="39">
        <v>14</v>
      </c>
      <c r="K24" s="39" t="s">
        <v>37</v>
      </c>
      <c r="L24" s="44">
        <v>44105</v>
      </c>
      <c r="M24" s="44">
        <v>44196</v>
      </c>
      <c r="N24" s="39">
        <v>450</v>
      </c>
      <c r="O24" s="134">
        <v>450</v>
      </c>
      <c r="P24" s="39">
        <v>450</v>
      </c>
      <c r="Q24" s="39">
        <v>450</v>
      </c>
      <c r="R24" s="39">
        <v>450</v>
      </c>
      <c r="S24" s="39">
        <v>450</v>
      </c>
      <c r="T24" s="39">
        <v>300</v>
      </c>
      <c r="U24" s="38" t="s">
        <v>332</v>
      </c>
    </row>
    <row r="25" spans="1:21">
      <c r="A25" s="49" t="str">
        <f>+G25&amp;"-"&amp;H25</f>
        <v>BRQNS-CLVAP</v>
      </c>
      <c r="B25" s="49">
        <v>1</v>
      </c>
      <c r="C25" s="39" t="s">
        <v>325</v>
      </c>
      <c r="E25" s="39" t="s">
        <v>72</v>
      </c>
      <c r="G25" s="202" t="s">
        <v>213</v>
      </c>
      <c r="H25" s="39" t="s">
        <v>70</v>
      </c>
      <c r="I25" s="39" t="s">
        <v>210</v>
      </c>
      <c r="J25" s="39">
        <v>14</v>
      </c>
      <c r="K25" s="39" t="s">
        <v>37</v>
      </c>
      <c r="L25" s="44">
        <v>44105</v>
      </c>
      <c r="M25" s="44">
        <v>44196</v>
      </c>
      <c r="N25" s="39">
        <v>200</v>
      </c>
      <c r="O25" s="134">
        <v>200</v>
      </c>
      <c r="P25" s="39">
        <v>200</v>
      </c>
      <c r="Q25" s="39">
        <v>200</v>
      </c>
      <c r="R25" s="39">
        <v>200</v>
      </c>
      <c r="S25" s="39">
        <v>200</v>
      </c>
      <c r="T25" s="39">
        <v>300</v>
      </c>
    </row>
    <row r="26" spans="1:21">
      <c r="A26" s="49" t="str">
        <f>+G26&amp;"-"&amp;H26</f>
        <v>BRRIO-CLSAI</v>
      </c>
      <c r="B26" s="49">
        <v>1</v>
      </c>
      <c r="C26" s="39" t="s">
        <v>325</v>
      </c>
      <c r="E26" s="39" t="s">
        <v>72</v>
      </c>
      <c r="G26" s="202" t="s">
        <v>223</v>
      </c>
      <c r="H26" s="39" t="s">
        <v>138</v>
      </c>
      <c r="I26" s="39" t="s">
        <v>210</v>
      </c>
      <c r="J26" s="39">
        <v>14</v>
      </c>
      <c r="K26" s="39" t="s">
        <v>37</v>
      </c>
      <c r="L26" s="44">
        <v>44105</v>
      </c>
      <c r="M26" s="44">
        <v>44196</v>
      </c>
      <c r="N26" s="39">
        <v>430</v>
      </c>
      <c r="O26" s="134">
        <v>430</v>
      </c>
      <c r="P26" s="39">
        <v>430</v>
      </c>
      <c r="Q26" s="39">
        <v>430</v>
      </c>
      <c r="R26" s="39">
        <v>430</v>
      </c>
      <c r="S26" s="39">
        <v>430</v>
      </c>
      <c r="T26" s="39">
        <v>300</v>
      </c>
    </row>
    <row r="27" spans="1:21">
      <c r="A27" s="49" t="str">
        <f>+G27&amp;"-"&amp;H27</f>
        <v>BRRIO-CLVAP</v>
      </c>
      <c r="B27" s="49">
        <v>1</v>
      </c>
      <c r="C27" s="39" t="s">
        <v>325</v>
      </c>
      <c r="E27" s="39" t="s">
        <v>72</v>
      </c>
      <c r="G27" s="202" t="s">
        <v>211</v>
      </c>
      <c r="H27" s="39" t="s">
        <v>70</v>
      </c>
      <c r="I27" s="39" t="s">
        <v>210</v>
      </c>
      <c r="J27" s="39">
        <v>14</v>
      </c>
      <c r="K27" s="39" t="s">
        <v>37</v>
      </c>
      <c r="L27" s="44">
        <v>44105</v>
      </c>
      <c r="M27" s="44">
        <v>44196</v>
      </c>
      <c r="N27" s="39">
        <v>320</v>
      </c>
      <c r="O27" s="134">
        <v>320</v>
      </c>
      <c r="P27" s="39">
        <v>320</v>
      </c>
      <c r="Q27" s="39">
        <v>320</v>
      </c>
      <c r="R27" s="39">
        <v>320</v>
      </c>
      <c r="S27" s="39">
        <v>320</v>
      </c>
      <c r="T27" s="39">
        <v>300</v>
      </c>
    </row>
    <row r="28" spans="1:21">
      <c r="A28" s="49" t="str">
        <f>+G28&amp;"-"&amp;H28</f>
        <v>BRSSZ-CLSAI</v>
      </c>
      <c r="B28" s="49">
        <v>1</v>
      </c>
      <c r="C28" s="39" t="s">
        <v>325</v>
      </c>
      <c r="E28" s="39" t="s">
        <v>72</v>
      </c>
      <c r="G28" s="202" t="s">
        <v>227</v>
      </c>
      <c r="H28" s="39" t="s">
        <v>138</v>
      </c>
      <c r="I28" s="39" t="s">
        <v>39</v>
      </c>
      <c r="J28" s="39">
        <v>12</v>
      </c>
      <c r="K28" s="39" t="s">
        <v>37</v>
      </c>
      <c r="L28" s="44">
        <v>44105</v>
      </c>
      <c r="M28" s="44">
        <v>44196</v>
      </c>
      <c r="N28" s="39">
        <v>250</v>
      </c>
      <c r="O28" s="134">
        <v>250</v>
      </c>
      <c r="P28" s="39">
        <v>250</v>
      </c>
      <c r="Q28" s="39">
        <v>250</v>
      </c>
      <c r="R28" s="39">
        <v>250</v>
      </c>
      <c r="S28" s="39">
        <v>250</v>
      </c>
      <c r="T28" s="39">
        <v>300</v>
      </c>
    </row>
    <row r="29" spans="1:21">
      <c r="A29" s="49" t="str">
        <f>+G29&amp;"-"&amp;H29</f>
        <v>BRSSZ-CLVAP</v>
      </c>
      <c r="B29" s="49">
        <v>1</v>
      </c>
      <c r="C29" s="39" t="s">
        <v>325</v>
      </c>
      <c r="E29" s="39" t="s">
        <v>72</v>
      </c>
      <c r="G29" s="202" t="s">
        <v>215</v>
      </c>
      <c r="H29" s="39" t="s">
        <v>70</v>
      </c>
      <c r="I29" s="39" t="s">
        <v>39</v>
      </c>
      <c r="J29" s="39">
        <v>12</v>
      </c>
      <c r="K29" s="39" t="s">
        <v>37</v>
      </c>
      <c r="L29" s="44">
        <v>44105</v>
      </c>
      <c r="M29" s="44">
        <v>44196</v>
      </c>
      <c r="N29" s="39">
        <v>430</v>
      </c>
      <c r="O29" s="134">
        <v>430</v>
      </c>
      <c r="P29" s="39">
        <v>430</v>
      </c>
      <c r="Q29" s="39">
        <v>430</v>
      </c>
      <c r="R29" s="39">
        <v>430</v>
      </c>
      <c r="S29" s="39">
        <v>430</v>
      </c>
      <c r="T29" s="39">
        <v>300</v>
      </c>
    </row>
    <row r="30" spans="1:21">
      <c r="A30" s="49" t="str">
        <f>+G30&amp;"-"&amp;H30</f>
        <v>CAMTR-CLSAI</v>
      </c>
      <c r="B30" s="49">
        <v>1</v>
      </c>
      <c r="C30" s="39" t="s">
        <v>325</v>
      </c>
      <c r="E30" s="39" t="s">
        <v>72</v>
      </c>
      <c r="G30" s="39" t="s">
        <v>186</v>
      </c>
      <c r="H30" s="39" t="s">
        <v>138</v>
      </c>
      <c r="I30" s="39" t="s">
        <v>184</v>
      </c>
      <c r="J30" s="39">
        <v>39</v>
      </c>
      <c r="K30" s="39" t="s">
        <v>37</v>
      </c>
      <c r="L30" s="44">
        <v>44105</v>
      </c>
      <c r="M30" s="44">
        <v>44196</v>
      </c>
      <c r="N30" s="39">
        <v>400</v>
      </c>
      <c r="O30" s="134">
        <v>400</v>
      </c>
      <c r="P30" s="39">
        <v>400</v>
      </c>
      <c r="Q30" s="39">
        <v>400</v>
      </c>
      <c r="R30" s="39">
        <v>400</v>
      </c>
      <c r="S30" s="39">
        <v>400</v>
      </c>
      <c r="T30" s="39">
        <v>300</v>
      </c>
    </row>
    <row r="31" spans="1:21">
      <c r="A31" s="49" t="str">
        <f>+G31&amp;"-"&amp;H31</f>
        <v>CAMTR-CLVAP</v>
      </c>
      <c r="B31" s="49">
        <v>1</v>
      </c>
      <c r="C31" s="39" t="s">
        <v>325</v>
      </c>
      <c r="E31" s="39" t="s">
        <v>72</v>
      </c>
      <c r="G31" s="39" t="s">
        <v>186</v>
      </c>
      <c r="H31" s="39" t="s">
        <v>70</v>
      </c>
      <c r="I31" s="39" t="s">
        <v>184</v>
      </c>
      <c r="J31" s="39">
        <v>39</v>
      </c>
      <c r="K31" s="39" t="s">
        <v>37</v>
      </c>
      <c r="L31" s="44">
        <v>44105</v>
      </c>
      <c r="M31" s="44">
        <v>44196</v>
      </c>
      <c r="N31" s="39">
        <v>320</v>
      </c>
      <c r="O31" s="134">
        <v>320</v>
      </c>
      <c r="P31" s="39">
        <v>320</v>
      </c>
      <c r="Q31" s="39">
        <v>320</v>
      </c>
      <c r="R31" s="39">
        <v>320</v>
      </c>
      <c r="S31" s="39">
        <v>320</v>
      </c>
      <c r="T31" s="39">
        <v>300</v>
      </c>
    </row>
    <row r="32" spans="1:21">
      <c r="A32" s="49" t="str">
        <f>+G32&amp;"-"&amp;H32</f>
        <v>CATOR-CLSAI</v>
      </c>
      <c r="B32" s="49">
        <v>1</v>
      </c>
      <c r="C32" s="39" t="s">
        <v>325</v>
      </c>
      <c r="E32" s="39" t="s">
        <v>72</v>
      </c>
      <c r="G32" s="39" t="s">
        <v>185</v>
      </c>
      <c r="H32" s="39" t="s">
        <v>138</v>
      </c>
      <c r="I32" s="39" t="s">
        <v>184</v>
      </c>
      <c r="J32" s="39">
        <v>39</v>
      </c>
      <c r="K32" s="39" t="s">
        <v>37</v>
      </c>
      <c r="L32" s="44">
        <v>44105</v>
      </c>
      <c r="M32" s="44">
        <v>44196</v>
      </c>
      <c r="N32" s="39">
        <v>430</v>
      </c>
      <c r="O32" s="134">
        <v>430</v>
      </c>
      <c r="P32" s="39">
        <v>430</v>
      </c>
      <c r="Q32" s="39">
        <v>430</v>
      </c>
      <c r="R32" s="39">
        <v>430</v>
      </c>
      <c r="S32" s="39">
        <v>430</v>
      </c>
      <c r="T32" s="39">
        <v>300</v>
      </c>
    </row>
    <row r="33" spans="1:20">
      <c r="A33" s="49" t="str">
        <f>+G33&amp;"-"&amp;H33</f>
        <v>CATOR-CLVAP</v>
      </c>
      <c r="B33" s="49">
        <v>1</v>
      </c>
      <c r="C33" s="39" t="s">
        <v>325</v>
      </c>
      <c r="E33" s="39" t="s">
        <v>72</v>
      </c>
      <c r="G33" s="39" t="s">
        <v>185</v>
      </c>
      <c r="H33" s="39" t="s">
        <v>70</v>
      </c>
      <c r="I33" s="39" t="s">
        <v>184</v>
      </c>
      <c r="J33" s="39">
        <v>39</v>
      </c>
      <c r="K33" s="39" t="s">
        <v>37</v>
      </c>
      <c r="L33" s="44">
        <v>44105</v>
      </c>
      <c r="M33" s="44">
        <v>44196</v>
      </c>
      <c r="N33" s="39">
        <v>450</v>
      </c>
      <c r="O33" s="134">
        <v>450</v>
      </c>
      <c r="P33" s="39">
        <v>450</v>
      </c>
      <c r="Q33" s="39">
        <v>450</v>
      </c>
      <c r="R33" s="39">
        <v>450</v>
      </c>
      <c r="S33" s="39">
        <v>450</v>
      </c>
      <c r="T33" s="39">
        <v>300</v>
      </c>
    </row>
    <row r="34" spans="1:20">
      <c r="A34" s="49" t="str">
        <f>+G34&amp;"-"&amp;H34</f>
        <v>CHBSL-CLSAI</v>
      </c>
      <c r="B34" s="49">
        <v>1</v>
      </c>
      <c r="C34" s="39" t="s">
        <v>325</v>
      </c>
      <c r="E34" s="39" t="s">
        <v>72</v>
      </c>
      <c r="G34" s="200" t="s">
        <v>167</v>
      </c>
      <c r="H34" s="39" t="s">
        <v>138</v>
      </c>
      <c r="I34" s="207" t="s">
        <v>166</v>
      </c>
      <c r="J34" s="39">
        <v>35</v>
      </c>
      <c r="K34" s="39" t="s">
        <v>44</v>
      </c>
      <c r="L34" s="44">
        <v>44105</v>
      </c>
      <c r="M34" s="44">
        <v>44196</v>
      </c>
      <c r="N34" s="39">
        <v>430</v>
      </c>
      <c r="O34" s="134">
        <v>430</v>
      </c>
      <c r="P34" s="39">
        <v>430</v>
      </c>
      <c r="Q34" s="39">
        <v>430</v>
      </c>
      <c r="R34" s="39">
        <v>430</v>
      </c>
      <c r="S34" s="39">
        <v>430</v>
      </c>
      <c r="T34" s="39">
        <v>300</v>
      </c>
    </row>
    <row r="35" spans="1:20">
      <c r="A35" s="49" t="str">
        <f>+G35&amp;"-"&amp;H35</f>
        <v>CHBSL-CLVAP</v>
      </c>
      <c r="B35" s="49">
        <v>1</v>
      </c>
      <c r="C35" s="39" t="s">
        <v>325</v>
      </c>
      <c r="E35" s="39" t="s">
        <v>72</v>
      </c>
      <c r="G35" s="200" t="s">
        <v>167</v>
      </c>
      <c r="H35" s="39" t="s">
        <v>70</v>
      </c>
      <c r="I35" s="207" t="s">
        <v>166</v>
      </c>
      <c r="J35" s="39">
        <v>35</v>
      </c>
      <c r="K35" s="39" t="s">
        <v>44</v>
      </c>
      <c r="L35" s="44">
        <v>44105</v>
      </c>
      <c r="M35" s="44">
        <v>44196</v>
      </c>
      <c r="N35" s="39">
        <v>320</v>
      </c>
      <c r="O35" s="134">
        <v>320</v>
      </c>
      <c r="P35" s="39">
        <v>320</v>
      </c>
      <c r="Q35" s="39">
        <v>320</v>
      </c>
      <c r="R35" s="39">
        <v>320</v>
      </c>
      <c r="S35" s="39">
        <v>320</v>
      </c>
      <c r="T35" s="39">
        <v>300</v>
      </c>
    </row>
    <row r="36" spans="1:20">
      <c r="A36" s="49" t="str">
        <f>+G36&amp;"-"&amp;H36</f>
        <v>CHZRH-CLSAI</v>
      </c>
      <c r="B36" s="49">
        <v>1</v>
      </c>
      <c r="C36" s="39" t="s">
        <v>325</v>
      </c>
      <c r="E36" s="39" t="s">
        <v>72</v>
      </c>
      <c r="G36" s="200" t="s">
        <v>165</v>
      </c>
      <c r="H36" s="39" t="s">
        <v>138</v>
      </c>
      <c r="I36" s="207" t="s">
        <v>164</v>
      </c>
      <c r="J36" s="39">
        <v>35</v>
      </c>
      <c r="K36" s="39" t="s">
        <v>44</v>
      </c>
      <c r="L36" s="44">
        <v>44105</v>
      </c>
      <c r="M36" s="44">
        <v>44196</v>
      </c>
      <c r="N36" s="39">
        <v>325</v>
      </c>
      <c r="O36" s="134">
        <v>325</v>
      </c>
      <c r="P36" s="39">
        <v>325</v>
      </c>
      <c r="Q36" s="39">
        <v>325</v>
      </c>
      <c r="R36" s="39">
        <v>325</v>
      </c>
      <c r="S36" s="39">
        <v>325</v>
      </c>
      <c r="T36" s="39">
        <v>300</v>
      </c>
    </row>
    <row r="37" spans="1:20">
      <c r="A37" s="49" t="str">
        <f>+G37&amp;"-"&amp;H37</f>
        <v>CHZRH-CLVAP</v>
      </c>
      <c r="B37" s="49">
        <v>1</v>
      </c>
      <c r="C37" s="39" t="s">
        <v>325</v>
      </c>
      <c r="E37" s="39" t="s">
        <v>72</v>
      </c>
      <c r="G37" s="200" t="s">
        <v>165</v>
      </c>
      <c r="H37" s="39" t="s">
        <v>70</v>
      </c>
      <c r="I37" s="207" t="s">
        <v>164</v>
      </c>
      <c r="J37" s="39">
        <v>35</v>
      </c>
      <c r="K37" s="39" t="s">
        <v>44</v>
      </c>
      <c r="L37" s="44">
        <v>44105</v>
      </c>
      <c r="M37" s="44">
        <v>44196</v>
      </c>
      <c r="N37" s="39">
        <v>450</v>
      </c>
      <c r="O37" s="134">
        <v>450</v>
      </c>
      <c r="P37" s="39">
        <v>450</v>
      </c>
      <c r="Q37" s="39">
        <v>450</v>
      </c>
      <c r="R37" s="39">
        <v>450</v>
      </c>
      <c r="S37" s="39">
        <v>450</v>
      </c>
      <c r="T37" s="39">
        <v>300</v>
      </c>
    </row>
    <row r="38" spans="1:20">
      <c r="A38" s="49" t="str">
        <f>+G38&amp;"-"&amp;H38</f>
        <v>CNDGG-CLSAI</v>
      </c>
      <c r="B38" s="49">
        <v>1</v>
      </c>
      <c r="C38" s="39" t="s">
        <v>325</v>
      </c>
      <c r="E38" s="39" t="s">
        <v>72</v>
      </c>
      <c r="G38" s="198" t="s">
        <v>133</v>
      </c>
      <c r="H38" s="39" t="s">
        <v>138</v>
      </c>
      <c r="I38" s="204" t="s">
        <v>117</v>
      </c>
      <c r="J38" s="204">
        <v>43</v>
      </c>
      <c r="K38" s="60" t="s">
        <v>37</v>
      </c>
      <c r="L38" s="44">
        <v>44105</v>
      </c>
      <c r="M38" s="44">
        <v>44196</v>
      </c>
      <c r="N38" s="39">
        <v>400</v>
      </c>
      <c r="O38" s="134">
        <v>400</v>
      </c>
      <c r="P38" s="39">
        <v>400</v>
      </c>
      <c r="Q38" s="39">
        <v>400</v>
      </c>
      <c r="R38" s="39">
        <v>400</v>
      </c>
      <c r="S38" s="39">
        <v>400</v>
      </c>
      <c r="T38" s="39">
        <v>300</v>
      </c>
    </row>
    <row r="39" spans="1:20">
      <c r="A39" s="49" t="str">
        <f>+G39&amp;"-"&amp;H39</f>
        <v>CNDGG-CLVAP</v>
      </c>
      <c r="B39" s="49">
        <v>1</v>
      </c>
      <c r="C39" s="39" t="s">
        <v>325</v>
      </c>
      <c r="E39" s="39" t="s">
        <v>72</v>
      </c>
      <c r="G39" s="198" t="s">
        <v>133</v>
      </c>
      <c r="H39" s="39" t="s">
        <v>70</v>
      </c>
      <c r="I39" s="204" t="s">
        <v>117</v>
      </c>
      <c r="J39" s="204">
        <v>43</v>
      </c>
      <c r="K39" s="60" t="s">
        <v>37</v>
      </c>
      <c r="L39" s="44">
        <v>44105</v>
      </c>
      <c r="M39" s="44">
        <v>44196</v>
      </c>
      <c r="N39" s="39">
        <v>250</v>
      </c>
      <c r="O39" s="134">
        <v>250</v>
      </c>
      <c r="P39" s="39">
        <v>250</v>
      </c>
      <c r="Q39" s="39">
        <v>250</v>
      </c>
      <c r="R39" s="39">
        <v>250</v>
      </c>
      <c r="S39" s="39">
        <v>250</v>
      </c>
      <c r="T39" s="39">
        <v>300</v>
      </c>
    </row>
    <row r="40" spans="1:20">
      <c r="A40" s="49" t="str">
        <f>+G40&amp;"-"&amp;H40</f>
        <v>CNDLC-CLSAI</v>
      </c>
      <c r="B40" s="49">
        <v>1</v>
      </c>
      <c r="C40" s="39" t="s">
        <v>325</v>
      </c>
      <c r="E40" s="39" t="s">
        <v>72</v>
      </c>
      <c r="G40" s="199" t="s">
        <v>134</v>
      </c>
      <c r="H40" s="39" t="s">
        <v>138</v>
      </c>
      <c r="I40" s="204" t="s">
        <v>69</v>
      </c>
      <c r="J40" s="204">
        <v>40</v>
      </c>
      <c r="K40" s="60" t="s">
        <v>37</v>
      </c>
      <c r="L40" s="44">
        <v>44105</v>
      </c>
      <c r="M40" s="44">
        <v>44196</v>
      </c>
      <c r="N40" s="39">
        <v>450</v>
      </c>
      <c r="O40" s="134">
        <v>450</v>
      </c>
      <c r="P40" s="39">
        <v>450</v>
      </c>
      <c r="Q40" s="39">
        <v>450</v>
      </c>
      <c r="R40" s="39">
        <v>450</v>
      </c>
      <c r="S40" s="39">
        <v>450</v>
      </c>
      <c r="T40" s="39">
        <v>300</v>
      </c>
    </row>
    <row r="41" spans="1:20">
      <c r="A41" s="49" t="str">
        <f>+G41&amp;"-"&amp;H41</f>
        <v>CNDLC-CLVAP</v>
      </c>
      <c r="B41" s="49">
        <v>1</v>
      </c>
      <c r="C41" s="39" t="s">
        <v>325</v>
      </c>
      <c r="E41" s="39" t="s">
        <v>72</v>
      </c>
      <c r="G41" s="199" t="s">
        <v>134</v>
      </c>
      <c r="H41" s="39" t="s">
        <v>70</v>
      </c>
      <c r="I41" s="204" t="s">
        <v>69</v>
      </c>
      <c r="J41" s="204">
        <v>40</v>
      </c>
      <c r="K41" s="60" t="s">
        <v>37</v>
      </c>
      <c r="L41" s="44">
        <v>44105</v>
      </c>
      <c r="M41" s="44">
        <v>44196</v>
      </c>
      <c r="N41" s="39">
        <v>200</v>
      </c>
      <c r="O41" s="134">
        <v>200</v>
      </c>
      <c r="P41" s="39">
        <v>200</v>
      </c>
      <c r="Q41" s="39">
        <v>200</v>
      </c>
      <c r="R41" s="39">
        <v>200</v>
      </c>
      <c r="S41" s="39">
        <v>200</v>
      </c>
      <c r="T41" s="39">
        <v>300</v>
      </c>
    </row>
    <row r="42" spans="1:20">
      <c r="A42" s="49" t="str">
        <f>+G42&amp;"-"&amp;H42</f>
        <v>CNFOC-CLSAI</v>
      </c>
      <c r="B42" s="49">
        <v>1</v>
      </c>
      <c r="C42" s="39" t="s">
        <v>325</v>
      </c>
      <c r="E42" s="39" t="s">
        <v>72</v>
      </c>
      <c r="G42" s="199" t="s">
        <v>132</v>
      </c>
      <c r="H42" s="39" t="s">
        <v>138</v>
      </c>
      <c r="I42" s="204" t="s">
        <v>77</v>
      </c>
      <c r="J42" s="204">
        <v>43</v>
      </c>
      <c r="K42" s="60" t="s">
        <v>37</v>
      </c>
      <c r="L42" s="44">
        <v>44105</v>
      </c>
      <c r="M42" s="44">
        <v>44196</v>
      </c>
      <c r="N42" s="39">
        <v>430</v>
      </c>
      <c r="O42" s="134">
        <v>430</v>
      </c>
      <c r="P42" s="39">
        <v>430</v>
      </c>
      <c r="Q42" s="39">
        <v>430</v>
      </c>
      <c r="R42" s="39">
        <v>430</v>
      </c>
      <c r="S42" s="39">
        <v>430</v>
      </c>
      <c r="T42" s="39">
        <v>300</v>
      </c>
    </row>
    <row r="43" spans="1:20">
      <c r="A43" s="49" t="str">
        <f>+G43&amp;"-"&amp;H43</f>
        <v>CNFOC-CLVAP</v>
      </c>
      <c r="B43" s="49">
        <v>1</v>
      </c>
      <c r="C43" s="39" t="s">
        <v>325</v>
      </c>
      <c r="E43" s="39" t="s">
        <v>72</v>
      </c>
      <c r="G43" s="199" t="s">
        <v>132</v>
      </c>
      <c r="H43" s="39" t="s">
        <v>70</v>
      </c>
      <c r="I43" s="204" t="s">
        <v>77</v>
      </c>
      <c r="J43" s="204">
        <v>43</v>
      </c>
      <c r="K43" s="60" t="s">
        <v>37</v>
      </c>
      <c r="L43" s="44">
        <v>44105</v>
      </c>
      <c r="M43" s="44">
        <v>44196</v>
      </c>
      <c r="N43" s="39">
        <v>320</v>
      </c>
      <c r="O43" s="134">
        <v>320</v>
      </c>
      <c r="P43" s="39">
        <v>320</v>
      </c>
      <c r="Q43" s="39">
        <v>320</v>
      </c>
      <c r="R43" s="39">
        <v>320</v>
      </c>
      <c r="S43" s="39">
        <v>320</v>
      </c>
      <c r="T43" s="39">
        <v>300</v>
      </c>
    </row>
    <row r="44" spans="1:20">
      <c r="A44" s="49" t="str">
        <f>+G44&amp;"-"&amp;H44</f>
        <v>CNGGZ-CLSAI</v>
      </c>
      <c r="B44" s="49">
        <v>1</v>
      </c>
      <c r="C44" s="39" t="s">
        <v>325</v>
      </c>
      <c r="E44" s="39" t="s">
        <v>72</v>
      </c>
      <c r="G44" s="199" t="s">
        <v>131</v>
      </c>
      <c r="H44" s="39" t="s">
        <v>138</v>
      </c>
      <c r="I44" s="204" t="s">
        <v>77</v>
      </c>
      <c r="J44" s="204">
        <v>48</v>
      </c>
      <c r="K44" s="60" t="s">
        <v>37</v>
      </c>
      <c r="L44" s="44">
        <v>44105</v>
      </c>
      <c r="M44" s="44">
        <v>44196</v>
      </c>
      <c r="N44" s="39">
        <v>325</v>
      </c>
      <c r="O44" s="134">
        <v>325</v>
      </c>
      <c r="P44" s="39">
        <v>325</v>
      </c>
      <c r="Q44" s="39">
        <v>325</v>
      </c>
      <c r="R44" s="39">
        <v>325</v>
      </c>
      <c r="S44" s="39">
        <v>325</v>
      </c>
      <c r="T44" s="39">
        <v>300</v>
      </c>
    </row>
    <row r="45" spans="1:20">
      <c r="A45" s="49" t="str">
        <f>+G45&amp;"-"&amp;H45</f>
        <v>CNGGZ-CLVAP</v>
      </c>
      <c r="B45" s="49">
        <v>1</v>
      </c>
      <c r="C45" s="39" t="s">
        <v>325</v>
      </c>
      <c r="E45" s="39" t="s">
        <v>72</v>
      </c>
      <c r="G45" s="199" t="s">
        <v>131</v>
      </c>
      <c r="H45" s="39" t="s">
        <v>70</v>
      </c>
      <c r="I45" s="204" t="s">
        <v>77</v>
      </c>
      <c r="J45" s="204">
        <v>48</v>
      </c>
      <c r="K45" s="60" t="s">
        <v>37</v>
      </c>
      <c r="L45" s="44">
        <v>44105</v>
      </c>
      <c r="M45" s="44">
        <v>44196</v>
      </c>
      <c r="N45" s="39">
        <v>450</v>
      </c>
      <c r="O45" s="134">
        <v>450</v>
      </c>
      <c r="P45" s="39">
        <v>450</v>
      </c>
      <c r="Q45" s="39">
        <v>450</v>
      </c>
      <c r="R45" s="39">
        <v>450</v>
      </c>
      <c r="S45" s="39">
        <v>450</v>
      </c>
      <c r="T45" s="39">
        <v>300</v>
      </c>
    </row>
    <row r="46" spans="1:20">
      <c r="A46" s="49" t="str">
        <f>+G46&amp;"-"&amp;H46</f>
        <v>CNHUA-CLSAI</v>
      </c>
      <c r="B46" s="49">
        <v>1</v>
      </c>
      <c r="C46" s="39" t="s">
        <v>325</v>
      </c>
      <c r="E46" s="39" t="s">
        <v>72</v>
      </c>
      <c r="G46" s="199" t="s">
        <v>129</v>
      </c>
      <c r="H46" s="39" t="s">
        <v>138</v>
      </c>
      <c r="I46" s="204" t="s">
        <v>77</v>
      </c>
      <c r="J46" s="204">
        <v>43</v>
      </c>
      <c r="K46" s="60" t="s">
        <v>37</v>
      </c>
      <c r="L46" s="44">
        <v>44105</v>
      </c>
      <c r="M46" s="44">
        <v>44196</v>
      </c>
      <c r="N46" s="39">
        <v>250</v>
      </c>
      <c r="O46" s="134">
        <v>250</v>
      </c>
      <c r="P46" s="39">
        <v>250</v>
      </c>
      <c r="Q46" s="39">
        <v>250</v>
      </c>
      <c r="R46" s="39">
        <v>250</v>
      </c>
      <c r="S46" s="39">
        <v>250</v>
      </c>
      <c r="T46" s="39">
        <v>300</v>
      </c>
    </row>
    <row r="47" spans="1:20">
      <c r="A47" s="49" t="str">
        <f>+G47&amp;"-"&amp;H47</f>
        <v>CNHUA-CLVAP</v>
      </c>
      <c r="B47" s="49">
        <v>1</v>
      </c>
      <c r="C47" s="39" t="s">
        <v>325</v>
      </c>
      <c r="E47" s="39" t="s">
        <v>72</v>
      </c>
      <c r="G47" s="199" t="s">
        <v>129</v>
      </c>
      <c r="H47" s="39" t="s">
        <v>70</v>
      </c>
      <c r="I47" s="204" t="s">
        <v>77</v>
      </c>
      <c r="J47" s="204">
        <v>43</v>
      </c>
      <c r="K47" s="60" t="s">
        <v>37</v>
      </c>
      <c r="L47" s="44">
        <v>44105</v>
      </c>
      <c r="M47" s="44">
        <v>44196</v>
      </c>
      <c r="N47" s="39">
        <v>430</v>
      </c>
      <c r="O47" s="134">
        <v>430</v>
      </c>
      <c r="P47" s="39">
        <v>430</v>
      </c>
      <c r="Q47" s="39">
        <v>430</v>
      </c>
      <c r="R47" s="39">
        <v>430</v>
      </c>
      <c r="S47" s="39">
        <v>430</v>
      </c>
      <c r="T47" s="39">
        <v>300</v>
      </c>
    </row>
    <row r="48" spans="1:20">
      <c r="A48" s="49" t="str">
        <f>+G48&amp;"-"&amp;H48</f>
        <v>CNJMN-CLSAI</v>
      </c>
      <c r="B48" s="49">
        <v>1</v>
      </c>
      <c r="C48" s="39" t="s">
        <v>325</v>
      </c>
      <c r="E48" s="39" t="s">
        <v>72</v>
      </c>
      <c r="G48" s="199" t="s">
        <v>128</v>
      </c>
      <c r="H48" s="39" t="s">
        <v>138</v>
      </c>
      <c r="I48" s="204" t="s">
        <v>77</v>
      </c>
      <c r="J48" s="204">
        <v>43</v>
      </c>
      <c r="K48" s="60" t="s">
        <v>37</v>
      </c>
      <c r="L48" s="44">
        <v>44105</v>
      </c>
      <c r="M48" s="44">
        <v>44196</v>
      </c>
      <c r="N48" s="39">
        <v>320</v>
      </c>
      <c r="O48" s="134">
        <v>320</v>
      </c>
      <c r="P48" s="39">
        <v>320</v>
      </c>
      <c r="Q48" s="39">
        <v>320</v>
      </c>
      <c r="R48" s="39">
        <v>320</v>
      </c>
      <c r="S48" s="39">
        <v>320</v>
      </c>
      <c r="T48" s="39">
        <v>300</v>
      </c>
    </row>
    <row r="49" spans="1:20">
      <c r="A49" s="49" t="str">
        <f>+G49&amp;"-"&amp;H49</f>
        <v>CNJMN-CLVAP</v>
      </c>
      <c r="B49" s="49">
        <v>1</v>
      </c>
      <c r="C49" s="39" t="s">
        <v>325</v>
      </c>
      <c r="E49" s="39" t="s">
        <v>72</v>
      </c>
      <c r="G49" s="199" t="s">
        <v>128</v>
      </c>
      <c r="H49" s="39" t="s">
        <v>70</v>
      </c>
      <c r="I49" s="204" t="s">
        <v>77</v>
      </c>
      <c r="J49" s="204">
        <v>43</v>
      </c>
      <c r="K49" s="60" t="s">
        <v>37</v>
      </c>
      <c r="L49" s="44">
        <v>44105</v>
      </c>
      <c r="M49" s="44">
        <v>44196</v>
      </c>
      <c r="N49" s="39">
        <v>325</v>
      </c>
      <c r="O49" s="134">
        <v>325</v>
      </c>
      <c r="P49" s="39">
        <v>325</v>
      </c>
      <c r="Q49" s="39">
        <v>325</v>
      </c>
      <c r="R49" s="39">
        <v>325</v>
      </c>
      <c r="S49" s="39">
        <v>325</v>
      </c>
      <c r="T49" s="39">
        <v>300</v>
      </c>
    </row>
    <row r="50" spans="1:20">
      <c r="A50" s="49" t="str">
        <f>+G50&amp;"-"&amp;H50</f>
        <v>CNNGB-CLSAI</v>
      </c>
      <c r="B50" s="49">
        <v>1</v>
      </c>
      <c r="C50" s="39" t="s">
        <v>325</v>
      </c>
      <c r="E50" s="39" t="s">
        <v>72</v>
      </c>
      <c r="G50" s="199" t="s">
        <v>127</v>
      </c>
      <c r="H50" s="39" t="s">
        <v>138</v>
      </c>
      <c r="I50" s="210" t="s">
        <v>39</v>
      </c>
      <c r="J50" s="210">
        <v>33</v>
      </c>
      <c r="K50" s="60" t="s">
        <v>37</v>
      </c>
      <c r="L50" s="44">
        <v>44105</v>
      </c>
      <c r="M50" s="44">
        <v>44196</v>
      </c>
      <c r="N50" s="39">
        <v>450</v>
      </c>
      <c r="O50" s="134">
        <v>450</v>
      </c>
      <c r="P50" s="39">
        <v>450</v>
      </c>
      <c r="Q50" s="39">
        <v>450</v>
      </c>
      <c r="R50" s="39">
        <v>450</v>
      </c>
      <c r="S50" s="39">
        <v>450</v>
      </c>
      <c r="T50" s="39">
        <v>300</v>
      </c>
    </row>
    <row r="51" spans="1:20">
      <c r="A51" s="49" t="str">
        <f>+G51&amp;"-"&amp;H51</f>
        <v>CNNGB-CLVAP</v>
      </c>
      <c r="B51" s="49">
        <v>1</v>
      </c>
      <c r="C51" s="39" t="s">
        <v>325</v>
      </c>
      <c r="E51" s="39" t="s">
        <v>72</v>
      </c>
      <c r="G51" s="199" t="s">
        <v>127</v>
      </c>
      <c r="H51" s="39" t="s">
        <v>70</v>
      </c>
      <c r="I51" s="210" t="s">
        <v>39</v>
      </c>
      <c r="J51" s="210">
        <v>33</v>
      </c>
      <c r="K51" s="60" t="s">
        <v>37</v>
      </c>
      <c r="L51" s="44">
        <v>44105</v>
      </c>
      <c r="M51" s="44">
        <v>44196</v>
      </c>
      <c r="N51" s="39">
        <v>200</v>
      </c>
      <c r="O51" s="134">
        <v>200</v>
      </c>
      <c r="P51" s="39">
        <v>200</v>
      </c>
      <c r="Q51" s="39">
        <v>200</v>
      </c>
      <c r="R51" s="39">
        <v>200</v>
      </c>
      <c r="S51" s="39">
        <v>200</v>
      </c>
      <c r="T51" s="39">
        <v>300</v>
      </c>
    </row>
    <row r="52" spans="1:20">
      <c r="A52" s="49" t="str">
        <f>+G52&amp;"-"&amp;H52</f>
        <v>CNROQ-CLSAI</v>
      </c>
      <c r="B52" s="49">
        <v>1</v>
      </c>
      <c r="C52" s="39" t="s">
        <v>325</v>
      </c>
      <c r="E52" s="39" t="s">
        <v>72</v>
      </c>
      <c r="G52" s="198" t="s">
        <v>121</v>
      </c>
      <c r="H52" s="39" t="s">
        <v>138</v>
      </c>
      <c r="I52" s="204" t="s">
        <v>77</v>
      </c>
      <c r="J52" s="204">
        <v>45</v>
      </c>
      <c r="K52" s="60" t="s">
        <v>37</v>
      </c>
      <c r="L52" s="44">
        <v>44105</v>
      </c>
      <c r="M52" s="44">
        <v>44196</v>
      </c>
      <c r="N52" s="39">
        <v>320</v>
      </c>
      <c r="O52" s="134">
        <v>320</v>
      </c>
      <c r="P52" s="39">
        <v>320</v>
      </c>
      <c r="Q52" s="39">
        <v>320</v>
      </c>
      <c r="R52" s="39">
        <v>320</v>
      </c>
      <c r="S52" s="39">
        <v>320</v>
      </c>
      <c r="T52" s="39">
        <v>300</v>
      </c>
    </row>
    <row r="53" spans="1:20">
      <c r="A53" s="49" t="str">
        <f>+G53&amp;"-"&amp;H53</f>
        <v>CNROQ-CLVAP</v>
      </c>
      <c r="B53" s="49">
        <v>1</v>
      </c>
      <c r="C53" s="39" t="s">
        <v>325</v>
      </c>
      <c r="E53" s="39" t="s">
        <v>72</v>
      </c>
      <c r="G53" s="198" t="s">
        <v>121</v>
      </c>
      <c r="H53" s="39" t="s">
        <v>70</v>
      </c>
      <c r="I53" s="204" t="s">
        <v>77</v>
      </c>
      <c r="J53" s="204">
        <v>45</v>
      </c>
      <c r="K53" s="60" t="s">
        <v>37</v>
      </c>
      <c r="L53" s="44">
        <v>44105</v>
      </c>
      <c r="M53" s="44">
        <v>44196</v>
      </c>
      <c r="N53" s="39">
        <v>325</v>
      </c>
      <c r="O53" s="134">
        <v>325</v>
      </c>
      <c r="P53" s="39">
        <v>325</v>
      </c>
      <c r="Q53" s="39">
        <v>325</v>
      </c>
      <c r="R53" s="39">
        <v>325</v>
      </c>
      <c r="S53" s="39">
        <v>325</v>
      </c>
      <c r="T53" s="39">
        <v>300</v>
      </c>
    </row>
    <row r="54" spans="1:20">
      <c r="A54" s="49" t="str">
        <f>+G54&amp;"-"&amp;H54</f>
        <v>CNSGH-CLSAI</v>
      </c>
      <c r="B54" s="49">
        <v>1</v>
      </c>
      <c r="C54" s="39" t="s">
        <v>325</v>
      </c>
      <c r="E54" s="39" t="s">
        <v>72</v>
      </c>
      <c r="G54" s="203" t="s">
        <v>125</v>
      </c>
      <c r="H54" s="134" t="s">
        <v>138</v>
      </c>
      <c r="I54" s="208" t="s">
        <v>39</v>
      </c>
      <c r="J54" s="208">
        <v>37</v>
      </c>
      <c r="K54" s="135" t="s">
        <v>37</v>
      </c>
      <c r="L54" s="136">
        <v>44105</v>
      </c>
      <c r="M54" s="136">
        <v>44196</v>
      </c>
      <c r="N54" s="134">
        <v>430</v>
      </c>
      <c r="O54" s="137">
        <v>430</v>
      </c>
      <c r="P54" s="39">
        <v>430</v>
      </c>
      <c r="Q54" s="39">
        <v>430</v>
      </c>
      <c r="R54" s="39">
        <v>430</v>
      </c>
      <c r="S54" s="39">
        <v>430</v>
      </c>
      <c r="T54" s="39">
        <v>300</v>
      </c>
    </row>
    <row r="55" spans="1:20">
      <c r="A55" s="49" t="str">
        <f>+G55&amp;"-"&amp;H55</f>
        <v>CNSGH-CLVAP</v>
      </c>
      <c r="B55" s="49">
        <v>1</v>
      </c>
      <c r="C55" s="39" t="s">
        <v>325</v>
      </c>
      <c r="E55" s="39" t="s">
        <v>72</v>
      </c>
      <c r="G55" s="198" t="s">
        <v>125</v>
      </c>
      <c r="H55" s="39" t="s">
        <v>70</v>
      </c>
      <c r="I55" s="210" t="s">
        <v>39</v>
      </c>
      <c r="J55" s="210">
        <v>37</v>
      </c>
      <c r="K55" s="60" t="s">
        <v>37</v>
      </c>
      <c r="L55" s="44">
        <v>44105</v>
      </c>
      <c r="M55" s="44">
        <v>44196</v>
      </c>
      <c r="N55" s="39">
        <v>320</v>
      </c>
      <c r="O55" s="134">
        <v>320</v>
      </c>
      <c r="P55" s="39">
        <v>320</v>
      </c>
      <c r="Q55" s="39">
        <v>320</v>
      </c>
      <c r="R55" s="39">
        <v>320</v>
      </c>
      <c r="S55" s="39">
        <v>320</v>
      </c>
      <c r="T55" s="39">
        <v>300</v>
      </c>
    </row>
    <row r="56" spans="1:20">
      <c r="A56" s="49" t="str">
        <f>+G56&amp;"-"&amp;H56</f>
        <v>CNSTG-CLSAI</v>
      </c>
      <c r="B56" s="49">
        <v>1</v>
      </c>
      <c r="C56" s="39" t="s">
        <v>325</v>
      </c>
      <c r="E56" s="39" t="s">
        <v>72</v>
      </c>
      <c r="G56" s="199" t="s">
        <v>124</v>
      </c>
      <c r="H56" s="39" t="s">
        <v>138</v>
      </c>
      <c r="I56" s="204" t="s">
        <v>117</v>
      </c>
      <c r="J56" s="204">
        <v>45</v>
      </c>
      <c r="K56" s="60" t="s">
        <v>37</v>
      </c>
      <c r="L56" s="44">
        <v>44105</v>
      </c>
      <c r="M56" s="44">
        <v>44196</v>
      </c>
      <c r="N56" s="39">
        <v>325</v>
      </c>
      <c r="O56" s="134">
        <v>325</v>
      </c>
      <c r="P56" s="39">
        <v>325</v>
      </c>
      <c r="Q56" s="39">
        <v>325</v>
      </c>
      <c r="R56" s="39">
        <v>325</v>
      </c>
      <c r="S56" s="39">
        <v>325</v>
      </c>
      <c r="T56" s="39">
        <v>300</v>
      </c>
    </row>
    <row r="57" spans="1:20">
      <c r="A57" s="49" t="str">
        <f>+G57&amp;"-"&amp;H57</f>
        <v>CNSTG-CLVAP</v>
      </c>
      <c r="B57" s="49">
        <v>1</v>
      </c>
      <c r="C57" s="39" t="s">
        <v>325</v>
      </c>
      <c r="E57" s="39" t="s">
        <v>72</v>
      </c>
      <c r="G57" s="199" t="s">
        <v>124</v>
      </c>
      <c r="H57" s="39" t="s">
        <v>70</v>
      </c>
      <c r="I57" s="204" t="s">
        <v>117</v>
      </c>
      <c r="J57" s="204">
        <v>45</v>
      </c>
      <c r="K57" s="60" t="s">
        <v>37</v>
      </c>
      <c r="L57" s="44">
        <v>44105</v>
      </c>
      <c r="M57" s="44">
        <v>44196</v>
      </c>
      <c r="N57" s="39">
        <v>450</v>
      </c>
      <c r="O57" s="134">
        <v>450</v>
      </c>
      <c r="P57" s="39">
        <v>450</v>
      </c>
      <c r="Q57" s="39">
        <v>450</v>
      </c>
      <c r="R57" s="39">
        <v>450</v>
      </c>
      <c r="S57" s="39">
        <v>450</v>
      </c>
      <c r="T57" s="39">
        <v>300</v>
      </c>
    </row>
    <row r="58" spans="1:20">
      <c r="A58" s="49" t="str">
        <f>+G58&amp;"-"&amp;H58</f>
        <v>CNSUD-CLSAI</v>
      </c>
      <c r="B58" s="49">
        <v>1</v>
      </c>
      <c r="C58" s="39" t="s">
        <v>325</v>
      </c>
      <c r="E58" s="39" t="s">
        <v>72</v>
      </c>
      <c r="G58" s="199" t="s">
        <v>122</v>
      </c>
      <c r="H58" s="39" t="s">
        <v>138</v>
      </c>
      <c r="I58" s="204" t="s">
        <v>117</v>
      </c>
      <c r="J58" s="204">
        <v>45</v>
      </c>
      <c r="K58" s="60" t="s">
        <v>37</v>
      </c>
      <c r="L58" s="44">
        <v>44105</v>
      </c>
      <c r="M58" s="44">
        <v>44196</v>
      </c>
      <c r="N58" s="39">
        <v>250</v>
      </c>
      <c r="O58" s="134">
        <v>250</v>
      </c>
      <c r="P58" s="39">
        <v>250</v>
      </c>
      <c r="Q58" s="39">
        <v>250</v>
      </c>
      <c r="R58" s="39">
        <v>250</v>
      </c>
      <c r="S58" s="39">
        <v>250</v>
      </c>
      <c r="T58" s="39">
        <v>300</v>
      </c>
    </row>
    <row r="59" spans="1:20">
      <c r="A59" s="49" t="str">
        <f>+G59&amp;"-"&amp;H59</f>
        <v>CNSUD-CLVAP</v>
      </c>
      <c r="B59" s="49">
        <v>1</v>
      </c>
      <c r="C59" s="39" t="s">
        <v>325</v>
      </c>
      <c r="E59" s="39" t="s">
        <v>72</v>
      </c>
      <c r="G59" s="199" t="s">
        <v>122</v>
      </c>
      <c r="H59" s="39" t="s">
        <v>70</v>
      </c>
      <c r="I59" s="204" t="s">
        <v>117</v>
      </c>
      <c r="J59" s="204">
        <v>45</v>
      </c>
      <c r="K59" s="60" t="s">
        <v>37</v>
      </c>
      <c r="L59" s="44">
        <v>44105</v>
      </c>
      <c r="M59" s="44">
        <v>44196</v>
      </c>
      <c r="N59" s="39">
        <v>430</v>
      </c>
      <c r="O59" s="134">
        <v>430</v>
      </c>
      <c r="P59" s="39">
        <v>430</v>
      </c>
      <c r="Q59" s="39">
        <v>430</v>
      </c>
      <c r="R59" s="39">
        <v>430</v>
      </c>
      <c r="S59" s="39">
        <v>430</v>
      </c>
      <c r="T59" s="39">
        <v>300</v>
      </c>
    </row>
    <row r="60" spans="1:20">
      <c r="A60" s="49" t="str">
        <f>+G60&amp;"-"&amp;H60</f>
        <v>CNSZX-CLSAI</v>
      </c>
      <c r="B60" s="49">
        <v>1</v>
      </c>
      <c r="C60" s="39" t="s">
        <v>325</v>
      </c>
      <c r="E60" s="39" t="s">
        <v>72</v>
      </c>
      <c r="G60" s="199" t="s">
        <v>123</v>
      </c>
      <c r="H60" s="39" t="s">
        <v>138</v>
      </c>
      <c r="I60" s="210" t="s">
        <v>39</v>
      </c>
      <c r="J60" s="210">
        <v>40</v>
      </c>
      <c r="K60" s="60" t="s">
        <v>37</v>
      </c>
      <c r="L60" s="44">
        <v>44105</v>
      </c>
      <c r="M60" s="44">
        <v>44196</v>
      </c>
      <c r="N60" s="39">
        <v>200</v>
      </c>
      <c r="O60" s="134">
        <v>200</v>
      </c>
      <c r="P60" s="39">
        <v>200</v>
      </c>
      <c r="Q60" s="39">
        <v>200</v>
      </c>
      <c r="R60" s="39">
        <v>200</v>
      </c>
      <c r="S60" s="39">
        <v>200</v>
      </c>
      <c r="T60" s="39">
        <v>300</v>
      </c>
    </row>
    <row r="61" spans="1:20">
      <c r="A61" s="49" t="str">
        <f>+G61&amp;"-"&amp;H61</f>
        <v>CNSZX-CLVAP</v>
      </c>
      <c r="B61" s="49">
        <v>1</v>
      </c>
      <c r="C61" s="39" t="s">
        <v>325</v>
      </c>
      <c r="E61" s="39" t="s">
        <v>72</v>
      </c>
      <c r="G61" s="199" t="s">
        <v>123</v>
      </c>
      <c r="H61" s="39" t="s">
        <v>70</v>
      </c>
      <c r="I61" s="210" t="s">
        <v>39</v>
      </c>
      <c r="J61" s="210">
        <v>40</v>
      </c>
      <c r="K61" s="60" t="s">
        <v>37</v>
      </c>
      <c r="L61" s="44">
        <v>44105</v>
      </c>
      <c r="M61" s="44">
        <v>44196</v>
      </c>
      <c r="N61" s="39">
        <v>400</v>
      </c>
      <c r="O61" s="134">
        <v>400</v>
      </c>
      <c r="P61" s="39">
        <v>400</v>
      </c>
      <c r="Q61" s="39">
        <v>400</v>
      </c>
      <c r="R61" s="39">
        <v>400</v>
      </c>
      <c r="S61" s="39">
        <v>400</v>
      </c>
      <c r="T61" s="39">
        <v>300</v>
      </c>
    </row>
    <row r="62" spans="1:20">
      <c r="A62" s="49" t="str">
        <f>+G62&amp;"-"&amp;H62</f>
        <v>CNTAO-CLSAI</v>
      </c>
      <c r="B62" s="49">
        <v>1</v>
      </c>
      <c r="C62" s="39" t="s">
        <v>325</v>
      </c>
      <c r="E62" s="39" t="s">
        <v>72</v>
      </c>
      <c r="G62" s="63" t="s">
        <v>126</v>
      </c>
      <c r="H62" s="39" t="s">
        <v>138</v>
      </c>
      <c r="I62" s="213" t="s">
        <v>39</v>
      </c>
      <c r="J62" s="210">
        <v>40</v>
      </c>
      <c r="K62" s="60" t="s">
        <v>37</v>
      </c>
      <c r="L62" s="44">
        <v>44105</v>
      </c>
      <c r="M62" s="44">
        <v>44196</v>
      </c>
      <c r="N62" s="39">
        <v>400</v>
      </c>
      <c r="O62" s="134">
        <v>400</v>
      </c>
      <c r="P62" s="39">
        <v>400</v>
      </c>
      <c r="Q62" s="39">
        <v>400</v>
      </c>
      <c r="R62" s="39">
        <v>400</v>
      </c>
      <c r="S62" s="39">
        <v>400</v>
      </c>
      <c r="T62" s="39">
        <v>300</v>
      </c>
    </row>
    <row r="63" spans="1:20">
      <c r="A63" s="49" t="str">
        <f>+G63&amp;"-"&amp;H63</f>
        <v>CNTAO-CLVAP</v>
      </c>
      <c r="B63" s="49">
        <v>1</v>
      </c>
      <c r="C63" s="39" t="s">
        <v>325</v>
      </c>
      <c r="E63" s="39" t="s">
        <v>72</v>
      </c>
      <c r="G63" s="63" t="s">
        <v>126</v>
      </c>
      <c r="H63" s="39" t="s">
        <v>70</v>
      </c>
      <c r="I63" s="42" t="s">
        <v>39</v>
      </c>
      <c r="J63" s="210">
        <v>40</v>
      </c>
      <c r="K63" s="60" t="s">
        <v>37</v>
      </c>
      <c r="L63" s="44">
        <v>44105</v>
      </c>
      <c r="M63" s="44">
        <v>44196</v>
      </c>
      <c r="N63" s="39">
        <v>250</v>
      </c>
      <c r="O63" s="134">
        <v>250</v>
      </c>
      <c r="P63" s="39">
        <v>250</v>
      </c>
      <c r="Q63" s="39">
        <v>250</v>
      </c>
      <c r="R63" s="39">
        <v>250</v>
      </c>
      <c r="S63" s="39">
        <v>250</v>
      </c>
      <c r="T63" s="39">
        <v>300</v>
      </c>
    </row>
    <row r="64" spans="1:20">
      <c r="A64" s="49" t="str">
        <f>+G64&amp;"-"&amp;H64</f>
        <v>CNXGA-CLSAI</v>
      </c>
      <c r="B64" s="49">
        <v>1</v>
      </c>
      <c r="C64" s="39" t="s">
        <v>325</v>
      </c>
      <c r="E64" s="39" t="s">
        <v>72</v>
      </c>
      <c r="G64" s="63" t="s">
        <v>119</v>
      </c>
      <c r="H64" s="39" t="s">
        <v>138</v>
      </c>
      <c r="I64" s="42" t="s">
        <v>39</v>
      </c>
      <c r="J64" s="210">
        <v>40</v>
      </c>
      <c r="K64" s="60" t="s">
        <v>37</v>
      </c>
      <c r="L64" s="44">
        <v>44105</v>
      </c>
      <c r="M64" s="44">
        <v>44196</v>
      </c>
      <c r="N64" s="39">
        <v>400</v>
      </c>
      <c r="O64" s="134">
        <v>400</v>
      </c>
      <c r="P64" s="39">
        <v>400</v>
      </c>
      <c r="Q64" s="39">
        <v>400</v>
      </c>
      <c r="R64" s="39">
        <v>400</v>
      </c>
      <c r="S64" s="39">
        <v>400</v>
      </c>
      <c r="T64" s="39">
        <v>300</v>
      </c>
    </row>
    <row r="65" spans="1:20">
      <c r="A65" s="49" t="str">
        <f>+G65&amp;"-"&amp;H65</f>
        <v>CNXGA-CLVAP</v>
      </c>
      <c r="B65" s="49">
        <v>1</v>
      </c>
      <c r="C65" s="39" t="s">
        <v>325</v>
      </c>
      <c r="E65" s="39" t="s">
        <v>72</v>
      </c>
      <c r="G65" s="63" t="s">
        <v>119</v>
      </c>
      <c r="H65" s="39" t="s">
        <v>70</v>
      </c>
      <c r="I65" s="42" t="s">
        <v>39</v>
      </c>
      <c r="J65" s="210">
        <v>40</v>
      </c>
      <c r="K65" s="60" t="s">
        <v>37</v>
      </c>
      <c r="L65" s="44">
        <v>44105</v>
      </c>
      <c r="M65" s="44">
        <v>44196</v>
      </c>
      <c r="N65" s="39">
        <v>250</v>
      </c>
      <c r="O65" s="134">
        <v>250</v>
      </c>
      <c r="P65" s="39">
        <v>250</v>
      </c>
      <c r="Q65" s="39">
        <v>250</v>
      </c>
      <c r="R65" s="39">
        <v>250</v>
      </c>
      <c r="S65" s="39">
        <v>250</v>
      </c>
      <c r="T65" s="39">
        <v>300</v>
      </c>
    </row>
    <row r="66" spans="1:20">
      <c r="A66" s="49" t="str">
        <f>+G66&amp;"-"&amp;H66</f>
        <v>CNXMN-CLSAI</v>
      </c>
      <c r="B66" s="49">
        <v>1</v>
      </c>
      <c r="C66" s="39" t="s">
        <v>325</v>
      </c>
      <c r="E66" s="39" t="s">
        <v>72</v>
      </c>
      <c r="G66" s="65" t="s">
        <v>120</v>
      </c>
      <c r="H66" s="39" t="s">
        <v>138</v>
      </c>
      <c r="I66" s="41" t="s">
        <v>77</v>
      </c>
      <c r="J66" s="204">
        <v>45</v>
      </c>
      <c r="K66" s="60" t="s">
        <v>37</v>
      </c>
      <c r="L66" s="44">
        <v>44105</v>
      </c>
      <c r="M66" s="44">
        <v>44196</v>
      </c>
      <c r="N66" s="39">
        <v>450</v>
      </c>
      <c r="O66" s="134">
        <v>450</v>
      </c>
      <c r="P66" s="39">
        <v>450</v>
      </c>
      <c r="Q66" s="39">
        <v>450</v>
      </c>
      <c r="R66" s="39">
        <v>450</v>
      </c>
      <c r="S66" s="39">
        <v>450</v>
      </c>
      <c r="T66" s="39">
        <v>300</v>
      </c>
    </row>
    <row r="67" spans="1:20">
      <c r="A67" s="49" t="str">
        <f>+G67&amp;"-"&amp;H67</f>
        <v>CNXMN-CLVAP</v>
      </c>
      <c r="B67" s="49">
        <v>1</v>
      </c>
      <c r="C67" s="39" t="s">
        <v>325</v>
      </c>
      <c r="E67" s="39" t="s">
        <v>72</v>
      </c>
      <c r="G67" s="65" t="s">
        <v>120</v>
      </c>
      <c r="H67" s="39" t="s">
        <v>70</v>
      </c>
      <c r="I67" s="41" t="s">
        <v>77</v>
      </c>
      <c r="J67" s="204">
        <v>45</v>
      </c>
      <c r="K67" s="60" t="s">
        <v>37</v>
      </c>
      <c r="L67" s="44">
        <v>44105</v>
      </c>
      <c r="M67" s="44">
        <v>44196</v>
      </c>
      <c r="N67" s="39">
        <v>200</v>
      </c>
      <c r="O67" s="134">
        <v>200</v>
      </c>
      <c r="P67" s="39">
        <v>200</v>
      </c>
      <c r="Q67" s="39">
        <v>200</v>
      </c>
      <c r="R67" s="39">
        <v>200</v>
      </c>
      <c r="S67" s="39">
        <v>200</v>
      </c>
      <c r="T67" s="39">
        <v>300</v>
      </c>
    </row>
    <row r="68" spans="1:20">
      <c r="A68" s="49" t="str">
        <f>+G68&amp;"-"&amp;H68</f>
        <v>CNYTN-CLSAI</v>
      </c>
      <c r="B68" s="49">
        <v>1</v>
      </c>
      <c r="C68" s="39" t="s">
        <v>325</v>
      </c>
      <c r="E68" s="39" t="s">
        <v>72</v>
      </c>
      <c r="G68" s="66" t="s">
        <v>118</v>
      </c>
      <c r="H68" s="39" t="s">
        <v>138</v>
      </c>
      <c r="I68" s="41" t="s">
        <v>117</v>
      </c>
      <c r="J68" s="204">
        <v>40</v>
      </c>
      <c r="K68" s="60" t="s">
        <v>37</v>
      </c>
      <c r="L68" s="44">
        <v>44105</v>
      </c>
      <c r="M68" s="44">
        <v>44196</v>
      </c>
      <c r="N68" s="39">
        <v>430</v>
      </c>
      <c r="O68" s="134">
        <v>430</v>
      </c>
      <c r="P68" s="39">
        <v>430</v>
      </c>
      <c r="Q68" s="39">
        <v>430</v>
      </c>
      <c r="R68" s="39">
        <v>430</v>
      </c>
      <c r="S68" s="39">
        <v>430</v>
      </c>
      <c r="T68" s="39">
        <v>300</v>
      </c>
    </row>
    <row r="69" spans="1:20">
      <c r="A69" s="49" t="str">
        <f>+G69&amp;"-"&amp;H69</f>
        <v>CNYTN-CLVAP</v>
      </c>
      <c r="B69" s="49">
        <v>1</v>
      </c>
      <c r="C69" s="39" t="s">
        <v>325</v>
      </c>
      <c r="E69" s="39" t="s">
        <v>72</v>
      </c>
      <c r="G69" s="66" t="s">
        <v>118</v>
      </c>
      <c r="H69" s="39" t="s">
        <v>70</v>
      </c>
      <c r="I69" s="41" t="s">
        <v>117</v>
      </c>
      <c r="J69" s="204">
        <v>40</v>
      </c>
      <c r="K69" s="60" t="s">
        <v>37</v>
      </c>
      <c r="L69" s="44">
        <v>44105</v>
      </c>
      <c r="M69" s="44">
        <v>44196</v>
      </c>
      <c r="N69" s="39">
        <v>320</v>
      </c>
      <c r="O69" s="134">
        <v>320</v>
      </c>
      <c r="P69" s="39">
        <v>320</v>
      </c>
      <c r="Q69" s="39">
        <v>320</v>
      </c>
      <c r="R69" s="39">
        <v>320</v>
      </c>
      <c r="S69" s="39">
        <v>320</v>
      </c>
      <c r="T69" s="39">
        <v>300</v>
      </c>
    </row>
    <row r="70" spans="1:20">
      <c r="A70" s="49" t="str">
        <f>+G70&amp;"-"&amp;H70</f>
        <v>CNZSN-CLSAI</v>
      </c>
      <c r="B70" s="49">
        <v>1</v>
      </c>
      <c r="C70" s="39" t="s">
        <v>325</v>
      </c>
      <c r="E70" s="39" t="s">
        <v>72</v>
      </c>
      <c r="G70" s="63" t="s">
        <v>116</v>
      </c>
      <c r="H70" s="39" t="s">
        <v>138</v>
      </c>
      <c r="I70" s="41" t="s">
        <v>77</v>
      </c>
      <c r="J70" s="204">
        <v>43</v>
      </c>
      <c r="K70" s="60" t="s">
        <v>37</v>
      </c>
      <c r="L70" s="44">
        <v>44105</v>
      </c>
      <c r="M70" s="44">
        <v>44196</v>
      </c>
      <c r="N70" s="39">
        <v>325</v>
      </c>
      <c r="O70" s="134">
        <v>325</v>
      </c>
      <c r="P70" s="39">
        <v>325</v>
      </c>
      <c r="Q70" s="39">
        <v>325</v>
      </c>
      <c r="R70" s="39">
        <v>325</v>
      </c>
      <c r="S70" s="39">
        <v>325</v>
      </c>
      <c r="T70" s="39">
        <v>300</v>
      </c>
    </row>
    <row r="71" spans="1:20">
      <c r="A71" s="49" t="str">
        <f>+G71&amp;"-"&amp;H71</f>
        <v>CNZSN-CLVAP</v>
      </c>
      <c r="B71" s="49">
        <v>1</v>
      </c>
      <c r="C71" s="39" t="s">
        <v>325</v>
      </c>
      <c r="E71" s="39" t="s">
        <v>72</v>
      </c>
      <c r="G71" s="63" t="s">
        <v>116</v>
      </c>
      <c r="H71" s="39" t="s">
        <v>70</v>
      </c>
      <c r="I71" s="41" t="s">
        <v>77</v>
      </c>
      <c r="J71" s="204">
        <v>43</v>
      </c>
      <c r="K71" s="60" t="s">
        <v>37</v>
      </c>
      <c r="L71" s="44">
        <v>44105</v>
      </c>
      <c r="M71" s="44">
        <v>44196</v>
      </c>
      <c r="N71" s="39">
        <v>450</v>
      </c>
      <c r="O71" s="134">
        <v>450</v>
      </c>
      <c r="P71" s="39">
        <v>450</v>
      </c>
      <c r="Q71" s="39">
        <v>450</v>
      </c>
      <c r="R71" s="39">
        <v>450</v>
      </c>
      <c r="S71" s="39">
        <v>450</v>
      </c>
      <c r="T71" s="39">
        <v>300</v>
      </c>
    </row>
    <row r="72" spans="1:20">
      <c r="A72" s="49" t="str">
        <f>+G72&amp;"-"&amp;H72</f>
        <v>CNZUH-CLSAI</v>
      </c>
      <c r="B72" s="49">
        <v>1</v>
      </c>
      <c r="C72" s="39" t="s">
        <v>325</v>
      </c>
      <c r="E72" s="39" t="s">
        <v>72</v>
      </c>
      <c r="G72" s="63" t="s">
        <v>115</v>
      </c>
      <c r="H72" s="39" t="s">
        <v>138</v>
      </c>
      <c r="I72" s="41" t="s">
        <v>77</v>
      </c>
      <c r="J72" s="204">
        <v>43</v>
      </c>
      <c r="K72" s="60" t="s">
        <v>37</v>
      </c>
      <c r="L72" s="44">
        <v>44105</v>
      </c>
      <c r="M72" s="44">
        <v>44196</v>
      </c>
      <c r="N72" s="39">
        <v>200</v>
      </c>
      <c r="O72" s="134">
        <v>200</v>
      </c>
      <c r="P72" s="39">
        <v>200</v>
      </c>
      <c r="Q72" s="39">
        <v>200</v>
      </c>
      <c r="R72" s="39">
        <v>200</v>
      </c>
      <c r="S72" s="39">
        <v>200</v>
      </c>
      <c r="T72" s="39">
        <v>300</v>
      </c>
    </row>
    <row r="73" spans="1:20">
      <c r="A73" s="49" t="str">
        <f>+G73&amp;"-"&amp;H73</f>
        <v>CNZUH-CLVAP</v>
      </c>
      <c r="B73" s="49">
        <v>1</v>
      </c>
      <c r="C73" s="39" t="s">
        <v>325</v>
      </c>
      <c r="E73" s="39" t="s">
        <v>72</v>
      </c>
      <c r="G73" s="63" t="s">
        <v>115</v>
      </c>
      <c r="H73" s="39" t="s">
        <v>70</v>
      </c>
      <c r="I73" s="41" t="s">
        <v>77</v>
      </c>
      <c r="J73" s="204">
        <v>43</v>
      </c>
      <c r="K73" s="60" t="s">
        <v>37</v>
      </c>
      <c r="L73" s="44">
        <v>44105</v>
      </c>
      <c r="M73" s="44">
        <v>44196</v>
      </c>
      <c r="N73" s="39">
        <v>400</v>
      </c>
      <c r="O73" s="134">
        <v>400</v>
      </c>
      <c r="P73" s="39">
        <v>400</v>
      </c>
      <c r="Q73" s="39">
        <v>400</v>
      </c>
      <c r="R73" s="39">
        <v>400</v>
      </c>
      <c r="S73" s="39">
        <v>400</v>
      </c>
      <c r="T73" s="39">
        <v>300</v>
      </c>
    </row>
    <row r="74" spans="1:20">
      <c r="A74" s="49" t="str">
        <f>+G74&amp;"-"&amp;H74</f>
        <v>COBUN-CLSAI</v>
      </c>
      <c r="B74" s="49">
        <v>1</v>
      </c>
      <c r="C74" s="39" t="s">
        <v>325</v>
      </c>
      <c r="E74" s="39" t="s">
        <v>72</v>
      </c>
      <c r="G74" s="61" t="s">
        <v>220</v>
      </c>
      <c r="H74" s="39" t="s">
        <v>138</v>
      </c>
      <c r="I74" s="206" t="s">
        <v>39</v>
      </c>
      <c r="J74" s="39">
        <v>9</v>
      </c>
      <c r="K74" s="39" t="s">
        <v>37</v>
      </c>
      <c r="L74" s="44">
        <v>44105</v>
      </c>
      <c r="M74" s="44">
        <v>44196</v>
      </c>
      <c r="N74" s="39">
        <v>250</v>
      </c>
      <c r="O74" s="134">
        <v>250</v>
      </c>
      <c r="P74" s="39">
        <v>250</v>
      </c>
      <c r="Q74" s="39">
        <v>250</v>
      </c>
      <c r="R74" s="39">
        <v>250</v>
      </c>
      <c r="S74" s="39">
        <v>250</v>
      </c>
      <c r="T74" s="39">
        <v>300</v>
      </c>
    </row>
    <row r="75" spans="1:20">
      <c r="A75" s="49" t="str">
        <f>+G75&amp;"-"&amp;H75</f>
        <v>COBUN-CLVAP</v>
      </c>
      <c r="B75" s="49">
        <v>1</v>
      </c>
      <c r="C75" s="39" t="s">
        <v>325</v>
      </c>
      <c r="E75" s="39" t="s">
        <v>72</v>
      </c>
      <c r="G75" s="61" t="s">
        <v>206</v>
      </c>
      <c r="H75" s="39" t="s">
        <v>70</v>
      </c>
      <c r="I75" s="206" t="s">
        <v>39</v>
      </c>
      <c r="J75" s="39">
        <v>9</v>
      </c>
      <c r="K75" s="39" t="s">
        <v>37</v>
      </c>
      <c r="L75" s="44">
        <v>44105</v>
      </c>
      <c r="M75" s="44">
        <v>44196</v>
      </c>
      <c r="N75" s="39">
        <v>430</v>
      </c>
      <c r="O75" s="134">
        <v>430</v>
      </c>
      <c r="P75" s="39">
        <v>430</v>
      </c>
      <c r="Q75" s="39">
        <v>430</v>
      </c>
      <c r="R75" s="39">
        <v>430</v>
      </c>
      <c r="S75" s="39">
        <v>430</v>
      </c>
      <c r="T75" s="39">
        <v>300</v>
      </c>
    </row>
    <row r="76" spans="1:20">
      <c r="A76" s="49" t="str">
        <f>+G76&amp;"-"&amp;H76</f>
        <v>DEHAM-CLSAI</v>
      </c>
      <c r="B76" s="49">
        <v>1</v>
      </c>
      <c r="C76" s="39" t="s">
        <v>325</v>
      </c>
      <c r="E76" s="39" t="s">
        <v>72</v>
      </c>
      <c r="G76" s="62" t="s">
        <v>181</v>
      </c>
      <c r="H76" s="39" t="s">
        <v>138</v>
      </c>
      <c r="I76" s="56" t="s">
        <v>39</v>
      </c>
      <c r="J76" s="39">
        <v>33</v>
      </c>
      <c r="K76" s="39" t="s">
        <v>44</v>
      </c>
      <c r="L76" s="44">
        <v>44105</v>
      </c>
      <c r="M76" s="44">
        <v>44196</v>
      </c>
      <c r="N76" s="39">
        <v>325</v>
      </c>
      <c r="O76" s="134">
        <v>325</v>
      </c>
      <c r="P76" s="39">
        <v>325</v>
      </c>
      <c r="Q76" s="39">
        <v>325</v>
      </c>
      <c r="R76" s="39">
        <v>325</v>
      </c>
      <c r="S76" s="39">
        <v>325</v>
      </c>
      <c r="T76" s="39">
        <v>300</v>
      </c>
    </row>
    <row r="77" spans="1:20">
      <c r="A77" s="49" t="str">
        <f>+G77&amp;"-"&amp;H77</f>
        <v>DEHAM-CLVAP</v>
      </c>
      <c r="B77" s="49">
        <v>1</v>
      </c>
      <c r="C77" s="39" t="s">
        <v>325</v>
      </c>
      <c r="E77" s="39" t="s">
        <v>72</v>
      </c>
      <c r="G77" s="62" t="s">
        <v>181</v>
      </c>
      <c r="H77" s="39" t="s">
        <v>70</v>
      </c>
      <c r="I77" s="56" t="s">
        <v>39</v>
      </c>
      <c r="J77" s="39">
        <v>33</v>
      </c>
      <c r="K77" s="39" t="s">
        <v>44</v>
      </c>
      <c r="L77" s="44">
        <v>44105</v>
      </c>
      <c r="M77" s="44">
        <v>44196</v>
      </c>
      <c r="N77" s="39">
        <v>450</v>
      </c>
      <c r="O77" s="134">
        <v>450</v>
      </c>
      <c r="P77" s="39">
        <v>450</v>
      </c>
      <c r="Q77" s="39">
        <v>450</v>
      </c>
      <c r="R77" s="39">
        <v>450</v>
      </c>
      <c r="S77" s="39">
        <v>450</v>
      </c>
      <c r="T77" s="39">
        <v>300</v>
      </c>
    </row>
    <row r="78" spans="1:20">
      <c r="A78" s="49" t="str">
        <f>+G78&amp;"-"&amp;H78</f>
        <v>DKCPH-CLSAI</v>
      </c>
      <c r="B78" s="49">
        <v>1</v>
      </c>
      <c r="C78" s="39" t="s">
        <v>325</v>
      </c>
      <c r="E78" s="39" t="s">
        <v>72</v>
      </c>
      <c r="G78" s="62" t="s">
        <v>168</v>
      </c>
      <c r="H78" s="39" t="s">
        <v>138</v>
      </c>
      <c r="I78" s="57" t="s">
        <v>164</v>
      </c>
      <c r="J78" s="39">
        <v>40</v>
      </c>
      <c r="K78" s="39" t="s">
        <v>44</v>
      </c>
      <c r="L78" s="44">
        <v>44105</v>
      </c>
      <c r="M78" s="44">
        <v>44196</v>
      </c>
      <c r="N78" s="39">
        <v>400</v>
      </c>
      <c r="O78" s="134">
        <v>400</v>
      </c>
      <c r="P78" s="39">
        <v>400</v>
      </c>
      <c r="Q78" s="39">
        <v>400</v>
      </c>
      <c r="R78" s="39">
        <v>400</v>
      </c>
      <c r="S78" s="39">
        <v>400</v>
      </c>
      <c r="T78" s="39">
        <v>300</v>
      </c>
    </row>
    <row r="79" spans="1:20" ht="15.75" thickBot="1">
      <c r="A79" s="49" t="str">
        <f>+G79&amp;"-"&amp;H79</f>
        <v>DKCPH-CLVAP</v>
      </c>
      <c r="B79" s="49">
        <v>1</v>
      </c>
      <c r="C79" s="39" t="s">
        <v>325</v>
      </c>
      <c r="E79" s="39" t="s">
        <v>72</v>
      </c>
      <c r="G79" s="62" t="s">
        <v>168</v>
      </c>
      <c r="H79" s="39" t="s">
        <v>70</v>
      </c>
      <c r="I79" s="209" t="s">
        <v>164</v>
      </c>
      <c r="J79" s="39">
        <v>40</v>
      </c>
      <c r="K79" s="39" t="s">
        <v>44</v>
      </c>
      <c r="L79" s="44">
        <v>44105</v>
      </c>
      <c r="M79" s="44">
        <v>44196</v>
      </c>
      <c r="N79" s="39">
        <v>250</v>
      </c>
      <c r="O79" s="134">
        <v>250</v>
      </c>
      <c r="P79" s="39">
        <v>250</v>
      </c>
      <c r="Q79" s="39">
        <v>250</v>
      </c>
      <c r="R79" s="39">
        <v>250</v>
      </c>
      <c r="S79" s="39">
        <v>250</v>
      </c>
      <c r="T79" s="39">
        <v>300</v>
      </c>
    </row>
    <row r="80" spans="1:20">
      <c r="A80" s="49" t="str">
        <f>+G80&amp;"-"&amp;H80</f>
        <v>ECGYE-CLSAI</v>
      </c>
      <c r="B80" s="49">
        <v>1</v>
      </c>
      <c r="C80" s="39" t="s">
        <v>325</v>
      </c>
      <c r="E80" s="39" t="s">
        <v>72</v>
      </c>
      <c r="G80" s="61" t="s">
        <v>221</v>
      </c>
      <c r="H80" s="39" t="s">
        <v>138</v>
      </c>
      <c r="I80" s="212" t="s">
        <v>207</v>
      </c>
      <c r="J80" s="39">
        <v>17</v>
      </c>
      <c r="K80" s="39" t="s">
        <v>37</v>
      </c>
      <c r="L80" s="44">
        <v>44105</v>
      </c>
      <c r="M80" s="44">
        <v>44196</v>
      </c>
      <c r="N80" s="39">
        <v>200</v>
      </c>
      <c r="O80" s="134">
        <v>200</v>
      </c>
      <c r="P80" s="39">
        <v>200</v>
      </c>
      <c r="Q80" s="39">
        <v>200</v>
      </c>
      <c r="R80" s="39">
        <v>200</v>
      </c>
      <c r="S80" s="39">
        <v>200</v>
      </c>
      <c r="T80" s="39">
        <v>300</v>
      </c>
    </row>
    <row r="81" spans="1:20">
      <c r="A81" s="49" t="str">
        <f>+G81&amp;"-"&amp;H81</f>
        <v>ECGYE-CLVAP</v>
      </c>
      <c r="B81" s="49">
        <v>1</v>
      </c>
      <c r="C81" s="39" t="s">
        <v>325</v>
      </c>
      <c r="E81" s="39" t="s">
        <v>72</v>
      </c>
      <c r="G81" s="61" t="s">
        <v>208</v>
      </c>
      <c r="H81" s="39" t="s">
        <v>70</v>
      </c>
      <c r="I81" s="206" t="s">
        <v>207</v>
      </c>
      <c r="J81" s="39">
        <v>17</v>
      </c>
      <c r="K81" s="39" t="s">
        <v>37</v>
      </c>
      <c r="L81" s="44">
        <v>44105</v>
      </c>
      <c r="M81" s="44">
        <v>44196</v>
      </c>
      <c r="N81" s="39">
        <v>400</v>
      </c>
      <c r="O81" s="134">
        <v>400</v>
      </c>
      <c r="P81" s="39">
        <v>400</v>
      </c>
      <c r="Q81" s="39">
        <v>400</v>
      </c>
      <c r="R81" s="39">
        <v>400</v>
      </c>
      <c r="S81" s="39">
        <v>400</v>
      </c>
      <c r="T81" s="39">
        <v>300</v>
      </c>
    </row>
    <row r="82" spans="1:20">
      <c r="A82" s="49" t="str">
        <f>+G82&amp;"-"&amp;H82</f>
        <v>EGALY-CLSAI</v>
      </c>
      <c r="B82" s="49">
        <v>1</v>
      </c>
      <c r="C82" s="39" t="s">
        <v>325</v>
      </c>
      <c r="E82" s="39" t="s">
        <v>72</v>
      </c>
      <c r="G82" s="87" t="s">
        <v>147</v>
      </c>
      <c r="H82" s="39" t="s">
        <v>138</v>
      </c>
      <c r="I82" s="41" t="s">
        <v>74</v>
      </c>
      <c r="J82" s="39">
        <v>39</v>
      </c>
      <c r="K82" s="39" t="s">
        <v>44</v>
      </c>
      <c r="L82" s="44">
        <v>44105</v>
      </c>
      <c r="M82" s="44">
        <v>44196</v>
      </c>
      <c r="N82" s="39">
        <v>430</v>
      </c>
      <c r="O82" s="134">
        <v>430</v>
      </c>
      <c r="P82" s="39">
        <v>430</v>
      </c>
      <c r="Q82" s="39">
        <v>430</v>
      </c>
      <c r="R82" s="39">
        <v>430</v>
      </c>
      <c r="S82" s="39">
        <v>430</v>
      </c>
      <c r="T82" s="39">
        <v>300</v>
      </c>
    </row>
    <row r="83" spans="1:20">
      <c r="A83" s="49" t="str">
        <f>+G83&amp;"-"&amp;H83</f>
        <v>EGALY-CLVAP</v>
      </c>
      <c r="B83" s="49">
        <v>1</v>
      </c>
      <c r="C83" s="39" t="s">
        <v>325</v>
      </c>
      <c r="E83" s="39" t="s">
        <v>72</v>
      </c>
      <c r="G83" s="87" t="s">
        <v>147</v>
      </c>
      <c r="H83" s="39" t="s">
        <v>70</v>
      </c>
      <c r="I83" s="41" t="s">
        <v>74</v>
      </c>
      <c r="J83" s="39">
        <v>39</v>
      </c>
      <c r="K83" s="39" t="s">
        <v>44</v>
      </c>
      <c r="L83" s="44">
        <v>44105</v>
      </c>
      <c r="M83" s="44">
        <v>44196</v>
      </c>
      <c r="N83" s="39">
        <v>325</v>
      </c>
      <c r="O83" s="134">
        <v>325</v>
      </c>
      <c r="P83" s="39">
        <v>325</v>
      </c>
      <c r="Q83" s="39">
        <v>325</v>
      </c>
      <c r="R83" s="39">
        <v>325</v>
      </c>
      <c r="S83" s="39">
        <v>325</v>
      </c>
      <c r="T83" s="39">
        <v>300</v>
      </c>
    </row>
    <row r="84" spans="1:20">
      <c r="A84" s="49" t="str">
        <f>+G84&amp;"-"&amp;H84</f>
        <v>ESAGP-CLSAI</v>
      </c>
      <c r="B84" s="49">
        <v>1</v>
      </c>
      <c r="C84" s="39" t="s">
        <v>325</v>
      </c>
      <c r="E84" s="39" t="s">
        <v>72</v>
      </c>
      <c r="G84" s="87" t="s">
        <v>157</v>
      </c>
      <c r="H84" s="39" t="s">
        <v>138</v>
      </c>
      <c r="I84" s="41" t="s">
        <v>74</v>
      </c>
      <c r="J84" s="39">
        <v>33</v>
      </c>
      <c r="K84" s="39" t="s">
        <v>44</v>
      </c>
      <c r="L84" s="44">
        <v>44105</v>
      </c>
      <c r="M84" s="44">
        <v>44196</v>
      </c>
      <c r="N84" s="39">
        <v>450</v>
      </c>
      <c r="O84" s="134">
        <v>450</v>
      </c>
      <c r="P84" s="39">
        <v>450</v>
      </c>
      <c r="Q84" s="39">
        <v>450</v>
      </c>
      <c r="R84" s="39">
        <v>450</v>
      </c>
      <c r="S84" s="39">
        <v>450</v>
      </c>
      <c r="T84" s="39">
        <v>300</v>
      </c>
    </row>
    <row r="85" spans="1:20">
      <c r="A85" s="49" t="str">
        <f>+G85&amp;"-"&amp;H85</f>
        <v>ESAGP-CLVAP</v>
      </c>
      <c r="B85" s="49">
        <v>1</v>
      </c>
      <c r="C85" s="39" t="s">
        <v>325</v>
      </c>
      <c r="E85" s="39" t="s">
        <v>72</v>
      </c>
      <c r="G85" s="87" t="s">
        <v>157</v>
      </c>
      <c r="H85" s="39" t="s">
        <v>70</v>
      </c>
      <c r="I85" s="41" t="s">
        <v>74</v>
      </c>
      <c r="J85" s="39">
        <v>33</v>
      </c>
      <c r="K85" s="39" t="s">
        <v>44</v>
      </c>
      <c r="L85" s="44">
        <v>44105</v>
      </c>
      <c r="M85" s="44">
        <v>44196</v>
      </c>
      <c r="N85" s="39">
        <v>400</v>
      </c>
      <c r="O85" s="134">
        <v>400</v>
      </c>
      <c r="P85" s="39">
        <v>400</v>
      </c>
      <c r="Q85" s="39">
        <v>400</v>
      </c>
      <c r="R85" s="39">
        <v>400</v>
      </c>
      <c r="S85" s="39">
        <v>400</v>
      </c>
      <c r="T85" s="39">
        <v>300</v>
      </c>
    </row>
    <row r="86" spans="1:20">
      <c r="A86" s="49" t="str">
        <f>+G86&amp;"-"&amp;H86</f>
        <v>ESALC-CLSAI</v>
      </c>
      <c r="B86" s="49">
        <v>1</v>
      </c>
      <c r="C86" s="39" t="s">
        <v>325</v>
      </c>
      <c r="E86" s="39" t="s">
        <v>72</v>
      </c>
      <c r="G86" s="87" t="s">
        <v>158</v>
      </c>
      <c r="H86" s="39" t="s">
        <v>138</v>
      </c>
      <c r="I86" s="41" t="s">
        <v>74</v>
      </c>
      <c r="J86" s="39">
        <v>33</v>
      </c>
      <c r="K86" s="39" t="s">
        <v>44</v>
      </c>
      <c r="L86" s="44">
        <v>44105</v>
      </c>
      <c r="M86" s="44">
        <v>44196</v>
      </c>
      <c r="N86" s="39">
        <v>320</v>
      </c>
      <c r="O86" s="134">
        <v>320</v>
      </c>
      <c r="P86" s="39">
        <v>320</v>
      </c>
      <c r="Q86" s="39">
        <v>320</v>
      </c>
      <c r="R86" s="39">
        <v>320</v>
      </c>
      <c r="S86" s="39">
        <v>320</v>
      </c>
      <c r="T86" s="39">
        <v>300</v>
      </c>
    </row>
    <row r="87" spans="1:20">
      <c r="A87" s="49" t="str">
        <f>+G87&amp;"-"&amp;H87</f>
        <v>ESALC-CLVAP</v>
      </c>
      <c r="B87" s="49">
        <v>1</v>
      </c>
      <c r="C87" s="39" t="s">
        <v>325</v>
      </c>
      <c r="E87" s="39" t="s">
        <v>72</v>
      </c>
      <c r="G87" s="87" t="s">
        <v>158</v>
      </c>
      <c r="H87" s="39" t="s">
        <v>70</v>
      </c>
      <c r="I87" s="41" t="s">
        <v>74</v>
      </c>
      <c r="J87" s="39">
        <v>33</v>
      </c>
      <c r="K87" s="39" t="s">
        <v>44</v>
      </c>
      <c r="L87" s="44">
        <v>44105</v>
      </c>
      <c r="M87" s="44">
        <v>44196</v>
      </c>
      <c r="N87" s="39">
        <v>450</v>
      </c>
      <c r="O87" s="134">
        <v>450</v>
      </c>
      <c r="P87" s="39">
        <v>450</v>
      </c>
      <c r="Q87" s="39">
        <v>450</v>
      </c>
      <c r="R87" s="39">
        <v>450</v>
      </c>
      <c r="S87" s="39">
        <v>450</v>
      </c>
      <c r="T87" s="39">
        <v>300</v>
      </c>
    </row>
    <row r="88" spans="1:20">
      <c r="A88" s="49" t="str">
        <f>+G88&amp;"-"&amp;H88</f>
        <v>ESBCN-CLSAI</v>
      </c>
      <c r="B88" s="49">
        <v>1</v>
      </c>
      <c r="C88" s="39" t="s">
        <v>325</v>
      </c>
      <c r="E88" s="39" t="s">
        <v>72</v>
      </c>
      <c r="G88" s="87" t="s">
        <v>162</v>
      </c>
      <c r="H88" s="39" t="s">
        <v>138</v>
      </c>
      <c r="I88" s="42" t="s">
        <v>39</v>
      </c>
      <c r="J88" s="39">
        <v>32</v>
      </c>
      <c r="K88" s="39" t="s">
        <v>44</v>
      </c>
      <c r="L88" s="44">
        <v>44105</v>
      </c>
      <c r="M88" s="44">
        <v>44196</v>
      </c>
      <c r="N88" s="39">
        <v>430</v>
      </c>
      <c r="O88" s="134">
        <v>430</v>
      </c>
      <c r="P88" s="39">
        <v>430</v>
      </c>
      <c r="Q88" s="39">
        <v>430</v>
      </c>
      <c r="R88" s="39">
        <v>430</v>
      </c>
      <c r="S88" s="39">
        <v>430</v>
      </c>
      <c r="T88" s="39">
        <v>300</v>
      </c>
    </row>
    <row r="89" spans="1:20">
      <c r="A89" s="49" t="str">
        <f>+G89&amp;"-"&amp;H89</f>
        <v>ESBCN-CLVAP</v>
      </c>
      <c r="B89" s="49">
        <v>1</v>
      </c>
      <c r="C89" s="39" t="s">
        <v>325</v>
      </c>
      <c r="E89" s="39" t="s">
        <v>72</v>
      </c>
      <c r="G89" s="87" t="s">
        <v>162</v>
      </c>
      <c r="H89" s="39" t="s">
        <v>70</v>
      </c>
      <c r="I89" s="42" t="s">
        <v>39</v>
      </c>
      <c r="J89" s="39">
        <v>32</v>
      </c>
      <c r="K89" s="39" t="s">
        <v>44</v>
      </c>
      <c r="L89" s="44">
        <v>44105</v>
      </c>
      <c r="M89" s="44">
        <v>44196</v>
      </c>
      <c r="N89" s="39">
        <v>325</v>
      </c>
      <c r="O89" s="134">
        <v>325</v>
      </c>
      <c r="P89" s="39">
        <v>325</v>
      </c>
      <c r="Q89" s="39">
        <v>325</v>
      </c>
      <c r="R89" s="39">
        <v>325</v>
      </c>
      <c r="S89" s="39">
        <v>325</v>
      </c>
      <c r="T89" s="39">
        <v>300</v>
      </c>
    </row>
    <row r="90" spans="1:20">
      <c r="A90" s="49" t="str">
        <f>+G90&amp;"-"&amp;H90</f>
        <v>ESBIO-CLSAI</v>
      </c>
      <c r="B90" s="49">
        <v>1</v>
      </c>
      <c r="C90" s="39" t="s">
        <v>325</v>
      </c>
      <c r="E90" s="39" t="s">
        <v>72</v>
      </c>
      <c r="G90" s="87" t="s">
        <v>160</v>
      </c>
      <c r="H90" s="39" t="s">
        <v>138</v>
      </c>
      <c r="I90" s="41" t="s">
        <v>74</v>
      </c>
      <c r="J90" s="39">
        <v>33</v>
      </c>
      <c r="K90" s="39" t="s">
        <v>44</v>
      </c>
      <c r="L90" s="44">
        <v>44105</v>
      </c>
      <c r="M90" s="44">
        <v>44196</v>
      </c>
      <c r="N90" s="39">
        <v>200</v>
      </c>
      <c r="O90" s="134">
        <v>200</v>
      </c>
      <c r="P90" s="39">
        <v>200</v>
      </c>
      <c r="Q90" s="39">
        <v>200</v>
      </c>
      <c r="R90" s="39">
        <v>200</v>
      </c>
      <c r="S90" s="39">
        <v>200</v>
      </c>
      <c r="T90" s="39">
        <v>300</v>
      </c>
    </row>
    <row r="91" spans="1:20">
      <c r="A91" s="49" t="str">
        <f>+G91&amp;"-"&amp;H91</f>
        <v>ESBIO-CLVAP</v>
      </c>
      <c r="B91" s="49">
        <v>1</v>
      </c>
      <c r="C91" s="39" t="s">
        <v>325</v>
      </c>
      <c r="E91" s="39" t="s">
        <v>72</v>
      </c>
      <c r="G91" s="87" t="s">
        <v>160</v>
      </c>
      <c r="H91" s="39" t="s">
        <v>70</v>
      </c>
      <c r="I91" s="41" t="s">
        <v>74</v>
      </c>
      <c r="J91" s="39">
        <v>33</v>
      </c>
      <c r="K91" s="39" t="s">
        <v>44</v>
      </c>
      <c r="L91" s="44">
        <v>44105</v>
      </c>
      <c r="M91" s="44">
        <v>44196</v>
      </c>
      <c r="N91" s="39">
        <v>250</v>
      </c>
      <c r="O91" s="134">
        <v>250</v>
      </c>
      <c r="P91" s="39">
        <v>250</v>
      </c>
      <c r="Q91" s="39">
        <v>250</v>
      </c>
      <c r="R91" s="39">
        <v>250</v>
      </c>
      <c r="S91" s="39">
        <v>250</v>
      </c>
      <c r="T91" s="39">
        <v>300</v>
      </c>
    </row>
    <row r="92" spans="1:20">
      <c r="A92" s="49" t="str">
        <f>+G92&amp;"-"&amp;H92</f>
        <v>ESLCG-CLSAI</v>
      </c>
      <c r="B92" s="49">
        <v>1</v>
      </c>
      <c r="C92" s="39" t="s">
        <v>325</v>
      </c>
      <c r="E92" s="39" t="s">
        <v>72</v>
      </c>
      <c r="G92" s="87" t="s">
        <v>154</v>
      </c>
      <c r="H92" s="39" t="s">
        <v>138</v>
      </c>
      <c r="I92" s="41" t="s">
        <v>74</v>
      </c>
      <c r="J92" s="39">
        <v>33</v>
      </c>
      <c r="K92" s="39" t="s">
        <v>44</v>
      </c>
      <c r="L92" s="44">
        <v>44105</v>
      </c>
      <c r="M92" s="44">
        <v>44196</v>
      </c>
      <c r="N92" s="39">
        <v>325</v>
      </c>
      <c r="O92" s="134">
        <v>325</v>
      </c>
      <c r="P92" s="39">
        <v>325</v>
      </c>
      <c r="Q92" s="39">
        <v>325</v>
      </c>
      <c r="R92" s="39">
        <v>325</v>
      </c>
      <c r="S92" s="39">
        <v>325</v>
      </c>
      <c r="T92" s="39">
        <v>300</v>
      </c>
    </row>
    <row r="93" spans="1:20">
      <c r="A93" s="49" t="str">
        <f>+G93&amp;"-"&amp;H93</f>
        <v>ESLCG-CLVAP</v>
      </c>
      <c r="B93" s="49">
        <v>1</v>
      </c>
      <c r="C93" s="39" t="s">
        <v>325</v>
      </c>
      <c r="E93" s="39" t="s">
        <v>72</v>
      </c>
      <c r="G93" s="87" t="s">
        <v>154</v>
      </c>
      <c r="H93" s="39" t="s">
        <v>70</v>
      </c>
      <c r="I93" s="41" t="s">
        <v>74</v>
      </c>
      <c r="J93" s="39">
        <v>33</v>
      </c>
      <c r="K93" s="39" t="s">
        <v>44</v>
      </c>
      <c r="L93" s="44">
        <v>44105</v>
      </c>
      <c r="M93" s="44">
        <v>44196</v>
      </c>
      <c r="N93" s="39">
        <v>200</v>
      </c>
      <c r="O93" s="134">
        <v>200</v>
      </c>
      <c r="P93" s="39">
        <v>200</v>
      </c>
      <c r="Q93" s="39">
        <v>200</v>
      </c>
      <c r="R93" s="39">
        <v>200</v>
      </c>
      <c r="S93" s="39">
        <v>200</v>
      </c>
      <c r="T93" s="39">
        <v>300</v>
      </c>
    </row>
    <row r="94" spans="1:20">
      <c r="A94" s="49" t="str">
        <f>+G94&amp;"-"&amp;H94</f>
        <v>ESMAD-CLSAI</v>
      </c>
      <c r="B94" s="49">
        <v>1</v>
      </c>
      <c r="C94" s="39" t="s">
        <v>325</v>
      </c>
      <c r="E94" s="39" t="s">
        <v>72</v>
      </c>
      <c r="G94" s="87" t="s">
        <v>159</v>
      </c>
      <c r="H94" s="39" t="s">
        <v>138</v>
      </c>
      <c r="I94" s="41" t="s">
        <v>74</v>
      </c>
      <c r="J94" s="39">
        <v>33</v>
      </c>
      <c r="K94" s="39" t="s">
        <v>44</v>
      </c>
      <c r="L94" s="44">
        <v>44105</v>
      </c>
      <c r="M94" s="44">
        <v>44196</v>
      </c>
      <c r="N94" s="39">
        <v>250</v>
      </c>
      <c r="O94" s="134">
        <v>250</v>
      </c>
      <c r="P94" s="39">
        <v>250</v>
      </c>
      <c r="Q94" s="39">
        <v>250</v>
      </c>
      <c r="R94" s="39">
        <v>250</v>
      </c>
      <c r="S94" s="39">
        <v>250</v>
      </c>
      <c r="T94" s="39">
        <v>300</v>
      </c>
    </row>
    <row r="95" spans="1:20">
      <c r="A95" s="49" t="str">
        <f>+G95&amp;"-"&amp;H95</f>
        <v>ESMAD-CLVAP</v>
      </c>
      <c r="B95" s="49">
        <v>1</v>
      </c>
      <c r="C95" s="39" t="s">
        <v>325</v>
      </c>
      <c r="E95" s="39" t="s">
        <v>72</v>
      </c>
      <c r="G95" s="87" t="s">
        <v>159</v>
      </c>
      <c r="H95" s="39" t="s">
        <v>70</v>
      </c>
      <c r="I95" s="41" t="s">
        <v>74</v>
      </c>
      <c r="J95" s="39">
        <v>33</v>
      </c>
      <c r="K95" s="39" t="s">
        <v>44</v>
      </c>
      <c r="L95" s="44">
        <v>44105</v>
      </c>
      <c r="M95" s="44">
        <v>44196</v>
      </c>
      <c r="N95" s="39">
        <v>320</v>
      </c>
      <c r="O95" s="134">
        <v>320</v>
      </c>
      <c r="P95" s="39">
        <v>320</v>
      </c>
      <c r="Q95" s="39">
        <v>320</v>
      </c>
      <c r="R95" s="39">
        <v>320</v>
      </c>
      <c r="S95" s="39">
        <v>320</v>
      </c>
      <c r="T95" s="39">
        <v>300</v>
      </c>
    </row>
    <row r="96" spans="1:20">
      <c r="A96" s="49" t="str">
        <f>+G96&amp;"-"&amp;H96</f>
        <v>ESSVQ-CLSAI</v>
      </c>
      <c r="B96" s="49">
        <v>1</v>
      </c>
      <c r="C96" s="39" t="s">
        <v>325</v>
      </c>
      <c r="E96" s="39" t="s">
        <v>72</v>
      </c>
      <c r="G96" s="87" t="s">
        <v>156</v>
      </c>
      <c r="H96" s="39" t="s">
        <v>138</v>
      </c>
      <c r="I96" s="41" t="s">
        <v>74</v>
      </c>
      <c r="J96" s="39">
        <v>33</v>
      </c>
      <c r="K96" s="39" t="s">
        <v>44</v>
      </c>
      <c r="L96" s="44">
        <v>44105</v>
      </c>
      <c r="M96" s="44">
        <v>44196</v>
      </c>
      <c r="N96" s="39">
        <v>400</v>
      </c>
      <c r="O96" s="134">
        <v>400</v>
      </c>
      <c r="P96" s="39">
        <v>400</v>
      </c>
      <c r="Q96" s="39">
        <v>400</v>
      </c>
      <c r="R96" s="39">
        <v>400</v>
      </c>
      <c r="S96" s="39">
        <v>400</v>
      </c>
      <c r="T96" s="39">
        <v>300</v>
      </c>
    </row>
    <row r="97" spans="1:20" ht="15.75" thickBot="1">
      <c r="A97" s="49" t="str">
        <f>+G97&amp;"-"&amp;H97</f>
        <v>ESSVQ-CLVAP</v>
      </c>
      <c r="B97" s="49">
        <v>1</v>
      </c>
      <c r="C97" s="39" t="s">
        <v>325</v>
      </c>
      <c r="E97" s="39" t="s">
        <v>72</v>
      </c>
      <c r="G97" s="87" t="s">
        <v>156</v>
      </c>
      <c r="H97" s="39" t="s">
        <v>70</v>
      </c>
      <c r="I97" s="40" t="s">
        <v>74</v>
      </c>
      <c r="J97" s="39">
        <v>33</v>
      </c>
      <c r="K97" s="39" t="s">
        <v>44</v>
      </c>
      <c r="L97" s="44">
        <v>44105</v>
      </c>
      <c r="M97" s="44">
        <v>44196</v>
      </c>
      <c r="N97" s="39">
        <v>430</v>
      </c>
      <c r="O97" s="134">
        <v>430</v>
      </c>
      <c r="P97" s="39">
        <v>430</v>
      </c>
      <c r="Q97" s="39">
        <v>430</v>
      </c>
      <c r="R97" s="39">
        <v>430</v>
      </c>
      <c r="S97" s="39">
        <v>430</v>
      </c>
      <c r="T97" s="39">
        <v>300</v>
      </c>
    </row>
    <row r="98" spans="1:20">
      <c r="A98" s="49" t="str">
        <f>+G98&amp;"-"&amp;H98</f>
        <v>ESVGO-CLSAI</v>
      </c>
      <c r="B98" s="49">
        <v>1</v>
      </c>
      <c r="C98" s="39" t="s">
        <v>325</v>
      </c>
      <c r="E98" s="39" t="s">
        <v>72</v>
      </c>
      <c r="G98" s="39" t="s">
        <v>153</v>
      </c>
      <c r="H98" s="39" t="s">
        <v>138</v>
      </c>
      <c r="I98" s="41" t="s">
        <v>74</v>
      </c>
      <c r="J98" s="39">
        <v>33</v>
      </c>
      <c r="K98" s="39" t="s">
        <v>44</v>
      </c>
      <c r="L98" s="44">
        <v>44105</v>
      </c>
      <c r="M98" s="44">
        <v>44196</v>
      </c>
      <c r="N98" s="39">
        <v>200</v>
      </c>
      <c r="O98" s="134">
        <v>200</v>
      </c>
      <c r="P98" s="39">
        <v>200</v>
      </c>
      <c r="Q98" s="39">
        <v>200</v>
      </c>
      <c r="R98" s="39">
        <v>200</v>
      </c>
      <c r="S98" s="39">
        <v>200</v>
      </c>
      <c r="T98" s="39">
        <v>300</v>
      </c>
    </row>
    <row r="99" spans="1:20">
      <c r="A99" s="49" t="str">
        <f>+G99&amp;"-"&amp;H99</f>
        <v>ESVGO-CLVAP</v>
      </c>
      <c r="B99" s="49">
        <v>1</v>
      </c>
      <c r="C99" s="39" t="s">
        <v>325</v>
      </c>
      <c r="E99" s="39" t="s">
        <v>72</v>
      </c>
      <c r="G99" s="39" t="s">
        <v>153</v>
      </c>
      <c r="H99" s="39" t="s">
        <v>70</v>
      </c>
      <c r="I99" s="41" t="s">
        <v>74</v>
      </c>
      <c r="J99" s="39">
        <v>33</v>
      </c>
      <c r="K99" s="39" t="s">
        <v>44</v>
      </c>
      <c r="L99" s="44">
        <v>44105</v>
      </c>
      <c r="M99" s="44">
        <v>44196</v>
      </c>
      <c r="N99" s="39">
        <v>250</v>
      </c>
      <c r="O99" s="134">
        <v>250</v>
      </c>
      <c r="P99" s="39">
        <v>250</v>
      </c>
      <c r="Q99" s="39">
        <v>250</v>
      </c>
      <c r="R99" s="39">
        <v>250</v>
      </c>
      <c r="S99" s="39">
        <v>250</v>
      </c>
      <c r="T99" s="39">
        <v>300</v>
      </c>
    </row>
    <row r="100" spans="1:20">
      <c r="A100" s="49" t="str">
        <f>+G100&amp;"-"&amp;H100</f>
        <v>ESVLC-CLSAI</v>
      </c>
      <c r="B100" s="49">
        <v>1</v>
      </c>
      <c r="C100" s="39" t="s">
        <v>325</v>
      </c>
      <c r="E100" s="39" t="s">
        <v>72</v>
      </c>
      <c r="G100" s="39" t="s">
        <v>161</v>
      </c>
      <c r="H100" s="39" t="s">
        <v>138</v>
      </c>
      <c r="I100" s="42" t="s">
        <v>39</v>
      </c>
      <c r="J100" s="39">
        <v>32</v>
      </c>
      <c r="K100" s="39" t="s">
        <v>44</v>
      </c>
      <c r="L100" s="44">
        <v>44105</v>
      </c>
      <c r="M100" s="44">
        <v>44196</v>
      </c>
      <c r="N100" s="39">
        <v>325</v>
      </c>
      <c r="O100" s="134">
        <v>325</v>
      </c>
      <c r="P100" s="39">
        <v>325</v>
      </c>
      <c r="Q100" s="39">
        <v>325</v>
      </c>
      <c r="R100" s="39">
        <v>325</v>
      </c>
      <c r="S100" s="39">
        <v>325</v>
      </c>
      <c r="T100" s="39">
        <v>300</v>
      </c>
    </row>
    <row r="101" spans="1:20">
      <c r="A101" s="49" t="str">
        <f>+G101&amp;"-"&amp;H101</f>
        <v>ESVLC-CLVAP</v>
      </c>
      <c r="B101" s="49">
        <v>1</v>
      </c>
      <c r="C101" s="39" t="s">
        <v>325</v>
      </c>
      <c r="E101" s="39" t="s">
        <v>72</v>
      </c>
      <c r="G101" s="39" t="s">
        <v>161</v>
      </c>
      <c r="H101" s="39" t="s">
        <v>70</v>
      </c>
      <c r="I101" s="42" t="s">
        <v>39</v>
      </c>
      <c r="J101" s="39">
        <v>32</v>
      </c>
      <c r="K101" s="39" t="s">
        <v>44</v>
      </c>
      <c r="L101" s="44">
        <v>44105</v>
      </c>
      <c r="M101" s="44">
        <v>44196</v>
      </c>
      <c r="N101" s="39">
        <v>200</v>
      </c>
      <c r="O101" s="134">
        <v>200</v>
      </c>
      <c r="P101" s="39">
        <v>200</v>
      </c>
      <c r="Q101" s="39">
        <v>200</v>
      </c>
      <c r="R101" s="39">
        <v>200</v>
      </c>
      <c r="S101" s="39">
        <v>200</v>
      </c>
      <c r="T101" s="39">
        <v>300</v>
      </c>
    </row>
    <row r="102" spans="1:20">
      <c r="A102" s="49" t="str">
        <f>+G102&amp;"-"&amp;H102</f>
        <v>ESZAZ-CLSAI</v>
      </c>
      <c r="B102" s="49">
        <v>1</v>
      </c>
      <c r="C102" s="39" t="s">
        <v>325</v>
      </c>
      <c r="E102" s="39" t="s">
        <v>72</v>
      </c>
      <c r="G102" s="39" t="s">
        <v>155</v>
      </c>
      <c r="H102" s="39" t="s">
        <v>138</v>
      </c>
      <c r="I102" s="41" t="s">
        <v>74</v>
      </c>
      <c r="J102" s="39">
        <v>33</v>
      </c>
      <c r="K102" s="39" t="s">
        <v>44</v>
      </c>
      <c r="L102" s="44">
        <v>44105</v>
      </c>
      <c r="M102" s="44">
        <v>44196</v>
      </c>
      <c r="N102" s="39">
        <v>430</v>
      </c>
      <c r="O102" s="134">
        <v>430</v>
      </c>
      <c r="P102" s="39">
        <v>430</v>
      </c>
      <c r="Q102" s="39">
        <v>430</v>
      </c>
      <c r="R102" s="39">
        <v>430</v>
      </c>
      <c r="S102" s="39">
        <v>430</v>
      </c>
      <c r="T102" s="39">
        <v>300</v>
      </c>
    </row>
    <row r="103" spans="1:20">
      <c r="A103" s="49" t="str">
        <f>+G103&amp;"-"&amp;H103</f>
        <v>ESZAZ-CLVAP</v>
      </c>
      <c r="B103" s="49">
        <v>1</v>
      </c>
      <c r="C103" s="39" t="s">
        <v>325</v>
      </c>
      <c r="E103" s="39" t="s">
        <v>72</v>
      </c>
      <c r="G103" s="39" t="s">
        <v>155</v>
      </c>
      <c r="H103" s="39" t="s">
        <v>70</v>
      </c>
      <c r="I103" s="41" t="s">
        <v>74</v>
      </c>
      <c r="J103" s="39">
        <v>33</v>
      </c>
      <c r="K103" s="39" t="s">
        <v>44</v>
      </c>
      <c r="L103" s="44">
        <v>44105</v>
      </c>
      <c r="M103" s="44">
        <v>44196</v>
      </c>
      <c r="N103" s="39">
        <v>325</v>
      </c>
      <c r="O103" s="134">
        <v>325</v>
      </c>
      <c r="P103" s="39">
        <v>325</v>
      </c>
      <c r="Q103" s="39">
        <v>325</v>
      </c>
      <c r="R103" s="39">
        <v>325</v>
      </c>
      <c r="S103" s="39">
        <v>325</v>
      </c>
      <c r="T103" s="39">
        <v>300</v>
      </c>
    </row>
    <row r="104" spans="1:20">
      <c r="A104" s="49" t="str">
        <f>+G104&amp;"-"&amp;H104</f>
        <v>FIHEL-CLSAI</v>
      </c>
      <c r="B104" s="49">
        <v>1</v>
      </c>
      <c r="C104" s="39" t="s">
        <v>325</v>
      </c>
      <c r="E104" s="39" t="s">
        <v>72</v>
      </c>
      <c r="G104" s="200" t="s">
        <v>173</v>
      </c>
      <c r="H104" s="39" t="s">
        <v>138</v>
      </c>
      <c r="I104" s="57" t="s">
        <v>164</v>
      </c>
      <c r="J104" s="39">
        <v>35</v>
      </c>
      <c r="K104" s="39" t="s">
        <v>44</v>
      </c>
      <c r="L104" s="44">
        <v>44105</v>
      </c>
      <c r="M104" s="44">
        <v>44196</v>
      </c>
      <c r="N104" s="39">
        <v>325</v>
      </c>
      <c r="O104" s="134">
        <v>325</v>
      </c>
      <c r="P104" s="39">
        <v>325</v>
      </c>
      <c r="Q104" s="39">
        <v>325</v>
      </c>
      <c r="R104" s="39">
        <v>325</v>
      </c>
      <c r="S104" s="39">
        <v>325</v>
      </c>
      <c r="T104" s="39">
        <v>300</v>
      </c>
    </row>
    <row r="105" spans="1:20">
      <c r="A105" s="49" t="str">
        <f>+G105&amp;"-"&amp;H105</f>
        <v>FIHEL-CLVAP</v>
      </c>
      <c r="B105" s="49">
        <v>1</v>
      </c>
      <c r="C105" s="39" t="s">
        <v>325</v>
      </c>
      <c r="E105" s="39" t="s">
        <v>72</v>
      </c>
      <c r="G105" s="200" t="s">
        <v>173</v>
      </c>
      <c r="H105" s="39" t="s">
        <v>70</v>
      </c>
      <c r="I105" s="57" t="s">
        <v>164</v>
      </c>
      <c r="J105" s="39">
        <v>35</v>
      </c>
      <c r="K105" s="39" t="s">
        <v>44</v>
      </c>
      <c r="L105" s="44">
        <v>44105</v>
      </c>
      <c r="M105" s="44">
        <v>44196</v>
      </c>
      <c r="N105" s="39">
        <v>450</v>
      </c>
      <c r="O105" s="134">
        <v>450</v>
      </c>
      <c r="P105" s="39">
        <v>450</v>
      </c>
      <c r="Q105" s="39">
        <v>450</v>
      </c>
      <c r="R105" s="39">
        <v>450</v>
      </c>
      <c r="S105" s="39">
        <v>450</v>
      </c>
      <c r="T105" s="39">
        <v>300</v>
      </c>
    </row>
    <row r="106" spans="1:20">
      <c r="A106" s="49" t="str">
        <f>+G106&amp;"-"&amp;H106</f>
        <v>FRLEH-CLSAI</v>
      </c>
      <c r="B106" s="49">
        <v>1</v>
      </c>
      <c r="C106" s="39" t="s">
        <v>325</v>
      </c>
      <c r="E106" s="39" t="s">
        <v>72</v>
      </c>
      <c r="G106" s="200" t="s">
        <v>179</v>
      </c>
      <c r="H106" s="39" t="s">
        <v>138</v>
      </c>
      <c r="I106" s="57" t="s">
        <v>142</v>
      </c>
      <c r="J106" s="39">
        <v>33</v>
      </c>
      <c r="K106" s="39" t="s">
        <v>44</v>
      </c>
      <c r="L106" s="44">
        <v>44105</v>
      </c>
      <c r="M106" s="44">
        <v>44196</v>
      </c>
      <c r="N106" s="39">
        <v>250</v>
      </c>
      <c r="O106" s="134">
        <v>250</v>
      </c>
      <c r="P106" s="39">
        <v>250</v>
      </c>
      <c r="Q106" s="39">
        <v>250</v>
      </c>
      <c r="R106" s="39">
        <v>250</v>
      </c>
      <c r="S106" s="39">
        <v>250</v>
      </c>
      <c r="T106" s="39">
        <v>300</v>
      </c>
    </row>
    <row r="107" spans="1:20">
      <c r="A107" s="49" t="str">
        <f>+G107&amp;"-"&amp;H107</f>
        <v>FRLEH-CLVAP</v>
      </c>
      <c r="B107" s="49">
        <v>1</v>
      </c>
      <c r="C107" s="39" t="s">
        <v>325</v>
      </c>
      <c r="E107" s="39" t="s">
        <v>72</v>
      </c>
      <c r="G107" s="200" t="s">
        <v>179</v>
      </c>
      <c r="H107" s="39" t="s">
        <v>70</v>
      </c>
      <c r="I107" s="57" t="s">
        <v>142</v>
      </c>
      <c r="J107" s="39">
        <v>33</v>
      </c>
      <c r="K107" s="39" t="s">
        <v>44</v>
      </c>
      <c r="L107" s="44">
        <v>44105</v>
      </c>
      <c r="M107" s="44">
        <v>44196</v>
      </c>
      <c r="N107" s="39">
        <v>430</v>
      </c>
      <c r="O107" s="134">
        <v>430</v>
      </c>
      <c r="P107" s="39">
        <v>430</v>
      </c>
      <c r="Q107" s="39">
        <v>430</v>
      </c>
      <c r="R107" s="39">
        <v>430</v>
      </c>
      <c r="S107" s="39">
        <v>430</v>
      </c>
      <c r="T107" s="39">
        <v>300</v>
      </c>
    </row>
    <row r="108" spans="1:20">
      <c r="A108" s="49" t="str">
        <f>+G108&amp;"-"&amp;H108</f>
        <v>FRLYR-CLSAI</v>
      </c>
      <c r="B108" s="49">
        <v>1</v>
      </c>
      <c r="C108" s="39" t="s">
        <v>325</v>
      </c>
      <c r="E108" s="39" t="s">
        <v>72</v>
      </c>
      <c r="G108" s="200" t="s">
        <v>177</v>
      </c>
      <c r="H108" s="39" t="s">
        <v>138</v>
      </c>
      <c r="I108" s="57" t="s">
        <v>176</v>
      </c>
      <c r="J108" s="39">
        <v>39</v>
      </c>
      <c r="K108" s="39" t="s">
        <v>44</v>
      </c>
      <c r="L108" s="44">
        <v>44105</v>
      </c>
      <c r="M108" s="44">
        <v>44196</v>
      </c>
      <c r="N108" s="39">
        <v>450</v>
      </c>
      <c r="O108" s="134">
        <v>450</v>
      </c>
      <c r="P108" s="39">
        <v>450</v>
      </c>
      <c r="Q108" s="39">
        <v>450</v>
      </c>
      <c r="R108" s="39">
        <v>450</v>
      </c>
      <c r="S108" s="39">
        <v>450</v>
      </c>
      <c r="T108" s="39">
        <v>300</v>
      </c>
    </row>
    <row r="109" spans="1:20">
      <c r="A109" s="49" t="str">
        <f>+G109&amp;"-"&amp;H109</f>
        <v>FRLYR-CLVAP</v>
      </c>
      <c r="B109" s="49">
        <v>1</v>
      </c>
      <c r="C109" s="39" t="s">
        <v>325</v>
      </c>
      <c r="E109" s="39" t="s">
        <v>72</v>
      </c>
      <c r="G109" s="200" t="s">
        <v>177</v>
      </c>
      <c r="H109" s="39" t="s">
        <v>70</v>
      </c>
      <c r="I109" s="57" t="s">
        <v>176</v>
      </c>
      <c r="J109" s="39">
        <v>39</v>
      </c>
      <c r="K109" s="39" t="s">
        <v>44</v>
      </c>
      <c r="L109" s="44">
        <v>44105</v>
      </c>
      <c r="M109" s="44">
        <v>44196</v>
      </c>
      <c r="N109" s="39">
        <v>200</v>
      </c>
      <c r="O109" s="134">
        <v>200</v>
      </c>
      <c r="P109" s="39">
        <v>200</v>
      </c>
      <c r="Q109" s="39">
        <v>200</v>
      </c>
      <c r="R109" s="39">
        <v>200</v>
      </c>
      <c r="S109" s="39">
        <v>200</v>
      </c>
      <c r="T109" s="39">
        <v>300</v>
      </c>
    </row>
    <row r="110" spans="1:20">
      <c r="A110" s="49" t="str">
        <f>+G110&amp;"-"&amp;H110</f>
        <v>FRMRS-CLSAI</v>
      </c>
      <c r="B110" s="49">
        <v>1</v>
      </c>
      <c r="C110" s="39" t="s">
        <v>325</v>
      </c>
      <c r="E110" s="39" t="s">
        <v>72</v>
      </c>
      <c r="G110" s="200" t="s">
        <v>178</v>
      </c>
      <c r="H110" s="39" t="s">
        <v>138</v>
      </c>
      <c r="I110" s="57" t="s">
        <v>176</v>
      </c>
      <c r="J110" s="39">
        <v>35</v>
      </c>
      <c r="K110" s="39" t="s">
        <v>44</v>
      </c>
      <c r="L110" s="44">
        <v>44105</v>
      </c>
      <c r="M110" s="44">
        <v>44196</v>
      </c>
      <c r="N110" s="39">
        <v>320</v>
      </c>
      <c r="O110" s="134">
        <v>320</v>
      </c>
      <c r="P110" s="39">
        <v>320</v>
      </c>
      <c r="Q110" s="39">
        <v>320</v>
      </c>
      <c r="R110" s="39">
        <v>320</v>
      </c>
      <c r="S110" s="39">
        <v>320</v>
      </c>
      <c r="T110" s="39">
        <v>300</v>
      </c>
    </row>
    <row r="111" spans="1:20">
      <c r="A111" s="49" t="str">
        <f>+G111&amp;"-"&amp;H111</f>
        <v>FRMRS-CLVAP</v>
      </c>
      <c r="B111" s="49">
        <v>1</v>
      </c>
      <c r="C111" s="39" t="s">
        <v>325</v>
      </c>
      <c r="E111" s="39" t="s">
        <v>72</v>
      </c>
      <c r="G111" s="200" t="s">
        <v>178</v>
      </c>
      <c r="H111" s="39" t="s">
        <v>70</v>
      </c>
      <c r="I111" s="57" t="s">
        <v>176</v>
      </c>
      <c r="J111" s="39">
        <v>35</v>
      </c>
      <c r="K111" s="39" t="s">
        <v>44</v>
      </c>
      <c r="L111" s="44">
        <v>44105</v>
      </c>
      <c r="M111" s="44">
        <v>44196</v>
      </c>
      <c r="N111" s="39">
        <v>325</v>
      </c>
      <c r="O111" s="134">
        <v>325</v>
      </c>
      <c r="P111" s="39">
        <v>325</v>
      </c>
      <c r="Q111" s="39">
        <v>325</v>
      </c>
      <c r="R111" s="39">
        <v>325</v>
      </c>
      <c r="S111" s="39">
        <v>325</v>
      </c>
      <c r="T111" s="39">
        <v>300</v>
      </c>
    </row>
    <row r="112" spans="1:20">
      <c r="A112" s="49" t="str">
        <f>+G112&amp;"-"&amp;H112</f>
        <v>FRPAR-CLSAI</v>
      </c>
      <c r="B112" s="49">
        <v>1</v>
      </c>
      <c r="C112" s="39" t="s">
        <v>325</v>
      </c>
      <c r="E112" s="39" t="s">
        <v>72</v>
      </c>
      <c r="G112" s="200" t="s">
        <v>180</v>
      </c>
      <c r="H112" s="39" t="s">
        <v>138</v>
      </c>
      <c r="I112" s="57" t="s">
        <v>142</v>
      </c>
      <c r="J112" s="39">
        <v>33</v>
      </c>
      <c r="K112" s="39" t="s">
        <v>44</v>
      </c>
      <c r="L112" s="44">
        <v>44105</v>
      </c>
      <c r="M112" s="44">
        <v>44196</v>
      </c>
      <c r="N112" s="39">
        <v>200</v>
      </c>
      <c r="O112" s="134">
        <v>200</v>
      </c>
      <c r="P112" s="39">
        <v>200</v>
      </c>
      <c r="Q112" s="39">
        <v>200</v>
      </c>
      <c r="R112" s="39">
        <v>200</v>
      </c>
      <c r="S112" s="39">
        <v>200</v>
      </c>
      <c r="T112" s="39">
        <v>300</v>
      </c>
    </row>
    <row r="113" spans="1:20">
      <c r="A113" s="49" t="str">
        <f>+G113&amp;"-"&amp;H113</f>
        <v>FRPAR-CLVAP</v>
      </c>
      <c r="B113" s="49">
        <v>1</v>
      </c>
      <c r="C113" s="39" t="s">
        <v>325</v>
      </c>
      <c r="E113" s="39" t="s">
        <v>72</v>
      </c>
      <c r="G113" s="200" t="s">
        <v>180</v>
      </c>
      <c r="H113" s="39" t="s">
        <v>70</v>
      </c>
      <c r="I113" s="57" t="s">
        <v>142</v>
      </c>
      <c r="J113" s="39">
        <v>33</v>
      </c>
      <c r="K113" s="39" t="s">
        <v>44</v>
      </c>
      <c r="L113" s="44">
        <v>44105</v>
      </c>
      <c r="M113" s="44">
        <v>44196</v>
      </c>
      <c r="N113" s="39">
        <v>400</v>
      </c>
      <c r="O113" s="134">
        <v>400</v>
      </c>
      <c r="P113" s="39">
        <v>400</v>
      </c>
      <c r="Q113" s="39">
        <v>400</v>
      </c>
      <c r="R113" s="39">
        <v>400</v>
      </c>
      <c r="S113" s="39">
        <v>400</v>
      </c>
      <c r="T113" s="39">
        <v>300</v>
      </c>
    </row>
    <row r="114" spans="1:20">
      <c r="A114" s="49" t="str">
        <f>+G114&amp;"-"&amp;H114</f>
        <v>GBTIL-CLSAI</v>
      </c>
      <c r="B114" s="49">
        <v>1</v>
      </c>
      <c r="C114" s="39" t="s">
        <v>325</v>
      </c>
      <c r="E114" s="39" t="s">
        <v>72</v>
      </c>
      <c r="G114" s="200" t="s">
        <v>163</v>
      </c>
      <c r="H114" s="39" t="s">
        <v>138</v>
      </c>
      <c r="I114" s="56" t="s">
        <v>39</v>
      </c>
      <c r="J114" s="39">
        <v>30</v>
      </c>
      <c r="K114" s="39" t="s">
        <v>44</v>
      </c>
      <c r="L114" s="44">
        <v>44105</v>
      </c>
      <c r="M114" s="44">
        <v>44196</v>
      </c>
      <c r="N114" s="39">
        <v>200</v>
      </c>
      <c r="O114" s="134">
        <v>200</v>
      </c>
      <c r="P114" s="39">
        <v>200</v>
      </c>
      <c r="Q114" s="39">
        <v>200</v>
      </c>
      <c r="R114" s="39">
        <v>200</v>
      </c>
      <c r="S114" s="39">
        <v>200</v>
      </c>
      <c r="T114" s="39">
        <v>300</v>
      </c>
    </row>
    <row r="115" spans="1:20">
      <c r="A115" s="49" t="str">
        <f>+G115&amp;"-"&amp;H115</f>
        <v>GBTIL-CLVAP</v>
      </c>
      <c r="B115" s="49">
        <v>1</v>
      </c>
      <c r="C115" s="39" t="s">
        <v>325</v>
      </c>
      <c r="E115" s="39" t="s">
        <v>72</v>
      </c>
      <c r="G115" s="200" t="s">
        <v>163</v>
      </c>
      <c r="H115" s="39" t="s">
        <v>70</v>
      </c>
      <c r="I115" s="56" t="s">
        <v>39</v>
      </c>
      <c r="J115" s="39">
        <v>30</v>
      </c>
      <c r="K115" s="39" t="s">
        <v>44</v>
      </c>
      <c r="L115" s="44">
        <v>44105</v>
      </c>
      <c r="M115" s="44">
        <v>44196</v>
      </c>
      <c r="N115" s="39">
        <v>400</v>
      </c>
      <c r="O115" s="134">
        <v>400</v>
      </c>
      <c r="P115" s="39">
        <v>400</v>
      </c>
      <c r="Q115" s="39">
        <v>400</v>
      </c>
      <c r="R115" s="39">
        <v>400</v>
      </c>
      <c r="S115" s="39">
        <v>400</v>
      </c>
      <c r="T115" s="39">
        <v>300</v>
      </c>
    </row>
    <row r="116" spans="1:20">
      <c r="A116" s="49" t="str">
        <f>+G116&amp;"-"&amp;H116</f>
        <v>GRPIR-CLSAI</v>
      </c>
      <c r="B116" s="49">
        <v>1</v>
      </c>
      <c r="C116" s="39" t="s">
        <v>325</v>
      </c>
      <c r="E116" s="39" t="s">
        <v>72</v>
      </c>
      <c r="G116" s="39" t="s">
        <v>150</v>
      </c>
      <c r="H116" s="39" t="s">
        <v>138</v>
      </c>
      <c r="I116" s="41" t="s">
        <v>74</v>
      </c>
      <c r="J116" s="39">
        <v>85</v>
      </c>
      <c r="K116" s="39" t="s">
        <v>37</v>
      </c>
      <c r="L116" s="44">
        <v>44105</v>
      </c>
      <c r="M116" s="44">
        <v>44196</v>
      </c>
      <c r="N116" s="39">
        <v>450</v>
      </c>
      <c r="O116" s="134">
        <v>450</v>
      </c>
      <c r="P116" s="39">
        <v>450</v>
      </c>
      <c r="Q116" s="39">
        <v>450</v>
      </c>
      <c r="R116" s="39">
        <v>450</v>
      </c>
      <c r="S116" s="39">
        <v>450</v>
      </c>
      <c r="T116" s="39">
        <v>300</v>
      </c>
    </row>
    <row r="117" spans="1:20">
      <c r="A117" s="49" t="str">
        <f>+G117&amp;"-"&amp;H117</f>
        <v>GRPIR-CLVAP</v>
      </c>
      <c r="B117" s="49">
        <v>1</v>
      </c>
      <c r="C117" s="39" t="s">
        <v>325</v>
      </c>
      <c r="E117" s="39" t="s">
        <v>72</v>
      </c>
      <c r="G117" s="39" t="s">
        <v>150</v>
      </c>
      <c r="H117" s="39" t="s">
        <v>70</v>
      </c>
      <c r="I117" s="41" t="s">
        <v>74</v>
      </c>
      <c r="J117" s="39">
        <v>85</v>
      </c>
      <c r="K117" s="39" t="s">
        <v>37</v>
      </c>
      <c r="L117" s="44">
        <v>44105</v>
      </c>
      <c r="M117" s="44">
        <v>44196</v>
      </c>
      <c r="N117" s="39">
        <v>400</v>
      </c>
      <c r="O117" s="134">
        <v>400</v>
      </c>
      <c r="P117" s="39">
        <v>400</v>
      </c>
      <c r="Q117" s="39">
        <v>400</v>
      </c>
      <c r="R117" s="39">
        <v>400</v>
      </c>
      <c r="S117" s="39">
        <v>400</v>
      </c>
      <c r="T117" s="39">
        <v>300</v>
      </c>
    </row>
    <row r="118" spans="1:20">
      <c r="A118" s="49" t="str">
        <f>+G118&amp;"-"&amp;H118</f>
        <v>HKMPB-CLSAI</v>
      </c>
      <c r="B118" s="49">
        <v>1</v>
      </c>
      <c r="C118" s="39" t="s">
        <v>325</v>
      </c>
      <c r="E118" s="39" t="s">
        <v>72</v>
      </c>
      <c r="G118" s="198" t="s">
        <v>130</v>
      </c>
      <c r="H118" s="39" t="s">
        <v>138</v>
      </c>
      <c r="I118" s="42" t="s">
        <v>39</v>
      </c>
      <c r="J118" s="210">
        <v>38</v>
      </c>
      <c r="K118" s="60" t="s">
        <v>37</v>
      </c>
      <c r="L118" s="44">
        <v>44105</v>
      </c>
      <c r="M118" s="44">
        <v>44196</v>
      </c>
      <c r="N118" s="39">
        <v>200</v>
      </c>
      <c r="O118" s="134">
        <v>200</v>
      </c>
      <c r="P118" s="39">
        <v>200</v>
      </c>
      <c r="Q118" s="39">
        <v>200</v>
      </c>
      <c r="R118" s="39">
        <v>200</v>
      </c>
      <c r="S118" s="39">
        <v>200</v>
      </c>
      <c r="T118" s="39">
        <v>300</v>
      </c>
    </row>
    <row r="119" spans="1:20" ht="15.75" thickBot="1">
      <c r="A119" s="49" t="str">
        <f>+G119&amp;"-"&amp;H119</f>
        <v>HKMPB-CLVAP</v>
      </c>
      <c r="B119" s="49">
        <v>1</v>
      </c>
      <c r="C119" s="39" t="s">
        <v>325</v>
      </c>
      <c r="E119" s="39" t="s">
        <v>72</v>
      </c>
      <c r="G119" s="198" t="s">
        <v>130</v>
      </c>
      <c r="H119" s="39" t="s">
        <v>70</v>
      </c>
      <c r="I119" s="59" t="s">
        <v>39</v>
      </c>
      <c r="J119" s="210">
        <v>38</v>
      </c>
      <c r="K119" s="60" t="s">
        <v>37</v>
      </c>
      <c r="L119" s="44">
        <v>44105</v>
      </c>
      <c r="M119" s="44">
        <v>44196</v>
      </c>
      <c r="N119" s="39">
        <v>400</v>
      </c>
      <c r="O119" s="134">
        <v>400</v>
      </c>
      <c r="P119" s="39">
        <v>400</v>
      </c>
      <c r="Q119" s="39">
        <v>400</v>
      </c>
      <c r="R119" s="39">
        <v>400</v>
      </c>
      <c r="S119" s="39">
        <v>400</v>
      </c>
      <c r="T119" s="39">
        <v>300</v>
      </c>
    </row>
    <row r="120" spans="1:20">
      <c r="A120" s="49" t="str">
        <f>+G120&amp;"-"&amp;H120</f>
        <v>IDJKT-CLSAI</v>
      </c>
      <c r="B120" s="49">
        <v>1</v>
      </c>
      <c r="C120" s="39" t="s">
        <v>325</v>
      </c>
      <c r="E120" s="39" t="s">
        <v>72</v>
      </c>
      <c r="G120" s="198" t="s">
        <v>96</v>
      </c>
      <c r="H120" s="39" t="s">
        <v>138</v>
      </c>
      <c r="I120" s="41" t="s">
        <v>77</v>
      </c>
      <c r="J120" s="204">
        <v>40</v>
      </c>
      <c r="K120" s="60" t="s">
        <v>37</v>
      </c>
      <c r="L120" s="44">
        <v>44105</v>
      </c>
      <c r="M120" s="44">
        <v>44196</v>
      </c>
      <c r="N120" s="39">
        <v>320</v>
      </c>
      <c r="O120" s="134">
        <v>320</v>
      </c>
      <c r="P120" s="39">
        <v>320</v>
      </c>
      <c r="Q120" s="39">
        <v>320</v>
      </c>
      <c r="R120" s="39">
        <v>320</v>
      </c>
      <c r="S120" s="39">
        <v>320</v>
      </c>
      <c r="T120" s="39">
        <v>300</v>
      </c>
    </row>
    <row r="121" spans="1:20">
      <c r="A121" s="49" t="str">
        <f>+G121&amp;"-"&amp;H121</f>
        <v>IDJKT-CLVAP</v>
      </c>
      <c r="B121" s="49">
        <v>1</v>
      </c>
      <c r="C121" s="39" t="s">
        <v>325</v>
      </c>
      <c r="E121" s="39" t="s">
        <v>72</v>
      </c>
      <c r="G121" s="198" t="s">
        <v>96</v>
      </c>
      <c r="H121" s="39" t="s">
        <v>70</v>
      </c>
      <c r="I121" s="41" t="s">
        <v>77</v>
      </c>
      <c r="J121" s="204">
        <v>40</v>
      </c>
      <c r="K121" s="60" t="s">
        <v>37</v>
      </c>
      <c r="L121" s="44">
        <v>44105</v>
      </c>
      <c r="M121" s="44">
        <v>44196</v>
      </c>
      <c r="N121" s="39">
        <v>325</v>
      </c>
      <c r="O121" s="134">
        <v>325</v>
      </c>
      <c r="P121" s="39">
        <v>325</v>
      </c>
      <c r="Q121" s="39">
        <v>325</v>
      </c>
      <c r="R121" s="39">
        <v>325</v>
      </c>
      <c r="S121" s="39">
        <v>325</v>
      </c>
      <c r="T121" s="39">
        <v>300</v>
      </c>
    </row>
    <row r="122" spans="1:20">
      <c r="A122" s="49" t="str">
        <f>+G122&amp;"-"&amp;H122</f>
        <v>IDSRG-CLSAI</v>
      </c>
      <c r="B122" s="49">
        <v>1</v>
      </c>
      <c r="C122" s="39" t="s">
        <v>325</v>
      </c>
      <c r="E122" s="39" t="s">
        <v>72</v>
      </c>
      <c r="G122" s="198" t="s">
        <v>94</v>
      </c>
      <c r="H122" s="39" t="s">
        <v>138</v>
      </c>
      <c r="I122" s="41" t="s">
        <v>77</v>
      </c>
      <c r="J122" s="204">
        <v>50</v>
      </c>
      <c r="K122" s="60" t="s">
        <v>37</v>
      </c>
      <c r="L122" s="44">
        <v>44105</v>
      </c>
      <c r="M122" s="44">
        <v>44196</v>
      </c>
      <c r="N122" s="39">
        <v>400</v>
      </c>
      <c r="O122" s="134">
        <v>400</v>
      </c>
      <c r="P122" s="39">
        <v>400</v>
      </c>
      <c r="Q122" s="39">
        <v>400</v>
      </c>
      <c r="R122" s="39">
        <v>400</v>
      </c>
      <c r="S122" s="39">
        <v>400</v>
      </c>
      <c r="T122" s="39">
        <v>300</v>
      </c>
    </row>
    <row r="123" spans="1:20">
      <c r="A123" s="49" t="str">
        <f>+G123&amp;"-"&amp;H123</f>
        <v>IDSRG-CLVAP</v>
      </c>
      <c r="B123" s="49">
        <v>1</v>
      </c>
      <c r="C123" s="39" t="s">
        <v>325</v>
      </c>
      <c r="E123" s="39" t="s">
        <v>72</v>
      </c>
      <c r="G123" s="198" t="s">
        <v>94</v>
      </c>
      <c r="H123" s="39" t="s">
        <v>70</v>
      </c>
      <c r="I123" s="41" t="s">
        <v>77</v>
      </c>
      <c r="J123" s="204">
        <v>50</v>
      </c>
      <c r="K123" s="60" t="s">
        <v>37</v>
      </c>
      <c r="L123" s="44">
        <v>44105</v>
      </c>
      <c r="M123" s="44">
        <v>44196</v>
      </c>
      <c r="N123" s="39">
        <v>250</v>
      </c>
      <c r="O123" s="134">
        <v>250</v>
      </c>
      <c r="P123" s="39">
        <v>250</v>
      </c>
      <c r="Q123" s="39">
        <v>250</v>
      </c>
      <c r="R123" s="39">
        <v>250</v>
      </c>
      <c r="S123" s="39">
        <v>250</v>
      </c>
      <c r="T123" s="39">
        <v>300</v>
      </c>
    </row>
    <row r="124" spans="1:20">
      <c r="A124" s="49" t="str">
        <f>+G124&amp;"-"&amp;H124</f>
        <v>IDSUB-CLSAI</v>
      </c>
      <c r="B124" s="49">
        <v>1</v>
      </c>
      <c r="C124" s="39" t="s">
        <v>325</v>
      </c>
      <c r="E124" s="39" t="s">
        <v>72</v>
      </c>
      <c r="G124" s="198" t="s">
        <v>95</v>
      </c>
      <c r="H124" s="39" t="s">
        <v>138</v>
      </c>
      <c r="I124" s="41" t="s">
        <v>77</v>
      </c>
      <c r="J124" s="204">
        <v>49</v>
      </c>
      <c r="K124" s="60" t="s">
        <v>37</v>
      </c>
      <c r="L124" s="44">
        <v>44105</v>
      </c>
      <c r="M124" s="44">
        <v>44196</v>
      </c>
      <c r="N124" s="39">
        <v>450</v>
      </c>
      <c r="O124" s="134">
        <v>450</v>
      </c>
      <c r="P124" s="39">
        <v>450</v>
      </c>
      <c r="Q124" s="39">
        <v>450</v>
      </c>
      <c r="R124" s="39">
        <v>450</v>
      </c>
      <c r="S124" s="39">
        <v>450</v>
      </c>
      <c r="T124" s="39">
        <v>300</v>
      </c>
    </row>
    <row r="125" spans="1:20">
      <c r="A125" s="49" t="str">
        <f>+G125&amp;"-"&amp;H125</f>
        <v>IDSUB-CLVAP</v>
      </c>
      <c r="B125" s="49">
        <v>1</v>
      </c>
      <c r="C125" s="39" t="s">
        <v>325</v>
      </c>
      <c r="E125" s="39" t="s">
        <v>72</v>
      </c>
      <c r="G125" s="198" t="s">
        <v>95</v>
      </c>
      <c r="H125" s="39" t="s">
        <v>70</v>
      </c>
      <c r="I125" s="41" t="s">
        <v>77</v>
      </c>
      <c r="J125" s="204">
        <v>49</v>
      </c>
      <c r="K125" s="60" t="s">
        <v>37</v>
      </c>
      <c r="L125" s="44">
        <v>44105</v>
      </c>
      <c r="M125" s="44">
        <v>44196</v>
      </c>
      <c r="N125" s="39">
        <v>200</v>
      </c>
      <c r="O125" s="134">
        <v>200</v>
      </c>
      <c r="P125" s="39">
        <v>200</v>
      </c>
      <c r="Q125" s="39">
        <v>200</v>
      </c>
      <c r="R125" s="39">
        <v>200</v>
      </c>
      <c r="S125" s="39">
        <v>200</v>
      </c>
      <c r="T125" s="39">
        <v>300</v>
      </c>
    </row>
    <row r="126" spans="1:20">
      <c r="A126" s="49" t="str">
        <f>+G126&amp;"-"&amp;H126</f>
        <v>IEDUB-CLSAI</v>
      </c>
      <c r="B126" s="49">
        <v>1</v>
      </c>
      <c r="C126" s="39" t="s">
        <v>325</v>
      </c>
      <c r="E126" s="39" t="s">
        <v>72</v>
      </c>
      <c r="G126" s="200" t="s">
        <v>172</v>
      </c>
      <c r="H126" s="39" t="s">
        <v>138</v>
      </c>
      <c r="I126" s="57" t="s">
        <v>148</v>
      </c>
      <c r="J126" s="39">
        <v>35</v>
      </c>
      <c r="K126" s="39" t="s">
        <v>44</v>
      </c>
      <c r="L126" s="44">
        <v>44105</v>
      </c>
      <c r="M126" s="44">
        <v>44196</v>
      </c>
      <c r="N126" s="39">
        <v>200</v>
      </c>
      <c r="O126" s="134">
        <v>200</v>
      </c>
      <c r="P126" s="39">
        <v>200</v>
      </c>
      <c r="Q126" s="39">
        <v>200</v>
      </c>
      <c r="R126" s="39">
        <v>200</v>
      </c>
      <c r="S126" s="39">
        <v>200</v>
      </c>
      <c r="T126" s="39">
        <v>300</v>
      </c>
    </row>
    <row r="127" spans="1:20">
      <c r="A127" s="49" t="str">
        <f>+G127&amp;"-"&amp;H127</f>
        <v>IEDUB-CLVAP</v>
      </c>
      <c r="B127" s="49">
        <v>1</v>
      </c>
      <c r="C127" s="39" t="s">
        <v>325</v>
      </c>
      <c r="E127" s="39" t="s">
        <v>72</v>
      </c>
      <c r="G127" s="200" t="s">
        <v>172</v>
      </c>
      <c r="H127" s="39" t="s">
        <v>70</v>
      </c>
      <c r="I127" s="57" t="s">
        <v>148</v>
      </c>
      <c r="J127" s="39">
        <v>35</v>
      </c>
      <c r="K127" s="39" t="s">
        <v>44</v>
      </c>
      <c r="L127" s="44">
        <v>44105</v>
      </c>
      <c r="M127" s="44">
        <v>44196</v>
      </c>
      <c r="N127" s="39">
        <v>400</v>
      </c>
      <c r="O127" s="134">
        <v>400</v>
      </c>
      <c r="P127" s="39">
        <v>400</v>
      </c>
      <c r="Q127" s="39">
        <v>400</v>
      </c>
      <c r="R127" s="39">
        <v>400</v>
      </c>
      <c r="S127" s="39">
        <v>400</v>
      </c>
      <c r="T127" s="39">
        <v>300</v>
      </c>
    </row>
    <row r="128" spans="1:20">
      <c r="A128" s="49" t="str">
        <f>+G128&amp;"-"&amp;H128</f>
        <v>ILHFA-CLSAI</v>
      </c>
      <c r="B128" s="49">
        <v>1</v>
      </c>
      <c r="C128" s="39" t="s">
        <v>325</v>
      </c>
      <c r="E128" s="39" t="s">
        <v>72</v>
      </c>
      <c r="G128" s="39" t="s">
        <v>149</v>
      </c>
      <c r="H128" s="39" t="s">
        <v>138</v>
      </c>
      <c r="I128" s="41" t="s">
        <v>148</v>
      </c>
      <c r="J128" s="39">
        <v>42</v>
      </c>
      <c r="K128" s="39" t="s">
        <v>37</v>
      </c>
      <c r="L128" s="44">
        <v>44105</v>
      </c>
      <c r="M128" s="44">
        <v>44196</v>
      </c>
      <c r="N128" s="39">
        <v>400</v>
      </c>
      <c r="O128" s="134">
        <v>400</v>
      </c>
      <c r="P128" s="39">
        <v>400</v>
      </c>
      <c r="Q128" s="39">
        <v>400</v>
      </c>
      <c r="R128" s="39">
        <v>400</v>
      </c>
      <c r="S128" s="39">
        <v>400</v>
      </c>
      <c r="T128" s="39">
        <v>300</v>
      </c>
    </row>
    <row r="129" spans="1:20">
      <c r="A129" s="49" t="str">
        <f>+G129&amp;"-"&amp;H129</f>
        <v>ILHFA-CLVAP</v>
      </c>
      <c r="B129" s="49">
        <v>1</v>
      </c>
      <c r="C129" s="39" t="s">
        <v>325</v>
      </c>
      <c r="E129" s="39" t="s">
        <v>72</v>
      </c>
      <c r="G129" s="39" t="s">
        <v>149</v>
      </c>
      <c r="H129" s="39" t="s">
        <v>70</v>
      </c>
      <c r="I129" s="41" t="s">
        <v>148</v>
      </c>
      <c r="J129" s="39">
        <v>42</v>
      </c>
      <c r="K129" s="39" t="s">
        <v>37</v>
      </c>
      <c r="L129" s="44">
        <v>44105</v>
      </c>
      <c r="M129" s="44">
        <v>44196</v>
      </c>
      <c r="N129" s="39">
        <v>430</v>
      </c>
      <c r="O129" s="134">
        <v>430</v>
      </c>
      <c r="P129" s="39">
        <v>430</v>
      </c>
      <c r="Q129" s="39">
        <v>430</v>
      </c>
      <c r="R129" s="39">
        <v>430</v>
      </c>
      <c r="S129" s="39">
        <v>430</v>
      </c>
      <c r="T129" s="39">
        <v>300</v>
      </c>
    </row>
    <row r="130" spans="1:20">
      <c r="A130" s="49" t="str">
        <f>+G130&amp;"-"&amp;H130</f>
        <v>INAMD-CLSAI</v>
      </c>
      <c r="B130" s="49">
        <v>1</v>
      </c>
      <c r="C130" s="39" t="s">
        <v>325</v>
      </c>
      <c r="E130" s="39" t="s">
        <v>72</v>
      </c>
      <c r="G130" s="198" t="s">
        <v>109</v>
      </c>
      <c r="H130" s="39" t="s">
        <v>138</v>
      </c>
      <c r="I130" s="41" t="s">
        <v>100</v>
      </c>
      <c r="J130" s="204">
        <v>59</v>
      </c>
      <c r="K130" s="60" t="s">
        <v>37</v>
      </c>
      <c r="L130" s="44">
        <v>44105</v>
      </c>
      <c r="M130" s="44">
        <v>44196</v>
      </c>
      <c r="N130" s="39">
        <v>430</v>
      </c>
      <c r="O130" s="134">
        <v>430</v>
      </c>
      <c r="P130" s="39">
        <v>430</v>
      </c>
      <c r="Q130" s="39">
        <v>430</v>
      </c>
      <c r="R130" s="39">
        <v>430</v>
      </c>
      <c r="S130" s="39">
        <v>430</v>
      </c>
      <c r="T130" s="39">
        <v>300</v>
      </c>
    </row>
    <row r="131" spans="1:20">
      <c r="A131" s="49" t="str">
        <f>+G131&amp;"-"&amp;H131</f>
        <v>INAMD-CLVAP</v>
      </c>
      <c r="B131" s="49">
        <v>1</v>
      </c>
      <c r="C131" s="39" t="s">
        <v>325</v>
      </c>
      <c r="E131" s="39" t="s">
        <v>72</v>
      </c>
      <c r="G131" s="198" t="s">
        <v>109</v>
      </c>
      <c r="H131" s="39" t="s">
        <v>70</v>
      </c>
      <c r="I131" s="41" t="s">
        <v>100</v>
      </c>
      <c r="J131" s="204">
        <v>59</v>
      </c>
      <c r="K131" s="60" t="s">
        <v>37</v>
      </c>
      <c r="L131" s="44">
        <v>44105</v>
      </c>
      <c r="M131" s="44">
        <v>44196</v>
      </c>
      <c r="N131" s="39">
        <v>320</v>
      </c>
      <c r="O131" s="134">
        <v>320</v>
      </c>
      <c r="P131" s="39">
        <v>320</v>
      </c>
      <c r="Q131" s="39">
        <v>320</v>
      </c>
      <c r="R131" s="39">
        <v>320</v>
      </c>
      <c r="S131" s="39">
        <v>320</v>
      </c>
      <c r="T131" s="39">
        <v>300</v>
      </c>
    </row>
    <row r="132" spans="1:20">
      <c r="A132" s="49" t="str">
        <f>+G132&amp;"-"&amp;H132</f>
        <v>INBLR-CLSAI</v>
      </c>
      <c r="B132" s="49">
        <v>1</v>
      </c>
      <c r="C132" s="39" t="s">
        <v>325</v>
      </c>
      <c r="E132" s="39" t="s">
        <v>72</v>
      </c>
      <c r="G132" s="198" t="s">
        <v>102</v>
      </c>
      <c r="H132" s="39" t="s">
        <v>138</v>
      </c>
      <c r="I132" s="41" t="s">
        <v>100</v>
      </c>
      <c r="J132" s="204">
        <v>59</v>
      </c>
      <c r="K132" s="60" t="s">
        <v>37</v>
      </c>
      <c r="L132" s="44">
        <v>44105</v>
      </c>
      <c r="M132" s="44">
        <v>44196</v>
      </c>
      <c r="N132" s="39">
        <v>400</v>
      </c>
      <c r="O132" s="134">
        <v>400</v>
      </c>
      <c r="P132" s="39">
        <v>400</v>
      </c>
      <c r="Q132" s="39">
        <v>400</v>
      </c>
      <c r="R132" s="39">
        <v>400</v>
      </c>
      <c r="S132" s="39">
        <v>400</v>
      </c>
      <c r="T132" s="39">
        <v>300</v>
      </c>
    </row>
    <row r="133" spans="1:20">
      <c r="A133" s="49" t="str">
        <f>+G133&amp;"-"&amp;H133</f>
        <v>INBLR-CLVAP</v>
      </c>
      <c r="B133" s="49">
        <v>1</v>
      </c>
      <c r="C133" s="39" t="s">
        <v>325</v>
      </c>
      <c r="E133" s="39" t="s">
        <v>72</v>
      </c>
      <c r="G133" s="198" t="s">
        <v>102</v>
      </c>
      <c r="H133" s="39" t="s">
        <v>70</v>
      </c>
      <c r="I133" s="41" t="s">
        <v>100</v>
      </c>
      <c r="J133" s="204">
        <v>59</v>
      </c>
      <c r="K133" s="60" t="s">
        <v>37</v>
      </c>
      <c r="L133" s="44">
        <v>44105</v>
      </c>
      <c r="M133" s="44">
        <v>44196</v>
      </c>
      <c r="N133" s="39">
        <v>250</v>
      </c>
      <c r="O133" s="134">
        <v>250</v>
      </c>
      <c r="P133" s="39">
        <v>250</v>
      </c>
      <c r="Q133" s="39">
        <v>250</v>
      </c>
      <c r="R133" s="39">
        <v>250</v>
      </c>
      <c r="S133" s="39">
        <v>250</v>
      </c>
      <c r="T133" s="39">
        <v>300</v>
      </c>
    </row>
    <row r="134" spans="1:20">
      <c r="A134" s="49" t="str">
        <f>+G134&amp;"-"&amp;H134</f>
        <v>INBOM-CLSAI</v>
      </c>
      <c r="B134" s="49">
        <v>1</v>
      </c>
      <c r="C134" s="39" t="s">
        <v>325</v>
      </c>
      <c r="E134" s="39" t="s">
        <v>72</v>
      </c>
      <c r="G134" s="198" t="s">
        <v>104</v>
      </c>
      <c r="H134" s="39" t="s">
        <v>138</v>
      </c>
      <c r="I134" s="41" t="s">
        <v>100</v>
      </c>
      <c r="J134" s="204">
        <v>55</v>
      </c>
      <c r="K134" s="60" t="s">
        <v>37</v>
      </c>
      <c r="L134" s="44">
        <v>44105</v>
      </c>
      <c r="M134" s="44">
        <v>44196</v>
      </c>
      <c r="N134" s="39">
        <v>320</v>
      </c>
      <c r="O134" s="134">
        <v>320</v>
      </c>
      <c r="P134" s="39">
        <v>320</v>
      </c>
      <c r="Q134" s="39">
        <v>320</v>
      </c>
      <c r="R134" s="39">
        <v>320</v>
      </c>
      <c r="S134" s="39">
        <v>320</v>
      </c>
      <c r="T134" s="39">
        <v>300</v>
      </c>
    </row>
    <row r="135" spans="1:20">
      <c r="A135" s="49" t="str">
        <f>+G135&amp;"-"&amp;H135</f>
        <v>INBOM-CLVAP</v>
      </c>
      <c r="B135" s="49">
        <v>1</v>
      </c>
      <c r="C135" s="39" t="s">
        <v>325</v>
      </c>
      <c r="E135" s="39" t="s">
        <v>72</v>
      </c>
      <c r="G135" s="198" t="s">
        <v>104</v>
      </c>
      <c r="H135" s="39" t="s">
        <v>70</v>
      </c>
      <c r="I135" s="41" t="s">
        <v>100</v>
      </c>
      <c r="J135" s="204">
        <v>55</v>
      </c>
      <c r="K135" s="60" t="s">
        <v>37</v>
      </c>
      <c r="L135" s="44">
        <v>44105</v>
      </c>
      <c r="M135" s="44">
        <v>44196</v>
      </c>
      <c r="N135" s="39">
        <v>325</v>
      </c>
      <c r="O135" s="134">
        <v>325</v>
      </c>
      <c r="P135" s="39">
        <v>325</v>
      </c>
      <c r="Q135" s="39">
        <v>325</v>
      </c>
      <c r="R135" s="39">
        <v>325</v>
      </c>
      <c r="S135" s="39">
        <v>325</v>
      </c>
      <c r="T135" s="39">
        <v>300</v>
      </c>
    </row>
    <row r="136" spans="1:20">
      <c r="A136" s="49" t="str">
        <f>+G136&amp;"-"&amp;H136</f>
        <v>INBRC-CLSAI</v>
      </c>
      <c r="B136" s="49">
        <v>1</v>
      </c>
      <c r="C136" s="39" t="s">
        <v>325</v>
      </c>
      <c r="E136" s="39" t="s">
        <v>72</v>
      </c>
      <c r="G136" s="198" t="s">
        <v>101</v>
      </c>
      <c r="H136" s="39" t="s">
        <v>138</v>
      </c>
      <c r="I136" s="41" t="s">
        <v>100</v>
      </c>
      <c r="J136" s="204">
        <v>68</v>
      </c>
      <c r="K136" s="60" t="s">
        <v>37</v>
      </c>
      <c r="L136" s="44">
        <v>44105</v>
      </c>
      <c r="M136" s="44">
        <v>44196</v>
      </c>
      <c r="N136" s="39">
        <v>430</v>
      </c>
      <c r="O136" s="134">
        <v>430</v>
      </c>
      <c r="P136" s="39">
        <v>430</v>
      </c>
      <c r="Q136" s="39">
        <v>430</v>
      </c>
      <c r="R136" s="39">
        <v>430</v>
      </c>
      <c r="S136" s="39">
        <v>430</v>
      </c>
      <c r="T136" s="39">
        <v>300</v>
      </c>
    </row>
    <row r="137" spans="1:20">
      <c r="A137" s="49" t="str">
        <f>+G137&amp;"-"&amp;H137</f>
        <v>INBRC-CLVAP</v>
      </c>
      <c r="B137" s="49">
        <v>1</v>
      </c>
      <c r="C137" s="39" t="s">
        <v>325</v>
      </c>
      <c r="E137" s="39" t="s">
        <v>72</v>
      </c>
      <c r="G137" s="198" t="s">
        <v>101</v>
      </c>
      <c r="H137" s="39" t="s">
        <v>70</v>
      </c>
      <c r="I137" s="41" t="s">
        <v>100</v>
      </c>
      <c r="J137" s="204">
        <v>68</v>
      </c>
      <c r="K137" s="60" t="s">
        <v>37</v>
      </c>
      <c r="L137" s="44">
        <v>44105</v>
      </c>
      <c r="M137" s="44">
        <v>44196</v>
      </c>
      <c r="N137" s="39">
        <v>320</v>
      </c>
      <c r="O137" s="134">
        <v>320</v>
      </c>
      <c r="P137" s="39">
        <v>320</v>
      </c>
      <c r="Q137" s="39">
        <v>320</v>
      </c>
      <c r="R137" s="39">
        <v>320</v>
      </c>
      <c r="S137" s="39">
        <v>320</v>
      </c>
      <c r="T137" s="39">
        <v>300</v>
      </c>
    </row>
    <row r="138" spans="1:20">
      <c r="A138" s="49" t="str">
        <f>+G138&amp;"-"&amp;H138</f>
        <v>INCCU-CLSAI</v>
      </c>
      <c r="B138" s="49">
        <v>1</v>
      </c>
      <c r="C138" s="39" t="s">
        <v>325</v>
      </c>
      <c r="E138" s="39" t="s">
        <v>72</v>
      </c>
      <c r="G138" s="198" t="s">
        <v>99</v>
      </c>
      <c r="H138" s="39" t="s">
        <v>138</v>
      </c>
      <c r="I138" s="41" t="s">
        <v>69</v>
      </c>
      <c r="J138" s="204">
        <v>55</v>
      </c>
      <c r="K138" s="60" t="s">
        <v>37</v>
      </c>
      <c r="L138" s="44">
        <v>44105</v>
      </c>
      <c r="M138" s="44">
        <v>44196</v>
      </c>
      <c r="N138" s="39">
        <v>325</v>
      </c>
      <c r="O138" s="134">
        <v>325</v>
      </c>
      <c r="P138" s="39">
        <v>325</v>
      </c>
      <c r="Q138" s="39">
        <v>325</v>
      </c>
      <c r="R138" s="39">
        <v>325</v>
      </c>
      <c r="S138" s="39">
        <v>325</v>
      </c>
      <c r="T138" s="39">
        <v>300</v>
      </c>
    </row>
    <row r="139" spans="1:20">
      <c r="A139" s="49" t="str">
        <f>+G139&amp;"-"&amp;H139</f>
        <v>INCCU-CLVAP</v>
      </c>
      <c r="B139" s="49">
        <v>1</v>
      </c>
      <c r="C139" s="39" t="s">
        <v>325</v>
      </c>
      <c r="E139" s="39" t="s">
        <v>72</v>
      </c>
      <c r="G139" s="198" t="s">
        <v>99</v>
      </c>
      <c r="H139" s="39" t="s">
        <v>70</v>
      </c>
      <c r="I139" s="41" t="s">
        <v>69</v>
      </c>
      <c r="J139" s="204">
        <v>55</v>
      </c>
      <c r="K139" s="60" t="s">
        <v>37</v>
      </c>
      <c r="L139" s="44">
        <v>44105</v>
      </c>
      <c r="M139" s="44">
        <v>44196</v>
      </c>
      <c r="N139" s="39">
        <v>450</v>
      </c>
      <c r="O139" s="134">
        <v>450</v>
      </c>
      <c r="P139" s="39">
        <v>450</v>
      </c>
      <c r="Q139" s="39">
        <v>450</v>
      </c>
      <c r="R139" s="39">
        <v>450</v>
      </c>
      <c r="S139" s="39">
        <v>450</v>
      </c>
      <c r="T139" s="39">
        <v>300</v>
      </c>
    </row>
    <row r="140" spans="1:20">
      <c r="A140" s="49" t="str">
        <f>+G140&amp;"-"&amp;H140</f>
        <v>INCOK-CLSAI</v>
      </c>
      <c r="B140" s="49">
        <v>1</v>
      </c>
      <c r="C140" s="39" t="s">
        <v>325</v>
      </c>
      <c r="E140" s="39" t="s">
        <v>72</v>
      </c>
      <c r="G140" s="198" t="s">
        <v>98</v>
      </c>
      <c r="H140" s="39" t="s">
        <v>138</v>
      </c>
      <c r="I140" s="41" t="s">
        <v>69</v>
      </c>
      <c r="J140" s="204">
        <v>57</v>
      </c>
      <c r="K140" s="60" t="s">
        <v>37</v>
      </c>
      <c r="L140" s="44">
        <v>44105</v>
      </c>
      <c r="M140" s="44">
        <v>44196</v>
      </c>
      <c r="N140" s="39">
        <v>200</v>
      </c>
      <c r="O140" s="134">
        <v>200</v>
      </c>
      <c r="P140" s="39">
        <v>200</v>
      </c>
      <c r="Q140" s="39">
        <v>200</v>
      </c>
      <c r="R140" s="39">
        <v>200</v>
      </c>
      <c r="S140" s="39">
        <v>200</v>
      </c>
      <c r="T140" s="39">
        <v>300</v>
      </c>
    </row>
    <row r="141" spans="1:20" ht="15.75" thickBot="1">
      <c r="A141" s="49" t="str">
        <f>+G141&amp;"-"&amp;H141</f>
        <v>INCOK-CLVAP</v>
      </c>
      <c r="B141" s="49">
        <v>1</v>
      </c>
      <c r="C141" s="39" t="s">
        <v>325</v>
      </c>
      <c r="E141" s="39" t="s">
        <v>72</v>
      </c>
      <c r="G141" s="198" t="s">
        <v>98</v>
      </c>
      <c r="H141" s="39" t="s">
        <v>70</v>
      </c>
      <c r="I141" s="40" t="s">
        <v>69</v>
      </c>
      <c r="J141" s="204">
        <v>57</v>
      </c>
      <c r="K141" s="60" t="s">
        <v>37</v>
      </c>
      <c r="L141" s="44">
        <v>44105</v>
      </c>
      <c r="M141" s="44">
        <v>44196</v>
      </c>
      <c r="N141" s="39">
        <v>400</v>
      </c>
      <c r="O141" s="134">
        <v>400</v>
      </c>
      <c r="P141" s="39">
        <v>400</v>
      </c>
      <c r="Q141" s="39">
        <v>400</v>
      </c>
      <c r="R141" s="39">
        <v>400</v>
      </c>
      <c r="S141" s="39">
        <v>400</v>
      </c>
      <c r="T141" s="39">
        <v>300</v>
      </c>
    </row>
    <row r="142" spans="1:20">
      <c r="A142" s="49" t="str">
        <f>+G142&amp;"-"&amp;H142</f>
        <v>INHYD-CLSAI</v>
      </c>
      <c r="B142" s="49">
        <v>1</v>
      </c>
      <c r="C142" s="39" t="s">
        <v>325</v>
      </c>
      <c r="E142" s="39" t="s">
        <v>72</v>
      </c>
      <c r="G142" s="64" t="s">
        <v>108</v>
      </c>
      <c r="H142" s="39" t="s">
        <v>138</v>
      </c>
      <c r="I142" s="43" t="s">
        <v>100</v>
      </c>
      <c r="J142" s="43">
        <v>59</v>
      </c>
      <c r="K142" s="60" t="s">
        <v>37</v>
      </c>
      <c r="L142" s="44">
        <v>44105</v>
      </c>
      <c r="M142" s="44">
        <v>44196</v>
      </c>
      <c r="N142" s="39">
        <v>325</v>
      </c>
      <c r="O142" s="134">
        <v>325</v>
      </c>
      <c r="P142" s="39">
        <v>325</v>
      </c>
      <c r="Q142" s="39">
        <v>325</v>
      </c>
      <c r="R142" s="39">
        <v>325</v>
      </c>
      <c r="S142" s="39">
        <v>325</v>
      </c>
      <c r="T142" s="39">
        <v>300</v>
      </c>
    </row>
    <row r="143" spans="1:20">
      <c r="A143" s="49" t="str">
        <f>+G143&amp;"-"&amp;H143</f>
        <v>INHYD-CLVAP</v>
      </c>
      <c r="B143" s="49">
        <v>1</v>
      </c>
      <c r="C143" s="39" t="s">
        <v>325</v>
      </c>
      <c r="E143" s="39" t="s">
        <v>72</v>
      </c>
      <c r="G143" s="64" t="s">
        <v>108</v>
      </c>
      <c r="H143" s="39" t="s">
        <v>70</v>
      </c>
      <c r="I143" s="41" t="s">
        <v>100</v>
      </c>
      <c r="J143" s="41">
        <v>59</v>
      </c>
      <c r="K143" s="60" t="s">
        <v>37</v>
      </c>
      <c r="L143" s="44">
        <v>44105</v>
      </c>
      <c r="M143" s="44">
        <v>44196</v>
      </c>
      <c r="N143" s="39">
        <v>450</v>
      </c>
      <c r="O143" s="134">
        <v>450</v>
      </c>
      <c r="P143" s="39">
        <v>450</v>
      </c>
      <c r="Q143" s="39">
        <v>450</v>
      </c>
      <c r="R143" s="39">
        <v>450</v>
      </c>
      <c r="S143" s="39">
        <v>450</v>
      </c>
      <c r="T143" s="39">
        <v>300</v>
      </c>
    </row>
    <row r="144" spans="1:20">
      <c r="A144" s="49" t="str">
        <f>+G144&amp;"-"&amp;H144</f>
        <v>INICD-CLSAI</v>
      </c>
      <c r="B144" s="49">
        <v>1</v>
      </c>
      <c r="C144" s="39" t="s">
        <v>325</v>
      </c>
      <c r="E144" s="39" t="s">
        <v>72</v>
      </c>
      <c r="G144" s="64" t="s">
        <v>103</v>
      </c>
      <c r="H144" s="39" t="s">
        <v>138</v>
      </c>
      <c r="I144" s="41" t="s">
        <v>100</v>
      </c>
      <c r="J144" s="41">
        <v>59</v>
      </c>
      <c r="K144" s="60" t="s">
        <v>37</v>
      </c>
      <c r="L144" s="44">
        <v>44105</v>
      </c>
      <c r="M144" s="44">
        <v>44196</v>
      </c>
      <c r="N144" s="39">
        <v>450</v>
      </c>
      <c r="O144" s="134">
        <v>450</v>
      </c>
      <c r="P144" s="39">
        <v>450</v>
      </c>
      <c r="Q144" s="39">
        <v>450</v>
      </c>
      <c r="R144" s="39">
        <v>450</v>
      </c>
      <c r="S144" s="39">
        <v>450</v>
      </c>
      <c r="T144" s="39">
        <v>300</v>
      </c>
    </row>
    <row r="145" spans="1:20">
      <c r="A145" s="49" t="str">
        <f>+G145&amp;"-"&amp;H145</f>
        <v>INICD-CLVAP</v>
      </c>
      <c r="B145" s="49">
        <v>1</v>
      </c>
      <c r="C145" s="39" t="s">
        <v>325</v>
      </c>
      <c r="E145" s="39" t="s">
        <v>72</v>
      </c>
      <c r="G145" s="64" t="s">
        <v>103</v>
      </c>
      <c r="H145" s="39" t="s">
        <v>70</v>
      </c>
      <c r="I145" s="41" t="s">
        <v>100</v>
      </c>
      <c r="J145" s="41">
        <v>59</v>
      </c>
      <c r="K145" s="60" t="s">
        <v>37</v>
      </c>
      <c r="L145" s="44">
        <v>44105</v>
      </c>
      <c r="M145" s="44">
        <v>44196</v>
      </c>
      <c r="N145" s="39">
        <v>200</v>
      </c>
      <c r="O145" s="134">
        <v>200</v>
      </c>
      <c r="P145" s="39">
        <v>200</v>
      </c>
      <c r="Q145" s="39">
        <v>200</v>
      </c>
      <c r="R145" s="39">
        <v>200</v>
      </c>
      <c r="S145" s="39">
        <v>200</v>
      </c>
      <c r="T145" s="39">
        <v>300</v>
      </c>
    </row>
    <row r="146" spans="1:20">
      <c r="A146" s="49" t="str">
        <f>+G146&amp;"-"&amp;H146</f>
        <v>INLUH-CLSAI</v>
      </c>
      <c r="B146" s="49">
        <v>1</v>
      </c>
      <c r="C146" s="39" t="s">
        <v>325</v>
      </c>
      <c r="E146" s="39" t="s">
        <v>72</v>
      </c>
      <c r="G146" s="64" t="s">
        <v>107</v>
      </c>
      <c r="H146" s="39" t="s">
        <v>138</v>
      </c>
      <c r="I146" s="41" t="s">
        <v>100</v>
      </c>
      <c r="J146" s="41">
        <v>59</v>
      </c>
      <c r="K146" s="60" t="s">
        <v>37</v>
      </c>
      <c r="L146" s="44">
        <v>44105</v>
      </c>
      <c r="M146" s="44">
        <v>44196</v>
      </c>
      <c r="N146" s="39">
        <v>200</v>
      </c>
      <c r="O146" s="134">
        <v>200</v>
      </c>
      <c r="P146" s="39">
        <v>200</v>
      </c>
      <c r="Q146" s="39">
        <v>200</v>
      </c>
      <c r="R146" s="39">
        <v>200</v>
      </c>
      <c r="S146" s="39">
        <v>200</v>
      </c>
      <c r="T146" s="39">
        <v>300</v>
      </c>
    </row>
    <row r="147" spans="1:20">
      <c r="A147" s="49" t="str">
        <f>+G147&amp;"-"&amp;H147</f>
        <v>INLUH-CLVAP</v>
      </c>
      <c r="B147" s="49">
        <v>1</v>
      </c>
      <c r="C147" s="39" t="s">
        <v>325</v>
      </c>
      <c r="E147" s="39" t="s">
        <v>72</v>
      </c>
      <c r="G147" s="64" t="s">
        <v>107</v>
      </c>
      <c r="H147" s="39" t="s">
        <v>70</v>
      </c>
      <c r="I147" s="41" t="s">
        <v>100</v>
      </c>
      <c r="J147" s="41">
        <v>59</v>
      </c>
      <c r="K147" s="60" t="s">
        <v>37</v>
      </c>
      <c r="L147" s="44">
        <v>44105</v>
      </c>
      <c r="M147" s="44">
        <v>44196</v>
      </c>
      <c r="N147" s="39">
        <v>400</v>
      </c>
      <c r="O147" s="134">
        <v>400</v>
      </c>
      <c r="P147" s="39">
        <v>400</v>
      </c>
      <c r="Q147" s="39">
        <v>400</v>
      </c>
      <c r="R147" s="39">
        <v>400</v>
      </c>
      <c r="S147" s="39">
        <v>400</v>
      </c>
      <c r="T147" s="39">
        <v>300</v>
      </c>
    </row>
    <row r="148" spans="1:20">
      <c r="A148" s="49" t="str">
        <f>+G148&amp;"-"&amp;H148</f>
        <v>INMAA-CLSAI</v>
      </c>
      <c r="B148" s="49">
        <v>1</v>
      </c>
      <c r="C148" s="39" t="s">
        <v>325</v>
      </c>
      <c r="E148" s="39" t="s">
        <v>72</v>
      </c>
      <c r="G148" s="64" t="s">
        <v>111</v>
      </c>
      <c r="H148" s="39" t="s">
        <v>138</v>
      </c>
      <c r="I148" s="41" t="s">
        <v>110</v>
      </c>
      <c r="J148" s="41">
        <v>51</v>
      </c>
      <c r="K148" s="60" t="s">
        <v>37</v>
      </c>
      <c r="L148" s="44">
        <v>44105</v>
      </c>
      <c r="M148" s="44">
        <v>44196</v>
      </c>
      <c r="N148" s="39">
        <v>400</v>
      </c>
      <c r="O148" s="134">
        <v>400</v>
      </c>
      <c r="P148" s="39">
        <v>400</v>
      </c>
      <c r="Q148" s="39">
        <v>400</v>
      </c>
      <c r="R148" s="39">
        <v>400</v>
      </c>
      <c r="S148" s="39">
        <v>400</v>
      </c>
      <c r="T148" s="39">
        <v>300</v>
      </c>
    </row>
    <row r="149" spans="1:20">
      <c r="A149" s="49" t="str">
        <f>+G149&amp;"-"&amp;H149</f>
        <v>INMAA-CLVAP</v>
      </c>
      <c r="B149" s="49">
        <v>1</v>
      </c>
      <c r="C149" s="39" t="s">
        <v>325</v>
      </c>
      <c r="E149" s="39" t="s">
        <v>72</v>
      </c>
      <c r="G149" s="64" t="s">
        <v>111</v>
      </c>
      <c r="H149" s="39" t="s">
        <v>70</v>
      </c>
      <c r="I149" s="41" t="s">
        <v>110</v>
      </c>
      <c r="J149" s="41">
        <v>51</v>
      </c>
      <c r="K149" s="60" t="s">
        <v>37</v>
      </c>
      <c r="L149" s="44">
        <v>44105</v>
      </c>
      <c r="M149" s="44">
        <v>44196</v>
      </c>
      <c r="N149" s="39">
        <v>250</v>
      </c>
      <c r="O149" s="134">
        <v>250</v>
      </c>
      <c r="P149" s="39">
        <v>250</v>
      </c>
      <c r="Q149" s="39">
        <v>250</v>
      </c>
      <c r="R149" s="39">
        <v>250</v>
      </c>
      <c r="S149" s="39">
        <v>250</v>
      </c>
      <c r="T149" s="39">
        <v>300</v>
      </c>
    </row>
    <row r="150" spans="1:20">
      <c r="A150" s="49" t="str">
        <f>+G150&amp;"-"&amp;H150</f>
        <v>INNSA-CLSAI</v>
      </c>
      <c r="B150" s="49">
        <v>1</v>
      </c>
      <c r="C150" s="39" t="s">
        <v>325</v>
      </c>
      <c r="E150" s="39" t="s">
        <v>72</v>
      </c>
      <c r="G150" s="64" t="s">
        <v>106</v>
      </c>
      <c r="H150" s="39" t="s">
        <v>138</v>
      </c>
      <c r="I150" s="42" t="s">
        <v>105</v>
      </c>
      <c r="J150" s="42">
        <v>55</v>
      </c>
      <c r="K150" s="60" t="s">
        <v>37</v>
      </c>
      <c r="L150" s="44">
        <v>44105</v>
      </c>
      <c r="M150" s="44">
        <v>44196</v>
      </c>
      <c r="N150" s="39">
        <v>250</v>
      </c>
      <c r="O150" s="134">
        <v>250</v>
      </c>
      <c r="P150" s="39">
        <v>250</v>
      </c>
      <c r="Q150" s="39">
        <v>250</v>
      </c>
      <c r="R150" s="39">
        <v>250</v>
      </c>
      <c r="S150" s="39">
        <v>250</v>
      </c>
      <c r="T150" s="39">
        <v>300</v>
      </c>
    </row>
    <row r="151" spans="1:20">
      <c r="A151" s="49" t="str">
        <f>+G151&amp;"-"&amp;H151</f>
        <v>INNSA-CLVAP</v>
      </c>
      <c r="B151" s="49">
        <v>1</v>
      </c>
      <c r="C151" s="39" t="s">
        <v>325</v>
      </c>
      <c r="E151" s="39" t="s">
        <v>72</v>
      </c>
      <c r="G151" s="64" t="s">
        <v>106</v>
      </c>
      <c r="H151" s="39" t="s">
        <v>70</v>
      </c>
      <c r="I151" s="42" t="s">
        <v>105</v>
      </c>
      <c r="J151" s="42">
        <v>55</v>
      </c>
      <c r="K151" s="60" t="s">
        <v>37</v>
      </c>
      <c r="L151" s="44">
        <v>44105</v>
      </c>
      <c r="M151" s="44">
        <v>44196</v>
      </c>
      <c r="N151" s="39">
        <v>430</v>
      </c>
      <c r="O151" s="134">
        <v>430</v>
      </c>
      <c r="P151" s="39">
        <v>430</v>
      </c>
      <c r="Q151" s="39">
        <v>430</v>
      </c>
      <c r="R151" s="39">
        <v>430</v>
      </c>
      <c r="S151" s="39">
        <v>430</v>
      </c>
      <c r="T151" s="39">
        <v>300</v>
      </c>
    </row>
    <row r="152" spans="1:20">
      <c r="A152" s="49" t="str">
        <f>+G152&amp;"-"&amp;H152</f>
        <v>INTUT-CLSAI</v>
      </c>
      <c r="B152" s="49">
        <v>1</v>
      </c>
      <c r="C152" s="39" t="s">
        <v>325</v>
      </c>
      <c r="E152" s="39" t="s">
        <v>72</v>
      </c>
      <c r="G152" s="64" t="s">
        <v>97</v>
      </c>
      <c r="H152" s="39" t="s">
        <v>138</v>
      </c>
      <c r="I152" s="41" t="s">
        <v>69</v>
      </c>
      <c r="J152" s="41">
        <v>57</v>
      </c>
      <c r="K152" s="60" t="s">
        <v>37</v>
      </c>
      <c r="L152" s="44">
        <v>44105</v>
      </c>
      <c r="M152" s="44">
        <v>44196</v>
      </c>
      <c r="N152" s="39">
        <v>250</v>
      </c>
      <c r="O152" s="134">
        <v>250</v>
      </c>
      <c r="P152" s="39">
        <v>250</v>
      </c>
      <c r="Q152" s="39">
        <v>250</v>
      </c>
      <c r="R152" s="39">
        <v>250</v>
      </c>
      <c r="S152" s="39">
        <v>250</v>
      </c>
      <c r="T152" s="39">
        <v>300</v>
      </c>
    </row>
    <row r="153" spans="1:20">
      <c r="A153" s="49" t="str">
        <f>+G153&amp;"-"&amp;H153</f>
        <v>INTUT-CLVAP</v>
      </c>
      <c r="B153" s="49">
        <v>1</v>
      </c>
      <c r="C153" s="39" t="s">
        <v>325</v>
      </c>
      <c r="E153" s="39" t="s">
        <v>72</v>
      </c>
      <c r="G153" s="64" t="s">
        <v>97</v>
      </c>
      <c r="H153" s="39" t="s">
        <v>70</v>
      </c>
      <c r="I153" s="41" t="s">
        <v>69</v>
      </c>
      <c r="J153" s="41">
        <v>57</v>
      </c>
      <c r="K153" s="60" t="s">
        <v>37</v>
      </c>
      <c r="L153" s="44">
        <v>44105</v>
      </c>
      <c r="M153" s="44">
        <v>44196</v>
      </c>
      <c r="N153" s="39">
        <v>430</v>
      </c>
      <c r="O153" s="134">
        <v>430</v>
      </c>
      <c r="P153" s="39">
        <v>430</v>
      </c>
      <c r="Q153" s="39">
        <v>430</v>
      </c>
      <c r="R153" s="39">
        <v>430</v>
      </c>
      <c r="S153" s="39">
        <v>430</v>
      </c>
      <c r="T153" s="39">
        <v>300</v>
      </c>
    </row>
    <row r="154" spans="1:20">
      <c r="A154" s="49" t="str">
        <f>+G154&amp;"-"&amp;H154</f>
        <v>ITGOA-CLSAI</v>
      </c>
      <c r="B154" s="49">
        <v>1</v>
      </c>
      <c r="C154" s="39" t="s">
        <v>325</v>
      </c>
      <c r="E154" s="39" t="s">
        <v>72</v>
      </c>
      <c r="G154" s="87" t="s">
        <v>139</v>
      </c>
      <c r="H154" s="39" t="s">
        <v>138</v>
      </c>
      <c r="I154" s="41" t="s">
        <v>144</v>
      </c>
      <c r="J154" s="206">
        <v>65</v>
      </c>
      <c r="K154" s="39" t="s">
        <v>37</v>
      </c>
      <c r="L154" s="44">
        <v>44105</v>
      </c>
      <c r="M154" s="44">
        <v>44196</v>
      </c>
      <c r="N154" s="39">
        <v>200</v>
      </c>
      <c r="O154" s="134">
        <v>200</v>
      </c>
      <c r="P154" s="39">
        <v>200</v>
      </c>
      <c r="Q154" s="39">
        <v>200</v>
      </c>
      <c r="R154" s="39">
        <v>200</v>
      </c>
      <c r="S154" s="39">
        <v>200</v>
      </c>
      <c r="T154" s="39">
        <v>300</v>
      </c>
    </row>
    <row r="155" spans="1:20">
      <c r="A155" s="49" t="str">
        <f>+G155&amp;"-"&amp;H155</f>
        <v>ITGOA-CLSAI</v>
      </c>
      <c r="B155" s="49">
        <v>1</v>
      </c>
      <c r="C155" s="39" t="s">
        <v>325</v>
      </c>
      <c r="E155" s="39" t="s">
        <v>72</v>
      </c>
      <c r="G155" s="87" t="s">
        <v>139</v>
      </c>
      <c r="H155" s="39" t="s">
        <v>138</v>
      </c>
      <c r="I155" s="42" t="s">
        <v>39</v>
      </c>
      <c r="J155" s="206">
        <v>32</v>
      </c>
      <c r="K155" s="39" t="s">
        <v>44</v>
      </c>
      <c r="L155" s="44">
        <v>44105</v>
      </c>
      <c r="M155" s="44">
        <v>44196</v>
      </c>
      <c r="N155" s="39">
        <v>430</v>
      </c>
      <c r="O155" s="134">
        <v>430</v>
      </c>
      <c r="P155" s="39">
        <v>430</v>
      </c>
      <c r="Q155" s="39">
        <v>430</v>
      </c>
      <c r="R155" s="39">
        <v>430</v>
      </c>
      <c r="S155" s="39">
        <v>430</v>
      </c>
      <c r="T155" s="39">
        <v>300</v>
      </c>
    </row>
    <row r="156" spans="1:20">
      <c r="A156" s="49" t="str">
        <f>+G156&amp;"-"&amp;H156</f>
        <v>ITGOA-CLVAP</v>
      </c>
      <c r="B156" s="49">
        <v>1</v>
      </c>
      <c r="C156" s="39" t="s">
        <v>325</v>
      </c>
      <c r="E156" s="39" t="s">
        <v>72</v>
      </c>
      <c r="G156" s="87" t="s">
        <v>139</v>
      </c>
      <c r="H156" s="39" t="s">
        <v>70</v>
      </c>
      <c r="I156" s="41" t="s">
        <v>144</v>
      </c>
      <c r="J156" s="206">
        <v>65</v>
      </c>
      <c r="K156" s="39" t="s">
        <v>37</v>
      </c>
      <c r="L156" s="44">
        <v>44105</v>
      </c>
      <c r="M156" s="44">
        <v>44196</v>
      </c>
      <c r="N156" s="39">
        <v>250</v>
      </c>
      <c r="O156" s="134">
        <v>250</v>
      </c>
      <c r="P156" s="39">
        <v>250</v>
      </c>
      <c r="Q156" s="39">
        <v>250</v>
      </c>
      <c r="R156" s="39">
        <v>250</v>
      </c>
      <c r="S156" s="39">
        <v>250</v>
      </c>
      <c r="T156" s="39">
        <v>300</v>
      </c>
    </row>
    <row r="157" spans="1:20">
      <c r="A157" s="49" t="str">
        <f>+G157&amp;"-"&amp;H157</f>
        <v>ITGOA-CLVAP</v>
      </c>
      <c r="B157" s="49">
        <v>1</v>
      </c>
      <c r="C157" s="39" t="s">
        <v>325</v>
      </c>
      <c r="E157" s="39" t="s">
        <v>72</v>
      </c>
      <c r="G157" s="87" t="s">
        <v>139</v>
      </c>
      <c r="H157" s="39" t="s">
        <v>70</v>
      </c>
      <c r="I157" s="42" t="s">
        <v>39</v>
      </c>
      <c r="J157" s="206">
        <v>32</v>
      </c>
      <c r="K157" s="39" t="s">
        <v>44</v>
      </c>
      <c r="L157" s="44">
        <v>44105</v>
      </c>
      <c r="M157" s="44">
        <v>44196</v>
      </c>
      <c r="N157" s="39">
        <v>325</v>
      </c>
      <c r="O157" s="134">
        <v>325</v>
      </c>
      <c r="P157" s="39">
        <v>325</v>
      </c>
      <c r="Q157" s="39">
        <v>325</v>
      </c>
      <c r="R157" s="39">
        <v>325</v>
      </c>
      <c r="S157" s="39">
        <v>325</v>
      </c>
      <c r="T157" s="39">
        <v>300</v>
      </c>
    </row>
    <row r="158" spans="1:20">
      <c r="A158" s="49" t="str">
        <f>+G158&amp;"-"&amp;H158</f>
        <v>JPNGO-CLSAI</v>
      </c>
      <c r="B158" s="49">
        <v>1</v>
      </c>
      <c r="C158" s="39" t="s">
        <v>325</v>
      </c>
      <c r="E158" s="39" t="s">
        <v>72</v>
      </c>
      <c r="G158" s="64" t="s">
        <v>92</v>
      </c>
      <c r="H158" s="39" t="s">
        <v>138</v>
      </c>
      <c r="I158" s="41" t="s">
        <v>69</v>
      </c>
      <c r="J158" s="41">
        <v>38</v>
      </c>
      <c r="K158" s="60" t="s">
        <v>37</v>
      </c>
      <c r="L158" s="44">
        <v>44105</v>
      </c>
      <c r="M158" s="44">
        <v>44196</v>
      </c>
      <c r="N158" s="39">
        <v>325</v>
      </c>
      <c r="O158" s="134">
        <v>325</v>
      </c>
      <c r="P158" s="39">
        <v>325</v>
      </c>
      <c r="Q158" s="39">
        <v>325</v>
      </c>
      <c r="R158" s="39">
        <v>325</v>
      </c>
      <c r="S158" s="39">
        <v>325</v>
      </c>
      <c r="T158" s="39">
        <v>300</v>
      </c>
    </row>
    <row r="159" spans="1:20">
      <c r="A159" s="49" t="str">
        <f>+G159&amp;"-"&amp;H159</f>
        <v>JPNGO-CLVAP</v>
      </c>
      <c r="B159" s="49">
        <v>1</v>
      </c>
      <c r="C159" s="39" t="s">
        <v>325</v>
      </c>
      <c r="E159" s="39" t="s">
        <v>72</v>
      </c>
      <c r="G159" s="64" t="s">
        <v>92</v>
      </c>
      <c r="H159" s="39" t="s">
        <v>70</v>
      </c>
      <c r="I159" s="41" t="s">
        <v>69</v>
      </c>
      <c r="J159" s="41">
        <v>38</v>
      </c>
      <c r="K159" s="60" t="s">
        <v>37</v>
      </c>
      <c r="L159" s="44">
        <v>44105</v>
      </c>
      <c r="M159" s="44">
        <v>44196</v>
      </c>
      <c r="N159" s="39">
        <v>450</v>
      </c>
      <c r="O159" s="134">
        <v>450</v>
      </c>
      <c r="P159" s="39">
        <v>450</v>
      </c>
      <c r="Q159" s="39">
        <v>450</v>
      </c>
      <c r="R159" s="39">
        <v>450</v>
      </c>
      <c r="S159" s="39">
        <v>450</v>
      </c>
      <c r="T159" s="39">
        <v>300</v>
      </c>
    </row>
    <row r="160" spans="1:20">
      <c r="A160" s="49" t="str">
        <f>+G160&amp;"-"&amp;H160</f>
        <v>JPOSA-CLSAI</v>
      </c>
      <c r="B160" s="49">
        <v>1</v>
      </c>
      <c r="C160" s="39" t="s">
        <v>325</v>
      </c>
      <c r="E160" s="39" t="s">
        <v>72</v>
      </c>
      <c r="G160" s="64" t="s">
        <v>91</v>
      </c>
      <c r="H160" s="39" t="s">
        <v>138</v>
      </c>
      <c r="I160" s="41" t="s">
        <v>69</v>
      </c>
      <c r="J160" s="41">
        <v>38</v>
      </c>
      <c r="K160" s="60" t="s">
        <v>37</v>
      </c>
      <c r="L160" s="44">
        <v>44105</v>
      </c>
      <c r="M160" s="44">
        <v>44196</v>
      </c>
      <c r="N160" s="39">
        <v>200</v>
      </c>
      <c r="O160" s="134">
        <v>200</v>
      </c>
      <c r="P160" s="39">
        <v>200</v>
      </c>
      <c r="Q160" s="39">
        <v>200</v>
      </c>
      <c r="R160" s="39">
        <v>200</v>
      </c>
      <c r="S160" s="39">
        <v>200</v>
      </c>
      <c r="T160" s="39">
        <v>300</v>
      </c>
    </row>
    <row r="161" spans="1:20">
      <c r="A161" s="49" t="str">
        <f>+G161&amp;"-"&amp;H161</f>
        <v>JPOSA-CLVAP</v>
      </c>
      <c r="B161" s="49">
        <v>1</v>
      </c>
      <c r="C161" s="39" t="s">
        <v>325</v>
      </c>
      <c r="E161" s="39" t="s">
        <v>72</v>
      </c>
      <c r="G161" s="64" t="s">
        <v>91</v>
      </c>
      <c r="H161" s="39" t="s">
        <v>70</v>
      </c>
      <c r="I161" s="41" t="s">
        <v>69</v>
      </c>
      <c r="J161" s="41">
        <v>38</v>
      </c>
      <c r="K161" s="60" t="s">
        <v>37</v>
      </c>
      <c r="L161" s="44">
        <v>44105</v>
      </c>
      <c r="M161" s="44">
        <v>44196</v>
      </c>
      <c r="N161" s="39">
        <v>400</v>
      </c>
      <c r="O161" s="134">
        <v>400</v>
      </c>
      <c r="P161" s="39">
        <v>400</v>
      </c>
      <c r="Q161" s="39">
        <v>400</v>
      </c>
      <c r="R161" s="39">
        <v>400</v>
      </c>
      <c r="S161" s="39">
        <v>400</v>
      </c>
      <c r="T161" s="39">
        <v>300</v>
      </c>
    </row>
    <row r="162" spans="1:20">
      <c r="A162" s="49" t="str">
        <f>+G162&amp;"-"&amp;H162</f>
        <v>JPTYO-CLSAI</v>
      </c>
      <c r="B162" s="49">
        <v>1</v>
      </c>
      <c r="C162" s="39" t="s">
        <v>325</v>
      </c>
      <c r="E162" s="39" t="s">
        <v>72</v>
      </c>
      <c r="G162" s="64" t="s">
        <v>90</v>
      </c>
      <c r="H162" s="39" t="s">
        <v>138</v>
      </c>
      <c r="I162" s="41" t="s">
        <v>69</v>
      </c>
      <c r="J162" s="41">
        <v>38</v>
      </c>
      <c r="K162" s="60" t="s">
        <v>37</v>
      </c>
      <c r="L162" s="44">
        <v>44105</v>
      </c>
      <c r="M162" s="44">
        <v>44196</v>
      </c>
      <c r="N162" s="39">
        <v>250</v>
      </c>
      <c r="O162" s="134">
        <v>250</v>
      </c>
      <c r="P162" s="39">
        <v>250</v>
      </c>
      <c r="Q162" s="39">
        <v>250</v>
      </c>
      <c r="R162" s="39">
        <v>250</v>
      </c>
      <c r="S162" s="39">
        <v>250</v>
      </c>
      <c r="T162" s="39">
        <v>300</v>
      </c>
    </row>
    <row r="163" spans="1:20">
      <c r="A163" s="49" t="str">
        <f>+G163&amp;"-"&amp;H163</f>
        <v>JPTYO-CLVAP</v>
      </c>
      <c r="B163" s="49">
        <v>1</v>
      </c>
      <c r="C163" s="39" t="s">
        <v>325</v>
      </c>
      <c r="E163" s="39" t="s">
        <v>72</v>
      </c>
      <c r="G163" s="64" t="s">
        <v>90</v>
      </c>
      <c r="H163" s="39" t="s">
        <v>70</v>
      </c>
      <c r="I163" s="41" t="s">
        <v>69</v>
      </c>
      <c r="J163" s="41">
        <v>38</v>
      </c>
      <c r="K163" s="60" t="s">
        <v>37</v>
      </c>
      <c r="L163" s="44">
        <v>44105</v>
      </c>
      <c r="M163" s="44">
        <v>44196</v>
      </c>
      <c r="N163" s="39">
        <v>430</v>
      </c>
      <c r="O163" s="134">
        <v>430</v>
      </c>
      <c r="P163" s="39">
        <v>430</v>
      </c>
      <c r="Q163" s="39">
        <v>430</v>
      </c>
      <c r="R163" s="39">
        <v>430</v>
      </c>
      <c r="S163" s="39">
        <v>430</v>
      </c>
      <c r="T163" s="39">
        <v>300</v>
      </c>
    </row>
    <row r="164" spans="1:20">
      <c r="A164" s="49" t="str">
        <f>+G164&amp;"-"&amp;H164</f>
        <v>JPUKB-CLSAI</v>
      </c>
      <c r="B164" s="49">
        <v>1</v>
      </c>
      <c r="C164" s="39" t="s">
        <v>325</v>
      </c>
      <c r="E164" s="39" t="s">
        <v>72</v>
      </c>
      <c r="G164" s="64" t="s">
        <v>93</v>
      </c>
      <c r="H164" s="39" t="s">
        <v>138</v>
      </c>
      <c r="I164" s="41" t="s">
        <v>69</v>
      </c>
      <c r="J164" s="41">
        <v>38</v>
      </c>
      <c r="K164" s="60" t="s">
        <v>37</v>
      </c>
      <c r="L164" s="44">
        <v>44105</v>
      </c>
      <c r="M164" s="44">
        <v>44196</v>
      </c>
      <c r="N164" s="39">
        <v>430</v>
      </c>
      <c r="O164" s="134">
        <v>430</v>
      </c>
      <c r="P164" s="39">
        <v>430</v>
      </c>
      <c r="Q164" s="39">
        <v>430</v>
      </c>
      <c r="R164" s="39">
        <v>430</v>
      </c>
      <c r="S164" s="39">
        <v>430</v>
      </c>
      <c r="T164" s="39">
        <v>300</v>
      </c>
    </row>
    <row r="165" spans="1:20">
      <c r="A165" s="49" t="str">
        <f>+G165&amp;"-"&amp;H165</f>
        <v>JPUKB-CLVAP</v>
      </c>
      <c r="B165" s="49">
        <v>1</v>
      </c>
      <c r="C165" s="39" t="s">
        <v>325</v>
      </c>
      <c r="E165" s="39" t="s">
        <v>72</v>
      </c>
      <c r="G165" s="64" t="s">
        <v>93</v>
      </c>
      <c r="H165" s="39" t="s">
        <v>70</v>
      </c>
      <c r="I165" s="41" t="s">
        <v>69</v>
      </c>
      <c r="J165" s="41">
        <v>38</v>
      </c>
      <c r="K165" s="60" t="s">
        <v>37</v>
      </c>
      <c r="L165" s="44">
        <v>44105</v>
      </c>
      <c r="M165" s="44">
        <v>44196</v>
      </c>
      <c r="N165" s="39">
        <v>320</v>
      </c>
      <c r="O165" s="134">
        <v>320</v>
      </c>
      <c r="P165" s="39">
        <v>320</v>
      </c>
      <c r="Q165" s="39">
        <v>320</v>
      </c>
      <c r="R165" s="39">
        <v>320</v>
      </c>
      <c r="S165" s="39">
        <v>320</v>
      </c>
      <c r="T165" s="39">
        <v>300</v>
      </c>
    </row>
    <row r="166" spans="1:20">
      <c r="A166" s="49" t="str">
        <f>+G166&amp;"-"&amp;H166</f>
        <v>JPYOK-CLSAI</v>
      </c>
      <c r="B166" s="49">
        <v>1</v>
      </c>
      <c r="C166" s="39" t="s">
        <v>325</v>
      </c>
      <c r="E166" s="39" t="s">
        <v>72</v>
      </c>
      <c r="G166" s="64" t="s">
        <v>89</v>
      </c>
      <c r="H166" s="39" t="s">
        <v>138</v>
      </c>
      <c r="I166" s="41" t="s">
        <v>69</v>
      </c>
      <c r="J166" s="41">
        <v>38</v>
      </c>
      <c r="K166" s="60" t="s">
        <v>37</v>
      </c>
      <c r="L166" s="44">
        <v>44105</v>
      </c>
      <c r="M166" s="44">
        <v>44196</v>
      </c>
      <c r="N166" s="39">
        <v>320</v>
      </c>
      <c r="O166" s="134">
        <v>320</v>
      </c>
      <c r="P166" s="39">
        <v>320</v>
      </c>
      <c r="Q166" s="39">
        <v>320</v>
      </c>
      <c r="R166" s="39">
        <v>320</v>
      </c>
      <c r="S166" s="39">
        <v>320</v>
      </c>
      <c r="T166" s="39">
        <v>300</v>
      </c>
    </row>
    <row r="167" spans="1:20">
      <c r="A167" s="49" t="str">
        <f>+G167&amp;"-"&amp;H167</f>
        <v>JPYOK-CLVAP</v>
      </c>
      <c r="B167" s="49">
        <v>1</v>
      </c>
      <c r="C167" s="39" t="s">
        <v>325</v>
      </c>
      <c r="E167" s="39" t="s">
        <v>72</v>
      </c>
      <c r="G167" s="64" t="s">
        <v>89</v>
      </c>
      <c r="H167" s="39" t="s">
        <v>70</v>
      </c>
      <c r="I167" s="41" t="s">
        <v>69</v>
      </c>
      <c r="J167" s="41">
        <v>38</v>
      </c>
      <c r="K167" s="60" t="s">
        <v>37</v>
      </c>
      <c r="L167" s="44">
        <v>44105</v>
      </c>
      <c r="M167" s="44">
        <v>44196</v>
      </c>
      <c r="N167" s="39">
        <v>325</v>
      </c>
      <c r="O167" s="134">
        <v>325</v>
      </c>
      <c r="P167" s="39">
        <v>325</v>
      </c>
      <c r="Q167" s="39">
        <v>325</v>
      </c>
      <c r="R167" s="39">
        <v>325</v>
      </c>
      <c r="S167" s="39">
        <v>325</v>
      </c>
      <c r="T167" s="39">
        <v>300</v>
      </c>
    </row>
    <row r="168" spans="1:20">
      <c r="A168" s="49" t="str">
        <f>+G168&amp;"-"&amp;H168</f>
        <v>KHPNH-CLSAI</v>
      </c>
      <c r="B168" s="49">
        <v>1</v>
      </c>
      <c r="C168" s="39" t="s">
        <v>325</v>
      </c>
      <c r="E168" s="39" t="s">
        <v>72</v>
      </c>
      <c r="G168" s="64" t="s">
        <v>76</v>
      </c>
      <c r="H168" s="39" t="s">
        <v>138</v>
      </c>
      <c r="I168" s="41" t="s">
        <v>69</v>
      </c>
      <c r="J168" s="41">
        <v>48</v>
      </c>
      <c r="K168" s="60" t="s">
        <v>37</v>
      </c>
      <c r="L168" s="44">
        <v>44105</v>
      </c>
      <c r="M168" s="44">
        <v>44196</v>
      </c>
      <c r="N168" s="39">
        <v>200</v>
      </c>
      <c r="O168" s="134">
        <v>200</v>
      </c>
      <c r="P168" s="39">
        <v>200</v>
      </c>
      <c r="Q168" s="39">
        <v>200</v>
      </c>
      <c r="R168" s="39">
        <v>200</v>
      </c>
      <c r="S168" s="39">
        <v>200</v>
      </c>
      <c r="T168" s="39">
        <v>300</v>
      </c>
    </row>
    <row r="169" spans="1:20">
      <c r="A169" s="49" t="str">
        <f>+G169&amp;"-"&amp;H169</f>
        <v>KHPNH-CLVAP</v>
      </c>
      <c r="B169" s="49">
        <v>1</v>
      </c>
      <c r="C169" s="39" t="s">
        <v>325</v>
      </c>
      <c r="E169" s="39" t="s">
        <v>72</v>
      </c>
      <c r="G169" s="64" t="s">
        <v>76</v>
      </c>
      <c r="H169" s="39" t="s">
        <v>70</v>
      </c>
      <c r="I169" s="41" t="s">
        <v>69</v>
      </c>
      <c r="J169" s="41">
        <v>48</v>
      </c>
      <c r="K169" s="60" t="s">
        <v>37</v>
      </c>
      <c r="L169" s="44">
        <v>44105</v>
      </c>
      <c r="M169" s="44">
        <v>44196</v>
      </c>
      <c r="N169" s="39">
        <v>400</v>
      </c>
      <c r="O169" s="134">
        <v>400</v>
      </c>
      <c r="P169" s="39">
        <v>400</v>
      </c>
      <c r="Q169" s="39">
        <v>400</v>
      </c>
      <c r="R169" s="39">
        <v>400</v>
      </c>
      <c r="S169" s="39">
        <v>400</v>
      </c>
      <c r="T169" s="39">
        <v>300</v>
      </c>
    </row>
    <row r="170" spans="1:20">
      <c r="A170" s="49" t="str">
        <f>+G170&amp;"-"&amp;H170</f>
        <v>KRPUS-CLSAI</v>
      </c>
      <c r="B170" s="49">
        <v>1</v>
      </c>
      <c r="C170" s="39" t="s">
        <v>325</v>
      </c>
      <c r="E170" s="39" t="s">
        <v>72</v>
      </c>
      <c r="G170" s="64" t="s">
        <v>114</v>
      </c>
      <c r="H170" s="39" t="s">
        <v>138</v>
      </c>
      <c r="I170" s="42" t="s">
        <v>39</v>
      </c>
      <c r="J170" s="42">
        <v>32</v>
      </c>
      <c r="K170" s="60" t="s">
        <v>37</v>
      </c>
      <c r="L170" s="44">
        <v>44105</v>
      </c>
      <c r="M170" s="44">
        <v>44196</v>
      </c>
      <c r="N170" s="39">
        <v>250</v>
      </c>
      <c r="O170" s="134">
        <v>250</v>
      </c>
      <c r="P170" s="39">
        <v>250</v>
      </c>
      <c r="Q170" s="39">
        <v>250</v>
      </c>
      <c r="R170" s="39">
        <v>250</v>
      </c>
      <c r="S170" s="39">
        <v>250</v>
      </c>
      <c r="T170" s="39">
        <v>300</v>
      </c>
    </row>
    <row r="171" spans="1:20">
      <c r="A171" s="49" t="str">
        <f>+G171&amp;"-"&amp;H171</f>
        <v>KRPUS-CLVAP</v>
      </c>
      <c r="B171" s="49">
        <v>1</v>
      </c>
      <c r="C171" s="39" t="s">
        <v>325</v>
      </c>
      <c r="E171" s="39" t="s">
        <v>72</v>
      </c>
      <c r="G171" s="64" t="s">
        <v>114</v>
      </c>
      <c r="H171" s="39" t="s">
        <v>70</v>
      </c>
      <c r="I171" s="42" t="s">
        <v>39</v>
      </c>
      <c r="J171" s="42">
        <v>32</v>
      </c>
      <c r="K171" s="60" t="s">
        <v>37</v>
      </c>
      <c r="L171" s="44">
        <v>44105</v>
      </c>
      <c r="M171" s="44">
        <v>44196</v>
      </c>
      <c r="N171" s="39">
        <v>430</v>
      </c>
      <c r="O171" s="134">
        <v>430</v>
      </c>
      <c r="P171" s="39">
        <v>430</v>
      </c>
      <c r="Q171" s="39">
        <v>430</v>
      </c>
      <c r="R171" s="39">
        <v>430</v>
      </c>
      <c r="S171" s="39">
        <v>430</v>
      </c>
      <c r="T171" s="39">
        <v>300</v>
      </c>
    </row>
    <row r="172" spans="1:20">
      <c r="A172" s="49" t="str">
        <f>+G172&amp;"-"&amp;H172</f>
        <v>LBBEY-CLSAI</v>
      </c>
      <c r="B172" s="49">
        <v>1</v>
      </c>
      <c r="C172" s="39" t="s">
        <v>325</v>
      </c>
      <c r="E172" s="39" t="s">
        <v>72</v>
      </c>
      <c r="G172" s="87" t="s">
        <v>146</v>
      </c>
      <c r="H172" s="39" t="s">
        <v>138</v>
      </c>
      <c r="I172" s="41" t="s">
        <v>74</v>
      </c>
      <c r="J172" s="206">
        <v>57</v>
      </c>
      <c r="K172" s="39" t="s">
        <v>37</v>
      </c>
      <c r="L172" s="44">
        <v>44105</v>
      </c>
      <c r="M172" s="44">
        <v>44196</v>
      </c>
      <c r="N172" s="39">
        <v>325</v>
      </c>
      <c r="O172" s="134">
        <v>325</v>
      </c>
      <c r="P172" s="39">
        <v>325</v>
      </c>
      <c r="Q172" s="39">
        <v>325</v>
      </c>
      <c r="R172" s="39">
        <v>325</v>
      </c>
      <c r="S172" s="39">
        <v>325</v>
      </c>
      <c r="T172" s="39">
        <v>300</v>
      </c>
    </row>
    <row r="173" spans="1:20">
      <c r="A173" s="49" t="str">
        <f>+G173&amp;"-"&amp;H173</f>
        <v>LBBEY-CLVAP</v>
      </c>
      <c r="B173" s="49">
        <v>1</v>
      </c>
      <c r="C173" s="39" t="s">
        <v>325</v>
      </c>
      <c r="E173" s="39" t="s">
        <v>72</v>
      </c>
      <c r="G173" s="87" t="s">
        <v>146</v>
      </c>
      <c r="H173" s="39" t="s">
        <v>70</v>
      </c>
      <c r="I173" s="41" t="s">
        <v>74</v>
      </c>
      <c r="J173" s="206">
        <v>57</v>
      </c>
      <c r="K173" s="39" t="s">
        <v>37</v>
      </c>
      <c r="L173" s="44">
        <v>44105</v>
      </c>
      <c r="M173" s="44">
        <v>44196</v>
      </c>
      <c r="N173" s="39">
        <v>200</v>
      </c>
      <c r="O173" s="134">
        <v>200</v>
      </c>
      <c r="P173" s="39">
        <v>200</v>
      </c>
      <c r="Q173" s="39">
        <v>200</v>
      </c>
      <c r="R173" s="39">
        <v>200</v>
      </c>
      <c r="S173" s="39">
        <v>200</v>
      </c>
      <c r="T173" s="39">
        <v>300</v>
      </c>
    </row>
    <row r="174" spans="1:20">
      <c r="A174" s="49" t="str">
        <f>+G174&amp;"-"&amp;H174</f>
        <v>LKCMB-CLSAI</v>
      </c>
      <c r="B174" s="49">
        <v>1</v>
      </c>
      <c r="C174" s="39" t="s">
        <v>325</v>
      </c>
      <c r="E174" s="39" t="s">
        <v>72</v>
      </c>
      <c r="G174" s="64" t="s">
        <v>79</v>
      </c>
      <c r="H174" s="39" t="s">
        <v>138</v>
      </c>
      <c r="I174" s="41" t="s">
        <v>69</v>
      </c>
      <c r="J174" s="41">
        <v>53</v>
      </c>
      <c r="K174" s="60" t="s">
        <v>37</v>
      </c>
      <c r="L174" s="44">
        <v>44105</v>
      </c>
      <c r="M174" s="44">
        <v>44196</v>
      </c>
      <c r="N174" s="39">
        <v>430</v>
      </c>
      <c r="O174" s="134">
        <v>430</v>
      </c>
      <c r="P174" s="39">
        <v>430</v>
      </c>
      <c r="Q174" s="39">
        <v>430</v>
      </c>
      <c r="R174" s="39">
        <v>430</v>
      </c>
      <c r="S174" s="39">
        <v>430</v>
      </c>
      <c r="T174" s="39">
        <v>300</v>
      </c>
    </row>
    <row r="175" spans="1:20">
      <c r="A175" s="49" t="str">
        <f>+G175&amp;"-"&amp;H175</f>
        <v>LKCMB-CLVAP</v>
      </c>
      <c r="B175" s="49">
        <v>1</v>
      </c>
      <c r="C175" s="39" t="s">
        <v>325</v>
      </c>
      <c r="E175" s="39" t="s">
        <v>72</v>
      </c>
      <c r="G175" s="64" t="s">
        <v>79</v>
      </c>
      <c r="H175" s="39" t="s">
        <v>70</v>
      </c>
      <c r="I175" s="41" t="s">
        <v>69</v>
      </c>
      <c r="J175" s="41">
        <v>53</v>
      </c>
      <c r="K175" s="60" t="s">
        <v>37</v>
      </c>
      <c r="L175" s="44">
        <v>44105</v>
      </c>
      <c r="M175" s="44">
        <v>44196</v>
      </c>
      <c r="N175" s="39">
        <v>320</v>
      </c>
      <c r="O175" s="134">
        <v>320</v>
      </c>
      <c r="P175" s="39">
        <v>320</v>
      </c>
      <c r="Q175" s="39">
        <v>320</v>
      </c>
      <c r="R175" s="39">
        <v>320</v>
      </c>
      <c r="S175" s="39">
        <v>320</v>
      </c>
      <c r="T175" s="39">
        <v>300</v>
      </c>
    </row>
    <row r="176" spans="1:20">
      <c r="A176" s="49" t="str">
        <f>+G176&amp;"-"&amp;H176</f>
        <v>MXZLO-CLSAI</v>
      </c>
      <c r="B176" s="49">
        <v>1</v>
      </c>
      <c r="C176" s="39" t="s">
        <v>325</v>
      </c>
      <c r="E176" s="39" t="s">
        <v>72</v>
      </c>
      <c r="G176" s="61" t="s">
        <v>218</v>
      </c>
      <c r="H176" s="39" t="s">
        <v>138</v>
      </c>
      <c r="I176" s="206" t="s">
        <v>39</v>
      </c>
      <c r="J176" s="206">
        <v>14</v>
      </c>
      <c r="K176" s="39" t="s">
        <v>37</v>
      </c>
      <c r="L176" s="44">
        <v>44105</v>
      </c>
      <c r="M176" s="44">
        <v>44196</v>
      </c>
      <c r="N176" s="39">
        <v>450</v>
      </c>
      <c r="O176" s="134">
        <v>450</v>
      </c>
      <c r="P176" s="39">
        <v>450</v>
      </c>
      <c r="Q176" s="39">
        <v>450</v>
      </c>
      <c r="R176" s="39">
        <v>450</v>
      </c>
      <c r="S176" s="39">
        <v>450</v>
      </c>
      <c r="T176" s="39">
        <v>300</v>
      </c>
    </row>
    <row r="177" spans="1:20">
      <c r="A177" s="49" t="str">
        <f>+G177&amp;"-"&amp;H177</f>
        <v>MXZLO-CLVAP</v>
      </c>
      <c r="B177" s="49">
        <v>1</v>
      </c>
      <c r="C177" s="39" t="s">
        <v>325</v>
      </c>
      <c r="E177" s="39" t="s">
        <v>72</v>
      </c>
      <c r="G177" s="61" t="s">
        <v>204</v>
      </c>
      <c r="H177" s="39" t="s">
        <v>70</v>
      </c>
      <c r="I177" s="206" t="s">
        <v>39</v>
      </c>
      <c r="J177" s="206">
        <v>14</v>
      </c>
      <c r="K177" s="39" t="s">
        <v>37</v>
      </c>
      <c r="L177" s="44">
        <v>44105</v>
      </c>
      <c r="M177" s="44">
        <v>44196</v>
      </c>
      <c r="N177" s="39">
        <v>200</v>
      </c>
      <c r="O177" s="134">
        <v>200</v>
      </c>
      <c r="P177" s="39">
        <v>200</v>
      </c>
      <c r="Q177" s="39">
        <v>200</v>
      </c>
      <c r="R177" s="39">
        <v>200</v>
      </c>
      <c r="S177" s="39">
        <v>200</v>
      </c>
      <c r="T177" s="39">
        <v>300</v>
      </c>
    </row>
    <row r="178" spans="1:20">
      <c r="A178" s="49" t="str">
        <f>+G178&amp;"-"&amp;H178</f>
        <v>MYPEN-CLSAI</v>
      </c>
      <c r="B178" s="49">
        <v>1</v>
      </c>
      <c r="C178" s="39" t="s">
        <v>325</v>
      </c>
      <c r="E178" s="39" t="s">
        <v>72</v>
      </c>
      <c r="G178" s="64" t="s">
        <v>86</v>
      </c>
      <c r="H178" s="39" t="s">
        <v>138</v>
      </c>
      <c r="I178" s="41" t="s">
        <v>77</v>
      </c>
      <c r="J178" s="41">
        <v>48</v>
      </c>
      <c r="K178" s="60" t="s">
        <v>37</v>
      </c>
      <c r="L178" s="44">
        <v>44105</v>
      </c>
      <c r="M178" s="44">
        <v>44196</v>
      </c>
      <c r="N178" s="39">
        <v>430</v>
      </c>
      <c r="O178" s="134">
        <v>430</v>
      </c>
      <c r="P178" s="39">
        <v>430</v>
      </c>
      <c r="Q178" s="39">
        <v>430</v>
      </c>
      <c r="R178" s="39">
        <v>430</v>
      </c>
      <c r="S178" s="39">
        <v>430</v>
      </c>
      <c r="T178" s="39">
        <v>300</v>
      </c>
    </row>
    <row r="179" spans="1:20">
      <c r="A179" s="49" t="str">
        <f>+G179&amp;"-"&amp;H179</f>
        <v>MYPEN-CLVAP</v>
      </c>
      <c r="B179" s="49">
        <v>1</v>
      </c>
      <c r="C179" s="39" t="s">
        <v>325</v>
      </c>
      <c r="E179" s="39" t="s">
        <v>72</v>
      </c>
      <c r="G179" s="64" t="s">
        <v>86</v>
      </c>
      <c r="H179" s="39" t="s">
        <v>70</v>
      </c>
      <c r="I179" s="41" t="s">
        <v>77</v>
      </c>
      <c r="J179" s="41">
        <v>48</v>
      </c>
      <c r="K179" s="60" t="s">
        <v>37</v>
      </c>
      <c r="L179" s="44">
        <v>44105</v>
      </c>
      <c r="M179" s="44">
        <v>44196</v>
      </c>
      <c r="N179" s="39">
        <v>320</v>
      </c>
      <c r="O179" s="134">
        <v>320</v>
      </c>
      <c r="P179" s="39">
        <v>320</v>
      </c>
      <c r="Q179" s="39">
        <v>320</v>
      </c>
      <c r="R179" s="39">
        <v>320</v>
      </c>
      <c r="S179" s="39">
        <v>320</v>
      </c>
      <c r="T179" s="39">
        <v>300</v>
      </c>
    </row>
    <row r="180" spans="1:20">
      <c r="A180" s="49" t="str">
        <f>+G180&amp;"-"&amp;H180</f>
        <v>MYPGU-CLSAI</v>
      </c>
      <c r="B180" s="49">
        <v>1</v>
      </c>
      <c r="C180" s="39" t="s">
        <v>325</v>
      </c>
      <c r="E180" s="39" t="s">
        <v>72</v>
      </c>
      <c r="G180" s="64" t="s">
        <v>87</v>
      </c>
      <c r="H180" s="39" t="s">
        <v>138</v>
      </c>
      <c r="I180" s="41" t="s">
        <v>77</v>
      </c>
      <c r="J180" s="41">
        <v>48</v>
      </c>
      <c r="K180" s="60" t="s">
        <v>37</v>
      </c>
      <c r="L180" s="44">
        <v>44105</v>
      </c>
      <c r="M180" s="44">
        <v>44196</v>
      </c>
      <c r="N180" s="39">
        <v>400</v>
      </c>
      <c r="O180" s="134">
        <v>400</v>
      </c>
      <c r="P180" s="39">
        <v>400</v>
      </c>
      <c r="Q180" s="39">
        <v>400</v>
      </c>
      <c r="R180" s="39">
        <v>400</v>
      </c>
      <c r="S180" s="39">
        <v>400</v>
      </c>
      <c r="T180" s="39">
        <v>300</v>
      </c>
    </row>
    <row r="181" spans="1:20">
      <c r="A181" s="49" t="str">
        <f>+G181&amp;"-"&amp;H181</f>
        <v>MYPGU-CLVAP</v>
      </c>
      <c r="B181" s="49">
        <v>1</v>
      </c>
      <c r="C181" s="39" t="s">
        <v>325</v>
      </c>
      <c r="E181" s="39" t="s">
        <v>72</v>
      </c>
      <c r="G181" s="64" t="s">
        <v>87</v>
      </c>
      <c r="H181" s="39" t="s">
        <v>70</v>
      </c>
      <c r="I181" s="41" t="s">
        <v>77</v>
      </c>
      <c r="J181" s="41">
        <v>48</v>
      </c>
      <c r="K181" s="60" t="s">
        <v>37</v>
      </c>
      <c r="L181" s="44">
        <v>44105</v>
      </c>
      <c r="M181" s="44">
        <v>44196</v>
      </c>
      <c r="N181" s="39">
        <v>250</v>
      </c>
      <c r="O181" s="134">
        <v>250</v>
      </c>
      <c r="P181" s="39">
        <v>250</v>
      </c>
      <c r="Q181" s="39">
        <v>250</v>
      </c>
      <c r="R181" s="39">
        <v>250</v>
      </c>
      <c r="S181" s="39">
        <v>250</v>
      </c>
      <c r="T181" s="39">
        <v>300</v>
      </c>
    </row>
    <row r="182" spans="1:20">
      <c r="A182" s="49" t="str">
        <f>+G182&amp;"-"&amp;H182</f>
        <v>MYPKG-CLSAI</v>
      </c>
      <c r="B182" s="49">
        <v>1</v>
      </c>
      <c r="C182" s="39" t="s">
        <v>325</v>
      </c>
      <c r="E182" s="39" t="s">
        <v>72</v>
      </c>
      <c r="G182" s="64" t="s">
        <v>88</v>
      </c>
      <c r="H182" s="39" t="s">
        <v>138</v>
      </c>
      <c r="I182" s="41" t="s">
        <v>77</v>
      </c>
      <c r="J182" s="41">
        <v>45</v>
      </c>
      <c r="K182" s="60" t="s">
        <v>37</v>
      </c>
      <c r="L182" s="44">
        <v>44105</v>
      </c>
      <c r="M182" s="44">
        <v>44196</v>
      </c>
      <c r="N182" s="39">
        <v>450</v>
      </c>
      <c r="O182" s="134">
        <v>450</v>
      </c>
      <c r="P182" s="39">
        <v>450</v>
      </c>
      <c r="Q182" s="39">
        <v>450</v>
      </c>
      <c r="R182" s="39">
        <v>450</v>
      </c>
      <c r="S182" s="39">
        <v>450</v>
      </c>
      <c r="T182" s="39">
        <v>300</v>
      </c>
    </row>
    <row r="183" spans="1:20">
      <c r="A183" s="49" t="str">
        <f>+G183&amp;"-"&amp;H183</f>
        <v>MYPKG-CLVAP</v>
      </c>
      <c r="B183" s="49">
        <v>1</v>
      </c>
      <c r="C183" s="39" t="s">
        <v>325</v>
      </c>
      <c r="E183" s="39" t="s">
        <v>72</v>
      </c>
      <c r="G183" s="64" t="s">
        <v>88</v>
      </c>
      <c r="H183" s="39" t="s">
        <v>70</v>
      </c>
      <c r="I183" s="41" t="s">
        <v>77</v>
      </c>
      <c r="J183" s="41">
        <v>45</v>
      </c>
      <c r="K183" s="60" t="s">
        <v>37</v>
      </c>
      <c r="L183" s="44">
        <v>44105</v>
      </c>
      <c r="M183" s="44">
        <v>44196</v>
      </c>
      <c r="N183" s="39">
        <v>200</v>
      </c>
      <c r="O183" s="134">
        <v>200</v>
      </c>
      <c r="P183" s="39">
        <v>200</v>
      </c>
      <c r="Q183" s="39">
        <v>200</v>
      </c>
      <c r="R183" s="39">
        <v>200</v>
      </c>
      <c r="S183" s="39">
        <v>200</v>
      </c>
      <c r="T183" s="39">
        <v>300</v>
      </c>
    </row>
    <row r="184" spans="1:20">
      <c r="A184" s="49" t="str">
        <f>+G184&amp;"-"&amp;H184</f>
        <v>NLRTM-CLSAI</v>
      </c>
      <c r="B184" s="49">
        <v>1</v>
      </c>
      <c r="C184" s="39" t="s">
        <v>325</v>
      </c>
      <c r="E184" s="39" t="s">
        <v>72</v>
      </c>
      <c r="G184" s="62" t="s">
        <v>182</v>
      </c>
      <c r="H184" s="39" t="s">
        <v>138</v>
      </c>
      <c r="I184" s="55" t="s">
        <v>39</v>
      </c>
      <c r="J184" s="206">
        <v>28</v>
      </c>
      <c r="K184" s="39" t="s">
        <v>44</v>
      </c>
      <c r="L184" s="44">
        <v>44105</v>
      </c>
      <c r="M184" s="44">
        <v>44196</v>
      </c>
      <c r="N184" s="39">
        <v>430</v>
      </c>
      <c r="O184" s="134">
        <v>430</v>
      </c>
      <c r="P184" s="39">
        <v>430</v>
      </c>
      <c r="Q184" s="39">
        <v>430</v>
      </c>
      <c r="R184" s="39">
        <v>430</v>
      </c>
      <c r="S184" s="39">
        <v>430</v>
      </c>
      <c r="T184" s="39">
        <v>300</v>
      </c>
    </row>
    <row r="185" spans="1:20">
      <c r="A185" s="49" t="str">
        <f>+G185&amp;"-"&amp;H185</f>
        <v>NLRTM-CLVAP</v>
      </c>
      <c r="B185" s="49">
        <v>1</v>
      </c>
      <c r="C185" s="39" t="s">
        <v>325</v>
      </c>
      <c r="E185" s="39" t="s">
        <v>72</v>
      </c>
      <c r="G185" s="62" t="s">
        <v>182</v>
      </c>
      <c r="H185" s="39" t="s">
        <v>70</v>
      </c>
      <c r="I185" s="55" t="s">
        <v>39</v>
      </c>
      <c r="J185" s="206">
        <v>28</v>
      </c>
      <c r="K185" s="39" t="s">
        <v>44</v>
      </c>
      <c r="L185" s="44">
        <v>44105</v>
      </c>
      <c r="M185" s="44">
        <v>44196</v>
      </c>
      <c r="N185" s="39">
        <v>320</v>
      </c>
      <c r="O185" s="134">
        <v>320</v>
      </c>
      <c r="P185" s="39">
        <v>320</v>
      </c>
      <c r="Q185" s="39">
        <v>320</v>
      </c>
      <c r="R185" s="39">
        <v>320</v>
      </c>
      <c r="S185" s="39">
        <v>320</v>
      </c>
      <c r="T185" s="39">
        <v>300</v>
      </c>
    </row>
    <row r="186" spans="1:20">
      <c r="A186" s="49" t="str">
        <f>+G186&amp;"-"&amp;H186</f>
        <v>NOOSL-CLSAI</v>
      </c>
      <c r="B186" s="49">
        <v>1</v>
      </c>
      <c r="C186" s="39" t="s">
        <v>325</v>
      </c>
      <c r="E186" s="39" t="s">
        <v>72</v>
      </c>
      <c r="G186" s="62" t="s">
        <v>171</v>
      </c>
      <c r="H186" s="39" t="s">
        <v>138</v>
      </c>
      <c r="I186" s="57" t="s">
        <v>164</v>
      </c>
      <c r="J186" s="206">
        <v>35</v>
      </c>
      <c r="K186" s="39" t="s">
        <v>44</v>
      </c>
      <c r="L186" s="44">
        <v>44105</v>
      </c>
      <c r="M186" s="44">
        <v>44196</v>
      </c>
      <c r="N186" s="39">
        <v>250</v>
      </c>
      <c r="O186" s="134">
        <v>250</v>
      </c>
      <c r="P186" s="39">
        <v>250</v>
      </c>
      <c r="Q186" s="39">
        <v>250</v>
      </c>
      <c r="R186" s="39">
        <v>250</v>
      </c>
      <c r="S186" s="39">
        <v>250</v>
      </c>
      <c r="T186" s="39">
        <v>300</v>
      </c>
    </row>
    <row r="187" spans="1:20">
      <c r="A187" s="49" t="str">
        <f>+G187&amp;"-"&amp;H187</f>
        <v>NOOSL-CLVAP</v>
      </c>
      <c r="B187" s="49">
        <v>1</v>
      </c>
      <c r="C187" s="39" t="s">
        <v>325</v>
      </c>
      <c r="E187" s="39" t="s">
        <v>72</v>
      </c>
      <c r="G187" s="62" t="s">
        <v>171</v>
      </c>
      <c r="H187" s="39" t="s">
        <v>70</v>
      </c>
      <c r="I187" s="57" t="s">
        <v>164</v>
      </c>
      <c r="J187" s="206">
        <v>35</v>
      </c>
      <c r="K187" s="39" t="s">
        <v>44</v>
      </c>
      <c r="L187" s="44">
        <v>44105</v>
      </c>
      <c r="M187" s="44">
        <v>44196</v>
      </c>
      <c r="N187" s="39">
        <v>430</v>
      </c>
      <c r="O187" s="134">
        <v>430</v>
      </c>
      <c r="P187" s="39">
        <v>430</v>
      </c>
      <c r="Q187" s="39">
        <v>430</v>
      </c>
      <c r="R187" s="39">
        <v>430</v>
      </c>
      <c r="S187" s="39">
        <v>430</v>
      </c>
      <c r="T187" s="39">
        <v>300</v>
      </c>
    </row>
    <row r="188" spans="1:20">
      <c r="A188" s="49" t="str">
        <f>+G188&amp;"-"&amp;H188</f>
        <v>NZAKL-CLSAI</v>
      </c>
      <c r="B188" s="49">
        <v>1</v>
      </c>
      <c r="C188" s="39" t="s">
        <v>325</v>
      </c>
      <c r="E188" s="39" t="s">
        <v>72</v>
      </c>
      <c r="G188" s="64" t="s">
        <v>73</v>
      </c>
      <c r="H188" s="39" t="s">
        <v>138</v>
      </c>
      <c r="I188" s="41" t="s">
        <v>69</v>
      </c>
      <c r="J188" s="41">
        <v>49</v>
      </c>
      <c r="K188" s="60" t="s">
        <v>37</v>
      </c>
      <c r="L188" s="44">
        <v>44105</v>
      </c>
      <c r="M188" s="44">
        <v>44196</v>
      </c>
      <c r="N188" s="39">
        <v>320</v>
      </c>
      <c r="O188" s="134">
        <v>320</v>
      </c>
      <c r="P188" s="39">
        <v>320</v>
      </c>
      <c r="Q188" s="39">
        <v>320</v>
      </c>
      <c r="R188" s="39">
        <v>320</v>
      </c>
      <c r="S188" s="39">
        <v>320</v>
      </c>
      <c r="T188" s="39">
        <v>300</v>
      </c>
    </row>
    <row r="189" spans="1:20">
      <c r="B189" s="49">
        <v>1</v>
      </c>
      <c r="C189" s="39" t="s">
        <v>325</v>
      </c>
      <c r="E189" s="39" t="s">
        <v>72</v>
      </c>
      <c r="G189" s="64" t="s">
        <v>73</v>
      </c>
      <c r="H189" s="39" t="s">
        <v>70</v>
      </c>
      <c r="I189" s="41" t="s">
        <v>69</v>
      </c>
      <c r="J189" s="41">
        <v>49</v>
      </c>
      <c r="K189" s="60" t="s">
        <v>37</v>
      </c>
      <c r="L189" s="44">
        <v>44105</v>
      </c>
      <c r="M189" s="44">
        <v>44196</v>
      </c>
      <c r="N189" s="39">
        <v>325</v>
      </c>
      <c r="O189" s="134">
        <v>325</v>
      </c>
      <c r="P189" s="39">
        <v>325</v>
      </c>
      <c r="Q189" s="39">
        <v>325</v>
      </c>
      <c r="R189" s="39">
        <v>325</v>
      </c>
      <c r="S189" s="39">
        <v>325</v>
      </c>
    </row>
    <row r="190" spans="1:20">
      <c r="A190" s="49" t="str">
        <f>+G190&amp;"-"&amp;H190</f>
        <v>PAMIT-CLSAI</v>
      </c>
      <c r="B190" s="49">
        <v>1</v>
      </c>
      <c r="C190" s="39" t="s">
        <v>325</v>
      </c>
      <c r="E190" s="39" t="s">
        <v>72</v>
      </c>
      <c r="G190" s="61" t="s">
        <v>219</v>
      </c>
      <c r="H190" s="39" t="s">
        <v>138</v>
      </c>
      <c r="I190" s="206" t="s">
        <v>39</v>
      </c>
      <c r="J190" s="206">
        <v>14</v>
      </c>
      <c r="K190" s="39" t="s">
        <v>37</v>
      </c>
      <c r="L190" s="44">
        <v>44105</v>
      </c>
      <c r="M190" s="44">
        <v>44196</v>
      </c>
      <c r="N190" s="39">
        <v>320</v>
      </c>
      <c r="O190" s="134">
        <v>320</v>
      </c>
      <c r="P190" s="39">
        <v>320</v>
      </c>
      <c r="Q190" s="39">
        <v>320</v>
      </c>
      <c r="R190" s="39">
        <v>320</v>
      </c>
      <c r="S190" s="39">
        <v>320</v>
      </c>
      <c r="T190" s="39">
        <v>300</v>
      </c>
    </row>
    <row r="191" spans="1:20">
      <c r="A191" s="49" t="str">
        <f>+G191&amp;"-"&amp;H191</f>
        <v>PAMIT-CLVAP</v>
      </c>
      <c r="B191" s="49">
        <v>1</v>
      </c>
      <c r="C191" s="39" t="s">
        <v>325</v>
      </c>
      <c r="E191" s="39" t="s">
        <v>72</v>
      </c>
      <c r="G191" s="61" t="s">
        <v>205</v>
      </c>
      <c r="H191" s="39" t="s">
        <v>70</v>
      </c>
      <c r="I191" s="206" t="s">
        <v>39</v>
      </c>
      <c r="J191" s="206">
        <v>14</v>
      </c>
      <c r="K191" s="39" t="s">
        <v>37</v>
      </c>
      <c r="L191" s="44">
        <v>44105</v>
      </c>
      <c r="M191" s="44">
        <v>44196</v>
      </c>
      <c r="N191" s="39">
        <v>325</v>
      </c>
      <c r="O191" s="134">
        <v>325</v>
      </c>
      <c r="P191" s="39">
        <v>325</v>
      </c>
      <c r="Q191" s="39">
        <v>325</v>
      </c>
      <c r="R191" s="39">
        <v>325</v>
      </c>
      <c r="S191" s="39">
        <v>325</v>
      </c>
      <c r="T191" s="39">
        <v>300</v>
      </c>
    </row>
    <row r="192" spans="1:20">
      <c r="A192" s="49" t="str">
        <f>+G192&amp;"-"&amp;H192</f>
        <v>PECLL-CLSAI</v>
      </c>
      <c r="B192" s="49">
        <v>1</v>
      </c>
      <c r="C192" s="39" t="s">
        <v>325</v>
      </c>
      <c r="E192" s="39" t="s">
        <v>72</v>
      </c>
      <c r="G192" s="61" t="s">
        <v>222</v>
      </c>
      <c r="H192" s="39" t="s">
        <v>138</v>
      </c>
      <c r="I192" s="206" t="s">
        <v>39</v>
      </c>
      <c r="J192" s="206">
        <v>4</v>
      </c>
      <c r="K192" s="39" t="s">
        <v>37</v>
      </c>
      <c r="L192" s="44">
        <v>44105</v>
      </c>
      <c r="M192" s="44">
        <v>44196</v>
      </c>
      <c r="N192" s="39">
        <v>325</v>
      </c>
      <c r="O192" s="134">
        <v>325</v>
      </c>
      <c r="P192" s="39">
        <v>325</v>
      </c>
      <c r="Q192" s="39">
        <v>325</v>
      </c>
      <c r="R192" s="39">
        <v>325</v>
      </c>
      <c r="S192" s="39">
        <v>325</v>
      </c>
      <c r="T192" s="39">
        <v>300</v>
      </c>
    </row>
    <row r="193" spans="1:20">
      <c r="A193" s="49" t="str">
        <f>+G193&amp;"-"&amp;H193</f>
        <v>PECLL-CLVAP</v>
      </c>
      <c r="B193" s="49">
        <v>1</v>
      </c>
      <c r="C193" s="39" t="s">
        <v>325</v>
      </c>
      <c r="E193" s="39" t="s">
        <v>72</v>
      </c>
      <c r="G193" s="61" t="s">
        <v>209</v>
      </c>
      <c r="H193" s="39" t="s">
        <v>70</v>
      </c>
      <c r="I193" s="206" t="s">
        <v>39</v>
      </c>
      <c r="J193" s="206">
        <v>4</v>
      </c>
      <c r="K193" s="39" t="s">
        <v>37</v>
      </c>
      <c r="L193" s="44">
        <v>44105</v>
      </c>
      <c r="M193" s="44">
        <v>44196</v>
      </c>
      <c r="N193" s="39">
        <v>450</v>
      </c>
      <c r="O193" s="134">
        <v>450</v>
      </c>
      <c r="P193" s="39">
        <v>450</v>
      </c>
      <c r="Q193" s="39">
        <v>450</v>
      </c>
      <c r="R193" s="39">
        <v>450</v>
      </c>
      <c r="S193" s="39">
        <v>450</v>
      </c>
      <c r="T193" s="39">
        <v>300</v>
      </c>
    </row>
    <row r="194" spans="1:20">
      <c r="A194" s="49" t="str">
        <f>+G194&amp;"-"&amp;H194</f>
        <v>PHCEB-CLSAI</v>
      </c>
      <c r="B194" s="49">
        <v>1</v>
      </c>
      <c r="C194" s="39" t="s">
        <v>325</v>
      </c>
      <c r="E194" s="39" t="s">
        <v>72</v>
      </c>
      <c r="G194" s="64" t="s">
        <v>84</v>
      </c>
      <c r="H194" s="39" t="s">
        <v>138</v>
      </c>
      <c r="I194" s="41" t="s">
        <v>77</v>
      </c>
      <c r="J194" s="41">
        <v>55</v>
      </c>
      <c r="K194" s="60" t="s">
        <v>37</v>
      </c>
      <c r="L194" s="44">
        <v>44105</v>
      </c>
      <c r="M194" s="44">
        <v>44196</v>
      </c>
      <c r="N194" s="39">
        <v>200</v>
      </c>
      <c r="O194" s="134">
        <v>200</v>
      </c>
      <c r="P194" s="39">
        <v>200</v>
      </c>
      <c r="Q194" s="39">
        <v>200</v>
      </c>
      <c r="R194" s="39">
        <v>200</v>
      </c>
      <c r="S194" s="39">
        <v>200</v>
      </c>
      <c r="T194" s="39">
        <v>300</v>
      </c>
    </row>
    <row r="195" spans="1:20">
      <c r="A195" s="49" t="str">
        <f>+G195&amp;"-"&amp;H195</f>
        <v>PHCEB-CLVAP</v>
      </c>
      <c r="B195" s="49">
        <v>1</v>
      </c>
      <c r="C195" s="39" t="s">
        <v>325</v>
      </c>
      <c r="E195" s="39" t="s">
        <v>72</v>
      </c>
      <c r="G195" s="64" t="s">
        <v>84</v>
      </c>
      <c r="H195" s="39" t="s">
        <v>70</v>
      </c>
      <c r="I195" s="41" t="s">
        <v>77</v>
      </c>
      <c r="J195" s="41">
        <v>55</v>
      </c>
      <c r="K195" s="60" t="s">
        <v>37</v>
      </c>
      <c r="L195" s="44">
        <v>44105</v>
      </c>
      <c r="M195" s="44">
        <v>44196</v>
      </c>
      <c r="N195" s="39">
        <v>400</v>
      </c>
      <c r="O195" s="134">
        <v>400</v>
      </c>
      <c r="P195" s="39">
        <v>400</v>
      </c>
      <c r="Q195" s="39">
        <v>400</v>
      </c>
      <c r="R195" s="39">
        <v>400</v>
      </c>
      <c r="S195" s="39">
        <v>400</v>
      </c>
      <c r="T195" s="39">
        <v>300</v>
      </c>
    </row>
    <row r="196" spans="1:20">
      <c r="A196" s="49" t="str">
        <f>+G196&amp;"-"&amp;H196</f>
        <v>PHMNL-CLSAI</v>
      </c>
      <c r="B196" s="49">
        <v>1</v>
      </c>
      <c r="C196" s="39" t="s">
        <v>325</v>
      </c>
      <c r="E196" s="39" t="s">
        <v>72</v>
      </c>
      <c r="G196" s="64" t="s">
        <v>85</v>
      </c>
      <c r="H196" s="39" t="s">
        <v>138</v>
      </c>
      <c r="I196" s="41" t="s">
        <v>77</v>
      </c>
      <c r="J196" s="41">
        <v>77</v>
      </c>
      <c r="K196" s="60" t="s">
        <v>37</v>
      </c>
      <c r="L196" s="44">
        <v>44105</v>
      </c>
      <c r="M196" s="44">
        <v>44196</v>
      </c>
      <c r="N196" s="39">
        <v>325</v>
      </c>
      <c r="O196" s="134">
        <v>325</v>
      </c>
      <c r="P196" s="39">
        <v>325</v>
      </c>
      <c r="Q196" s="39">
        <v>325</v>
      </c>
      <c r="R196" s="39">
        <v>325</v>
      </c>
      <c r="S196" s="39">
        <v>325</v>
      </c>
      <c r="T196" s="39">
        <v>300</v>
      </c>
    </row>
    <row r="197" spans="1:20">
      <c r="A197" s="49" t="str">
        <f>+G197&amp;"-"&amp;H197</f>
        <v>PHMNL-CLVAP</v>
      </c>
      <c r="B197" s="49">
        <v>1</v>
      </c>
      <c r="C197" s="39" t="s">
        <v>325</v>
      </c>
      <c r="E197" s="39" t="s">
        <v>72</v>
      </c>
      <c r="G197" s="64" t="s">
        <v>85</v>
      </c>
      <c r="H197" s="39" t="s">
        <v>70</v>
      </c>
      <c r="I197" s="41" t="s">
        <v>77</v>
      </c>
      <c r="J197" s="41">
        <v>77</v>
      </c>
      <c r="K197" s="60" t="s">
        <v>37</v>
      </c>
      <c r="L197" s="44">
        <v>44105</v>
      </c>
      <c r="M197" s="44">
        <v>44196</v>
      </c>
      <c r="N197" s="39">
        <v>450</v>
      </c>
      <c r="O197" s="134">
        <v>450</v>
      </c>
      <c r="P197" s="39">
        <v>450</v>
      </c>
      <c r="Q197" s="39">
        <v>450</v>
      </c>
      <c r="R197" s="39">
        <v>450</v>
      </c>
      <c r="S197" s="39">
        <v>450</v>
      </c>
      <c r="T197" s="39">
        <v>300</v>
      </c>
    </row>
    <row r="198" spans="1:20">
      <c r="A198" s="49" t="str">
        <f>+G198&amp;"-"&amp;H198</f>
        <v>PKKHI-CLSAI</v>
      </c>
      <c r="B198" s="49">
        <v>1</v>
      </c>
      <c r="C198" s="39" t="s">
        <v>325</v>
      </c>
      <c r="E198" s="39" t="s">
        <v>72</v>
      </c>
      <c r="G198" s="64" t="s">
        <v>71</v>
      </c>
      <c r="H198" s="39" t="s">
        <v>138</v>
      </c>
      <c r="I198" s="41" t="s">
        <v>69</v>
      </c>
      <c r="J198" s="41">
        <v>50</v>
      </c>
      <c r="K198" s="60" t="s">
        <v>37</v>
      </c>
      <c r="L198" s="44">
        <v>44105</v>
      </c>
      <c r="M198" s="44">
        <v>44196</v>
      </c>
      <c r="N198" s="39">
        <v>450</v>
      </c>
      <c r="O198" s="134">
        <v>450</v>
      </c>
      <c r="P198" s="39">
        <v>450</v>
      </c>
      <c r="Q198" s="39">
        <v>450</v>
      </c>
      <c r="R198" s="39">
        <v>450</v>
      </c>
      <c r="S198" s="39">
        <v>450</v>
      </c>
      <c r="T198" s="39">
        <v>300</v>
      </c>
    </row>
    <row r="199" spans="1:20">
      <c r="B199" s="49">
        <v>1</v>
      </c>
      <c r="C199" s="39" t="s">
        <v>325</v>
      </c>
      <c r="E199" s="39" t="s">
        <v>72</v>
      </c>
      <c r="G199" s="64" t="s">
        <v>71</v>
      </c>
      <c r="H199" s="39" t="s">
        <v>70</v>
      </c>
      <c r="I199" s="41" t="s">
        <v>69</v>
      </c>
      <c r="J199" s="41">
        <v>50</v>
      </c>
      <c r="K199" s="60" t="s">
        <v>37</v>
      </c>
      <c r="L199" s="44">
        <v>44105</v>
      </c>
      <c r="M199" s="44">
        <v>44196</v>
      </c>
      <c r="N199" s="39">
        <v>200</v>
      </c>
      <c r="O199" s="134">
        <v>200</v>
      </c>
      <c r="P199" s="39">
        <v>200</v>
      </c>
      <c r="Q199" s="39">
        <v>200</v>
      </c>
      <c r="R199" s="39">
        <v>200</v>
      </c>
      <c r="S199" s="39">
        <v>200</v>
      </c>
    </row>
    <row r="200" spans="1:20">
      <c r="A200" s="49" t="str">
        <f>+G200&amp;"-"&amp;H200</f>
        <v>PTLIS-CLSAI</v>
      </c>
      <c r="B200" s="49">
        <v>1</v>
      </c>
      <c r="C200" s="39" t="s">
        <v>325</v>
      </c>
      <c r="E200" s="39" t="s">
        <v>72</v>
      </c>
      <c r="G200" s="87" t="s">
        <v>152</v>
      </c>
      <c r="H200" s="39" t="s">
        <v>138</v>
      </c>
      <c r="I200" s="41" t="s">
        <v>74</v>
      </c>
      <c r="J200" s="206">
        <v>35</v>
      </c>
      <c r="K200" s="39" t="s">
        <v>44</v>
      </c>
      <c r="L200" s="44">
        <v>44105</v>
      </c>
      <c r="M200" s="44">
        <v>44196</v>
      </c>
      <c r="N200" s="39">
        <v>250</v>
      </c>
      <c r="O200" s="134">
        <v>250</v>
      </c>
      <c r="P200" s="39">
        <v>250</v>
      </c>
      <c r="Q200" s="39">
        <v>250</v>
      </c>
      <c r="R200" s="39">
        <v>250</v>
      </c>
      <c r="S200" s="39">
        <v>250</v>
      </c>
      <c r="T200" s="39">
        <v>300</v>
      </c>
    </row>
    <row r="201" spans="1:20" ht="15.75" thickBot="1">
      <c r="A201" s="49" t="str">
        <f>+G201&amp;"-"&amp;H201</f>
        <v>PTLIS-CLVAP</v>
      </c>
      <c r="B201" s="49">
        <v>1</v>
      </c>
      <c r="C201" s="39" t="s">
        <v>325</v>
      </c>
      <c r="E201" s="39" t="s">
        <v>72</v>
      </c>
      <c r="G201" s="87" t="s">
        <v>152</v>
      </c>
      <c r="H201" s="39" t="s">
        <v>70</v>
      </c>
      <c r="I201" s="40" t="s">
        <v>74</v>
      </c>
      <c r="J201" s="205">
        <v>35</v>
      </c>
      <c r="K201" s="39" t="s">
        <v>44</v>
      </c>
      <c r="L201" s="44">
        <v>44105</v>
      </c>
      <c r="M201" s="44">
        <v>44196</v>
      </c>
      <c r="N201" s="39">
        <v>320</v>
      </c>
      <c r="O201" s="134">
        <v>320</v>
      </c>
      <c r="P201" s="39">
        <v>320</v>
      </c>
      <c r="Q201" s="39">
        <v>320</v>
      </c>
      <c r="R201" s="39">
        <v>320</v>
      </c>
      <c r="S201" s="39">
        <v>320</v>
      </c>
      <c r="T201" s="39">
        <v>300</v>
      </c>
    </row>
    <row r="202" spans="1:20">
      <c r="A202" s="49" t="str">
        <f>+G202&amp;"-"&amp;H202</f>
        <v>PTOPO-CLSAI</v>
      </c>
      <c r="B202" s="49">
        <v>1</v>
      </c>
      <c r="C202" s="39" t="s">
        <v>325</v>
      </c>
      <c r="E202" s="39" t="s">
        <v>72</v>
      </c>
      <c r="G202" s="87" t="s">
        <v>151</v>
      </c>
      <c r="H202" s="39" t="s">
        <v>138</v>
      </c>
      <c r="I202" s="43" t="s">
        <v>74</v>
      </c>
      <c r="J202" s="212">
        <v>35</v>
      </c>
      <c r="K202" s="39" t="s">
        <v>44</v>
      </c>
      <c r="L202" s="44">
        <v>44105</v>
      </c>
      <c r="M202" s="44">
        <v>44196</v>
      </c>
      <c r="N202" s="39">
        <v>320</v>
      </c>
      <c r="O202" s="134">
        <v>320</v>
      </c>
      <c r="P202" s="39">
        <v>320</v>
      </c>
      <c r="Q202" s="39">
        <v>320</v>
      </c>
      <c r="R202" s="39">
        <v>320</v>
      </c>
      <c r="S202" s="39">
        <v>320</v>
      </c>
      <c r="T202" s="39">
        <v>300</v>
      </c>
    </row>
    <row r="203" spans="1:20">
      <c r="A203" s="49" t="str">
        <f>+G203&amp;"-"&amp;H203</f>
        <v>PTOPO-CLVAP</v>
      </c>
      <c r="B203" s="49">
        <v>1</v>
      </c>
      <c r="C203" s="39" t="s">
        <v>325</v>
      </c>
      <c r="E203" s="39" t="s">
        <v>72</v>
      </c>
      <c r="G203" s="87" t="s">
        <v>151</v>
      </c>
      <c r="H203" s="39" t="s">
        <v>70</v>
      </c>
      <c r="I203" s="41" t="s">
        <v>74</v>
      </c>
      <c r="J203" s="206">
        <v>35</v>
      </c>
      <c r="K203" s="39" t="s">
        <v>44</v>
      </c>
      <c r="L203" s="44">
        <v>44105</v>
      </c>
      <c r="M203" s="44">
        <v>44196</v>
      </c>
      <c r="N203" s="39">
        <v>450</v>
      </c>
      <c r="O203" s="134">
        <v>450</v>
      </c>
      <c r="P203" s="39">
        <v>450</v>
      </c>
      <c r="Q203" s="39">
        <v>450</v>
      </c>
      <c r="R203" s="39">
        <v>450</v>
      </c>
      <c r="S203" s="39">
        <v>450</v>
      </c>
      <c r="T203" s="39">
        <v>300</v>
      </c>
    </row>
    <row r="204" spans="1:20">
      <c r="A204" s="49" t="str">
        <f>+G204&amp;"-"&amp;H204</f>
        <v>SEGOT-CLSAI</v>
      </c>
      <c r="B204" s="49">
        <v>1</v>
      </c>
      <c r="C204" s="39" t="s">
        <v>325</v>
      </c>
      <c r="E204" s="39" t="s">
        <v>72</v>
      </c>
      <c r="G204" s="62" t="s">
        <v>170</v>
      </c>
      <c r="H204" s="39" t="s">
        <v>138</v>
      </c>
      <c r="I204" s="57" t="s">
        <v>142</v>
      </c>
      <c r="J204" s="206">
        <v>35</v>
      </c>
      <c r="K204" s="39" t="s">
        <v>44</v>
      </c>
      <c r="L204" s="44">
        <v>44105</v>
      </c>
      <c r="M204" s="44">
        <v>44196</v>
      </c>
      <c r="N204" s="39">
        <v>320</v>
      </c>
      <c r="O204" s="134">
        <v>320</v>
      </c>
      <c r="P204" s="39">
        <v>320</v>
      </c>
      <c r="Q204" s="39">
        <v>320</v>
      </c>
      <c r="R204" s="39">
        <v>320</v>
      </c>
      <c r="S204" s="39">
        <v>320</v>
      </c>
      <c r="T204" s="39">
        <v>300</v>
      </c>
    </row>
    <row r="205" spans="1:20">
      <c r="A205" s="49" t="str">
        <f>+G205&amp;"-"&amp;H205</f>
        <v>SEGOT-CLVAP</v>
      </c>
      <c r="B205" s="49">
        <v>1</v>
      </c>
      <c r="C205" s="39" t="s">
        <v>325</v>
      </c>
      <c r="E205" s="39" t="s">
        <v>72</v>
      </c>
      <c r="G205" s="62" t="s">
        <v>170</v>
      </c>
      <c r="H205" s="39" t="s">
        <v>70</v>
      </c>
      <c r="I205" s="57" t="s">
        <v>142</v>
      </c>
      <c r="J205" s="206">
        <v>35</v>
      </c>
      <c r="K205" s="39" t="s">
        <v>44</v>
      </c>
      <c r="L205" s="44">
        <v>44105</v>
      </c>
      <c r="M205" s="44">
        <v>44196</v>
      </c>
      <c r="N205" s="39">
        <v>325</v>
      </c>
      <c r="O205" s="134">
        <v>325</v>
      </c>
      <c r="P205" s="39">
        <v>325</v>
      </c>
      <c r="Q205" s="39">
        <v>325</v>
      </c>
      <c r="R205" s="39">
        <v>325</v>
      </c>
      <c r="S205" s="39">
        <v>325</v>
      </c>
      <c r="T205" s="39">
        <v>300</v>
      </c>
    </row>
    <row r="206" spans="1:20">
      <c r="A206" s="49" t="str">
        <f>+G206&amp;"-"&amp;H206</f>
        <v>SEMMA-CLSAI</v>
      </c>
      <c r="B206" s="49">
        <v>1</v>
      </c>
      <c r="C206" s="39" t="s">
        <v>325</v>
      </c>
      <c r="E206" s="39" t="s">
        <v>72</v>
      </c>
      <c r="G206" s="62" t="s">
        <v>169</v>
      </c>
      <c r="H206" s="39" t="s">
        <v>138</v>
      </c>
      <c r="I206" s="57" t="s">
        <v>142</v>
      </c>
      <c r="J206" s="206">
        <v>35</v>
      </c>
      <c r="K206" s="39" t="s">
        <v>44</v>
      </c>
      <c r="L206" s="44">
        <v>44105</v>
      </c>
      <c r="M206" s="44">
        <v>44196</v>
      </c>
      <c r="N206" s="39">
        <v>450</v>
      </c>
      <c r="O206" s="134">
        <v>450</v>
      </c>
      <c r="P206" s="39">
        <v>450</v>
      </c>
      <c r="Q206" s="39">
        <v>450</v>
      </c>
      <c r="R206" s="39">
        <v>450</v>
      </c>
      <c r="S206" s="39">
        <v>450</v>
      </c>
      <c r="T206" s="39">
        <v>300</v>
      </c>
    </row>
    <row r="207" spans="1:20">
      <c r="A207" s="49" t="str">
        <f>+G207&amp;"-"&amp;H207</f>
        <v>SEMMA-CLVAP</v>
      </c>
      <c r="B207" s="49">
        <v>1</v>
      </c>
      <c r="C207" s="39" t="s">
        <v>325</v>
      </c>
      <c r="E207" s="39" t="s">
        <v>72</v>
      </c>
      <c r="G207" s="62" t="s">
        <v>169</v>
      </c>
      <c r="H207" s="39" t="s">
        <v>70</v>
      </c>
      <c r="I207" s="57" t="s">
        <v>142</v>
      </c>
      <c r="J207" s="206">
        <v>35</v>
      </c>
      <c r="K207" s="39" t="s">
        <v>44</v>
      </c>
      <c r="L207" s="44">
        <v>44105</v>
      </c>
      <c r="M207" s="44">
        <v>44196</v>
      </c>
      <c r="N207" s="39">
        <v>200</v>
      </c>
      <c r="O207" s="134">
        <v>200</v>
      </c>
      <c r="P207" s="39">
        <v>200</v>
      </c>
      <c r="Q207" s="39">
        <v>200</v>
      </c>
      <c r="R207" s="39">
        <v>200</v>
      </c>
      <c r="S207" s="39">
        <v>200</v>
      </c>
      <c r="T207" s="39">
        <v>300</v>
      </c>
    </row>
    <row r="208" spans="1:20">
      <c r="A208" s="49" t="str">
        <f>+G208&amp;"-"&amp;H208</f>
        <v>SGSCT-CLSAI</v>
      </c>
      <c r="B208" s="49">
        <v>1</v>
      </c>
      <c r="C208" s="39" t="s">
        <v>325</v>
      </c>
      <c r="E208" s="39" t="s">
        <v>72</v>
      </c>
      <c r="G208" s="64" t="s">
        <v>83</v>
      </c>
      <c r="H208" s="39" t="s">
        <v>138</v>
      </c>
      <c r="I208" s="42" t="s">
        <v>69</v>
      </c>
      <c r="J208" s="42">
        <v>40</v>
      </c>
      <c r="K208" s="60" t="s">
        <v>37</v>
      </c>
      <c r="L208" s="44">
        <v>44105</v>
      </c>
      <c r="M208" s="44">
        <v>44196</v>
      </c>
      <c r="N208" s="39">
        <v>250</v>
      </c>
      <c r="O208" s="134">
        <v>250</v>
      </c>
      <c r="P208" s="39">
        <v>250</v>
      </c>
      <c r="Q208" s="39">
        <v>250</v>
      </c>
      <c r="R208" s="39">
        <v>250</v>
      </c>
      <c r="S208" s="39">
        <v>250</v>
      </c>
      <c r="T208" s="39">
        <v>300</v>
      </c>
    </row>
    <row r="209" spans="1:20">
      <c r="A209" s="49" t="str">
        <f>+G209&amp;"-"&amp;H209</f>
        <v>SGSCT-CLVAP</v>
      </c>
      <c r="B209" s="49">
        <v>1</v>
      </c>
      <c r="C209" s="39" t="s">
        <v>325</v>
      </c>
      <c r="E209" s="39" t="s">
        <v>72</v>
      </c>
      <c r="G209" s="64" t="s">
        <v>83</v>
      </c>
      <c r="H209" s="39" t="s">
        <v>70</v>
      </c>
      <c r="I209" s="42" t="s">
        <v>69</v>
      </c>
      <c r="J209" s="42">
        <v>40</v>
      </c>
      <c r="K209" s="60" t="s">
        <v>37</v>
      </c>
      <c r="L209" s="44">
        <v>44105</v>
      </c>
      <c r="M209" s="44">
        <v>44196</v>
      </c>
      <c r="N209" s="39">
        <v>430</v>
      </c>
      <c r="O209" s="134">
        <v>430</v>
      </c>
      <c r="P209" s="39">
        <v>430</v>
      </c>
      <c r="Q209" s="39">
        <v>430</v>
      </c>
      <c r="R209" s="39">
        <v>430</v>
      </c>
      <c r="S209" s="39">
        <v>430</v>
      </c>
      <c r="T209" s="39">
        <v>300</v>
      </c>
    </row>
    <row r="210" spans="1:20">
      <c r="A210" s="49" t="str">
        <f>+G210&amp;"-"&amp;H210</f>
        <v>THBKK-CLSAI</v>
      </c>
      <c r="B210" s="49">
        <v>1</v>
      </c>
      <c r="C210" s="39" t="s">
        <v>325</v>
      </c>
      <c r="E210" s="39" t="s">
        <v>72</v>
      </c>
      <c r="G210" s="64" t="s">
        <v>82</v>
      </c>
      <c r="H210" s="39" t="s">
        <v>138</v>
      </c>
      <c r="I210" s="41" t="s">
        <v>77</v>
      </c>
      <c r="J210" s="41">
        <v>42</v>
      </c>
      <c r="K210" s="60" t="s">
        <v>37</v>
      </c>
      <c r="L210" s="44">
        <v>44105</v>
      </c>
      <c r="M210" s="44">
        <v>44196</v>
      </c>
      <c r="N210" s="39">
        <v>320</v>
      </c>
      <c r="O210" s="134">
        <v>320</v>
      </c>
      <c r="P210" s="39">
        <v>320</v>
      </c>
      <c r="Q210" s="39">
        <v>320</v>
      </c>
      <c r="R210" s="39">
        <v>320</v>
      </c>
      <c r="S210" s="39">
        <v>320</v>
      </c>
      <c r="T210" s="39">
        <v>300</v>
      </c>
    </row>
    <row r="211" spans="1:20">
      <c r="A211" s="49" t="str">
        <f>+G211&amp;"-"&amp;H211</f>
        <v>THBKK-CLVAP</v>
      </c>
      <c r="B211" s="49">
        <v>1</v>
      </c>
      <c r="C211" s="39" t="s">
        <v>325</v>
      </c>
      <c r="E211" s="39" t="s">
        <v>72</v>
      </c>
      <c r="G211" s="64" t="s">
        <v>82</v>
      </c>
      <c r="H211" s="39" t="s">
        <v>70</v>
      </c>
      <c r="I211" s="41" t="s">
        <v>77</v>
      </c>
      <c r="J211" s="41">
        <v>42</v>
      </c>
      <c r="K211" s="60" t="s">
        <v>37</v>
      </c>
      <c r="L211" s="44">
        <v>44105</v>
      </c>
      <c r="M211" s="44">
        <v>44196</v>
      </c>
      <c r="N211" s="39">
        <v>325</v>
      </c>
      <c r="O211" s="134">
        <v>325</v>
      </c>
      <c r="P211" s="39">
        <v>325</v>
      </c>
      <c r="Q211" s="39">
        <v>325</v>
      </c>
      <c r="R211" s="39">
        <v>325</v>
      </c>
      <c r="S211" s="39">
        <v>325</v>
      </c>
      <c r="T211" s="39">
        <v>300</v>
      </c>
    </row>
    <row r="212" spans="1:20">
      <c r="A212" s="49" t="str">
        <f>+G212&amp;"-"&amp;H212</f>
        <v>TRIST-CLSAI</v>
      </c>
      <c r="B212" s="49">
        <v>1</v>
      </c>
      <c r="C212" s="39" t="s">
        <v>325</v>
      </c>
      <c r="E212" s="39" t="s">
        <v>72</v>
      </c>
      <c r="G212" s="87" t="s">
        <v>143</v>
      </c>
      <c r="H212" s="39" t="s">
        <v>138</v>
      </c>
      <c r="I212" s="41" t="s">
        <v>142</v>
      </c>
      <c r="J212" s="206">
        <v>41</v>
      </c>
      <c r="K212" s="39" t="s">
        <v>37</v>
      </c>
      <c r="L212" s="44">
        <v>44105</v>
      </c>
      <c r="M212" s="44">
        <v>44196</v>
      </c>
      <c r="N212" s="39">
        <v>320</v>
      </c>
      <c r="O212" s="134">
        <v>320</v>
      </c>
      <c r="P212" s="39">
        <v>320</v>
      </c>
      <c r="Q212" s="39">
        <v>320</v>
      </c>
      <c r="R212" s="39">
        <v>320</v>
      </c>
      <c r="S212" s="39">
        <v>320</v>
      </c>
      <c r="T212" s="39">
        <v>300</v>
      </c>
    </row>
    <row r="213" spans="1:20">
      <c r="A213" s="49" t="str">
        <f>+G213&amp;"-"&amp;H213</f>
        <v>TRIST-CLVAP</v>
      </c>
      <c r="B213" s="49">
        <v>1</v>
      </c>
      <c r="C213" s="39" t="s">
        <v>325</v>
      </c>
      <c r="E213" s="39" t="s">
        <v>72</v>
      </c>
      <c r="G213" s="87" t="s">
        <v>143</v>
      </c>
      <c r="H213" s="39" t="s">
        <v>70</v>
      </c>
      <c r="I213" s="41" t="s">
        <v>142</v>
      </c>
      <c r="J213" s="206">
        <v>41</v>
      </c>
      <c r="K213" s="39" t="s">
        <v>37</v>
      </c>
      <c r="L213" s="44">
        <v>44105</v>
      </c>
      <c r="M213" s="44">
        <v>44196</v>
      </c>
      <c r="N213" s="39">
        <v>450</v>
      </c>
      <c r="O213" s="134">
        <v>450</v>
      </c>
      <c r="P213" s="39">
        <v>450</v>
      </c>
      <c r="Q213" s="39">
        <v>450</v>
      </c>
      <c r="R213" s="39">
        <v>450</v>
      </c>
      <c r="S213" s="39">
        <v>450</v>
      </c>
      <c r="T213" s="39">
        <v>300</v>
      </c>
    </row>
    <row r="214" spans="1:20">
      <c r="A214" s="49" t="str">
        <f>+G214&amp;"-"&amp;H214</f>
        <v>TRIZM-CLSAI</v>
      </c>
      <c r="B214" s="49">
        <v>1</v>
      </c>
      <c r="C214" s="39" t="s">
        <v>325</v>
      </c>
      <c r="E214" s="39" t="s">
        <v>72</v>
      </c>
      <c r="G214" s="87" t="s">
        <v>141</v>
      </c>
      <c r="H214" s="39" t="s">
        <v>138</v>
      </c>
      <c r="I214" s="41" t="s">
        <v>74</v>
      </c>
      <c r="J214" s="206">
        <v>48</v>
      </c>
      <c r="K214" s="39" t="s">
        <v>37</v>
      </c>
      <c r="L214" s="44">
        <v>44105</v>
      </c>
      <c r="M214" s="44">
        <v>44196</v>
      </c>
      <c r="N214" s="39">
        <v>450</v>
      </c>
      <c r="O214" s="134">
        <v>450</v>
      </c>
      <c r="P214" s="39">
        <v>450</v>
      </c>
      <c r="Q214" s="39">
        <v>450</v>
      </c>
      <c r="R214" s="39">
        <v>450</v>
      </c>
      <c r="S214" s="39">
        <v>450</v>
      </c>
      <c r="T214" s="39">
        <v>300</v>
      </c>
    </row>
    <row r="215" spans="1:20">
      <c r="A215" s="49" t="str">
        <f>+G215&amp;"-"&amp;H215</f>
        <v>TRIZM-CLVAP</v>
      </c>
      <c r="B215" s="49">
        <v>1</v>
      </c>
      <c r="C215" s="39" t="s">
        <v>325</v>
      </c>
      <c r="E215" s="39" t="s">
        <v>72</v>
      </c>
      <c r="G215" s="87" t="s">
        <v>141</v>
      </c>
      <c r="H215" s="39" t="s">
        <v>70</v>
      </c>
      <c r="I215" s="41" t="s">
        <v>74</v>
      </c>
      <c r="J215" s="206">
        <v>48</v>
      </c>
      <c r="K215" s="39" t="s">
        <v>37</v>
      </c>
      <c r="L215" s="44">
        <v>44105</v>
      </c>
      <c r="M215" s="44">
        <v>44196</v>
      </c>
      <c r="N215" s="39">
        <v>400</v>
      </c>
      <c r="O215" s="134">
        <v>400</v>
      </c>
      <c r="P215" s="39">
        <v>400</v>
      </c>
      <c r="Q215" s="39">
        <v>400</v>
      </c>
      <c r="R215" s="39">
        <v>400</v>
      </c>
      <c r="S215" s="39">
        <v>400</v>
      </c>
      <c r="T215" s="39">
        <v>300</v>
      </c>
    </row>
    <row r="216" spans="1:20">
      <c r="A216" s="49" t="str">
        <f>+G216&amp;"-"&amp;H216</f>
        <v>TRMER-CLSAI</v>
      </c>
      <c r="B216" s="49">
        <v>1</v>
      </c>
      <c r="C216" s="39" t="s">
        <v>325</v>
      </c>
      <c r="E216" s="39" t="s">
        <v>72</v>
      </c>
      <c r="G216" s="87" t="s">
        <v>140</v>
      </c>
      <c r="H216" s="39" t="s">
        <v>138</v>
      </c>
      <c r="I216" s="41" t="s">
        <v>74</v>
      </c>
      <c r="J216" s="206">
        <v>48</v>
      </c>
      <c r="K216" s="39" t="s">
        <v>37</v>
      </c>
      <c r="L216" s="44">
        <v>44105</v>
      </c>
      <c r="M216" s="44">
        <v>44196</v>
      </c>
      <c r="N216" s="39">
        <v>400</v>
      </c>
      <c r="O216" s="134">
        <v>400</v>
      </c>
      <c r="P216" s="39">
        <v>400</v>
      </c>
      <c r="Q216" s="39">
        <v>400</v>
      </c>
      <c r="R216" s="39">
        <v>400</v>
      </c>
      <c r="S216" s="39">
        <v>400</v>
      </c>
      <c r="T216" s="39">
        <v>300</v>
      </c>
    </row>
    <row r="217" spans="1:20">
      <c r="A217" s="49" t="str">
        <f>+G217&amp;"-"&amp;H217</f>
        <v>TRMER-CLVAP</v>
      </c>
      <c r="B217" s="49">
        <v>1</v>
      </c>
      <c r="C217" s="39" t="s">
        <v>325</v>
      </c>
      <c r="E217" s="39" t="s">
        <v>72</v>
      </c>
      <c r="G217" s="87" t="s">
        <v>140</v>
      </c>
      <c r="H217" s="39" t="s">
        <v>70</v>
      </c>
      <c r="I217" s="41" t="s">
        <v>74</v>
      </c>
      <c r="J217" s="206">
        <v>48</v>
      </c>
      <c r="K217" s="39" t="s">
        <v>37</v>
      </c>
      <c r="L217" s="44">
        <v>44105</v>
      </c>
      <c r="M217" s="44">
        <v>44196</v>
      </c>
      <c r="N217" s="39">
        <v>430</v>
      </c>
      <c r="O217" s="134">
        <v>430</v>
      </c>
      <c r="P217" s="39">
        <v>430</v>
      </c>
      <c r="Q217" s="39">
        <v>430</v>
      </c>
      <c r="R217" s="39">
        <v>430</v>
      </c>
      <c r="S217" s="39">
        <v>430</v>
      </c>
      <c r="T217" s="39">
        <v>300</v>
      </c>
    </row>
    <row r="218" spans="1:20">
      <c r="A218" s="49" t="str">
        <f>+G218&amp;"-"&amp;H218</f>
        <v>TWKEL-CLSAI</v>
      </c>
      <c r="B218" s="49">
        <v>1</v>
      </c>
      <c r="C218" s="39" t="s">
        <v>325</v>
      </c>
      <c r="E218" s="39" t="s">
        <v>72</v>
      </c>
      <c r="G218" s="64" t="s">
        <v>113</v>
      </c>
      <c r="H218" s="39" t="s">
        <v>138</v>
      </c>
      <c r="I218" s="42" t="s">
        <v>69</v>
      </c>
      <c r="J218" s="42">
        <v>39</v>
      </c>
      <c r="K218" s="60" t="s">
        <v>37</v>
      </c>
      <c r="L218" s="44">
        <v>44105</v>
      </c>
      <c r="M218" s="44">
        <v>44196</v>
      </c>
      <c r="N218" s="39">
        <v>320</v>
      </c>
      <c r="O218" s="134">
        <v>320</v>
      </c>
      <c r="P218" s="39">
        <v>320</v>
      </c>
      <c r="Q218" s="39">
        <v>320</v>
      </c>
      <c r="R218" s="39">
        <v>320</v>
      </c>
      <c r="S218" s="39">
        <v>320</v>
      </c>
      <c r="T218" s="39">
        <v>300</v>
      </c>
    </row>
    <row r="219" spans="1:20">
      <c r="A219" s="49" t="str">
        <f>+G219&amp;"-"&amp;H219</f>
        <v>TWKEL-CLVAP</v>
      </c>
      <c r="B219" s="49">
        <v>1</v>
      </c>
      <c r="C219" s="39" t="s">
        <v>325</v>
      </c>
      <c r="E219" s="39" t="s">
        <v>72</v>
      </c>
      <c r="G219" s="64" t="s">
        <v>113</v>
      </c>
      <c r="H219" s="39" t="s">
        <v>70</v>
      </c>
      <c r="I219" s="42" t="s">
        <v>69</v>
      </c>
      <c r="J219" s="42">
        <v>39</v>
      </c>
      <c r="K219" s="60" t="s">
        <v>37</v>
      </c>
      <c r="L219" s="44">
        <v>44105</v>
      </c>
      <c r="M219" s="44">
        <v>44196</v>
      </c>
      <c r="N219" s="39">
        <v>325</v>
      </c>
      <c r="O219" s="134">
        <v>325</v>
      </c>
      <c r="P219" s="39">
        <v>325</v>
      </c>
      <c r="Q219" s="39">
        <v>325</v>
      </c>
      <c r="R219" s="39">
        <v>325</v>
      </c>
      <c r="S219" s="39">
        <v>325</v>
      </c>
      <c r="T219" s="39">
        <v>300</v>
      </c>
    </row>
    <row r="220" spans="1:20">
      <c r="A220" s="49" t="str">
        <f>+G220&amp;"-"&amp;H220</f>
        <v>TWKHH-CLSAI</v>
      </c>
      <c r="B220" s="49">
        <v>1</v>
      </c>
      <c r="C220" s="39" t="s">
        <v>325</v>
      </c>
      <c r="E220" s="39" t="s">
        <v>72</v>
      </c>
      <c r="G220" s="64" t="s">
        <v>112</v>
      </c>
      <c r="H220" s="39" t="s">
        <v>138</v>
      </c>
      <c r="I220" s="41" t="s">
        <v>110</v>
      </c>
      <c r="J220" s="41">
        <v>42</v>
      </c>
      <c r="K220" s="60" t="s">
        <v>37</v>
      </c>
      <c r="L220" s="44">
        <v>44105</v>
      </c>
      <c r="M220" s="44">
        <v>44196</v>
      </c>
      <c r="N220" s="39">
        <v>450</v>
      </c>
      <c r="O220" s="134">
        <v>450</v>
      </c>
      <c r="P220" s="39">
        <v>450</v>
      </c>
      <c r="Q220" s="39">
        <v>450</v>
      </c>
      <c r="R220" s="39">
        <v>450</v>
      </c>
      <c r="S220" s="39">
        <v>450</v>
      </c>
      <c r="T220" s="39">
        <v>300</v>
      </c>
    </row>
    <row r="221" spans="1:20">
      <c r="A221" s="49" t="str">
        <f>+G221&amp;"-"&amp;H221</f>
        <v>TWKHH-CLVAP</v>
      </c>
      <c r="B221" s="49">
        <v>1</v>
      </c>
      <c r="C221" s="39" t="s">
        <v>325</v>
      </c>
      <c r="E221" s="39" t="s">
        <v>72</v>
      </c>
      <c r="G221" s="64" t="s">
        <v>112</v>
      </c>
      <c r="H221" s="39" t="s">
        <v>70</v>
      </c>
      <c r="I221" s="41" t="s">
        <v>110</v>
      </c>
      <c r="J221" s="41">
        <v>42</v>
      </c>
      <c r="K221" s="60" t="s">
        <v>37</v>
      </c>
      <c r="L221" s="44">
        <v>44105</v>
      </c>
      <c r="M221" s="44">
        <v>44196</v>
      </c>
      <c r="N221" s="39">
        <v>200</v>
      </c>
      <c r="O221" s="134">
        <v>200</v>
      </c>
      <c r="P221" s="39">
        <v>200</v>
      </c>
      <c r="Q221" s="39">
        <v>200</v>
      </c>
      <c r="R221" s="39">
        <v>200</v>
      </c>
      <c r="S221" s="39">
        <v>200</v>
      </c>
      <c r="T221" s="39">
        <v>300</v>
      </c>
    </row>
    <row r="222" spans="1:20">
      <c r="A222" s="49" t="str">
        <f>+G222&amp;"-"&amp;H222</f>
        <v>USATL-CLSAI</v>
      </c>
      <c r="B222" s="49">
        <v>1</v>
      </c>
      <c r="C222" s="39" t="s">
        <v>325</v>
      </c>
      <c r="E222" s="39" t="s">
        <v>72</v>
      </c>
      <c r="G222" s="87" t="s">
        <v>199</v>
      </c>
      <c r="H222" s="39" t="s">
        <v>138</v>
      </c>
      <c r="I222" s="206" t="s">
        <v>188</v>
      </c>
      <c r="J222" s="206">
        <v>37</v>
      </c>
      <c r="K222" s="39" t="s">
        <v>37</v>
      </c>
      <c r="L222" s="44">
        <v>44105</v>
      </c>
      <c r="M222" s="44">
        <v>44196</v>
      </c>
      <c r="N222" s="39">
        <v>430</v>
      </c>
      <c r="O222" s="134">
        <v>430</v>
      </c>
      <c r="P222" s="39">
        <v>430</v>
      </c>
      <c r="Q222" s="39">
        <v>430</v>
      </c>
      <c r="R222" s="39">
        <v>430</v>
      </c>
      <c r="S222" s="39">
        <v>430</v>
      </c>
      <c r="T222" s="39">
        <v>300</v>
      </c>
    </row>
    <row r="223" spans="1:20">
      <c r="A223" s="49" t="str">
        <f>+G223&amp;"-"&amp;H223</f>
        <v>USATL-CLVAP</v>
      </c>
      <c r="B223" s="49">
        <v>1</v>
      </c>
      <c r="C223" s="39" t="s">
        <v>325</v>
      </c>
      <c r="E223" s="39" t="s">
        <v>72</v>
      </c>
      <c r="G223" s="87" t="s">
        <v>199</v>
      </c>
      <c r="H223" s="39" t="s">
        <v>70</v>
      </c>
      <c r="I223" s="206" t="s">
        <v>188</v>
      </c>
      <c r="J223" s="206">
        <v>37</v>
      </c>
      <c r="K223" s="39" t="s">
        <v>37</v>
      </c>
      <c r="L223" s="44">
        <v>44105</v>
      </c>
      <c r="M223" s="44">
        <v>44196</v>
      </c>
      <c r="N223" s="39">
        <v>450</v>
      </c>
      <c r="O223" s="134">
        <v>450</v>
      </c>
      <c r="P223" s="39">
        <v>450</v>
      </c>
      <c r="Q223" s="39">
        <v>450</v>
      </c>
      <c r="R223" s="39">
        <v>450</v>
      </c>
      <c r="S223" s="39">
        <v>450</v>
      </c>
      <c r="T223" s="39">
        <v>300</v>
      </c>
    </row>
    <row r="224" spans="1:20">
      <c r="A224" s="49" t="str">
        <f>+G224&amp;"-"&amp;H224</f>
        <v>USBAL-CLSAI</v>
      </c>
      <c r="B224" s="49">
        <v>1</v>
      </c>
      <c r="C224" s="39" t="s">
        <v>325</v>
      </c>
      <c r="E224" s="39" t="s">
        <v>72</v>
      </c>
      <c r="G224" s="87" t="s">
        <v>198</v>
      </c>
      <c r="H224" s="39" t="s">
        <v>138</v>
      </c>
      <c r="I224" s="206" t="s">
        <v>188</v>
      </c>
      <c r="J224" s="206">
        <v>37</v>
      </c>
      <c r="K224" s="39" t="s">
        <v>37</v>
      </c>
      <c r="L224" s="44">
        <v>44105</v>
      </c>
      <c r="M224" s="44">
        <v>44196</v>
      </c>
      <c r="N224" s="39">
        <v>325</v>
      </c>
      <c r="O224" s="134">
        <v>325</v>
      </c>
      <c r="P224" s="39">
        <v>325</v>
      </c>
      <c r="Q224" s="39">
        <v>325</v>
      </c>
      <c r="R224" s="39">
        <v>325</v>
      </c>
      <c r="S224" s="39">
        <v>325</v>
      </c>
      <c r="T224" s="39">
        <v>300</v>
      </c>
    </row>
    <row r="225" spans="1:20">
      <c r="A225" s="49" t="str">
        <f>+G225&amp;"-"&amp;H225</f>
        <v>USBAL-CLVAP</v>
      </c>
      <c r="B225" s="49">
        <v>1</v>
      </c>
      <c r="C225" s="39" t="s">
        <v>325</v>
      </c>
      <c r="E225" s="39" t="s">
        <v>72</v>
      </c>
      <c r="G225" s="87" t="s">
        <v>198</v>
      </c>
      <c r="H225" s="39" t="s">
        <v>70</v>
      </c>
      <c r="I225" s="206" t="s">
        <v>188</v>
      </c>
      <c r="J225" s="206">
        <v>37</v>
      </c>
      <c r="K225" s="39" t="s">
        <v>37</v>
      </c>
      <c r="L225" s="44">
        <v>44105</v>
      </c>
      <c r="M225" s="44">
        <v>44196</v>
      </c>
      <c r="N225" s="39">
        <v>400</v>
      </c>
      <c r="O225" s="134">
        <v>400</v>
      </c>
      <c r="P225" s="39">
        <v>400</v>
      </c>
      <c r="Q225" s="39">
        <v>400</v>
      </c>
      <c r="R225" s="39">
        <v>400</v>
      </c>
      <c r="S225" s="39">
        <v>400</v>
      </c>
      <c r="T225" s="39">
        <v>300</v>
      </c>
    </row>
    <row r="226" spans="1:20">
      <c r="A226" s="49" t="str">
        <f>+G226&amp;"-"&amp;H226</f>
        <v>USBOS-CLSAI</v>
      </c>
      <c r="B226" s="49">
        <v>1</v>
      </c>
      <c r="C226" s="39" t="s">
        <v>325</v>
      </c>
      <c r="E226" s="39" t="s">
        <v>72</v>
      </c>
      <c r="G226" s="87" t="s">
        <v>197</v>
      </c>
      <c r="H226" s="39" t="s">
        <v>138</v>
      </c>
      <c r="I226" s="206" t="s">
        <v>188</v>
      </c>
      <c r="J226" s="206">
        <v>37</v>
      </c>
      <c r="K226" s="39" t="s">
        <v>37</v>
      </c>
      <c r="L226" s="44">
        <v>44105</v>
      </c>
      <c r="M226" s="44">
        <v>44196</v>
      </c>
      <c r="N226" s="39">
        <v>200</v>
      </c>
      <c r="O226" s="134">
        <v>200</v>
      </c>
      <c r="P226" s="39">
        <v>200</v>
      </c>
      <c r="Q226" s="39">
        <v>200</v>
      </c>
      <c r="R226" s="39">
        <v>200</v>
      </c>
      <c r="S226" s="39">
        <v>200</v>
      </c>
      <c r="T226" s="39">
        <v>300</v>
      </c>
    </row>
    <row r="227" spans="1:20">
      <c r="A227" s="49" t="str">
        <f>+G227&amp;"-"&amp;H227</f>
        <v>USBOS-CLVAP</v>
      </c>
      <c r="B227" s="49">
        <v>1</v>
      </c>
      <c r="C227" s="39" t="s">
        <v>325</v>
      </c>
      <c r="E227" s="39" t="s">
        <v>72</v>
      </c>
      <c r="G227" s="87" t="s">
        <v>197</v>
      </c>
      <c r="H227" s="39" t="s">
        <v>70</v>
      </c>
      <c r="I227" s="206" t="s">
        <v>188</v>
      </c>
      <c r="J227" s="206">
        <v>37</v>
      </c>
      <c r="K227" s="39" t="s">
        <v>37</v>
      </c>
      <c r="L227" s="44">
        <v>44105</v>
      </c>
      <c r="M227" s="44">
        <v>44196</v>
      </c>
      <c r="N227" s="39">
        <v>430</v>
      </c>
      <c r="O227" s="134">
        <v>430</v>
      </c>
      <c r="P227" s="39">
        <v>430</v>
      </c>
      <c r="Q227" s="39">
        <v>430</v>
      </c>
      <c r="R227" s="39">
        <v>430</v>
      </c>
      <c r="S227" s="39">
        <v>430</v>
      </c>
      <c r="T227" s="39">
        <v>300</v>
      </c>
    </row>
    <row r="228" spans="1:20">
      <c r="A228" s="49" t="str">
        <f>+G228&amp;"-"&amp;H228</f>
        <v>USCHI-CLSAI</v>
      </c>
      <c r="B228" s="49">
        <v>1</v>
      </c>
      <c r="C228" s="39" t="s">
        <v>325</v>
      </c>
      <c r="E228" s="39" t="s">
        <v>72</v>
      </c>
      <c r="G228" s="201" t="s">
        <v>202</v>
      </c>
      <c r="H228" s="39" t="s">
        <v>138</v>
      </c>
      <c r="I228" s="206" t="s">
        <v>188</v>
      </c>
      <c r="J228" s="206">
        <v>32</v>
      </c>
      <c r="K228" s="39" t="s">
        <v>37</v>
      </c>
      <c r="L228" s="44">
        <v>44105</v>
      </c>
      <c r="M228" s="44">
        <v>44196</v>
      </c>
      <c r="N228" s="39">
        <v>320</v>
      </c>
      <c r="O228" s="134">
        <v>320</v>
      </c>
      <c r="P228" s="39">
        <v>320</v>
      </c>
      <c r="Q228" s="39">
        <v>320</v>
      </c>
      <c r="R228" s="39">
        <v>320</v>
      </c>
      <c r="S228" s="39">
        <v>320</v>
      </c>
      <c r="T228" s="39">
        <v>300</v>
      </c>
    </row>
    <row r="229" spans="1:20">
      <c r="A229" s="49" t="str">
        <f>+G229&amp;"-"&amp;H229</f>
        <v>USCHI-CLVAP</v>
      </c>
      <c r="B229" s="49">
        <v>1</v>
      </c>
      <c r="C229" s="39" t="s">
        <v>325</v>
      </c>
      <c r="E229" s="39" t="s">
        <v>72</v>
      </c>
      <c r="G229" s="201" t="s">
        <v>202</v>
      </c>
      <c r="H229" s="39" t="s">
        <v>70</v>
      </c>
      <c r="I229" s="206" t="s">
        <v>188</v>
      </c>
      <c r="J229" s="206">
        <v>32</v>
      </c>
      <c r="K229" s="39" t="s">
        <v>37</v>
      </c>
      <c r="L229" s="44">
        <v>44105</v>
      </c>
      <c r="M229" s="44">
        <v>44196</v>
      </c>
      <c r="N229" s="39">
        <v>200</v>
      </c>
      <c r="O229" s="134">
        <v>200</v>
      </c>
      <c r="P229" s="39">
        <v>200</v>
      </c>
      <c r="Q229" s="39">
        <v>200</v>
      </c>
      <c r="R229" s="39">
        <v>200</v>
      </c>
      <c r="S229" s="39">
        <v>200</v>
      </c>
      <c r="T229" s="39">
        <v>300</v>
      </c>
    </row>
    <row r="230" spans="1:20">
      <c r="A230" s="49" t="str">
        <f>+G230&amp;"-"&amp;H230</f>
        <v>USCHS-CLSAI</v>
      </c>
      <c r="B230" s="49">
        <v>1</v>
      </c>
      <c r="C230" s="39" t="s">
        <v>325</v>
      </c>
      <c r="E230" s="39" t="s">
        <v>72</v>
      </c>
      <c r="G230" s="87" t="s">
        <v>194</v>
      </c>
      <c r="H230" s="39" t="s">
        <v>138</v>
      </c>
      <c r="I230" s="206" t="s">
        <v>188</v>
      </c>
      <c r="J230" s="206">
        <v>37</v>
      </c>
      <c r="K230" s="39" t="s">
        <v>37</v>
      </c>
      <c r="L230" s="44">
        <v>44105</v>
      </c>
      <c r="M230" s="44">
        <v>44196</v>
      </c>
      <c r="N230" s="39">
        <v>400</v>
      </c>
      <c r="O230" s="134">
        <v>400</v>
      </c>
      <c r="P230" s="39">
        <v>400</v>
      </c>
      <c r="Q230" s="39">
        <v>400</v>
      </c>
      <c r="R230" s="39">
        <v>400</v>
      </c>
      <c r="S230" s="39">
        <v>400</v>
      </c>
      <c r="T230" s="39">
        <v>300</v>
      </c>
    </row>
    <row r="231" spans="1:20">
      <c r="A231" s="49" t="str">
        <f>+G231&amp;"-"&amp;H231</f>
        <v>USCHS-CLVAP</v>
      </c>
      <c r="B231" s="49">
        <v>1</v>
      </c>
      <c r="C231" s="39" t="s">
        <v>325</v>
      </c>
      <c r="E231" s="39" t="s">
        <v>72</v>
      </c>
      <c r="G231" s="87" t="s">
        <v>194</v>
      </c>
      <c r="H231" s="39" t="s">
        <v>70</v>
      </c>
      <c r="I231" s="206" t="s">
        <v>188</v>
      </c>
      <c r="J231" s="206">
        <v>37</v>
      </c>
      <c r="K231" s="39" t="s">
        <v>37</v>
      </c>
      <c r="L231" s="44">
        <v>44105</v>
      </c>
      <c r="M231" s="44">
        <v>44196</v>
      </c>
      <c r="N231" s="39">
        <v>320</v>
      </c>
      <c r="O231" s="134">
        <v>320</v>
      </c>
      <c r="P231" s="39">
        <v>320</v>
      </c>
      <c r="Q231" s="39">
        <v>320</v>
      </c>
      <c r="R231" s="39">
        <v>320</v>
      </c>
      <c r="S231" s="39">
        <v>320</v>
      </c>
      <c r="T231" s="39">
        <v>300</v>
      </c>
    </row>
    <row r="232" spans="1:20">
      <c r="A232" s="49" t="str">
        <f>+G232&amp;"-"&amp;H232</f>
        <v>USCLE-CLSAI</v>
      </c>
      <c r="B232" s="49">
        <v>1</v>
      </c>
      <c r="C232" s="39" t="s">
        <v>325</v>
      </c>
      <c r="E232" s="39" t="s">
        <v>72</v>
      </c>
      <c r="G232" s="87" t="s">
        <v>195</v>
      </c>
      <c r="H232" s="39" t="s">
        <v>138</v>
      </c>
      <c r="I232" s="206" t="s">
        <v>188</v>
      </c>
      <c r="J232" s="206">
        <v>37</v>
      </c>
      <c r="K232" s="39" t="s">
        <v>37</v>
      </c>
      <c r="L232" s="44">
        <v>44105</v>
      </c>
      <c r="M232" s="44">
        <v>44196</v>
      </c>
      <c r="N232" s="39">
        <v>320</v>
      </c>
      <c r="O232" s="134">
        <v>320</v>
      </c>
      <c r="P232" s="39">
        <v>320</v>
      </c>
      <c r="Q232" s="39">
        <v>320</v>
      </c>
      <c r="R232" s="39">
        <v>320</v>
      </c>
      <c r="S232" s="39">
        <v>320</v>
      </c>
      <c r="T232" s="39">
        <v>300</v>
      </c>
    </row>
    <row r="233" spans="1:20">
      <c r="A233" s="49" t="str">
        <f>+G233&amp;"-"&amp;H233</f>
        <v>USCLE-CLVAP</v>
      </c>
      <c r="B233" s="49">
        <v>1</v>
      </c>
      <c r="C233" s="39" t="s">
        <v>325</v>
      </c>
      <c r="E233" s="39" t="s">
        <v>72</v>
      </c>
      <c r="G233" s="87" t="s">
        <v>195</v>
      </c>
      <c r="H233" s="39" t="s">
        <v>70</v>
      </c>
      <c r="I233" s="206" t="s">
        <v>188</v>
      </c>
      <c r="J233" s="206">
        <v>37</v>
      </c>
      <c r="K233" s="39" t="s">
        <v>37</v>
      </c>
      <c r="L233" s="44">
        <v>44105</v>
      </c>
      <c r="M233" s="44">
        <v>44196</v>
      </c>
      <c r="N233" s="39">
        <v>200</v>
      </c>
      <c r="O233" s="134">
        <v>200</v>
      </c>
      <c r="P233" s="39">
        <v>200</v>
      </c>
      <c r="Q233" s="39">
        <v>200</v>
      </c>
      <c r="R233" s="39">
        <v>200</v>
      </c>
      <c r="S233" s="39">
        <v>200</v>
      </c>
      <c r="T233" s="39">
        <v>300</v>
      </c>
    </row>
    <row r="234" spans="1:20">
      <c r="A234" s="49" t="str">
        <f>+G234&amp;"-"&amp;H234</f>
        <v>USCLT-CLSAI</v>
      </c>
      <c r="B234" s="49">
        <v>1</v>
      </c>
      <c r="C234" s="39" t="s">
        <v>325</v>
      </c>
      <c r="E234" s="39" t="s">
        <v>72</v>
      </c>
      <c r="G234" s="87" t="s">
        <v>193</v>
      </c>
      <c r="H234" s="39" t="s">
        <v>138</v>
      </c>
      <c r="I234" s="206" t="s">
        <v>188</v>
      </c>
      <c r="J234" s="206">
        <v>37</v>
      </c>
      <c r="K234" s="39" t="s">
        <v>37</v>
      </c>
      <c r="L234" s="44">
        <v>44105</v>
      </c>
      <c r="M234" s="44">
        <v>44196</v>
      </c>
      <c r="N234" s="39">
        <v>430</v>
      </c>
      <c r="O234" s="134">
        <v>430</v>
      </c>
      <c r="P234" s="39">
        <v>430</v>
      </c>
      <c r="Q234" s="39">
        <v>430</v>
      </c>
      <c r="R234" s="39">
        <v>430</v>
      </c>
      <c r="S234" s="39">
        <v>430</v>
      </c>
      <c r="T234" s="39">
        <v>300</v>
      </c>
    </row>
    <row r="235" spans="1:20">
      <c r="A235" s="49" t="str">
        <f>+G235&amp;"-"&amp;H235</f>
        <v>USCLT-CLVAP</v>
      </c>
      <c r="B235" s="49">
        <v>1</v>
      </c>
      <c r="C235" s="39" t="s">
        <v>325</v>
      </c>
      <c r="E235" s="39" t="s">
        <v>72</v>
      </c>
      <c r="G235" s="87" t="s">
        <v>193</v>
      </c>
      <c r="H235" s="39" t="s">
        <v>70</v>
      </c>
      <c r="I235" s="206" t="s">
        <v>188</v>
      </c>
      <c r="J235" s="206">
        <v>37</v>
      </c>
      <c r="K235" s="39" t="s">
        <v>37</v>
      </c>
      <c r="L235" s="44">
        <v>44105</v>
      </c>
      <c r="M235" s="44">
        <v>44196</v>
      </c>
      <c r="N235" s="39">
        <v>450</v>
      </c>
      <c r="O235" s="134">
        <v>450</v>
      </c>
      <c r="P235" s="39">
        <v>450</v>
      </c>
      <c r="Q235" s="39">
        <v>450</v>
      </c>
      <c r="R235" s="39">
        <v>450</v>
      </c>
      <c r="S235" s="39">
        <v>450</v>
      </c>
      <c r="T235" s="39">
        <v>300</v>
      </c>
    </row>
    <row r="236" spans="1:20">
      <c r="A236" s="49" t="str">
        <f>+G236&amp;"-"&amp;H236</f>
        <v>USCVG-CLSAI</v>
      </c>
      <c r="B236" s="49">
        <v>1</v>
      </c>
      <c r="C236" s="39" t="s">
        <v>325</v>
      </c>
      <c r="E236" s="39" t="s">
        <v>72</v>
      </c>
      <c r="G236" s="87" t="s">
        <v>196</v>
      </c>
      <c r="H236" s="39" t="s">
        <v>138</v>
      </c>
      <c r="I236" s="206" t="s">
        <v>188</v>
      </c>
      <c r="J236" s="206">
        <v>37</v>
      </c>
      <c r="K236" s="39" t="s">
        <v>37</v>
      </c>
      <c r="L236" s="44">
        <v>44105</v>
      </c>
      <c r="M236" s="44">
        <v>44196</v>
      </c>
      <c r="N236" s="39">
        <v>250</v>
      </c>
      <c r="O236" s="134">
        <v>250</v>
      </c>
      <c r="P236" s="39">
        <v>250</v>
      </c>
      <c r="Q236" s="39">
        <v>250</v>
      </c>
      <c r="R236" s="39">
        <v>250</v>
      </c>
      <c r="S236" s="39">
        <v>250</v>
      </c>
      <c r="T236" s="39">
        <v>300</v>
      </c>
    </row>
    <row r="237" spans="1:20">
      <c r="A237" s="49" t="str">
        <f>+G237&amp;"-"&amp;H237</f>
        <v>USCVG-CLVAP</v>
      </c>
      <c r="B237" s="49">
        <v>1</v>
      </c>
      <c r="C237" s="39" t="s">
        <v>325</v>
      </c>
      <c r="E237" s="39" t="s">
        <v>72</v>
      </c>
      <c r="G237" s="87" t="s">
        <v>196</v>
      </c>
      <c r="H237" s="39" t="s">
        <v>70</v>
      </c>
      <c r="I237" s="206" t="s">
        <v>188</v>
      </c>
      <c r="J237" s="206">
        <v>37</v>
      </c>
      <c r="K237" s="39" t="s">
        <v>37</v>
      </c>
      <c r="L237" s="44">
        <v>44105</v>
      </c>
      <c r="M237" s="44">
        <v>44196</v>
      </c>
      <c r="N237" s="39">
        <v>325</v>
      </c>
      <c r="O237" s="134">
        <v>325</v>
      </c>
      <c r="P237" s="39">
        <v>325</v>
      </c>
      <c r="Q237" s="39">
        <v>325</v>
      </c>
      <c r="R237" s="39">
        <v>325</v>
      </c>
      <c r="S237" s="39">
        <v>325</v>
      </c>
      <c r="T237" s="39">
        <v>300</v>
      </c>
    </row>
    <row r="238" spans="1:20">
      <c r="A238" s="49" t="str">
        <f>+G238&amp;"-"&amp;H238</f>
        <v>USDET-CLSAI</v>
      </c>
      <c r="B238" s="49">
        <v>1</v>
      </c>
      <c r="C238" s="39" t="s">
        <v>325</v>
      </c>
      <c r="E238" s="39" t="s">
        <v>72</v>
      </c>
      <c r="G238" s="87" t="s">
        <v>192</v>
      </c>
      <c r="H238" s="39" t="s">
        <v>138</v>
      </c>
      <c r="I238" s="206" t="s">
        <v>188</v>
      </c>
      <c r="J238" s="206">
        <v>37</v>
      </c>
      <c r="K238" s="39" t="s">
        <v>37</v>
      </c>
      <c r="L238" s="44">
        <v>44105</v>
      </c>
      <c r="M238" s="44">
        <v>44196</v>
      </c>
      <c r="N238" s="39">
        <v>325</v>
      </c>
      <c r="O238" s="134">
        <v>325</v>
      </c>
      <c r="P238" s="39">
        <v>325</v>
      </c>
      <c r="Q238" s="39">
        <v>325</v>
      </c>
      <c r="R238" s="39">
        <v>325</v>
      </c>
      <c r="S238" s="39">
        <v>325</v>
      </c>
      <c r="T238" s="39">
        <v>300</v>
      </c>
    </row>
    <row r="239" spans="1:20">
      <c r="A239" s="49" t="str">
        <f>+G239&amp;"-"&amp;H239</f>
        <v>USDET-CLVAP</v>
      </c>
      <c r="B239" s="49">
        <v>1</v>
      </c>
      <c r="C239" s="39" t="s">
        <v>325</v>
      </c>
      <c r="E239" s="39" t="s">
        <v>72</v>
      </c>
      <c r="G239" s="87" t="s">
        <v>192</v>
      </c>
      <c r="H239" s="39" t="s">
        <v>70</v>
      </c>
      <c r="I239" s="206" t="s">
        <v>188</v>
      </c>
      <c r="J239" s="206">
        <v>37</v>
      </c>
      <c r="K239" s="39" t="s">
        <v>37</v>
      </c>
      <c r="L239" s="44">
        <v>44105</v>
      </c>
      <c r="M239" s="44">
        <v>44196</v>
      </c>
      <c r="N239" s="39">
        <v>400</v>
      </c>
      <c r="O239" s="134">
        <v>400</v>
      </c>
      <c r="P239" s="39">
        <v>400</v>
      </c>
      <c r="Q239" s="39">
        <v>400</v>
      </c>
      <c r="R239" s="39">
        <v>400</v>
      </c>
      <c r="S239" s="39">
        <v>400</v>
      </c>
      <c r="T239" s="39">
        <v>300</v>
      </c>
    </row>
    <row r="240" spans="1:20">
      <c r="A240" s="49" t="str">
        <f>+G240&amp;"-"&amp;H240</f>
        <v>USHOU-CLSAI</v>
      </c>
      <c r="B240" s="49">
        <v>1</v>
      </c>
      <c r="C240" s="39" t="s">
        <v>325</v>
      </c>
      <c r="E240" s="39" t="s">
        <v>72</v>
      </c>
      <c r="G240" s="87" t="s">
        <v>201</v>
      </c>
      <c r="H240" s="39" t="s">
        <v>138</v>
      </c>
      <c r="I240" s="206" t="s">
        <v>184</v>
      </c>
      <c r="J240" s="206">
        <v>32</v>
      </c>
      <c r="K240" s="39" t="s">
        <v>37</v>
      </c>
      <c r="L240" s="44">
        <v>44105</v>
      </c>
      <c r="M240" s="44">
        <v>44196</v>
      </c>
      <c r="N240" s="39">
        <v>450</v>
      </c>
      <c r="O240" s="134">
        <v>450</v>
      </c>
      <c r="P240" s="39">
        <v>450</v>
      </c>
      <c r="Q240" s="39">
        <v>450</v>
      </c>
      <c r="R240" s="39">
        <v>450</v>
      </c>
      <c r="S240" s="39">
        <v>450</v>
      </c>
      <c r="T240" s="39">
        <v>300</v>
      </c>
    </row>
    <row r="241" spans="1:20">
      <c r="A241" s="49" t="str">
        <f>+G241&amp;"-"&amp;H241</f>
        <v>USHOU-CLVAP</v>
      </c>
      <c r="B241" s="49">
        <v>1</v>
      </c>
      <c r="C241" s="39" t="s">
        <v>325</v>
      </c>
      <c r="E241" s="39" t="s">
        <v>72</v>
      </c>
      <c r="G241" s="87" t="s">
        <v>201</v>
      </c>
      <c r="H241" s="39" t="s">
        <v>70</v>
      </c>
      <c r="I241" s="206" t="s">
        <v>184</v>
      </c>
      <c r="J241" s="206">
        <v>32</v>
      </c>
      <c r="K241" s="39" t="s">
        <v>37</v>
      </c>
      <c r="L241" s="44">
        <v>44105</v>
      </c>
      <c r="M241" s="44">
        <v>44196</v>
      </c>
      <c r="N241" s="39">
        <v>250</v>
      </c>
      <c r="O241" s="134">
        <v>250</v>
      </c>
      <c r="P241" s="39">
        <v>250</v>
      </c>
      <c r="Q241" s="39">
        <v>250</v>
      </c>
      <c r="R241" s="39">
        <v>250</v>
      </c>
      <c r="S241" s="39">
        <v>250</v>
      </c>
      <c r="T241" s="39">
        <v>300</v>
      </c>
    </row>
    <row r="242" spans="1:20">
      <c r="A242" s="49" t="str">
        <f>+G242&amp;"-"&amp;H242</f>
        <v>USLAX-CLSAI</v>
      </c>
      <c r="B242" s="49">
        <v>1</v>
      </c>
      <c r="C242" s="39" t="s">
        <v>325</v>
      </c>
      <c r="E242" s="39" t="s">
        <v>72</v>
      </c>
      <c r="G242" s="87" t="s">
        <v>200</v>
      </c>
      <c r="H242" s="39" t="s">
        <v>138</v>
      </c>
      <c r="I242" s="206" t="s">
        <v>188</v>
      </c>
      <c r="J242" s="206">
        <v>42</v>
      </c>
      <c r="K242" s="39" t="s">
        <v>37</v>
      </c>
      <c r="L242" s="44">
        <v>44105</v>
      </c>
      <c r="M242" s="44">
        <v>44196</v>
      </c>
      <c r="N242" s="39">
        <v>400</v>
      </c>
      <c r="O242" s="134">
        <v>400</v>
      </c>
      <c r="P242" s="39">
        <v>400</v>
      </c>
      <c r="Q242" s="39">
        <v>400</v>
      </c>
      <c r="R242" s="39">
        <v>400</v>
      </c>
      <c r="S242" s="39">
        <v>400</v>
      </c>
      <c r="T242" s="39">
        <v>300</v>
      </c>
    </row>
    <row r="243" spans="1:20">
      <c r="A243" s="49" t="str">
        <f>+G243&amp;"-"&amp;H243</f>
        <v>USLAX-CLVAP</v>
      </c>
      <c r="B243" s="49">
        <v>1</v>
      </c>
      <c r="C243" s="39" t="s">
        <v>325</v>
      </c>
      <c r="E243" s="39" t="s">
        <v>72</v>
      </c>
      <c r="G243" s="87" t="s">
        <v>200</v>
      </c>
      <c r="H243" s="39" t="s">
        <v>70</v>
      </c>
      <c r="I243" s="206" t="s">
        <v>188</v>
      </c>
      <c r="J243" s="206">
        <v>42</v>
      </c>
      <c r="K243" s="39" t="s">
        <v>37</v>
      </c>
      <c r="L243" s="44">
        <v>44105</v>
      </c>
      <c r="M243" s="44">
        <v>44196</v>
      </c>
      <c r="N243" s="39">
        <v>320</v>
      </c>
      <c r="O243" s="134">
        <v>320</v>
      </c>
      <c r="P243" s="39">
        <v>320</v>
      </c>
      <c r="Q243" s="39">
        <v>320</v>
      </c>
      <c r="R243" s="39">
        <v>320</v>
      </c>
      <c r="S243" s="39">
        <v>320</v>
      </c>
      <c r="T243" s="39">
        <v>300</v>
      </c>
    </row>
    <row r="244" spans="1:20">
      <c r="A244" s="49" t="str">
        <f>+G244&amp;"-"&amp;H244</f>
        <v>USMIA-CLSAI</v>
      </c>
      <c r="B244" s="49">
        <v>1</v>
      </c>
      <c r="C244" s="39" t="s">
        <v>325</v>
      </c>
      <c r="E244" s="39" t="s">
        <v>72</v>
      </c>
      <c r="G244" s="201" t="s">
        <v>203</v>
      </c>
      <c r="H244" s="39" t="s">
        <v>138</v>
      </c>
      <c r="I244" s="206" t="s">
        <v>39</v>
      </c>
      <c r="J244" s="206">
        <v>24</v>
      </c>
      <c r="K244" s="39" t="s">
        <v>37</v>
      </c>
      <c r="L244" s="44">
        <v>44105</v>
      </c>
      <c r="M244" s="44">
        <v>44196</v>
      </c>
      <c r="N244" s="39">
        <v>250</v>
      </c>
      <c r="O244" s="134">
        <v>250</v>
      </c>
      <c r="P244" s="39">
        <v>250</v>
      </c>
      <c r="Q244" s="39">
        <v>250</v>
      </c>
      <c r="R244" s="39">
        <v>250</v>
      </c>
      <c r="S244" s="39">
        <v>250</v>
      </c>
      <c r="T244" s="39">
        <v>300</v>
      </c>
    </row>
    <row r="245" spans="1:20">
      <c r="A245" s="49" t="str">
        <f>+G245&amp;"-"&amp;H245</f>
        <v>USMIA-CLVAP</v>
      </c>
      <c r="B245" s="49">
        <v>1</v>
      </c>
      <c r="C245" s="39" t="s">
        <v>325</v>
      </c>
      <c r="E245" s="39" t="s">
        <v>72</v>
      </c>
      <c r="G245" s="201" t="s">
        <v>203</v>
      </c>
      <c r="H245" s="39" t="s">
        <v>70</v>
      </c>
      <c r="I245" s="206" t="s">
        <v>39</v>
      </c>
      <c r="J245" s="206">
        <v>24</v>
      </c>
      <c r="K245" s="39" t="s">
        <v>37</v>
      </c>
      <c r="L245" s="44">
        <v>44105</v>
      </c>
      <c r="M245" s="44">
        <v>44196</v>
      </c>
      <c r="N245" s="39">
        <v>325</v>
      </c>
      <c r="O245" s="134">
        <v>325</v>
      </c>
      <c r="P245" s="39">
        <v>325</v>
      </c>
      <c r="Q245" s="39">
        <v>325</v>
      </c>
      <c r="R245" s="39">
        <v>325</v>
      </c>
      <c r="S245" s="39">
        <v>325</v>
      </c>
      <c r="T245" s="39">
        <v>300</v>
      </c>
    </row>
    <row r="246" spans="1:20">
      <c r="A246" s="49" t="str">
        <f>+G246&amp;"-"&amp;H246</f>
        <v>USNYC-CLSAI</v>
      </c>
      <c r="B246" s="49">
        <v>1</v>
      </c>
      <c r="C246" s="39" t="s">
        <v>325</v>
      </c>
      <c r="E246" s="39" t="s">
        <v>72</v>
      </c>
      <c r="G246" s="87" t="s">
        <v>187</v>
      </c>
      <c r="H246" s="39" t="s">
        <v>138</v>
      </c>
      <c r="I246" s="206" t="s">
        <v>39</v>
      </c>
      <c r="J246" s="206">
        <v>30</v>
      </c>
      <c r="K246" s="39" t="s">
        <v>37</v>
      </c>
      <c r="L246" s="44">
        <v>44105</v>
      </c>
      <c r="M246" s="44">
        <v>44196</v>
      </c>
      <c r="N246" s="39">
        <v>450</v>
      </c>
      <c r="O246" s="134">
        <v>450</v>
      </c>
      <c r="P246" s="39">
        <v>450</v>
      </c>
      <c r="Q246" s="39">
        <v>450</v>
      </c>
      <c r="R246" s="39">
        <v>450</v>
      </c>
      <c r="S246" s="39">
        <v>450</v>
      </c>
      <c r="T246" s="39">
        <v>300</v>
      </c>
    </row>
    <row r="247" spans="1:20">
      <c r="A247" s="49" t="str">
        <f>+G247&amp;"-"&amp;H247</f>
        <v>USNYC-CLVAP</v>
      </c>
      <c r="B247" s="49">
        <v>1</v>
      </c>
      <c r="C247" s="39" t="s">
        <v>325</v>
      </c>
      <c r="E247" s="39" t="s">
        <v>72</v>
      </c>
      <c r="G247" s="87" t="s">
        <v>187</v>
      </c>
      <c r="H247" s="39" t="s">
        <v>70</v>
      </c>
      <c r="I247" s="206" t="s">
        <v>39</v>
      </c>
      <c r="J247" s="206">
        <v>30</v>
      </c>
      <c r="K247" s="39" t="s">
        <v>37</v>
      </c>
      <c r="L247" s="44">
        <v>44105</v>
      </c>
      <c r="M247" s="44">
        <v>44196</v>
      </c>
      <c r="N247" s="39">
        <v>250</v>
      </c>
      <c r="O247" s="134">
        <v>250</v>
      </c>
      <c r="P247" s="39">
        <v>250</v>
      </c>
      <c r="Q247" s="39">
        <v>250</v>
      </c>
      <c r="R247" s="39">
        <v>250</v>
      </c>
      <c r="S247" s="39">
        <v>250</v>
      </c>
      <c r="T247" s="39">
        <v>300</v>
      </c>
    </row>
    <row r="248" spans="1:20">
      <c r="A248" s="49" t="str">
        <f>+G248&amp;"-"&amp;H248</f>
        <v>USORF-CLSAI</v>
      </c>
      <c r="B248" s="49">
        <v>1</v>
      </c>
      <c r="C248" s="39" t="s">
        <v>325</v>
      </c>
      <c r="E248" s="39" t="s">
        <v>72</v>
      </c>
      <c r="G248" s="87" t="s">
        <v>191</v>
      </c>
      <c r="H248" s="39" t="s">
        <v>138</v>
      </c>
      <c r="I248" s="206" t="s">
        <v>188</v>
      </c>
      <c r="J248" s="206">
        <v>37</v>
      </c>
      <c r="K248" s="39" t="s">
        <v>37</v>
      </c>
      <c r="L248" s="44">
        <v>44105</v>
      </c>
      <c r="M248" s="44">
        <v>44196</v>
      </c>
      <c r="N248" s="39">
        <v>200</v>
      </c>
      <c r="O248" s="134">
        <v>200</v>
      </c>
      <c r="P248" s="39">
        <v>200</v>
      </c>
      <c r="Q248" s="39">
        <v>200</v>
      </c>
      <c r="R248" s="39">
        <v>200</v>
      </c>
      <c r="S248" s="39">
        <v>200</v>
      </c>
      <c r="T248" s="39">
        <v>300</v>
      </c>
    </row>
    <row r="249" spans="1:20">
      <c r="A249" s="49" t="str">
        <f>+G249&amp;"-"&amp;H249</f>
        <v>USORF-CLVAP</v>
      </c>
      <c r="B249" s="49">
        <v>1</v>
      </c>
      <c r="C249" s="39" t="s">
        <v>325</v>
      </c>
      <c r="E249" s="39" t="s">
        <v>72</v>
      </c>
      <c r="G249" s="87" t="s">
        <v>191</v>
      </c>
      <c r="H249" s="39" t="s">
        <v>70</v>
      </c>
      <c r="I249" s="206" t="s">
        <v>188</v>
      </c>
      <c r="J249" s="206">
        <v>37</v>
      </c>
      <c r="K249" s="39" t="s">
        <v>37</v>
      </c>
      <c r="L249" s="44">
        <v>44105</v>
      </c>
      <c r="M249" s="44">
        <v>44196</v>
      </c>
      <c r="N249" s="39">
        <v>430</v>
      </c>
      <c r="O249" s="134">
        <v>430</v>
      </c>
      <c r="P249" s="39">
        <v>430</v>
      </c>
      <c r="Q249" s="39">
        <v>430</v>
      </c>
      <c r="R249" s="39">
        <v>430</v>
      </c>
      <c r="S249" s="39">
        <v>430</v>
      </c>
      <c r="T249" s="39">
        <v>300</v>
      </c>
    </row>
    <row r="250" spans="1:20">
      <c r="A250" s="49" t="str">
        <f>+G250&amp;"-"&amp;H250</f>
        <v>USPHL-CLSAI</v>
      </c>
      <c r="B250" s="49">
        <v>1</v>
      </c>
      <c r="C250" s="39" t="s">
        <v>325</v>
      </c>
      <c r="E250" s="39" t="s">
        <v>72</v>
      </c>
      <c r="G250" s="87" t="s">
        <v>190</v>
      </c>
      <c r="H250" s="39" t="s">
        <v>138</v>
      </c>
      <c r="I250" s="206" t="s">
        <v>188</v>
      </c>
      <c r="J250" s="206">
        <v>37</v>
      </c>
      <c r="K250" s="39" t="s">
        <v>37</v>
      </c>
      <c r="L250" s="44">
        <v>44105</v>
      </c>
      <c r="M250" s="44">
        <v>44196</v>
      </c>
      <c r="N250" s="39">
        <v>250</v>
      </c>
      <c r="O250" s="134">
        <v>250</v>
      </c>
      <c r="P250" s="39">
        <v>250</v>
      </c>
      <c r="Q250" s="39">
        <v>250</v>
      </c>
      <c r="R250" s="39">
        <v>250</v>
      </c>
      <c r="S250" s="39">
        <v>250</v>
      </c>
      <c r="T250" s="39">
        <v>300</v>
      </c>
    </row>
    <row r="251" spans="1:20">
      <c r="A251" s="49" t="str">
        <f>+G251&amp;"-"&amp;H251</f>
        <v>USPHL-CLVAP</v>
      </c>
      <c r="B251" s="49">
        <v>1</v>
      </c>
      <c r="C251" s="39" t="s">
        <v>325</v>
      </c>
      <c r="E251" s="39" t="s">
        <v>72</v>
      </c>
      <c r="G251" s="87" t="s">
        <v>190</v>
      </c>
      <c r="H251" s="39" t="s">
        <v>70</v>
      </c>
      <c r="I251" s="206" t="s">
        <v>188</v>
      </c>
      <c r="J251" s="206">
        <v>37</v>
      </c>
      <c r="K251" s="39" t="s">
        <v>37</v>
      </c>
      <c r="L251" s="44">
        <v>44105</v>
      </c>
      <c r="M251" s="44">
        <v>44196</v>
      </c>
      <c r="N251" s="39">
        <v>325</v>
      </c>
      <c r="O251" s="134">
        <v>325</v>
      </c>
      <c r="P251" s="39">
        <v>325</v>
      </c>
      <c r="Q251" s="39">
        <v>325</v>
      </c>
      <c r="R251" s="39">
        <v>325</v>
      </c>
      <c r="S251" s="39">
        <v>325</v>
      </c>
      <c r="T251" s="39">
        <v>300</v>
      </c>
    </row>
    <row r="252" spans="1:20">
      <c r="A252" s="49" t="str">
        <f>+G252&amp;"-"&amp;H252</f>
        <v>USSAV-CLSAI</v>
      </c>
      <c r="B252" s="49">
        <v>1</v>
      </c>
      <c r="C252" s="39" t="s">
        <v>325</v>
      </c>
      <c r="E252" s="39" t="s">
        <v>72</v>
      </c>
      <c r="G252" s="87" t="s">
        <v>189</v>
      </c>
      <c r="H252" s="39" t="s">
        <v>138</v>
      </c>
      <c r="I252" s="206" t="s">
        <v>188</v>
      </c>
      <c r="J252" s="206">
        <v>37</v>
      </c>
      <c r="K252" s="39" t="s">
        <v>37</v>
      </c>
      <c r="L252" s="44">
        <v>44105</v>
      </c>
      <c r="M252" s="44">
        <v>44196</v>
      </c>
      <c r="N252" s="39">
        <v>320</v>
      </c>
      <c r="O252" s="134">
        <v>320</v>
      </c>
      <c r="P252" s="39">
        <v>320</v>
      </c>
      <c r="Q252" s="39">
        <v>320</v>
      </c>
      <c r="R252" s="39">
        <v>320</v>
      </c>
      <c r="S252" s="39">
        <v>320</v>
      </c>
      <c r="T252" s="39">
        <v>300</v>
      </c>
    </row>
    <row r="253" spans="1:20">
      <c r="A253" s="49" t="str">
        <f>+G253&amp;"-"&amp;H253</f>
        <v>USSAV-CLVAP</v>
      </c>
      <c r="B253" s="49">
        <v>1</v>
      </c>
      <c r="C253" s="39" t="s">
        <v>325</v>
      </c>
      <c r="E253" s="39" t="s">
        <v>72</v>
      </c>
      <c r="G253" s="87" t="s">
        <v>189</v>
      </c>
      <c r="H253" s="39" t="s">
        <v>70</v>
      </c>
      <c r="I253" s="206" t="s">
        <v>188</v>
      </c>
      <c r="J253" s="206">
        <v>37</v>
      </c>
      <c r="K253" s="39" t="s">
        <v>37</v>
      </c>
      <c r="L253" s="44">
        <v>44105</v>
      </c>
      <c r="M253" s="44">
        <v>44196</v>
      </c>
      <c r="N253" s="39">
        <v>200</v>
      </c>
      <c r="O253" s="134">
        <v>200</v>
      </c>
      <c r="P253" s="39">
        <v>200</v>
      </c>
      <c r="Q253" s="39">
        <v>200</v>
      </c>
      <c r="R253" s="39">
        <v>200</v>
      </c>
      <c r="S253" s="39">
        <v>200</v>
      </c>
      <c r="T253" s="39">
        <v>300</v>
      </c>
    </row>
    <row r="254" spans="1:20">
      <c r="A254" s="49" t="str">
        <f>+G254&amp;"-"&amp;H254</f>
        <v>VNHPH-CLSAI</v>
      </c>
      <c r="B254" s="49">
        <v>1</v>
      </c>
      <c r="C254" s="39" t="s">
        <v>325</v>
      </c>
      <c r="E254" s="39" t="s">
        <v>72</v>
      </c>
      <c r="G254" s="64" t="s">
        <v>80</v>
      </c>
      <c r="H254" s="39" t="s">
        <v>138</v>
      </c>
      <c r="I254" s="41" t="s">
        <v>77</v>
      </c>
      <c r="J254" s="41">
        <v>53</v>
      </c>
      <c r="K254" s="60" t="s">
        <v>37</v>
      </c>
      <c r="L254" s="44">
        <v>44105</v>
      </c>
      <c r="M254" s="44">
        <v>44196</v>
      </c>
      <c r="N254" s="39">
        <v>400</v>
      </c>
      <c r="O254" s="134">
        <v>400</v>
      </c>
      <c r="P254" s="39">
        <v>400</v>
      </c>
      <c r="Q254" s="39">
        <v>400</v>
      </c>
      <c r="R254" s="39">
        <v>400</v>
      </c>
      <c r="S254" s="39">
        <v>400</v>
      </c>
      <c r="T254" s="39">
        <v>300</v>
      </c>
    </row>
    <row r="255" spans="1:20">
      <c r="A255" s="49" t="str">
        <f>+G255&amp;"-"&amp;H255</f>
        <v>VNHPH-CLVAP</v>
      </c>
      <c r="B255" s="49">
        <v>1</v>
      </c>
      <c r="C255" s="39" t="s">
        <v>325</v>
      </c>
      <c r="E255" s="39" t="s">
        <v>72</v>
      </c>
      <c r="G255" s="64" t="s">
        <v>80</v>
      </c>
      <c r="H255" s="39" t="s">
        <v>70</v>
      </c>
      <c r="I255" s="41" t="s">
        <v>77</v>
      </c>
      <c r="J255" s="41">
        <v>53</v>
      </c>
      <c r="K255" s="60" t="s">
        <v>37</v>
      </c>
      <c r="L255" s="44">
        <v>44105</v>
      </c>
      <c r="M255" s="44">
        <v>44196</v>
      </c>
      <c r="N255" s="39">
        <v>250</v>
      </c>
      <c r="O255" s="134">
        <v>250</v>
      </c>
      <c r="P255" s="39">
        <v>250</v>
      </c>
      <c r="Q255" s="39">
        <v>250</v>
      </c>
      <c r="R255" s="39">
        <v>250</v>
      </c>
      <c r="S255" s="39">
        <v>250</v>
      </c>
      <c r="T255" s="39">
        <v>300</v>
      </c>
    </row>
    <row r="256" spans="1:20">
      <c r="A256" s="49" t="str">
        <f>+G256&amp;"-"&amp;H256</f>
        <v>VNSGN-CLSAI</v>
      </c>
      <c r="B256" s="49">
        <v>1</v>
      </c>
      <c r="C256" s="39" t="s">
        <v>325</v>
      </c>
      <c r="E256" s="39" t="s">
        <v>72</v>
      </c>
      <c r="G256" s="64" t="s">
        <v>81</v>
      </c>
      <c r="H256" s="39" t="s">
        <v>138</v>
      </c>
      <c r="I256" s="41" t="s">
        <v>77</v>
      </c>
      <c r="J256" s="41">
        <v>53</v>
      </c>
      <c r="K256" s="60" t="s">
        <v>37</v>
      </c>
      <c r="L256" s="44">
        <v>44105</v>
      </c>
      <c r="M256" s="44">
        <v>44196</v>
      </c>
      <c r="N256" s="39">
        <v>450</v>
      </c>
      <c r="O256" s="134">
        <v>450</v>
      </c>
      <c r="P256" s="39">
        <v>450</v>
      </c>
      <c r="Q256" s="39">
        <v>450</v>
      </c>
      <c r="R256" s="39">
        <v>450</v>
      </c>
      <c r="S256" s="39">
        <v>450</v>
      </c>
      <c r="T256" s="39">
        <v>300</v>
      </c>
    </row>
    <row r="257" spans="1:20">
      <c r="A257" s="49" t="str">
        <f>+G257&amp;"-"&amp;H257</f>
        <v>VNSGN-CLVAP</v>
      </c>
      <c r="B257" s="49">
        <v>1</v>
      </c>
      <c r="C257" s="39" t="s">
        <v>325</v>
      </c>
      <c r="E257" s="39" t="s">
        <v>72</v>
      </c>
      <c r="G257" s="64" t="s">
        <v>81</v>
      </c>
      <c r="H257" s="39" t="s">
        <v>70</v>
      </c>
      <c r="I257" s="41" t="s">
        <v>77</v>
      </c>
      <c r="J257" s="41">
        <v>53</v>
      </c>
      <c r="K257" s="60" t="s">
        <v>37</v>
      </c>
      <c r="L257" s="44">
        <v>44105</v>
      </c>
      <c r="M257" s="44">
        <v>44196</v>
      </c>
      <c r="N257" s="39">
        <v>200</v>
      </c>
      <c r="O257" s="134">
        <v>200</v>
      </c>
      <c r="P257" s="39">
        <v>200</v>
      </c>
      <c r="Q257" s="39">
        <v>200</v>
      </c>
      <c r="R257" s="39">
        <v>200</v>
      </c>
      <c r="S257" s="39">
        <v>200</v>
      </c>
      <c r="T257" s="39">
        <v>300</v>
      </c>
    </row>
    <row r="258" spans="1:20">
      <c r="A258" s="49" t="str">
        <f>+G258&amp;"-"&amp;H258</f>
        <v>ZACPT-CLSAI</v>
      </c>
      <c r="B258" s="49">
        <v>1</v>
      </c>
      <c r="C258" s="39" t="s">
        <v>325</v>
      </c>
      <c r="E258" s="39" t="s">
        <v>72</v>
      </c>
      <c r="G258" s="87" t="s">
        <v>145</v>
      </c>
      <c r="H258" s="39" t="s">
        <v>138</v>
      </c>
      <c r="I258" s="41" t="s">
        <v>144</v>
      </c>
      <c r="J258" s="206">
        <v>65</v>
      </c>
      <c r="K258" s="39" t="s">
        <v>37</v>
      </c>
      <c r="L258" s="44">
        <v>44105</v>
      </c>
      <c r="M258" s="44">
        <v>44196</v>
      </c>
      <c r="N258" s="39">
        <v>250</v>
      </c>
      <c r="O258" s="134">
        <v>250</v>
      </c>
      <c r="P258" s="39">
        <v>250</v>
      </c>
      <c r="Q258" s="39">
        <v>250</v>
      </c>
      <c r="R258" s="39">
        <v>250</v>
      </c>
      <c r="S258" s="39">
        <v>250</v>
      </c>
      <c r="T258" s="39">
        <v>300</v>
      </c>
    </row>
    <row r="259" spans="1:20">
      <c r="A259" s="49" t="str">
        <f>+G259&amp;"-"&amp;H259</f>
        <v>ZACPT-CLVAP</v>
      </c>
      <c r="B259" s="49">
        <v>1</v>
      </c>
      <c r="C259" s="39" t="s">
        <v>325</v>
      </c>
      <c r="E259" s="39" t="s">
        <v>72</v>
      </c>
      <c r="G259" s="87" t="s">
        <v>145</v>
      </c>
      <c r="H259" s="39" t="s">
        <v>70</v>
      </c>
      <c r="I259" s="41" t="s">
        <v>144</v>
      </c>
      <c r="J259" s="206">
        <v>65</v>
      </c>
      <c r="K259" s="39" t="s">
        <v>37</v>
      </c>
      <c r="L259" s="44">
        <v>44105</v>
      </c>
      <c r="M259" s="44">
        <v>44196</v>
      </c>
      <c r="N259" s="39">
        <v>320</v>
      </c>
      <c r="O259" s="134">
        <v>320</v>
      </c>
      <c r="P259" s="39">
        <v>320</v>
      </c>
      <c r="Q259" s="39">
        <v>320</v>
      </c>
      <c r="R259" s="39">
        <v>320</v>
      </c>
      <c r="S259" s="39">
        <v>320</v>
      </c>
      <c r="T259" s="39">
        <v>300</v>
      </c>
    </row>
    <row r="260" spans="1:20">
      <c r="A260" s="49" t="str">
        <f>+G260&amp;"-"&amp;H260</f>
        <v>-CLSAI</v>
      </c>
      <c r="B260" s="49">
        <v>1</v>
      </c>
      <c r="C260" s="39" t="s">
        <v>325</v>
      </c>
      <c r="E260" s="39" t="s">
        <v>72</v>
      </c>
      <c r="G260" s="87"/>
      <c r="H260" s="39" t="s">
        <v>138</v>
      </c>
      <c r="I260" s="206" t="s">
        <v>188</v>
      </c>
      <c r="J260" s="206">
        <v>37</v>
      </c>
      <c r="K260" s="39" t="s">
        <v>37</v>
      </c>
      <c r="L260" s="44">
        <v>44105</v>
      </c>
      <c r="M260" s="44">
        <v>44196</v>
      </c>
      <c r="N260" s="39">
        <v>450</v>
      </c>
      <c r="O260" s="134">
        <v>450</v>
      </c>
      <c r="P260" s="39">
        <v>450</v>
      </c>
      <c r="Q260" s="39">
        <v>450</v>
      </c>
      <c r="R260" s="39">
        <v>450</v>
      </c>
      <c r="S260" s="39">
        <v>450</v>
      </c>
      <c r="T260" s="39">
        <v>300</v>
      </c>
    </row>
    <row r="261" spans="1:20" ht="15.75" thickBot="1">
      <c r="A261" s="49" t="str">
        <f>+G261&amp;"-"&amp;H261</f>
        <v>-CLVAP</v>
      </c>
      <c r="B261" s="49">
        <v>1</v>
      </c>
      <c r="C261" s="39" t="s">
        <v>325</v>
      </c>
      <c r="E261" s="39" t="s">
        <v>72</v>
      </c>
      <c r="G261" s="87"/>
      <c r="H261" s="39" t="s">
        <v>70</v>
      </c>
      <c r="I261" s="205" t="s">
        <v>188</v>
      </c>
      <c r="J261" s="205">
        <v>37</v>
      </c>
      <c r="K261" s="39" t="s">
        <v>37</v>
      </c>
      <c r="L261" s="44">
        <v>44105</v>
      </c>
      <c r="M261" s="44">
        <v>44196</v>
      </c>
      <c r="N261" s="39">
        <v>250</v>
      </c>
      <c r="O261" s="134">
        <v>250</v>
      </c>
      <c r="P261" s="39">
        <v>250</v>
      </c>
      <c r="Q261" s="39">
        <v>250</v>
      </c>
      <c r="R261" s="39">
        <v>250</v>
      </c>
      <c r="S261" s="39">
        <v>250</v>
      </c>
      <c r="T261" s="39">
        <v>300</v>
      </c>
    </row>
  </sheetData>
  <sheetProtection formatCells="0" formatColumns="0" formatRows="0" insertColumns="0" insertRows="0" insertHyperlinks="0" deleteColumns="0" deleteRows="0" sort="0" autoFilter="0" pivotTables="0"/>
  <autoFilter ref="A1:U1">
    <sortState ref="A2:U261">
      <sortCondition ref="G1"/>
    </sortState>
  </autoFilter>
  <pageMargins left="0" right="0" top="0" bottom="0" header="0.3" footer="0.3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showRuler="0" zoomScaleNormal="100" workbookViewId="0">
      <selection activeCell="G2" sqref="G2"/>
    </sheetView>
  </sheetViews>
  <sheetFormatPr baseColWidth="10" defaultColWidth="11.5" defaultRowHeight="15"/>
  <cols>
    <col min="1" max="1" width="11.5" style="35"/>
    <col min="2" max="2" width="9.375" style="36" customWidth="1"/>
    <col min="3" max="3" width="7" style="36" customWidth="1"/>
    <col min="4" max="5" width="9.375" style="36" customWidth="1"/>
    <col min="6" max="6" width="5.875" style="36" customWidth="1"/>
    <col min="7" max="7" width="7" style="36" customWidth="1"/>
    <col min="8" max="8" width="8.5" style="36" bestFit="1" customWidth="1"/>
    <col min="9" max="9" width="8.125" style="36" customWidth="1"/>
    <col min="10" max="10" width="11.625" style="36" customWidth="1"/>
    <col min="11" max="11" width="10.5" style="36" customWidth="1"/>
    <col min="12" max="12" width="12.875" style="36" customWidth="1"/>
    <col min="13" max="13" width="10.5" style="36" customWidth="1"/>
    <col min="14" max="14" width="9.375" style="35" customWidth="1"/>
    <col min="15" max="15" width="11.625" style="35" customWidth="1"/>
    <col min="16" max="16" width="12.875" style="35" customWidth="1"/>
    <col min="17" max="18" width="11.625" style="36" customWidth="1"/>
    <col min="19" max="19" width="10.625" style="35" customWidth="1"/>
    <col min="20" max="20" width="13.375" style="35" bestFit="1" customWidth="1"/>
    <col min="21" max="21" width="10.5" style="35" customWidth="1"/>
    <col min="22" max="22" width="13.875" style="35" bestFit="1" customWidth="1"/>
    <col min="23" max="256" width="8.625" style="35" customWidth="1"/>
    <col min="257" max="16384" width="11.5" style="35"/>
  </cols>
  <sheetData>
    <row r="1" spans="1:22">
      <c r="A1" s="35" t="s">
        <v>257</v>
      </c>
      <c r="B1" s="36" t="s">
        <v>68</v>
      </c>
      <c r="C1" s="36" t="s">
        <v>67</v>
      </c>
      <c r="D1" s="36" t="s">
        <v>66</v>
      </c>
      <c r="E1" s="36" t="s">
        <v>65</v>
      </c>
      <c r="F1" s="36" t="s">
        <v>64</v>
      </c>
      <c r="G1" s="36" t="s">
        <v>63</v>
      </c>
      <c r="H1" s="36" t="s">
        <v>62</v>
      </c>
      <c r="I1" s="36" t="s">
        <v>61</v>
      </c>
      <c r="J1" s="36" t="s">
        <v>60</v>
      </c>
      <c r="K1" s="36" t="s">
        <v>59</v>
      </c>
      <c r="L1" s="36" t="s">
        <v>58</v>
      </c>
      <c r="M1" s="36" t="s">
        <v>57</v>
      </c>
      <c r="N1" s="35" t="s">
        <v>56</v>
      </c>
      <c r="O1" s="35" t="s">
        <v>307</v>
      </c>
      <c r="P1" s="35" t="s">
        <v>308</v>
      </c>
      <c r="Q1" s="36" t="s">
        <v>55</v>
      </c>
      <c r="R1" s="36" t="s">
        <v>54</v>
      </c>
      <c r="S1" s="36" t="s">
        <v>53</v>
      </c>
      <c r="T1" s="36" t="s">
        <v>52</v>
      </c>
      <c r="U1" s="36" t="s">
        <v>51</v>
      </c>
      <c r="V1" s="36" t="s">
        <v>50</v>
      </c>
    </row>
    <row r="2" spans="1:22">
      <c r="A2" s="35" t="str">
        <f>+F2&amp;"-"&amp;G2</f>
        <v>MIA-SCL</v>
      </c>
      <c r="B2" s="36" t="s">
        <v>43</v>
      </c>
      <c r="E2" s="36" t="s">
        <v>42</v>
      </c>
      <c r="F2" s="36" t="s">
        <v>48</v>
      </c>
      <c r="G2" s="36" t="s">
        <v>40</v>
      </c>
      <c r="H2" s="36" t="s">
        <v>39</v>
      </c>
      <c r="I2" s="36">
        <v>1</v>
      </c>
      <c r="J2" s="36" t="s">
        <v>47</v>
      </c>
      <c r="K2" s="36" t="s">
        <v>37</v>
      </c>
      <c r="L2" s="37">
        <v>43831</v>
      </c>
      <c r="M2" s="37">
        <v>44196</v>
      </c>
      <c r="N2" s="36">
        <v>1.95</v>
      </c>
      <c r="O2" s="36">
        <v>1.95</v>
      </c>
      <c r="P2" s="36">
        <v>1.95</v>
      </c>
      <c r="Q2" s="36">
        <v>100</v>
      </c>
      <c r="R2" s="36">
        <v>60</v>
      </c>
      <c r="S2" s="36">
        <v>3.7999999999999999E-2</v>
      </c>
      <c r="T2" s="36">
        <v>60</v>
      </c>
      <c r="U2" s="36"/>
      <c r="V2" s="36"/>
    </row>
    <row r="3" spans="1:22">
      <c r="A3" s="35" t="str">
        <f t="shared" ref="A3:A7" si="0">+F3&amp;"-"&amp;G3</f>
        <v>MIA-SCL</v>
      </c>
      <c r="B3" s="36" t="s">
        <v>49</v>
      </c>
      <c r="E3" s="36" t="s">
        <v>42</v>
      </c>
      <c r="F3" s="36" t="s">
        <v>48</v>
      </c>
      <c r="G3" s="36" t="s">
        <v>40</v>
      </c>
      <c r="H3" s="36" t="s">
        <v>39</v>
      </c>
      <c r="I3" s="36">
        <v>1</v>
      </c>
      <c r="J3" s="36" t="s">
        <v>47</v>
      </c>
      <c r="K3" s="36" t="s">
        <v>37</v>
      </c>
      <c r="L3" s="37">
        <v>43831</v>
      </c>
      <c r="M3" s="37">
        <v>44196</v>
      </c>
      <c r="N3" s="36">
        <v>1.9</v>
      </c>
      <c r="O3" s="36">
        <v>1.9</v>
      </c>
      <c r="P3" s="36">
        <v>1.9</v>
      </c>
      <c r="Q3" s="36">
        <v>100</v>
      </c>
      <c r="R3" s="36">
        <v>60</v>
      </c>
      <c r="S3" s="36">
        <v>3.7999999999999999E-2</v>
      </c>
      <c r="T3" s="36">
        <v>60</v>
      </c>
      <c r="U3" s="36"/>
      <c r="V3" s="36"/>
    </row>
    <row r="4" spans="1:22">
      <c r="A4" s="35" t="str">
        <f t="shared" si="0"/>
        <v>MIA-SCL</v>
      </c>
      <c r="B4" s="36" t="s">
        <v>43</v>
      </c>
      <c r="E4" s="36" t="s">
        <v>42</v>
      </c>
      <c r="F4" s="36" t="s">
        <v>48</v>
      </c>
      <c r="G4" s="36" t="s">
        <v>40</v>
      </c>
      <c r="H4" s="36" t="s">
        <v>39</v>
      </c>
      <c r="I4" s="36">
        <v>1</v>
      </c>
      <c r="J4" s="36" t="s">
        <v>47</v>
      </c>
      <c r="K4" s="36" t="s">
        <v>37</v>
      </c>
      <c r="L4" s="37">
        <v>43831</v>
      </c>
      <c r="M4" s="37">
        <v>44196</v>
      </c>
      <c r="N4" s="36">
        <v>1.95</v>
      </c>
      <c r="O4" s="36">
        <v>1.95</v>
      </c>
      <c r="P4" s="36">
        <v>1.95</v>
      </c>
      <c r="Q4" s="36">
        <v>100</v>
      </c>
      <c r="R4" s="36">
        <v>60</v>
      </c>
      <c r="S4" s="36">
        <v>3.7999999999999999E-2</v>
      </c>
      <c r="T4" s="36">
        <v>60</v>
      </c>
      <c r="U4" s="36"/>
      <c r="V4" s="36"/>
    </row>
    <row r="5" spans="1:22">
      <c r="A5" s="35" t="str">
        <f t="shared" si="0"/>
        <v>MIA-SCL</v>
      </c>
      <c r="B5" s="36" t="s">
        <v>49</v>
      </c>
      <c r="E5" s="36" t="s">
        <v>42</v>
      </c>
      <c r="F5" s="36" t="s">
        <v>48</v>
      </c>
      <c r="G5" s="36" t="s">
        <v>40</v>
      </c>
      <c r="H5" s="36" t="s">
        <v>39</v>
      </c>
      <c r="I5" s="36">
        <v>1</v>
      </c>
      <c r="J5" s="36" t="s">
        <v>47</v>
      </c>
      <c r="K5" s="36" t="s">
        <v>37</v>
      </c>
      <c r="L5" s="37">
        <v>43831</v>
      </c>
      <c r="M5" s="37">
        <v>44196</v>
      </c>
      <c r="N5" s="36">
        <v>1.9</v>
      </c>
      <c r="O5" s="36">
        <v>1.9</v>
      </c>
      <c r="P5" s="36">
        <v>1.9</v>
      </c>
      <c r="Q5" s="36">
        <v>100</v>
      </c>
      <c r="R5" s="36">
        <v>60</v>
      </c>
      <c r="S5" s="36">
        <v>3.7999999999999999E-2</v>
      </c>
      <c r="T5" s="36">
        <v>60</v>
      </c>
      <c r="U5" s="36"/>
      <c r="V5" s="36"/>
    </row>
    <row r="6" spans="1:22">
      <c r="A6" s="35" t="str">
        <f t="shared" si="0"/>
        <v>FRA-SCL</v>
      </c>
      <c r="B6" s="36" t="s">
        <v>46</v>
      </c>
      <c r="E6" s="36" t="s">
        <v>42</v>
      </c>
      <c r="F6" s="36" t="s">
        <v>45</v>
      </c>
      <c r="G6" s="36" t="s">
        <v>40</v>
      </c>
      <c r="H6" s="36" t="s">
        <v>39</v>
      </c>
      <c r="I6" s="36">
        <v>6</v>
      </c>
      <c r="J6" s="36">
        <v>5</v>
      </c>
      <c r="K6" s="36" t="s">
        <v>44</v>
      </c>
      <c r="L6" s="37">
        <v>43831</v>
      </c>
      <c r="M6" s="37">
        <v>44196</v>
      </c>
      <c r="N6" s="36">
        <v>4.4000000000000004</v>
      </c>
      <c r="O6" s="36">
        <v>4.4000000000000004</v>
      </c>
      <c r="P6" s="36">
        <v>4.4000000000000004</v>
      </c>
      <c r="Q6" s="36">
        <v>200</v>
      </c>
      <c r="R6" s="36">
        <v>15</v>
      </c>
      <c r="S6" s="36"/>
      <c r="T6" s="36"/>
      <c r="U6" s="36">
        <v>0.15</v>
      </c>
      <c r="V6" s="36">
        <v>40</v>
      </c>
    </row>
    <row r="7" spans="1:22">
      <c r="A7" s="35" t="str">
        <f t="shared" si="0"/>
        <v>VCP-SCL</v>
      </c>
      <c r="B7" s="36" t="s">
        <v>43</v>
      </c>
      <c r="E7" s="36" t="s">
        <v>42</v>
      </c>
      <c r="F7" s="36" t="s">
        <v>41</v>
      </c>
      <c r="G7" s="36" t="s">
        <v>40</v>
      </c>
      <c r="H7" s="36" t="s">
        <v>39</v>
      </c>
      <c r="I7" s="36">
        <v>1</v>
      </c>
      <c r="J7" s="36" t="s">
        <v>38</v>
      </c>
      <c r="K7" s="36" t="s">
        <v>37</v>
      </c>
      <c r="L7" s="37">
        <v>43831</v>
      </c>
      <c r="M7" s="37">
        <v>44196</v>
      </c>
      <c r="N7" s="36">
        <v>0.45</v>
      </c>
      <c r="O7" s="36">
        <v>0.4</v>
      </c>
      <c r="P7" s="36">
        <v>0.39</v>
      </c>
      <c r="Q7" s="36">
        <v>200</v>
      </c>
      <c r="R7" s="36">
        <v>85</v>
      </c>
      <c r="S7" s="36"/>
      <c r="T7" s="36"/>
      <c r="U7" s="36"/>
      <c r="V7" s="36"/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2"/>
  <sheetViews>
    <sheetView zoomScaleNormal="100" workbookViewId="0">
      <selection activeCell="G27" sqref="G27:G29"/>
    </sheetView>
  </sheetViews>
  <sheetFormatPr baseColWidth="10" defaultColWidth="11.5" defaultRowHeight="15"/>
  <cols>
    <col min="1" max="1" width="3.875" style="34" customWidth="1"/>
    <col min="2" max="2" width="12.625" style="34" bestFit="1" customWidth="1"/>
    <col min="3" max="3" width="11.5" style="34"/>
    <col min="4" max="4" width="4.125" style="34" bestFit="1" customWidth="1"/>
    <col min="5" max="5" width="15.5" style="34" customWidth="1"/>
    <col min="6" max="6" width="2" style="34" customWidth="1"/>
    <col min="7" max="7" width="12.875" style="34" customWidth="1"/>
    <col min="8" max="8" width="2.625" style="34" customWidth="1"/>
    <col min="9" max="9" width="8.375" style="46" customWidth="1"/>
    <col min="10" max="10" width="1.5" style="47" customWidth="1"/>
    <col min="11" max="11" width="12.625" style="34" bestFit="1" customWidth="1"/>
    <col min="12" max="12" width="11.5" style="34"/>
    <col min="13" max="13" width="4.125" style="34" bestFit="1" customWidth="1"/>
    <col min="14" max="14" width="16.25" style="34" customWidth="1"/>
    <col min="15" max="15" width="2" style="34" customWidth="1"/>
    <col min="16" max="16" width="12.875" style="34" customWidth="1"/>
    <col min="17" max="17" width="2.625" style="34" customWidth="1"/>
    <col min="18" max="18" width="10.125" style="46" customWidth="1"/>
    <col min="19" max="19" width="1.5" style="47" customWidth="1"/>
    <col min="20" max="20" width="12.625" style="34" hidden="1" customWidth="1"/>
    <col min="21" max="21" width="11.5" style="34" hidden="1" customWidth="1"/>
    <col min="22" max="22" width="0.375" style="34" hidden="1" customWidth="1"/>
    <col min="23" max="23" width="15" style="34" hidden="1" customWidth="1"/>
    <col min="24" max="24" width="2" style="34" hidden="1" customWidth="1"/>
    <col min="25" max="25" width="12.875" style="34" hidden="1" customWidth="1"/>
    <col min="26" max="26" width="2.625" style="34" hidden="1" customWidth="1"/>
    <col min="27" max="27" width="10.125" style="46" hidden="1" customWidth="1"/>
    <col min="28" max="28" width="11.5" style="34" customWidth="1"/>
    <col min="29" max="16384" width="11.5" style="34"/>
  </cols>
  <sheetData>
    <row r="1" spans="2:28">
      <c r="C1" s="34" t="s">
        <v>309</v>
      </c>
      <c r="E1" s="79">
        <v>850</v>
      </c>
    </row>
    <row r="2" spans="2:28" ht="6.6" customHeight="1"/>
    <row r="3" spans="2:28" s="81" customFormat="1" ht="6.6" customHeight="1">
      <c r="I3" s="82"/>
      <c r="R3" s="82"/>
      <c r="AA3" s="82"/>
    </row>
    <row r="4" spans="2:28">
      <c r="B4" s="34" t="s">
        <v>260</v>
      </c>
      <c r="C4" s="51">
        <v>20000</v>
      </c>
      <c r="D4" s="34" t="s">
        <v>37</v>
      </c>
      <c r="K4" s="34" t="s">
        <v>260</v>
      </c>
      <c r="L4" s="51">
        <v>20000</v>
      </c>
      <c r="M4" s="34" t="s">
        <v>37</v>
      </c>
      <c r="T4" s="34" t="s">
        <v>260</v>
      </c>
      <c r="U4" s="51">
        <v>20000</v>
      </c>
      <c r="V4" s="34" t="s">
        <v>37</v>
      </c>
    </row>
    <row r="5" spans="2:28">
      <c r="B5" s="34" t="s">
        <v>261</v>
      </c>
      <c r="C5" s="51">
        <v>10000</v>
      </c>
      <c r="D5" s="34" t="s">
        <v>37</v>
      </c>
      <c r="K5" s="34" t="s">
        <v>261</v>
      </c>
      <c r="L5" s="51">
        <v>15000</v>
      </c>
      <c r="M5" s="34" t="s">
        <v>37</v>
      </c>
      <c r="P5" s="75" t="s">
        <v>304</v>
      </c>
      <c r="R5" s="46">
        <v>150</v>
      </c>
      <c r="T5" s="34" t="s">
        <v>261</v>
      </c>
      <c r="U5" s="51">
        <v>15000</v>
      </c>
      <c r="V5" s="34" t="s">
        <v>37</v>
      </c>
    </row>
    <row r="6" spans="2:28">
      <c r="B6" s="34" t="s">
        <v>259</v>
      </c>
      <c r="C6" s="52">
        <f>+C5+C4</f>
        <v>30000</v>
      </c>
      <c r="E6" s="34" t="s">
        <v>37</v>
      </c>
      <c r="K6" s="34" t="s">
        <v>259</v>
      </c>
      <c r="L6" s="52">
        <f>+L5+L4</f>
        <v>35000</v>
      </c>
      <c r="P6" s="75" t="s">
        <v>305</v>
      </c>
      <c r="R6" s="46">
        <v>150</v>
      </c>
      <c r="T6" s="34" t="s">
        <v>259</v>
      </c>
      <c r="U6" s="52">
        <f>+U5+U4</f>
        <v>35000</v>
      </c>
      <c r="W6" s="34" t="s">
        <v>37</v>
      </c>
    </row>
    <row r="7" spans="2:28">
      <c r="B7" s="34" t="s">
        <v>262</v>
      </c>
      <c r="C7" s="50">
        <v>3.0000000000000001E-3</v>
      </c>
      <c r="K7" s="34" t="s">
        <v>262</v>
      </c>
      <c r="L7" s="50">
        <v>3.0000000000000001E-3</v>
      </c>
      <c r="P7" s="75" t="s">
        <v>306</v>
      </c>
      <c r="R7" s="46">
        <v>150</v>
      </c>
      <c r="T7" s="34" t="s">
        <v>262</v>
      </c>
      <c r="U7" s="50">
        <v>3.0000000000000001E-3</v>
      </c>
    </row>
    <row r="8" spans="2:28">
      <c r="B8" s="34" t="s">
        <v>263</v>
      </c>
      <c r="C8" s="52">
        <f>+C7*C6</f>
        <v>90</v>
      </c>
      <c r="K8" s="34" t="s">
        <v>263</v>
      </c>
      <c r="L8" s="52">
        <f>+L7*L6</f>
        <v>105</v>
      </c>
      <c r="P8" s="75" t="s">
        <v>319</v>
      </c>
      <c r="R8" s="46">
        <f>+R7*R6*R5/1000000</f>
        <v>3.375</v>
      </c>
      <c r="T8" s="34" t="s">
        <v>263</v>
      </c>
      <c r="U8" s="52">
        <f>+U7*U6</f>
        <v>105</v>
      </c>
      <c r="AB8" s="34" t="s">
        <v>326</v>
      </c>
    </row>
    <row r="9" spans="2:28">
      <c r="B9" s="145" t="s">
        <v>264</v>
      </c>
      <c r="C9" s="145">
        <v>100</v>
      </c>
      <c r="D9" s="145"/>
      <c r="E9" s="145" t="s">
        <v>366</v>
      </c>
      <c r="F9" s="145"/>
      <c r="G9" s="145"/>
      <c r="K9" s="34" t="s">
        <v>264</v>
      </c>
      <c r="L9" s="34">
        <v>120</v>
      </c>
      <c r="T9" s="34" t="s">
        <v>264</v>
      </c>
      <c r="U9" s="34">
        <v>120</v>
      </c>
    </row>
    <row r="11" spans="2:28">
      <c r="K11" s="75" t="s">
        <v>320</v>
      </c>
      <c r="L11" s="78">
        <v>2000</v>
      </c>
    </row>
    <row r="12" spans="2:28">
      <c r="K12" s="75" t="s">
        <v>267</v>
      </c>
      <c r="L12" s="46">
        <f>+L11/1000</f>
        <v>2</v>
      </c>
    </row>
    <row r="13" spans="2:28" ht="26.25">
      <c r="G13" s="48" t="s">
        <v>252</v>
      </c>
      <c r="K13" s="75" t="s">
        <v>254</v>
      </c>
      <c r="L13" s="76">
        <f>+R5*R6*R7/1000000</f>
        <v>3.375</v>
      </c>
      <c r="P13" s="48" t="s">
        <v>255</v>
      </c>
      <c r="Y13" s="48" t="s">
        <v>256</v>
      </c>
    </row>
    <row r="14" spans="2:28" ht="24" customHeight="1">
      <c r="B14" s="34" t="s">
        <v>253</v>
      </c>
      <c r="C14" s="61">
        <v>40</v>
      </c>
      <c r="K14" s="75" t="s">
        <v>266</v>
      </c>
      <c r="L14" s="76">
        <f>+MAX(L12,L13)</f>
        <v>3.375</v>
      </c>
      <c r="T14" s="34" t="s">
        <v>254</v>
      </c>
      <c r="U14" s="61">
        <v>40</v>
      </c>
    </row>
    <row r="15" spans="2:28" ht="21" customHeight="1">
      <c r="B15" s="34" t="s">
        <v>248</v>
      </c>
      <c r="C15" s="61" t="s">
        <v>204</v>
      </c>
      <c r="K15" s="34" t="s">
        <v>248</v>
      </c>
      <c r="L15" s="108" t="s">
        <v>204</v>
      </c>
      <c r="T15" s="34" t="s">
        <v>248</v>
      </c>
      <c r="U15" s="61" t="s">
        <v>204</v>
      </c>
    </row>
    <row r="16" spans="2:28" ht="19.149999999999999" customHeight="1">
      <c r="B16" s="34" t="s">
        <v>249</v>
      </c>
      <c r="C16" s="39" t="s">
        <v>70</v>
      </c>
      <c r="K16" s="114" t="s">
        <v>249</v>
      </c>
      <c r="L16" s="87" t="s">
        <v>70</v>
      </c>
      <c r="M16" s="75"/>
      <c r="N16" s="75"/>
      <c r="T16" s="34" t="s">
        <v>249</v>
      </c>
      <c r="U16" s="87" t="s">
        <v>70</v>
      </c>
    </row>
    <row r="17" spans="1:27" ht="18" customHeight="1">
      <c r="G17" s="46" t="s">
        <v>244</v>
      </c>
      <c r="H17" s="46"/>
      <c r="I17" s="46" t="s">
        <v>245</v>
      </c>
      <c r="P17" s="46" t="s">
        <v>244</v>
      </c>
      <c r="Q17" s="46"/>
      <c r="R17" s="46" t="s">
        <v>245</v>
      </c>
      <c r="Y17" s="46" t="s">
        <v>244</v>
      </c>
      <c r="Z17" s="46"/>
      <c r="AA17" s="46" t="s">
        <v>245</v>
      </c>
    </row>
    <row r="19" spans="1:27" s="110" customFormat="1" ht="6.6" customHeight="1">
      <c r="A19" s="109"/>
      <c r="E19" s="189" t="s">
        <v>324</v>
      </c>
      <c r="G19" s="186" t="s">
        <v>258</v>
      </c>
      <c r="I19" s="111"/>
      <c r="J19" s="112"/>
      <c r="N19" s="189" t="s">
        <v>34</v>
      </c>
      <c r="P19" s="180" t="s">
        <v>258</v>
      </c>
      <c r="R19" s="111"/>
      <c r="S19" s="112"/>
      <c r="W19" s="189" t="s">
        <v>34</v>
      </c>
      <c r="Y19" s="180" t="s">
        <v>258</v>
      </c>
      <c r="AA19" s="111"/>
    </row>
    <row r="20" spans="1:27" s="114" customFormat="1" ht="18" customHeight="1">
      <c r="A20" s="113"/>
      <c r="B20" s="121" t="s">
        <v>11</v>
      </c>
      <c r="E20" s="190"/>
      <c r="G20" s="187"/>
      <c r="I20" s="115" t="s">
        <v>37</v>
      </c>
      <c r="J20" s="116"/>
      <c r="L20" s="121" t="s">
        <v>11</v>
      </c>
      <c r="N20" s="190"/>
      <c r="P20" s="181"/>
      <c r="R20" s="115" t="s">
        <v>37</v>
      </c>
      <c r="S20" s="116"/>
      <c r="W20" s="190"/>
      <c r="Y20" s="181"/>
      <c r="AA20" s="115" t="s">
        <v>37</v>
      </c>
    </row>
    <row r="21" spans="1:27" s="118" customFormat="1" ht="6.75" customHeight="1">
      <c r="A21" s="117"/>
      <c r="E21" s="191"/>
      <c r="G21" s="188"/>
      <c r="I21" s="119"/>
      <c r="J21" s="120"/>
      <c r="N21" s="191"/>
      <c r="P21" s="182"/>
      <c r="R21" s="119"/>
      <c r="S21" s="120"/>
      <c r="W21" s="191"/>
      <c r="Y21" s="182"/>
      <c r="AA21" s="119"/>
    </row>
    <row r="23" spans="1:27" ht="6.75" customHeight="1">
      <c r="E23" s="179" t="s">
        <v>35</v>
      </c>
      <c r="G23" s="192">
        <f>+VLOOKUP(C15&amp;"-"&amp;C16,Tarifa_FCL!$A$1:$P$23,16,0)</f>
        <v>10000</v>
      </c>
      <c r="N23" s="179" t="s">
        <v>35</v>
      </c>
      <c r="P23" s="192">
        <f>+VLOOKUP(L15&amp;"-"&amp;L16,Tarifa_LCL!A:T,14,0)*L14</f>
        <v>675</v>
      </c>
      <c r="W23" s="179" t="s">
        <v>35</v>
      </c>
      <c r="Y23" s="180"/>
    </row>
    <row r="24" spans="1:27" ht="12.75" customHeight="1">
      <c r="E24" s="179"/>
      <c r="G24" s="193"/>
      <c r="I24" s="46" t="s">
        <v>37</v>
      </c>
      <c r="N24" s="179"/>
      <c r="P24" s="193"/>
      <c r="R24" s="46" t="s">
        <v>37</v>
      </c>
      <c r="W24" s="179"/>
      <c r="Y24" s="181"/>
      <c r="AA24" s="46" t="s">
        <v>37</v>
      </c>
    </row>
    <row r="25" spans="1:27" ht="6.75" customHeight="1">
      <c r="E25" s="166"/>
      <c r="G25" s="194"/>
      <c r="N25" s="166"/>
      <c r="P25" s="194"/>
      <c r="W25" s="166"/>
      <c r="Y25" s="182"/>
    </row>
    <row r="26" spans="1:27">
      <c r="G26" s="53"/>
    </row>
    <row r="27" spans="1:27" ht="6.75" customHeight="1">
      <c r="E27" s="179" t="s">
        <v>36</v>
      </c>
      <c r="G27" s="195">
        <f>+IF(C8&lt;C9,C9,C8)</f>
        <v>100</v>
      </c>
      <c r="N27" s="179" t="s">
        <v>36</v>
      </c>
      <c r="P27" s="180">
        <f>+IF(L8&lt;L9,L9,L8)</f>
        <v>120</v>
      </c>
      <c r="W27" s="179" t="s">
        <v>36</v>
      </c>
      <c r="Y27" s="180"/>
    </row>
    <row r="28" spans="1:27" ht="12.75" customHeight="1">
      <c r="E28" s="179"/>
      <c r="G28" s="196"/>
      <c r="I28" s="46" t="s">
        <v>37</v>
      </c>
      <c r="N28" s="179"/>
      <c r="P28" s="181"/>
      <c r="R28" s="46" t="s">
        <v>37</v>
      </c>
      <c r="W28" s="179"/>
      <c r="Y28" s="181"/>
      <c r="AA28" s="46" t="s">
        <v>37</v>
      </c>
    </row>
    <row r="29" spans="1:27" ht="6.75" customHeight="1">
      <c r="E29" s="166"/>
      <c r="G29" s="197"/>
      <c r="N29" s="166"/>
      <c r="P29" s="182"/>
      <c r="W29" s="166"/>
      <c r="Y29" s="182"/>
    </row>
    <row r="30" spans="1:27">
      <c r="G30" s="53"/>
      <c r="K30" s="34">
        <v>333</v>
      </c>
    </row>
    <row r="31" spans="1:27" ht="6.75" customHeight="1">
      <c r="E31" s="179" t="s">
        <v>247</v>
      </c>
      <c r="G31" s="195">
        <f>+VLOOKUP(C15&amp;"-"&amp;C16,Tarifa_FCL!$A$1:$Q$23,17,0)*E1</f>
        <v>170000</v>
      </c>
      <c r="N31" s="179" t="s">
        <v>247</v>
      </c>
      <c r="P31" s="183">
        <f>+VLOOKUP(L15&amp;"-"&amp;L16,Tarifa_LCL!A:T,19,0)*E1</f>
        <v>170000</v>
      </c>
      <c r="W31" s="179" t="s">
        <v>247</v>
      </c>
      <c r="Y31" s="180"/>
    </row>
    <row r="32" spans="1:27" ht="12.75" customHeight="1">
      <c r="E32" s="179"/>
      <c r="G32" s="196"/>
      <c r="I32" s="46" t="s">
        <v>251</v>
      </c>
      <c r="N32" s="179"/>
      <c r="P32" s="184"/>
      <c r="R32" s="46" t="s">
        <v>251</v>
      </c>
      <c r="W32" s="179"/>
      <c r="Y32" s="181"/>
      <c r="AA32" s="46" t="s">
        <v>250</v>
      </c>
    </row>
    <row r="33" spans="2:29" ht="6.75" customHeight="1">
      <c r="E33" s="166"/>
      <c r="G33" s="197"/>
      <c r="N33" s="166"/>
      <c r="P33" s="185"/>
      <c r="W33" s="166"/>
      <c r="Y33" s="182"/>
    </row>
    <row r="34" spans="2:29">
      <c r="G34" s="53"/>
    </row>
    <row r="35" spans="2:29" ht="6.75" customHeight="1">
      <c r="E35" s="179" t="s">
        <v>246</v>
      </c>
      <c r="G35" s="186" t="s">
        <v>258</v>
      </c>
      <c r="N35" s="179" t="s">
        <v>246</v>
      </c>
      <c r="P35" s="186" t="s">
        <v>258</v>
      </c>
      <c r="W35" s="179" t="s">
        <v>246</v>
      </c>
      <c r="Y35" s="180"/>
    </row>
    <row r="36" spans="2:29" ht="12.75" customHeight="1">
      <c r="E36" s="179"/>
      <c r="G36" s="187"/>
      <c r="I36" s="46" t="s">
        <v>251</v>
      </c>
      <c r="K36" s="34" t="s">
        <v>286</v>
      </c>
      <c r="N36" s="179"/>
      <c r="P36" s="187"/>
      <c r="R36" s="46" t="s">
        <v>251</v>
      </c>
      <c r="W36" s="179"/>
      <c r="Y36" s="181"/>
      <c r="AA36" s="46" t="s">
        <v>251</v>
      </c>
      <c r="AB36" s="34" t="s">
        <v>327</v>
      </c>
    </row>
    <row r="37" spans="2:29" ht="6.75" customHeight="1">
      <c r="E37" s="166"/>
      <c r="G37" s="188"/>
      <c r="N37" s="166"/>
      <c r="P37" s="188"/>
      <c r="W37" s="166"/>
      <c r="Y37" s="182"/>
    </row>
    <row r="38" spans="2:29" ht="15.75">
      <c r="B38" s="80"/>
      <c r="K38" s="34" t="s">
        <v>287</v>
      </c>
      <c r="N38" s="105" t="s">
        <v>318</v>
      </c>
      <c r="O38" s="106"/>
      <c r="P38" s="107">
        <f>+R8*K39</f>
        <v>1123.875</v>
      </c>
      <c r="AB38" s="34" t="s">
        <v>328</v>
      </c>
    </row>
    <row r="39" spans="2:29">
      <c r="B39" s="80"/>
      <c r="K39" s="80">
        <v>333</v>
      </c>
      <c r="N39" s="75"/>
      <c r="P39" s="88"/>
    </row>
    <row r="40" spans="2:29">
      <c r="AB40" s="34" t="s">
        <v>331</v>
      </c>
      <c r="AC40" s="34" t="s">
        <v>329</v>
      </c>
    </row>
    <row r="41" spans="2:29">
      <c r="AB41" s="34">
        <v>3.4</v>
      </c>
    </row>
    <row r="42" spans="2:29">
      <c r="AB42" s="51">
        <f>+AB41*K39</f>
        <v>1132.2</v>
      </c>
      <c r="AC42" s="34" t="s">
        <v>330</v>
      </c>
    </row>
  </sheetData>
  <mergeCells count="30">
    <mergeCell ref="E31:E33"/>
    <mergeCell ref="G31:G33"/>
    <mergeCell ref="E35:E37"/>
    <mergeCell ref="G35:G37"/>
    <mergeCell ref="E19:E21"/>
    <mergeCell ref="E23:E25"/>
    <mergeCell ref="E27:E29"/>
    <mergeCell ref="G19:G21"/>
    <mergeCell ref="G23:G25"/>
    <mergeCell ref="G27:G29"/>
    <mergeCell ref="N19:N21"/>
    <mergeCell ref="P19:P21"/>
    <mergeCell ref="N23:N25"/>
    <mergeCell ref="P23:P25"/>
    <mergeCell ref="N27:N29"/>
    <mergeCell ref="P27:P29"/>
    <mergeCell ref="W19:W21"/>
    <mergeCell ref="Y19:Y21"/>
    <mergeCell ref="W23:W25"/>
    <mergeCell ref="Y23:Y25"/>
    <mergeCell ref="W27:W29"/>
    <mergeCell ref="Y27:Y29"/>
    <mergeCell ref="W31:W33"/>
    <mergeCell ref="Y31:Y33"/>
    <mergeCell ref="W35:W37"/>
    <mergeCell ref="Y35:Y37"/>
    <mergeCell ref="N31:N33"/>
    <mergeCell ref="P31:P33"/>
    <mergeCell ref="N35:N37"/>
    <mergeCell ref="P35:P37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EQUEMA GENERAL</vt:lpstr>
      <vt:lpstr>TRANSPORTE LOCAL</vt:lpstr>
      <vt:lpstr>Tarifa_FCL</vt:lpstr>
      <vt:lpstr>Tarifa_LCL</vt:lpstr>
      <vt:lpstr>Tarifa_AIR</vt:lpstr>
      <vt:lpstr>COTIZACIONES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Fabregat</dc:creator>
  <cp:lastModifiedBy>Usuario de Windows</cp:lastModifiedBy>
  <dcterms:created xsi:type="dcterms:W3CDTF">2021-11-22T17:03:37Z</dcterms:created>
  <dcterms:modified xsi:type="dcterms:W3CDTF">2021-12-13T13:24:18Z</dcterms:modified>
</cp:coreProperties>
</file>