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0AB8F5D7-96F3-470C-9A15-64A90BF6D4F6}" xr6:coauthVersionLast="45" xr6:coauthVersionMax="45" xr10:uidLastSave="{00000000-0000-0000-0000-000000000000}"/>
  <bookViews>
    <workbookView xWindow="-120" yWindow="-120" windowWidth="24240" windowHeight="13290" tabRatio="742" firstSheet="4" activeTab="4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6" i="16" l="1"/>
  <c r="AT44" i="16"/>
  <c r="AT37" i="16"/>
  <c r="AT38" i="16"/>
  <c r="AT43" i="16"/>
  <c r="AT33" i="16"/>
  <c r="AT42" i="16"/>
  <c r="AT41" i="16"/>
  <c r="AT40" i="16"/>
  <c r="AT39" i="16"/>
  <c r="AT35" i="16"/>
  <c r="AT34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AT15" i="26" s="1"/>
  <c r="D14" i="26"/>
  <c r="C14" i="26"/>
  <c r="B14" i="26"/>
  <c r="AT14" i="26" s="1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AT7" i="26" s="1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AT14" i="25" s="1"/>
  <c r="D13" i="25"/>
  <c r="C13" i="25"/>
  <c r="B13" i="25"/>
  <c r="AT13" i="25" s="1"/>
  <c r="D12" i="25"/>
  <c r="C12" i="25"/>
  <c r="B12" i="25"/>
  <c r="D11" i="25"/>
  <c r="C11" i="25"/>
  <c r="B11" i="25"/>
  <c r="AT11" i="25" s="1"/>
  <c r="D10" i="25"/>
  <c r="C10" i="25"/>
  <c r="B10" i="25"/>
  <c r="D9" i="25"/>
  <c r="C9" i="25"/>
  <c r="B9" i="25"/>
  <c r="AT9" i="25" s="1"/>
  <c r="D8" i="25"/>
  <c r="C8" i="25"/>
  <c r="B8" i="25"/>
  <c r="AT8" i="25" s="1"/>
  <c r="D7" i="25"/>
  <c r="C7" i="25"/>
  <c r="B7" i="25"/>
  <c r="AT7" i="25" s="1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47" i="26"/>
  <c r="G56" i="26" s="1"/>
  <c r="G55" i="26" s="1"/>
  <c r="G52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H34" i="25" s="1"/>
  <c r="G47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R2" i="26"/>
  <c r="AG10" i="16" s="1"/>
  <c r="CM30" i="1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R2" i="25"/>
  <c r="AL9" i="16" s="1"/>
  <c r="CT9" i="16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D10" i="16"/>
  <c r="D9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T5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T5" i="21" s="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T9" i="1" s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BO13" i="35"/>
  <c r="AK56" i="31"/>
  <c r="AK55" i="31" s="1"/>
  <c r="AK52" i="31" s="1"/>
  <c r="H34" i="26"/>
  <c r="BG13" i="30"/>
  <c r="AI34" i="30"/>
  <c r="BG8" i="34"/>
  <c r="T34" i="34"/>
  <c r="BG4" i="26"/>
  <c r="BF4" i="30"/>
  <c r="AC34" i="36"/>
  <c r="N34" i="27"/>
  <c r="Z34" i="32"/>
  <c r="AL34" i="34"/>
  <c r="BJ4" i="26"/>
  <c r="BO4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G9" i="25"/>
  <c r="BJ4" i="28"/>
  <c r="BF4" i="35"/>
  <c r="S56" i="31"/>
  <c r="S53" i="31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BJ5" i="35"/>
  <c r="AL34" i="27"/>
  <c r="Z34" i="27"/>
  <c r="K34" i="30"/>
  <c r="K34" i="34"/>
  <c r="AE56" i="29"/>
  <c r="AH56" i="30"/>
  <c r="AH53" i="30" s="1"/>
  <c r="AT9" i="35"/>
  <c r="AT9" i="34"/>
  <c r="AT18" i="36"/>
  <c r="AT17" i="35"/>
  <c r="AT9" i="36"/>
  <c r="AT5" i="32"/>
  <c r="AF25" i="24" l="1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BF4" i="34"/>
  <c r="N34" i="34"/>
  <c r="AC34" i="35"/>
  <c r="BG13" i="27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9" i="25"/>
  <c r="AT7" i="27"/>
  <c r="AY15" i="29"/>
  <c r="AY19" i="29"/>
  <c r="BG4" i="25"/>
  <c r="P56" i="26"/>
  <c r="P53" i="26" s="1"/>
  <c r="H34" i="33"/>
  <c r="V56" i="30"/>
  <c r="V55" i="30" s="1"/>
  <c r="BG9" i="28"/>
  <c r="AK56" i="30"/>
  <c r="AK54" i="30" s="1"/>
  <c r="S56" i="26"/>
  <c r="S55" i="26" s="1"/>
  <c r="AV36" i="16"/>
  <c r="AV37" i="16"/>
  <c r="AV43" i="16"/>
  <c r="AV42" i="16"/>
  <c r="AV40" i="16"/>
  <c r="AV35" i="16"/>
  <c r="AV44" i="16"/>
  <c r="AV38" i="16"/>
  <c r="AV33" i="16"/>
  <c r="AV41" i="16"/>
  <c r="AV39" i="16"/>
  <c r="AV34" i="16"/>
  <c r="S56" i="30"/>
  <c r="S55" i="30" s="1"/>
  <c r="Y56" i="26"/>
  <c r="Y53" i="26" s="1"/>
  <c r="BG12" i="25"/>
  <c r="AA5" i="16"/>
  <c r="CG25" i="16" s="1"/>
  <c r="AY7" i="36"/>
  <c r="AY14" i="1"/>
  <c r="AY10" i="1"/>
  <c r="AY18" i="36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11" i="20"/>
  <c r="BO10" i="23"/>
  <c r="BJ6" i="28"/>
  <c r="BO9" i="33"/>
  <c r="BF5" i="33"/>
  <c r="BO5" i="29"/>
  <c r="BF5" i="25"/>
  <c r="BO15" i="24"/>
  <c r="BJ15" i="33"/>
  <c r="BJ12" i="30"/>
  <c r="BF13" i="20"/>
  <c r="BJ5" i="33"/>
  <c r="BO12" i="34"/>
  <c r="BO14" i="28"/>
  <c r="BF14" i="36"/>
  <c r="BO13" i="29"/>
  <c r="BO10" i="32"/>
  <c r="BF14" i="28"/>
  <c r="BO7" i="27"/>
  <c r="BO13" i="25"/>
  <c r="BO5" i="20"/>
  <c r="BF11" i="31"/>
  <c r="BJ14" i="36"/>
  <c r="BF14" i="32"/>
  <c r="BO4" i="24"/>
  <c r="BJ9" i="29"/>
  <c r="BF10" i="28"/>
  <c r="BO10" i="20"/>
  <c r="BJ11" i="27"/>
  <c r="BJ10" i="23"/>
  <c r="BF11" i="35"/>
  <c r="BF9" i="20"/>
  <c r="BJ9" i="25"/>
  <c r="BJ6" i="24"/>
  <c r="BF13" i="25"/>
  <c r="BO6" i="36"/>
  <c r="BF12" i="34"/>
  <c r="BO15" i="29"/>
  <c r="BJ11" i="35"/>
  <c r="BF6" i="28"/>
  <c r="AT19" i="34"/>
  <c r="BJ7" i="27"/>
  <c r="BF8" i="34"/>
  <c r="BF15" i="20"/>
  <c r="BJ10" i="36"/>
  <c r="BJ12" i="24"/>
  <c r="BJ8" i="24"/>
  <c r="BO9" i="29"/>
  <c r="BO10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15" i="25"/>
  <c r="BO8" i="26"/>
  <c r="BJ13" i="21"/>
  <c r="BJ13" i="33"/>
  <c r="BO11" i="27"/>
  <c r="BJ9" i="33"/>
  <c r="BF15" i="25"/>
  <c r="BJ7" i="21"/>
  <c r="BO13" i="33"/>
  <c r="AT19" i="21"/>
  <c r="AY7" i="21"/>
  <c r="AY15" i="21"/>
  <c r="AY19" i="21"/>
  <c r="BJ7" i="30"/>
  <c r="BO4" i="34"/>
  <c r="AL20" i="16"/>
  <c r="CT20" i="16" s="1"/>
  <c r="BF12" i="29"/>
  <c r="BO12" i="25"/>
  <c r="BO6" i="27"/>
  <c r="BO8" i="29"/>
  <c r="BJ11" i="26"/>
  <c r="BJ13" i="28"/>
  <c r="BJ12" i="29"/>
  <c r="C18" i="16"/>
  <c r="F31" i="34" s="1"/>
  <c r="BO14" i="35"/>
  <c r="BO13" i="28"/>
  <c r="BJ7" i="26"/>
  <c r="BJ8" i="29"/>
  <c r="BF13" i="36"/>
  <c r="BJ9" i="36"/>
  <c r="BO11" i="26"/>
  <c r="BJ7" i="24"/>
  <c r="BO7" i="24"/>
  <c r="BO7" i="30"/>
  <c r="BJ11" i="30"/>
  <c r="BF7" i="26"/>
  <c r="BF6" i="24"/>
  <c r="BO15" i="28"/>
  <c r="BO9" i="28"/>
  <c r="BF8" i="25"/>
  <c r="BJ10" i="27"/>
  <c r="BF15" i="1"/>
  <c r="BF5" i="28"/>
  <c r="BO5" i="36"/>
  <c r="BO8" i="25"/>
  <c r="BO10" i="27"/>
  <c r="BO13" i="24"/>
  <c r="BO5" i="28"/>
  <c r="BJ14" i="27"/>
  <c r="H5" i="16"/>
  <c r="BP5" i="16" s="1"/>
  <c r="R16" i="16"/>
  <c r="BX36" i="16" s="1"/>
  <c r="BJ12" i="20"/>
  <c r="BJ9" i="1"/>
  <c r="K34" i="25"/>
  <c r="V56" i="26"/>
  <c r="V53" i="26" s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BG6" i="26"/>
  <c r="AC34" i="26"/>
  <c r="M56" i="26"/>
  <c r="M53" i="26" s="1"/>
  <c r="AK56" i="26"/>
  <c r="BG15" i="25"/>
  <c r="S56" i="25"/>
  <c r="S54" i="25" s="1"/>
  <c r="AL34" i="25"/>
  <c r="BG8" i="25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4" i="27"/>
  <c r="BO4" i="20"/>
  <c r="BJ4" i="31"/>
  <c r="BO4" i="25"/>
  <c r="BF5" i="1"/>
  <c r="BO4" i="28"/>
  <c r="BJ4" i="27"/>
  <c r="BJ4" i="25"/>
  <c r="BJ10" i="24"/>
  <c r="BO8" i="27"/>
  <c r="AK15" i="16"/>
  <c r="BF15" i="26"/>
  <c r="BF14" i="20"/>
  <c r="M13" i="16"/>
  <c r="AC15" i="16"/>
  <c r="CK15" i="16" s="1"/>
  <c r="BO8" i="23"/>
  <c r="BJ9" i="26"/>
  <c r="W13" i="16"/>
  <c r="CE13" i="16" s="1"/>
  <c r="AG13" i="16"/>
  <c r="CM33" i="16" s="1"/>
  <c r="BJ13" i="23"/>
  <c r="AT8" i="29"/>
  <c r="BF14" i="25"/>
  <c r="BO11" i="23"/>
  <c r="BO8" i="35"/>
  <c r="Y56" i="25"/>
  <c r="Y55" i="25" s="1"/>
  <c r="Y52" i="25" s="1"/>
  <c r="Q34" i="25"/>
  <c r="P56" i="25"/>
  <c r="P55" i="25" s="1"/>
  <c r="P52" i="25" s="1"/>
  <c r="BG10" i="25"/>
  <c r="AK54" i="26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W11" i="16"/>
  <c r="CE11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4" i="23"/>
  <c r="BO6" i="23"/>
  <c r="AT8" i="33"/>
  <c r="BO14" i="34"/>
  <c r="BF9" i="31"/>
  <c r="BO12" i="36"/>
  <c r="BF7" i="29"/>
  <c r="BF7" i="33"/>
  <c r="BJ7" i="28"/>
  <c r="BO9" i="1"/>
  <c r="BF6" i="27"/>
  <c r="BO14" i="30"/>
  <c r="V15" i="16"/>
  <c r="BF12" i="25"/>
  <c r="BF6" i="25"/>
  <c r="BO11" i="20"/>
  <c r="BO6" i="34"/>
  <c r="BF10" i="35"/>
  <c r="BO7" i="21"/>
  <c r="BF13" i="24"/>
  <c r="BO14" i="20"/>
  <c r="BF14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M25" i="25"/>
  <c r="M41" i="25" s="1"/>
  <c r="N34" i="25"/>
  <c r="AB56" i="26"/>
  <c r="AB53" i="26" s="1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AE11" i="16"/>
  <c r="AL11" i="16"/>
  <c r="CT11" i="16" s="1"/>
  <c r="BO11" i="32"/>
  <c r="BO5" i="26"/>
  <c r="BO14" i="25"/>
  <c r="BJ5" i="34"/>
  <c r="BO12" i="27"/>
  <c r="BF8" i="27"/>
  <c r="BJ5" i="21"/>
  <c r="BJ15" i="21"/>
  <c r="AH14" i="16"/>
  <c r="BF7" i="32"/>
  <c r="BO9" i="21"/>
  <c r="AM5" i="16"/>
  <c r="CS25" i="16" s="1"/>
  <c r="J5" i="16"/>
  <c r="I5" i="16"/>
  <c r="BO25" i="16" s="1"/>
  <c r="BO11" i="28"/>
  <c r="BF9" i="26"/>
  <c r="BJ6" i="25"/>
  <c r="BO13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5" i="26"/>
  <c r="BJ12" i="27"/>
  <c r="BF6" i="21"/>
  <c r="BF12" i="21"/>
  <c r="U5" i="16"/>
  <c r="CA25" i="16" s="1"/>
  <c r="X5" i="16"/>
  <c r="CD25" i="16" s="1"/>
  <c r="AG5" i="16"/>
  <c r="CM25" i="16" s="1"/>
  <c r="K9" i="16"/>
  <c r="BS9" i="16" s="1"/>
  <c r="BF13" i="26"/>
  <c r="BO10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AK25" i="27"/>
  <c r="AK41" i="27" s="1"/>
  <c r="N11" i="16"/>
  <c r="BV11" i="16" s="1"/>
  <c r="BF8" i="1"/>
  <c r="BO11" i="1"/>
  <c r="O9" i="16"/>
  <c r="BU29" i="16" s="1"/>
  <c r="BJ15" i="26"/>
  <c r="BF14" i="33"/>
  <c r="BF8" i="35"/>
  <c r="E11" i="16"/>
  <c r="BM11" i="16" s="1"/>
  <c r="BF11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P55" i="26"/>
  <c r="P52" i="26" s="1"/>
  <c r="Q34" i="26"/>
  <c r="BG7" i="26"/>
  <c r="AH56" i="26"/>
  <c r="AI34" i="26"/>
  <c r="AK56" i="25"/>
  <c r="AK54" i="25" s="1"/>
  <c r="L9" i="16"/>
  <c r="BR29" i="16" s="1"/>
  <c r="V9" i="16"/>
  <c r="T9" i="16"/>
  <c r="CB9" i="16" s="1"/>
  <c r="G25" i="25"/>
  <c r="G41" i="25" s="1"/>
  <c r="X9" i="16"/>
  <c r="CD29" i="16" s="1"/>
  <c r="BG13" i="25"/>
  <c r="AB25" i="25"/>
  <c r="AB41" i="25" s="1"/>
  <c r="I9" i="16"/>
  <c r="BO29" i="16" s="1"/>
  <c r="N9" i="16"/>
  <c r="BV9" i="16" s="1"/>
  <c r="Y9" i="16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AS9" i="16" s="1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AN25" i="26"/>
  <c r="AN41" i="26" s="1"/>
  <c r="BO8" i="1"/>
  <c r="BJ7" i="1"/>
  <c r="G10" i="16"/>
  <c r="AG8" i="16"/>
  <c r="CM28" i="16" s="1"/>
  <c r="AD8" i="16"/>
  <c r="CJ28" i="16" s="1"/>
  <c r="BO11" i="21"/>
  <c r="BF5" i="21"/>
  <c r="BO9" i="23"/>
  <c r="BF6" i="23"/>
  <c r="BJ7" i="23"/>
  <c r="BF7" i="24"/>
  <c r="BO6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S10" i="16" s="1"/>
  <c r="AT4" i="24"/>
  <c r="AY12" i="23"/>
  <c r="C7" i="16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V25" i="26"/>
  <c r="V41" i="26" s="1"/>
  <c r="AN10" i="16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5" i="27"/>
  <c r="AT8" i="27"/>
  <c r="Q17" i="16"/>
  <c r="BY17" i="16" s="1"/>
  <c r="BJ14" i="31"/>
  <c r="BO6" i="29"/>
  <c r="BJ5" i="24"/>
  <c r="P25" i="26"/>
  <c r="P41" i="26" s="1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A10" i="16"/>
  <c r="CG30" i="16" s="1"/>
  <c r="P10" i="16"/>
  <c r="I10" i="16"/>
  <c r="BO30" i="16" s="1"/>
  <c r="AD10" i="16"/>
  <c r="CJ30" i="16" s="1"/>
  <c r="AK25" i="26"/>
  <c r="AK41" i="26" s="1"/>
  <c r="AB10" i="16"/>
  <c r="W10" i="16"/>
  <c r="CE10" i="16" s="1"/>
  <c r="AK10" i="16"/>
  <c r="AM10" i="16"/>
  <c r="CS30" i="16" s="1"/>
  <c r="T10" i="16"/>
  <c r="CB10" i="16" s="1"/>
  <c r="H10" i="16"/>
  <c r="BP10" i="16" s="1"/>
  <c r="AI10" i="16"/>
  <c r="CQ10" i="16" s="1"/>
  <c r="J25" i="26"/>
  <c r="J41" i="26" s="1"/>
  <c r="X10" i="16"/>
  <c r="CD30" i="16" s="1"/>
  <c r="Z10" i="16"/>
  <c r="CH10" i="16" s="1"/>
  <c r="AL10" i="16"/>
  <c r="CT10" i="16" s="1"/>
  <c r="J10" i="16"/>
  <c r="Q10" i="16"/>
  <c r="BY10" i="16" s="1"/>
  <c r="N10" i="16"/>
  <c r="BV10" i="16" s="1"/>
  <c r="R10" i="16"/>
  <c r="BX30" i="16" s="1"/>
  <c r="M25" i="26"/>
  <c r="M41" i="26" s="1"/>
  <c r="S25" i="26"/>
  <c r="S41" i="26" s="1"/>
  <c r="L10" i="16"/>
  <c r="BR30" i="16" s="1"/>
  <c r="S10" i="16"/>
  <c r="Y10" i="16"/>
  <c r="M10" i="16"/>
  <c r="AE10" i="16"/>
  <c r="E10" i="16"/>
  <c r="BM10" i="16" s="1"/>
  <c r="AJ10" i="16"/>
  <c r="CP30" i="16" s="1"/>
  <c r="F10" i="16"/>
  <c r="BL30" i="16" s="1"/>
  <c r="AH25" i="26"/>
  <c r="AH41" i="26" s="1"/>
  <c r="AB25" i="26"/>
  <c r="AB41" i="26" s="1"/>
  <c r="U10" i="16"/>
  <c r="CA30" i="16" s="1"/>
  <c r="Y25" i="26"/>
  <c r="Y41" i="26" s="1"/>
  <c r="V10" i="16"/>
  <c r="AH10" i="16"/>
  <c r="AF10" i="16"/>
  <c r="CN10" i="16" s="1"/>
  <c r="G25" i="26"/>
  <c r="G41" i="26" s="1"/>
  <c r="AC10" i="16"/>
  <c r="CK10" i="16" s="1"/>
  <c r="AE25" i="26"/>
  <c r="AE41" i="2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1" i="25"/>
  <c r="P18" i="16"/>
  <c r="K10" i="16"/>
  <c r="BS10" i="16" s="1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W34" i="26"/>
  <c r="AE56" i="26"/>
  <c r="AE53" i="26" s="1"/>
  <c r="AF34" i="26"/>
  <c r="S55" i="25"/>
  <c r="S52" i="25" s="1"/>
  <c r="S53" i="25"/>
  <c r="AK55" i="25"/>
  <c r="AK52" i="25" s="1"/>
  <c r="J56" i="25"/>
  <c r="AN25" i="25"/>
  <c r="AN41" i="25" s="1"/>
  <c r="V25" i="25"/>
  <c r="V41" i="25" s="1"/>
  <c r="AC9" i="16"/>
  <c r="CK9" i="16" s="1"/>
  <c r="S9" i="16"/>
  <c r="Z9" i="16"/>
  <c r="CH9" i="16" s="1"/>
  <c r="J9" i="16"/>
  <c r="T34" i="25"/>
  <c r="BY17" i="24"/>
  <c r="CV133" i="16" s="1"/>
  <c r="BY11" i="26"/>
  <c r="CV183" i="16" s="1"/>
  <c r="BY13" i="26"/>
  <c r="CV185" i="16" s="1"/>
  <c r="BY23" i="26"/>
  <c r="CV195" i="16" s="1"/>
  <c r="Y54" i="25"/>
  <c r="G56" i="25"/>
  <c r="G55" i="25" s="1"/>
  <c r="G52" i="25" s="1"/>
  <c r="AE56" i="25"/>
  <c r="AE53" i="25" s="1"/>
  <c r="AB56" i="25"/>
  <c r="Y25" i="25"/>
  <c r="Y41" i="25" s="1"/>
  <c r="U9" i="16"/>
  <c r="CA29" i="16" s="1"/>
  <c r="R9" i="16"/>
  <c r="BX29" i="16" s="1"/>
  <c r="AB9" i="16"/>
  <c r="AG9" i="16"/>
  <c r="CM29" i="16" s="1"/>
  <c r="AH9" i="16"/>
  <c r="AM9" i="16"/>
  <c r="CS29" i="16" s="1"/>
  <c r="J25" i="25"/>
  <c r="J41" i="25" s="1"/>
  <c r="AJ9" i="16"/>
  <c r="CP29" i="16" s="1"/>
  <c r="W9" i="16"/>
  <c r="CE9" i="16" s="1"/>
  <c r="AK25" i="25"/>
  <c r="AK41" i="25" s="1"/>
  <c r="Q9" i="16"/>
  <c r="BY9" i="16" s="1"/>
  <c r="BG11" i="25"/>
  <c r="AN56" i="25"/>
  <c r="BY17" i="26"/>
  <c r="CV189" i="16" s="1"/>
  <c r="BE2" i="26"/>
  <c r="BY6" i="26"/>
  <c r="CV178" i="16" s="1"/>
  <c r="Y53" i="25"/>
  <c r="M56" i="25"/>
  <c r="M54" i="25" s="1"/>
  <c r="G9" i="16"/>
  <c r="F9" i="16"/>
  <c r="BL29" i="16" s="1"/>
  <c r="M9" i="16"/>
  <c r="AI9" i="16"/>
  <c r="CQ9" i="16" s="1"/>
  <c r="AA9" i="16"/>
  <c r="CG29" i="16" s="1"/>
  <c r="AE25" i="25"/>
  <c r="AE41" i="25" s="1"/>
  <c r="BY23" i="24"/>
  <c r="CV139" i="16" s="1"/>
  <c r="BY4" i="24"/>
  <c r="CV120" i="16" s="1"/>
  <c r="BY14" i="26"/>
  <c r="CV186" i="16" s="1"/>
  <c r="V56" i="25"/>
  <c r="V54" i="25" s="1"/>
  <c r="AN9" i="16"/>
  <c r="AH25" i="25"/>
  <c r="AH41" i="25" s="1"/>
  <c r="AD9" i="16"/>
  <c r="CJ29" i="16" s="1"/>
  <c r="H9" i="16"/>
  <c r="BP9" i="16" s="1"/>
  <c r="AF9" i="16"/>
  <c r="CN9" i="16" s="1"/>
  <c r="AE9" i="16"/>
  <c r="AK9" i="16"/>
  <c r="P9" i="16"/>
  <c r="E9" i="16"/>
  <c r="BM9" i="16" s="1"/>
  <c r="P25" i="25"/>
  <c r="P41" i="25" s="1"/>
  <c r="S25" i="25"/>
  <c r="S41" i="25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AH54" i="27"/>
  <c r="P55" i="27"/>
  <c r="P52" i="27" s="1"/>
  <c r="P54" i="27"/>
  <c r="P53" i="27"/>
  <c r="S53" i="33"/>
  <c r="S55" i="33"/>
  <c r="S52" i="33" s="1"/>
  <c r="J53" i="30"/>
  <c r="Y55" i="27"/>
  <c r="Y52" i="27" s="1"/>
  <c r="J55" i="36"/>
  <c r="J52" i="36" s="1"/>
  <c r="V52" i="30"/>
  <c r="Y54" i="26"/>
  <c r="Y55" i="26"/>
  <c r="Y52" i="26" s="1"/>
  <c r="V53" i="25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AH56" i="25"/>
  <c r="K34" i="20"/>
  <c r="BG15" i="27"/>
  <c r="AO34" i="27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S53" i="26"/>
  <c r="AB54" i="26"/>
  <c r="BG8" i="26"/>
  <c r="T34" i="26"/>
  <c r="BY17" i="21"/>
  <c r="CV77" i="16" s="1"/>
  <c r="G53" i="26"/>
  <c r="G54" i="26"/>
  <c r="BG5" i="26"/>
  <c r="J56" i="26"/>
  <c r="K34" i="26"/>
  <c r="BG15" i="26"/>
  <c r="AO34" i="26"/>
  <c r="AN56" i="26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S52" i="26"/>
  <c r="S54" i="26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BG14" i="26"/>
  <c r="AY12" i="26"/>
  <c r="J55" i="25"/>
  <c r="J52" i="25" s="1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M8" i="16" l="1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M55" i="26"/>
  <c r="M52" i="26" s="1"/>
  <c r="M21" i="26" s="1"/>
  <c r="BE6" i="26" s="1"/>
  <c r="P53" i="36"/>
  <c r="P54" i="26"/>
  <c r="AN55" i="29"/>
  <c r="AN52" i="29" s="1"/>
  <c r="V55" i="26"/>
  <c r="V52" i="26" s="1"/>
  <c r="S52" i="30"/>
  <c r="S21" i="30" s="1"/>
  <c r="BE8" i="30" s="1"/>
  <c r="AB54" i="28"/>
  <c r="S53" i="30"/>
  <c r="P53" i="31"/>
  <c r="AB53" i="33"/>
  <c r="AB54" i="33"/>
  <c r="V54" i="26"/>
  <c r="AB55" i="30"/>
  <c r="AB52" i="30" s="1"/>
  <c r="AN55" i="34"/>
  <c r="AN52" i="34" s="1"/>
  <c r="AB55" i="26"/>
  <c r="AB52" i="26" s="1"/>
  <c r="AB21" i="26" s="1"/>
  <c r="BE11" i="26" s="1"/>
  <c r="AB52" i="33"/>
  <c r="S54" i="36"/>
  <c r="S55" i="27"/>
  <c r="AK55" i="33"/>
  <c r="AK52" i="33" s="1"/>
  <c r="Y21" i="25"/>
  <c r="BE10" i="25" s="1"/>
  <c r="AE53" i="33"/>
  <c r="AE54" i="25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G45" i="25"/>
  <c r="B1" i="25" s="1"/>
  <c r="P21" i="25"/>
  <c r="BE7" i="25" s="1"/>
  <c r="AE55" i="25"/>
  <c r="AE52" i="25" s="1"/>
  <c r="AE21" i="25" s="1"/>
  <c r="BE12" i="25" s="1"/>
  <c r="S21" i="25"/>
  <c r="BE8" i="25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M54" i="26"/>
  <c r="F31" i="26"/>
  <c r="AK55" i="26"/>
  <c r="AK52" i="26" s="1"/>
  <c r="AK21" i="26" s="1"/>
  <c r="BE14" i="26" s="1"/>
  <c r="AK53" i="26"/>
  <c r="P54" i="25"/>
  <c r="AK53" i="25"/>
  <c r="P53" i="25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9" i="16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BW9" i="16"/>
  <c r="G21" i="25"/>
  <c r="BE4" i="25" s="1"/>
  <c r="AK21" i="25"/>
  <c r="BE14" i="25" s="1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BC15" i="23"/>
  <c r="AZ15" i="23" s="1"/>
  <c r="BA15" i="23" s="1"/>
  <c r="BC9" i="23"/>
  <c r="AZ9" i="23" s="1"/>
  <c r="BA9" i="23" s="1"/>
  <c r="AZ4" i="23"/>
  <c r="BA4" i="23" s="1"/>
  <c r="V55" i="25"/>
  <c r="V52" i="25" s="1"/>
  <c r="V21" i="25" s="1"/>
  <c r="BE9" i="25" s="1"/>
  <c r="G53" i="25"/>
  <c r="G54" i="25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F9" i="16"/>
  <c r="CL17" i="16"/>
  <c r="AZ4" i="20"/>
  <c r="BA4" i="20" s="1"/>
  <c r="CO20" i="16"/>
  <c r="BT20" i="16"/>
  <c r="BC18" i="20"/>
  <c r="AZ18" i="20" s="1"/>
  <c r="BA18" i="20" s="1"/>
  <c r="BZ11" i="16"/>
  <c r="BT13" i="16"/>
  <c r="BZ15" i="16"/>
  <c r="BZ12" i="16"/>
  <c r="CC12" i="16"/>
  <c r="CL12" i="16"/>
  <c r="CL9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AH54" i="26"/>
  <c r="AH55" i="26"/>
  <c r="AH52" i="26" s="1"/>
  <c r="AH21" i="26" s="1"/>
  <c r="BE13" i="26" s="1"/>
  <c r="AH53" i="26"/>
  <c r="BC14" i="26"/>
  <c r="AZ14" i="26" s="1"/>
  <c r="BA14" i="26" s="1"/>
  <c r="BC6" i="26"/>
  <c r="AZ6" i="26" s="1"/>
  <c r="BA6" i="26" s="1"/>
  <c r="BC8" i="26"/>
  <c r="AZ8" i="26" s="1"/>
  <c r="BA8" i="26" s="1"/>
  <c r="BN9" i="16"/>
  <c r="BQ9" i="16"/>
  <c r="BC8" i="23"/>
  <c r="AZ8" i="23" s="1"/>
  <c r="BA8" i="23" s="1"/>
  <c r="BC18" i="23"/>
  <c r="AZ18" i="23" s="1"/>
  <c r="BA18" i="23" s="1"/>
  <c r="CP27" i="16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CL10" i="16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CC9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AE54" i="26"/>
  <c r="AE55" i="26"/>
  <c r="AE52" i="26" s="1"/>
  <c r="AE21" i="26" s="1"/>
  <c r="BE12" i="26" s="1"/>
  <c r="BK9" i="16"/>
  <c r="BZ9" i="16"/>
  <c r="M53" i="25"/>
  <c r="M55" i="25"/>
  <c r="M52" i="25" s="1"/>
  <c r="M21" i="25" s="1"/>
  <c r="BE6" i="25" s="1"/>
  <c r="AB55" i="25"/>
  <c r="AB52" i="25" s="1"/>
  <c r="AB21" i="25" s="1"/>
  <c r="BE11" i="25" s="1"/>
  <c r="AB54" i="25"/>
  <c r="AB53" i="25"/>
  <c r="J54" i="25"/>
  <c r="J53" i="25"/>
  <c r="CO9" i="16"/>
  <c r="BT9" i="16"/>
  <c r="CR9" i="16"/>
  <c r="AN55" i="25"/>
  <c r="AN52" i="25" s="1"/>
  <c r="AN21" i="25" s="1"/>
  <c r="BE15" i="25" s="1"/>
  <c r="AN54" i="25"/>
  <c r="AN53" i="25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T10" i="16"/>
  <c r="BQ10" i="16"/>
  <c r="BC16" i="27"/>
  <c r="AZ16" i="27" s="1"/>
  <c r="BA16" i="27" s="1"/>
  <c r="BC18" i="24"/>
  <c r="BC9" i="20"/>
  <c r="AZ9" i="20" s="1"/>
  <c r="BA9" i="20" s="1"/>
  <c r="CR10" i="16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H21" i="27"/>
  <c r="BE13" i="27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7"/>
  <c r="BE14" i="27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H55" i="25"/>
  <c r="AH52" i="25" s="1"/>
  <c r="AH21" i="25" s="1"/>
  <c r="BE13" i="25" s="1"/>
  <c r="AH54" i="25"/>
  <c r="AH53" i="25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W10" i="16"/>
  <c r="CC10" i="16"/>
  <c r="CF10" i="16"/>
  <c r="BN10" i="16"/>
  <c r="Y21" i="26"/>
  <c r="BE10" i="26" s="1"/>
  <c r="AN55" i="26"/>
  <c r="AN52" i="26" s="1"/>
  <c r="AN54" i="26"/>
  <c r="AN53" i="26"/>
  <c r="G21" i="26"/>
  <c r="BE4" i="26" s="1"/>
  <c r="G45" i="26"/>
  <c r="B1" i="26" s="1"/>
  <c r="S21" i="26"/>
  <c r="BE8" i="26" s="1"/>
  <c r="V21" i="26"/>
  <c r="BE9" i="26" s="1"/>
  <c r="BZ10" i="16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J54" i="26"/>
  <c r="J55" i="26"/>
  <c r="J52" i="26" s="1"/>
  <c r="J21" i="26" s="1"/>
  <c r="BE5" i="26" s="1"/>
  <c r="J53" i="26"/>
  <c r="BK10" i="16"/>
  <c r="CO10" i="16"/>
  <c r="CI10" i="16"/>
  <c r="P21" i="26"/>
  <c r="BE7" i="26" s="1"/>
  <c r="J21" i="25"/>
  <c r="BE5" i="25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U16" i="30" l="1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AK58" i="32"/>
  <c r="V58" i="29"/>
  <c r="AE58" i="27"/>
  <c r="M58" i="25"/>
  <c r="AH58" i="28"/>
  <c r="J58" i="28"/>
  <c r="AN58" i="33"/>
  <c r="G58" i="25"/>
  <c r="P58" i="25"/>
  <c r="S58" i="26"/>
  <c r="G58" i="27"/>
  <c r="S58" i="27"/>
  <c r="AB58" i="27"/>
  <c r="AK58" i="28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G58" i="26"/>
  <c r="V58" i="25"/>
  <c r="AH58" i="25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AK58" i="26"/>
  <c r="AN58" i="25"/>
  <c r="Y58" i="25"/>
  <c r="AB58" i="25"/>
  <c r="J58" i="25"/>
  <c r="AK58" i="25"/>
  <c r="AE58" i="25"/>
  <c r="S58" i="28"/>
  <c r="M58" i="28"/>
  <c r="G58" i="31"/>
  <c r="S58" i="25"/>
  <c r="V58" i="28"/>
  <c r="G58" i="28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AN21" i="26"/>
  <c r="BE15" i="26" s="1"/>
  <c r="AN58" i="26"/>
  <c r="P58" i="26"/>
  <c r="V58" i="26"/>
  <c r="AH58" i="26"/>
  <c r="Y58" i="26"/>
  <c r="J58" i="26"/>
  <c r="AE58" i="26"/>
  <c r="M58" i="26"/>
  <c r="AB58" i="26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BG9" i="24" l="1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BQ10" i="27"/>
  <c r="BQ14" i="27"/>
  <c r="BQ12" i="27"/>
  <c r="BQ5" i="27"/>
  <c r="BQ8" i="27"/>
  <c r="BQ11" i="27"/>
  <c r="BQ15" i="27"/>
  <c r="BQ6" i="27"/>
  <c r="W24" i="27"/>
  <c r="W37" i="27" s="1"/>
  <c r="BQ9" i="27"/>
  <c r="BQ7" i="27"/>
  <c r="AH27" i="27"/>
  <c r="BQ13" i="27"/>
  <c r="Y27" i="27"/>
  <c r="BQ15" i="30"/>
  <c r="BQ5" i="30"/>
  <c r="Y27" i="30"/>
  <c r="BQ9" i="30"/>
  <c r="AH27" i="30"/>
  <c r="BQ12" i="30"/>
  <c r="W24" i="30"/>
  <c r="W37" i="30" s="1"/>
  <c r="BQ7" i="30"/>
  <c r="BQ14" i="30"/>
  <c r="BQ6" i="30"/>
  <c r="BQ4" i="30"/>
  <c r="BQ8" i="30"/>
  <c r="BQ13" i="30"/>
  <c r="BQ11" i="30"/>
  <c r="BQ10" i="30"/>
  <c r="BQ11" i="25"/>
  <c r="AH27" i="25"/>
  <c r="BQ6" i="25"/>
  <c r="BQ14" i="25"/>
  <c r="BQ9" i="25"/>
  <c r="BQ7" i="25"/>
  <c r="BQ8" i="25"/>
  <c r="BQ15" i="25"/>
  <c r="BQ12" i="25"/>
  <c r="BQ4" i="25"/>
  <c r="W24" i="25"/>
  <c r="W37" i="25" s="1"/>
  <c r="Y27" i="25"/>
  <c r="BQ13" i="25"/>
  <c r="BQ10" i="25"/>
  <c r="BQ5" i="25"/>
  <c r="BQ5" i="33"/>
  <c r="BQ6" i="33"/>
  <c r="BQ12" i="33"/>
  <c r="BQ8" i="33"/>
  <c r="BQ9" i="33"/>
  <c r="Y27" i="33"/>
  <c r="BQ11" i="33"/>
  <c r="W24" i="33"/>
  <c r="W37" i="33" s="1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W24" i="28"/>
  <c r="W37" i="28" s="1"/>
  <c r="BQ8" i="28"/>
  <c r="BQ6" i="28"/>
  <c r="AH27" i="28"/>
  <c r="BQ9" i="28"/>
  <c r="BQ15" i="28"/>
  <c r="BQ11" i="28"/>
  <c r="BQ10" i="28"/>
  <c r="BQ14" i="28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W24" i="34"/>
  <c r="W37" i="34" s="1"/>
  <c r="BQ8" i="34"/>
  <c r="BQ13" i="35"/>
  <c r="BQ7" i="35"/>
  <c r="BQ10" i="35"/>
  <c r="BQ9" i="35"/>
  <c r="BQ15" i="35"/>
  <c r="W24" i="35"/>
  <c r="W37" i="35" s="1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W24" i="36"/>
  <c r="W37" i="36" s="1"/>
  <c r="BQ12" i="36"/>
  <c r="BQ7" i="36"/>
  <c r="BQ13" i="36"/>
  <c r="BQ10" i="31"/>
  <c r="BQ11" i="31"/>
  <c r="BQ4" i="31"/>
  <c r="BQ12" i="31"/>
  <c r="BQ13" i="31"/>
  <c r="AH27" i="31"/>
  <c r="W24" i="31"/>
  <c r="W37" i="31" s="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7" i="26"/>
  <c r="H24" i="26"/>
  <c r="H37" i="26" s="1"/>
  <c r="BQ15" i="26"/>
  <c r="BQ11" i="26"/>
  <c r="BQ4" i="26"/>
  <c r="AH27" i="26"/>
  <c r="W24" i="26"/>
  <c r="W37" i="26" s="1"/>
  <c r="BQ14" i="26"/>
  <c r="BQ8" i="26"/>
  <c r="BQ5" i="26"/>
  <c r="BQ12" i="26"/>
  <c r="BQ13" i="26"/>
  <c r="Y27" i="26"/>
  <c r="BQ10" i="26"/>
  <c r="BQ6" i="26"/>
  <c r="BQ9" i="26"/>
  <c r="BQ14" i="29"/>
  <c r="BQ4" i="29"/>
  <c r="BQ8" i="29"/>
  <c r="BQ7" i="29"/>
  <c r="Y27" i="29"/>
  <c r="BQ15" i="29"/>
  <c r="W24" i="29"/>
  <c r="W37" i="29" s="1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W24" i="32"/>
  <c r="W37" i="32" s="1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V21" i="16"/>
  <c r="W23" i="20"/>
  <c r="W23" i="1"/>
  <c r="AI34" i="1"/>
  <c r="AH4" i="16"/>
  <c r="AI24" i="31" s="1"/>
  <c r="AI37" i="31" s="1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U21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21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J53" i="24" l="1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35"/>
  <c r="W36" i="35" s="1"/>
  <c r="W23" i="28"/>
  <c r="BL9" i="28" s="1"/>
  <c r="W23" i="33"/>
  <c r="W36" i="33" s="1"/>
  <c r="W23" i="23"/>
  <c r="W36" i="23" s="1"/>
  <c r="W23" i="34"/>
  <c r="W36" i="34" s="1"/>
  <c r="W23" i="24"/>
  <c r="BL15" i="24" s="1"/>
  <c r="Q23" i="21"/>
  <c r="Q22" i="21" s="1"/>
  <c r="H23" i="28"/>
  <c r="H22" i="28" s="1"/>
  <c r="W23" i="32"/>
  <c r="BL9" i="32" s="1"/>
  <c r="W23" i="29"/>
  <c r="W36" i="29" s="1"/>
  <c r="W23" i="25"/>
  <c r="W22" i="25" s="1"/>
  <c r="W23" i="30"/>
  <c r="BL9" i="30" s="1"/>
  <c r="W23" i="27"/>
  <c r="W22" i="27" s="1"/>
  <c r="W23" i="26"/>
  <c r="W36" i="26" s="1"/>
  <c r="H23" i="21"/>
  <c r="BL9" i="21" s="1"/>
  <c r="W23" i="31"/>
  <c r="W36" i="31" s="1"/>
  <c r="W23" i="36"/>
  <c r="W36" i="36" s="1"/>
  <c r="H23" i="26"/>
  <c r="H36" i="26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AI23" i="31"/>
  <c r="W36" i="20"/>
  <c r="BL13" i="20"/>
  <c r="W22" i="20"/>
  <c r="M21" i="16"/>
  <c r="N23" i="1"/>
  <c r="N23" i="20"/>
  <c r="AL22" i="1"/>
  <c r="BL5" i="1"/>
  <c r="AL36" i="1"/>
  <c r="CB21" i="16"/>
  <c r="V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Q23" i="27" l="1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7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4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7" i="26" s="1"/>
  <c r="H23" i="31"/>
  <c r="BL4" i="31" s="1"/>
  <c r="Q23" i="28"/>
  <c r="BL7" i="28" s="1"/>
  <c r="H23" i="27"/>
  <c r="BL4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36" i="28"/>
  <c r="W22" i="21"/>
  <c r="BK14" i="21" s="1"/>
  <c r="Y58" i="23"/>
  <c r="W36" i="21"/>
  <c r="W22" i="33"/>
  <c r="BK9" i="33" s="1"/>
  <c r="S58" i="23"/>
  <c r="V58" i="23"/>
  <c r="AH58" i="23"/>
  <c r="M58" i="23"/>
  <c r="AN58" i="23"/>
  <c r="W22" i="35"/>
  <c r="W35" i="35" s="1"/>
  <c r="W22" i="34"/>
  <c r="BK9" i="34" s="1"/>
  <c r="BL9" i="33"/>
  <c r="W36" i="24"/>
  <c r="W22" i="32"/>
  <c r="W35" i="32" s="1"/>
  <c r="W22" i="24"/>
  <c r="W35" i="24" s="1"/>
  <c r="BL9" i="25"/>
  <c r="W22" i="23"/>
  <c r="BK14" i="23" s="1"/>
  <c r="BL9" i="35"/>
  <c r="BL10" i="21"/>
  <c r="W36" i="25"/>
  <c r="Q36" i="21"/>
  <c r="W36" i="27"/>
  <c r="BL14" i="23"/>
  <c r="BL9" i="34"/>
  <c r="W22" i="29"/>
  <c r="W35" i="29" s="1"/>
  <c r="W22" i="31"/>
  <c r="BK9" i="31" s="1"/>
  <c r="BL9" i="31"/>
  <c r="BL9" i="29"/>
  <c r="BL9" i="27"/>
  <c r="AF23" i="30"/>
  <c r="AF36" i="30" s="1"/>
  <c r="H36" i="28"/>
  <c r="Z23" i="30"/>
  <c r="BL10" i="30" s="1"/>
  <c r="W22" i="28"/>
  <c r="BK9" i="28" s="1"/>
  <c r="BL4" i="28"/>
  <c r="T23" i="34"/>
  <c r="T36" i="34" s="1"/>
  <c r="Z23" i="35"/>
  <c r="Z22" i="35" s="1"/>
  <c r="AF23" i="36"/>
  <c r="AF22" i="36" s="1"/>
  <c r="AC23" i="26"/>
  <c r="BL11" i="26" s="1"/>
  <c r="AI23" i="33"/>
  <c r="AI22" i="33" s="1"/>
  <c r="K23" i="28"/>
  <c r="K22" i="28" s="1"/>
  <c r="T23" i="30"/>
  <c r="T36" i="30" s="1"/>
  <c r="T23" i="33"/>
  <c r="T22" i="33" s="1"/>
  <c r="Z23" i="21"/>
  <c r="Z36" i="21" s="1"/>
  <c r="W36" i="32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BL4" i="26"/>
  <c r="T23" i="36"/>
  <c r="T22" i="36" s="1"/>
  <c r="AI23" i="21"/>
  <c r="BL5" i="21" s="1"/>
  <c r="W36" i="30"/>
  <c r="Z23" i="29"/>
  <c r="BL10" i="29" s="1"/>
  <c r="Z23" i="27"/>
  <c r="Z22" i="27" s="1"/>
  <c r="AF23" i="34"/>
  <c r="AF36" i="34" s="1"/>
  <c r="T23" i="21"/>
  <c r="T22" i="21" s="1"/>
  <c r="Z23" i="34"/>
  <c r="BL10" i="34" s="1"/>
  <c r="W22" i="36"/>
  <c r="W35" i="36" s="1"/>
  <c r="AF23" i="35"/>
  <c r="AF36" i="35" s="1"/>
  <c r="T23" i="31"/>
  <c r="T36" i="31" s="1"/>
  <c r="W22" i="26"/>
  <c r="BK9" i="26" s="1"/>
  <c r="K23" i="30"/>
  <c r="K36" i="30" s="1"/>
  <c r="BL9" i="36"/>
  <c r="AF23" i="28"/>
  <c r="AF22" i="28" s="1"/>
  <c r="N23" i="23"/>
  <c r="BL7" i="23" s="1"/>
  <c r="AI23" i="25"/>
  <c r="BL13" i="25" s="1"/>
  <c r="BL9" i="26"/>
  <c r="N23" i="30"/>
  <c r="BL6" i="30" s="1"/>
  <c r="T23" i="35"/>
  <c r="T22" i="35" s="1"/>
  <c r="K23" i="27"/>
  <c r="BL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10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W22" i="30"/>
  <c r="W35" i="30" s="1"/>
  <c r="K23" i="26"/>
  <c r="BL5" i="26" s="1"/>
  <c r="Z23" i="36"/>
  <c r="Z36" i="36" s="1"/>
  <c r="H22" i="26"/>
  <c r="H35" i="26" s="1"/>
  <c r="AF23" i="33"/>
  <c r="AF36" i="33" s="1"/>
  <c r="AF23" i="27"/>
  <c r="BL12" i="27" s="1"/>
  <c r="AF23" i="25"/>
  <c r="AF36" i="25" s="1"/>
  <c r="AO23" i="27"/>
  <c r="BL15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15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4" i="28"/>
  <c r="AF22" i="1"/>
  <c r="AF36" i="1"/>
  <c r="BL9" i="1"/>
  <c r="BL5" i="20"/>
  <c r="AF22" i="20"/>
  <c r="AF36" i="20"/>
  <c r="BE8" i="1"/>
  <c r="AF4" i="16"/>
  <c r="BE12" i="1"/>
  <c r="N4" i="16"/>
  <c r="W35" i="25"/>
  <c r="BK9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K36" i="36" l="1"/>
  <c r="AC36" i="33"/>
  <c r="BL5" i="36"/>
  <c r="BL7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7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W35" i="33"/>
  <c r="BK9" i="35"/>
  <c r="BK9" i="32"/>
  <c r="W35" i="34"/>
  <c r="AF22" i="32"/>
  <c r="BK12" i="32" s="1"/>
  <c r="W35" i="23"/>
  <c r="BL10" i="35"/>
  <c r="AL22" i="24"/>
  <c r="BK12" i="24" s="1"/>
  <c r="BK15" i="24"/>
  <c r="AC36" i="26"/>
  <c r="AI36" i="33"/>
  <c r="BL12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W35" i="28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W35" i="31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5" i="28"/>
  <c r="AI36" i="27"/>
  <c r="Z36" i="35"/>
  <c r="K36" i="28"/>
  <c r="T36" i="21"/>
  <c r="AI36" i="32"/>
  <c r="BL6" i="27"/>
  <c r="AF36" i="27"/>
  <c r="BL13" i="26"/>
  <c r="AI36" i="26"/>
  <c r="BL8" i="30"/>
  <c r="N36" i="32"/>
  <c r="T22" i="30"/>
  <c r="BK8" i="30" s="1"/>
  <c r="BL6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6" i="28"/>
  <c r="AF36" i="26"/>
  <c r="BL11" i="21"/>
  <c r="AO36" i="25"/>
  <c r="AF22" i="27"/>
  <c r="BK12" i="27" s="1"/>
  <c r="BL5" i="33"/>
  <c r="BK9" i="36"/>
  <c r="AC35" i="31"/>
  <c r="N36" i="23"/>
  <c r="BL13" i="27"/>
  <c r="N22" i="27"/>
  <c r="BK6" i="27" s="1"/>
  <c r="BK15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10" i="27"/>
  <c r="BL8" i="35"/>
  <c r="BL13" i="32"/>
  <c r="BL12" i="28"/>
  <c r="Z22" i="28"/>
  <c r="Z35" i="28" s="1"/>
  <c r="BK11" i="27"/>
  <c r="AL35" i="32"/>
  <c r="AI22" i="21"/>
  <c r="BK5" i="21" s="1"/>
  <c r="BL12" i="35"/>
  <c r="AI36" i="28"/>
  <c r="N22" i="30"/>
  <c r="N35" i="30" s="1"/>
  <c r="BL15" i="25"/>
  <c r="AL22" i="26"/>
  <c r="AL35" i="26" s="1"/>
  <c r="BL13" i="21"/>
  <c r="N36" i="33"/>
  <c r="BL12" i="25"/>
  <c r="BL13" i="35"/>
  <c r="Z22" i="23"/>
  <c r="Z35" i="23" s="1"/>
  <c r="AF22" i="35"/>
  <c r="BK12" i="35" s="1"/>
  <c r="Z36" i="27"/>
  <c r="BL15" i="33"/>
  <c r="BL14" i="26"/>
  <c r="AC36" i="27"/>
  <c r="BL12" i="24"/>
  <c r="BL11" i="27"/>
  <c r="AI36" i="25"/>
  <c r="BL12" i="34"/>
  <c r="K22" i="26"/>
  <c r="K35" i="26" s="1"/>
  <c r="BL8" i="26"/>
  <c r="BL13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1" i="28"/>
  <c r="AF36" i="29"/>
  <c r="BL14" i="24"/>
  <c r="AF22" i="33"/>
  <c r="BK12" i="33" s="1"/>
  <c r="Z36" i="34"/>
  <c r="BL5" i="32"/>
  <c r="BK9" i="30"/>
  <c r="BL15" i="21"/>
  <c r="AC22" i="29"/>
  <c r="AC35" i="29" s="1"/>
  <c r="BL5" i="31"/>
  <c r="BL12" i="33"/>
  <c r="BL6" i="31"/>
  <c r="K36" i="32"/>
  <c r="AI22" i="24"/>
  <c r="AI35" i="24" s="1"/>
  <c r="N22" i="25"/>
  <c r="BK6" i="25" s="1"/>
  <c r="BL11" i="32"/>
  <c r="AC36" i="32"/>
  <c r="K22" i="27"/>
  <c r="BK5" i="27" s="1"/>
  <c r="AI22" i="25"/>
  <c r="AI35" i="25" s="1"/>
  <c r="BL6" i="29"/>
  <c r="BL5" i="30"/>
  <c r="AI22" i="36"/>
  <c r="AI35" i="36" s="1"/>
  <c r="AO22" i="32"/>
  <c r="AO35" i="32" s="1"/>
  <c r="AC36" i="21"/>
  <c r="BL8" i="27"/>
  <c r="AO36" i="35"/>
  <c r="AC36" i="36"/>
  <c r="BL14" i="36"/>
  <c r="T36" i="32"/>
  <c r="BK4" i="26"/>
  <c r="N22" i="26"/>
  <c r="BK6" i="26" s="1"/>
  <c r="T36" i="23"/>
  <c r="BL6" i="23"/>
  <c r="AL35" i="33"/>
  <c r="BL12" i="29"/>
  <c r="AC35" i="32"/>
  <c r="K22" i="34"/>
  <c r="K35" i="34" s="1"/>
  <c r="BL8" i="28"/>
  <c r="N36" i="31"/>
  <c r="Z22" i="32"/>
  <c r="BK10" i="32" s="1"/>
  <c r="BL4" i="24"/>
  <c r="BL13" i="30"/>
  <c r="BL10" i="26"/>
  <c r="BK15" i="26"/>
  <c r="BL15" i="26"/>
  <c r="AO36" i="31"/>
  <c r="BL15" i="36"/>
  <c r="AO36" i="26"/>
  <c r="AC36" i="34"/>
  <c r="BL14" i="25"/>
  <c r="Z22" i="26"/>
  <c r="BK10" i="26" s="1"/>
  <c r="BL10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1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8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12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8" i="26" s="1"/>
  <c r="BL6" i="24"/>
  <c r="BK15" i="30"/>
  <c r="BL15" i="29"/>
  <c r="AO36" i="33"/>
  <c r="AC36" i="23"/>
  <c r="AC36" i="31"/>
  <c r="BL11" i="31"/>
  <c r="AL36" i="33"/>
  <c r="BL14" i="33"/>
  <c r="BL14" i="34"/>
  <c r="BL14" i="27"/>
  <c r="AL36" i="29"/>
  <c r="Z36" i="31"/>
  <c r="T22" i="25"/>
  <c r="BK8" i="25" s="1"/>
  <c r="AF36" i="23"/>
  <c r="BK15" i="33"/>
  <c r="AO22" i="34"/>
  <c r="BK15" i="34" s="1"/>
  <c r="AO22" i="28"/>
  <c r="BK15" i="28" s="1"/>
  <c r="AC22" i="23"/>
  <c r="AC35" i="23" s="1"/>
  <c r="AL22" i="34"/>
  <c r="BK14" i="34" s="1"/>
  <c r="AL22" i="31"/>
  <c r="AL35" i="31" s="1"/>
  <c r="BK6" i="16"/>
  <c r="CO6" i="16"/>
  <c r="BL10" i="31"/>
  <c r="BL8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4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3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13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12" i="26"/>
  <c r="W21" i="16"/>
  <c r="BK5" i="32"/>
  <c r="K35" i="32"/>
  <c r="T35" i="23"/>
  <c r="BK13" i="23"/>
  <c r="BK8" i="21"/>
  <c r="N35" i="21"/>
  <c r="BK7" i="21"/>
  <c r="AF35" i="21"/>
  <c r="BK13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5" i="16" s="1"/>
  <c r="AX35" i="16" s="1"/>
  <c r="H24" i="16"/>
  <c r="BR5" i="21"/>
  <c r="BS5" i="21" s="1"/>
  <c r="BR5" i="26"/>
  <c r="BS5" i="26" s="1"/>
  <c r="BR5" i="27"/>
  <c r="BS5" i="27" s="1"/>
  <c r="BR5" i="34"/>
  <c r="BS5" i="34" s="1"/>
  <c r="BR5" i="25"/>
  <c r="BS5" i="25" s="1"/>
  <c r="H25" i="16"/>
  <c r="BR5" i="36"/>
  <c r="BS5" i="36" s="1"/>
  <c r="AF35" i="36"/>
  <c r="BK12" i="36"/>
  <c r="AF35" i="23"/>
  <c r="BK5" i="23"/>
  <c r="K35" i="28"/>
  <c r="BK5" i="28"/>
  <c r="AI35" i="30"/>
  <c r="BK13" i="30"/>
  <c r="CN4" i="16"/>
  <c r="BR15" i="1"/>
  <c r="BS15" i="1" s="1"/>
  <c r="BK7" i="1"/>
  <c r="Z35" i="1"/>
  <c r="AI35" i="28"/>
  <c r="BK13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12" i="28"/>
  <c r="AF35" i="28"/>
  <c r="AF35" i="20"/>
  <c r="BK5" i="20"/>
  <c r="BK9" i="1"/>
  <c r="AF35" i="1"/>
  <c r="Z35" i="27"/>
  <c r="BK10" i="27"/>
  <c r="N35" i="1"/>
  <c r="BK10" i="1"/>
  <c r="Z35" i="25"/>
  <c r="BK10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Q35" i="31" l="1"/>
  <c r="BK7" i="27"/>
  <c r="H35" i="34"/>
  <c r="BK7" i="34"/>
  <c r="BK11" i="33"/>
  <c r="H35" i="33"/>
  <c r="Q35" i="30"/>
  <c r="H35" i="23"/>
  <c r="Q35" i="29"/>
  <c r="AC35" i="25"/>
  <c r="BK14" i="30"/>
  <c r="BK4" i="25"/>
  <c r="BK7" i="28"/>
  <c r="BK7" i="25"/>
  <c r="BK4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4" i="27"/>
  <c r="BK11" i="36"/>
  <c r="BK11" i="26"/>
  <c r="BK11" i="34"/>
  <c r="BK11" i="21"/>
  <c r="BK14" i="25"/>
  <c r="AF35" i="30"/>
  <c r="AF35" i="34"/>
  <c r="Z35" i="29"/>
  <c r="BK10" i="33"/>
  <c r="N35" i="34"/>
  <c r="N35" i="27"/>
  <c r="AF35" i="27"/>
  <c r="BK13" i="36"/>
  <c r="BK5" i="26"/>
  <c r="BK8" i="34"/>
  <c r="Z35" i="32"/>
  <c r="BK6" i="28"/>
  <c r="BK6" i="30"/>
  <c r="K35" i="27"/>
  <c r="T35" i="25"/>
  <c r="N35" i="25"/>
  <c r="BK13" i="25"/>
  <c r="AF35" i="31"/>
  <c r="BK10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4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5" i="27"/>
  <c r="T35" i="26"/>
  <c r="BK13" i="29"/>
  <c r="BK5" i="25"/>
  <c r="BK10" i="36"/>
  <c r="BK6" i="35"/>
  <c r="T35" i="27"/>
  <c r="BK8" i="28"/>
  <c r="AO35" i="34"/>
  <c r="BK14" i="31"/>
  <c r="AL35" i="34"/>
  <c r="AC35" i="21"/>
  <c r="BK4" i="21"/>
  <c r="BK10" i="24"/>
  <c r="AO35" i="28"/>
  <c r="BK14" i="36"/>
  <c r="AL35" i="28"/>
  <c r="BK14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3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3" i="16"/>
  <c r="AY33" i="16"/>
  <c r="BA42" i="16"/>
  <c r="BB42" i="16" s="1"/>
  <c r="AY42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37" i="16"/>
  <c r="BA37" i="16"/>
  <c r="BA35" i="16"/>
  <c r="AY35" i="16"/>
  <c r="AY39" i="16"/>
  <c r="BA39" i="16"/>
  <c r="BB39" i="16" s="1"/>
  <c r="BA34" i="16"/>
  <c r="AY34" i="16"/>
  <c r="CO4" i="16"/>
  <c r="BI11" i="20"/>
  <c r="BI6" i="1"/>
  <c r="Y22" i="20"/>
  <c r="BA36" i="16"/>
  <c r="AY36" i="16"/>
  <c r="CR4" i="16"/>
  <c r="BI12" i="20"/>
  <c r="BI10" i="20"/>
  <c r="V22" i="31" l="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BW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4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15" i="26"/>
  <c r="BI6" i="30"/>
  <c r="M22" i="31"/>
  <c r="BV6" i="31" s="1"/>
  <c r="BW6" i="31" s="1"/>
  <c r="Y22" i="31"/>
  <c r="Y40" i="31" s="1"/>
  <c r="AB22" i="31"/>
  <c r="AB40" i="31" s="1"/>
  <c r="AN22" i="31"/>
  <c r="BT15" i="31" s="1"/>
  <c r="BI14" i="30"/>
  <c r="AK22" i="32"/>
  <c r="AK40" i="32" s="1"/>
  <c r="BI13" i="26"/>
  <c r="BI4" i="26"/>
  <c r="AH22" i="31"/>
  <c r="AH40" i="31" s="1"/>
  <c r="BI5" i="26"/>
  <c r="J22" i="31"/>
  <c r="J40" i="31" s="1"/>
  <c r="AB22" i="32"/>
  <c r="BT11" i="32" s="1"/>
  <c r="BI9" i="26"/>
  <c r="BI10" i="26"/>
  <c r="Y22" i="32"/>
  <c r="BV10" i="32" s="1"/>
  <c r="BI7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12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9" i="25" s="1"/>
  <c r="BW9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4" i="25" s="1"/>
  <c r="M22" i="29"/>
  <c r="BT6" i="29" s="1"/>
  <c r="BI4" i="31"/>
  <c r="AB22" i="33"/>
  <c r="BT11" i="33" s="1"/>
  <c r="BI9" i="31"/>
  <c r="BI8" i="31"/>
  <c r="BI13" i="35"/>
  <c r="BI11" i="35"/>
  <c r="BI13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W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1" i="28"/>
  <c r="J22" i="26"/>
  <c r="BT5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4" i="26"/>
  <c r="Y22" i="24"/>
  <c r="BV4" i="24" s="1"/>
  <c r="BI11" i="26"/>
  <c r="AE22" i="24"/>
  <c r="AE40" i="24" s="1"/>
  <c r="V22" i="24"/>
  <c r="BV13" i="24" s="1"/>
  <c r="BW13" i="24" s="1"/>
  <c r="G22" i="24"/>
  <c r="BT5" i="24" s="1"/>
  <c r="BI6" i="26"/>
  <c r="BI15" i="29"/>
  <c r="BI8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6" i="25" s="1"/>
  <c r="BI10" i="21"/>
  <c r="AE22" i="36"/>
  <c r="BT12" i="36" s="1"/>
  <c r="Y22" i="23"/>
  <c r="BT7" i="23" s="1"/>
  <c r="Y22" i="25"/>
  <c r="BT10" i="25" s="1"/>
  <c r="AK22" i="36"/>
  <c r="BT14" i="36" s="1"/>
  <c r="V22" i="23"/>
  <c r="BV12" i="23" s="1"/>
  <c r="BW12" i="23" s="1"/>
  <c r="S22" i="23"/>
  <c r="S40" i="23" s="1"/>
  <c r="BI11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1" i="26" s="1"/>
  <c r="AE22" i="23"/>
  <c r="AE40" i="23" s="1"/>
  <c r="BI10" i="27"/>
  <c r="AN22" i="29"/>
  <c r="BV15" i="29" s="1"/>
  <c r="J22" i="36"/>
  <c r="J40" i="36" s="1"/>
  <c r="Y22" i="29"/>
  <c r="Y40" i="29" s="1"/>
  <c r="AE22" i="25"/>
  <c r="BV12" i="25" s="1"/>
  <c r="S22" i="25"/>
  <c r="S40" i="25" s="1"/>
  <c r="AB22" i="25"/>
  <c r="BT11" i="25" s="1"/>
  <c r="G22" i="25"/>
  <c r="BV4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15" i="25" s="1"/>
  <c r="BI9" i="28"/>
  <c r="S22" i="24"/>
  <c r="S40" i="24" s="1"/>
  <c r="BI9" i="27"/>
  <c r="BI14" i="25"/>
  <c r="AN22" i="27"/>
  <c r="BV15" i="27" s="1"/>
  <c r="BI9" i="32"/>
  <c r="BI10" i="24"/>
  <c r="BI5" i="32"/>
  <c r="Y22" i="27"/>
  <c r="BT10" i="27" s="1"/>
  <c r="P22" i="26"/>
  <c r="BV7" i="26" s="1"/>
  <c r="BW7" i="26" s="1"/>
  <c r="G22" i="27"/>
  <c r="BV4" i="27" s="1"/>
  <c r="BB37" i="16"/>
  <c r="BI6" i="23"/>
  <c r="BI15" i="24"/>
  <c r="BI5" i="23"/>
  <c r="AH22" i="26"/>
  <c r="BT13" i="26" s="1"/>
  <c r="BI15" i="32"/>
  <c r="BI4" i="29"/>
  <c r="BI14" i="29"/>
  <c r="BI11" i="23"/>
  <c r="BI7" i="32"/>
  <c r="BI11" i="24"/>
  <c r="AH22" i="27"/>
  <c r="AH40" i="27" s="1"/>
  <c r="AE22" i="26"/>
  <c r="BV12" i="26" s="1"/>
  <c r="BI8" i="29"/>
  <c r="BI15" i="23"/>
  <c r="BI5" i="24"/>
  <c r="S22" i="26"/>
  <c r="BV8" i="26" s="1"/>
  <c r="BW8" i="26" s="1"/>
  <c r="M22" i="27"/>
  <c r="BT6" i="27" s="1"/>
  <c r="BI13" i="23"/>
  <c r="AH22" i="34"/>
  <c r="BV13" i="34" s="1"/>
  <c r="G22" i="26"/>
  <c r="BV4" i="26" s="1"/>
  <c r="AK22" i="27"/>
  <c r="AK40" i="27" s="1"/>
  <c r="BI6" i="32"/>
  <c r="BI14" i="24"/>
  <c r="BI10" i="32"/>
  <c r="BI12" i="32"/>
  <c r="BI13" i="32"/>
  <c r="J22" i="27"/>
  <c r="BT5" i="27" s="1"/>
  <c r="BI4" i="32"/>
  <c r="BI8" i="24"/>
  <c r="AN22" i="26"/>
  <c r="BT15" i="26" s="1"/>
  <c r="BI6" i="29"/>
  <c r="Y22" i="28"/>
  <c r="BT10" i="28" s="1"/>
  <c r="AE22" i="34"/>
  <c r="AE40" i="34" s="1"/>
  <c r="BI12" i="36"/>
  <c r="AH22" i="28"/>
  <c r="AH40" i="28" s="1"/>
  <c r="BI12" i="29"/>
  <c r="BI13" i="29"/>
  <c r="BI5" i="29"/>
  <c r="BI7" i="23"/>
  <c r="S22" i="27"/>
  <c r="BT8" i="27" s="1"/>
  <c r="BI4" i="23"/>
  <c r="BI10" i="29"/>
  <c r="M22" i="26"/>
  <c r="BV6" i="26" s="1"/>
  <c r="BW6" i="26" s="1"/>
  <c r="BI14" i="32"/>
  <c r="BI7" i="24"/>
  <c r="P22" i="27"/>
  <c r="BT7" i="27" s="1"/>
  <c r="BI9" i="29"/>
  <c r="AK22" i="26"/>
  <c r="BV14" i="26" s="1"/>
  <c r="BI12" i="24"/>
  <c r="BI8" i="32"/>
  <c r="V22" i="26"/>
  <c r="BT9" i="26" s="1"/>
  <c r="BI12" i="28"/>
  <c r="BI13" i="27"/>
  <c r="BI6" i="21"/>
  <c r="BI5" i="27"/>
  <c r="BI8" i="23"/>
  <c r="BI8" i="36"/>
  <c r="BI7" i="29"/>
  <c r="V22" i="27"/>
  <c r="BT9" i="27" s="1"/>
  <c r="BI10" i="23"/>
  <c r="BI9" i="24"/>
  <c r="AB22" i="27"/>
  <c r="BV11" i="27" s="1"/>
  <c r="BI8" i="27"/>
  <c r="BI14" i="27"/>
  <c r="BI10" i="36"/>
  <c r="BI6" i="27"/>
  <c r="BI9" i="36"/>
  <c r="BI7" i="36"/>
  <c r="BI14" i="36"/>
  <c r="BI12" i="27"/>
  <c r="BI4" i="24"/>
  <c r="BI15" i="27"/>
  <c r="BI7" i="27"/>
  <c r="BI12" i="23"/>
  <c r="BI13" i="24"/>
  <c r="BI15" i="28"/>
  <c r="BI7" i="25"/>
  <c r="BI15" i="25"/>
  <c r="BI6" i="25"/>
  <c r="BI10" i="25"/>
  <c r="AK22" i="21"/>
  <c r="BV7" i="21" s="1"/>
  <c r="J22" i="21"/>
  <c r="BV5" i="21" s="1"/>
  <c r="BI7" i="28"/>
  <c r="BI8" i="25"/>
  <c r="P22" i="21"/>
  <c r="BT11" i="21" s="1"/>
  <c r="M22" i="21"/>
  <c r="M40" i="21" s="1"/>
  <c r="BI9" i="25"/>
  <c r="AE22" i="21"/>
  <c r="BV15" i="21" s="1"/>
  <c r="BI5" i="28"/>
  <c r="Y22" i="21"/>
  <c r="Y40" i="21" s="1"/>
  <c r="BI4" i="25"/>
  <c r="BI13" i="25"/>
  <c r="S22" i="21"/>
  <c r="BT12" i="21" s="1"/>
  <c r="AB22" i="21"/>
  <c r="BT14" i="21" s="1"/>
  <c r="BI14" i="28"/>
  <c r="BI5" i="36"/>
  <c r="BI12" i="25"/>
  <c r="BI8" i="28"/>
  <c r="BI4" i="36"/>
  <c r="BI15" i="36"/>
  <c r="BI13" i="36"/>
  <c r="BI6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15" i="28" s="1"/>
  <c r="V22" i="34"/>
  <c r="BT9" i="34" s="1"/>
  <c r="AE22" i="28"/>
  <c r="BT12" i="28" s="1"/>
  <c r="G22" i="34"/>
  <c r="G40" i="34" s="1"/>
  <c r="BI4" i="28"/>
  <c r="BB34" i="16"/>
  <c r="AK22" i="28"/>
  <c r="AK40" i="28" s="1"/>
  <c r="G22" i="28"/>
  <c r="BV4" i="28" s="1"/>
  <c r="M22" i="28"/>
  <c r="M40" i="28" s="1"/>
  <c r="P22" i="28"/>
  <c r="BV7" i="28" s="1"/>
  <c r="BW7" i="28" s="1"/>
  <c r="S22" i="28"/>
  <c r="BT8" i="28" s="1"/>
  <c r="J22" i="28"/>
  <c r="BV5" i="28" s="1"/>
  <c r="AB22" i="28"/>
  <c r="BV11" i="28" s="1"/>
  <c r="BI10" i="28"/>
  <c r="CN5" i="16"/>
  <c r="BR13" i="35"/>
  <c r="BS13" i="35" s="1"/>
  <c r="BR13" i="20"/>
  <c r="BS13" i="20" s="1"/>
  <c r="AF24" i="16"/>
  <c r="BR13" i="27"/>
  <c r="BS13" i="27" s="1"/>
  <c r="AF25" i="16"/>
  <c r="BR13" i="29"/>
  <c r="BS13" i="29" s="1"/>
  <c r="AF23" i="16"/>
  <c r="AW37" i="16" s="1"/>
  <c r="AX37" i="16" s="1"/>
  <c r="BR13" i="26"/>
  <c r="BS13" i="26" s="1"/>
  <c r="BR13" i="25"/>
  <c r="BS13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10" i="25"/>
  <c r="BS10" i="25" s="1"/>
  <c r="BR10" i="28"/>
  <c r="BS10" i="28" s="1"/>
  <c r="BR10" i="32"/>
  <c r="BS10" i="32" s="1"/>
  <c r="BR6" i="21"/>
  <c r="BS6" i="21" s="1"/>
  <c r="W23" i="16"/>
  <c r="AW33" i="16" s="1"/>
  <c r="AX33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10" i="26"/>
  <c r="BS10" i="26" s="1"/>
  <c r="BR4" i="24"/>
  <c r="BS4" i="24" s="1"/>
  <c r="BR10" i="27"/>
  <c r="BS10" i="27" s="1"/>
  <c r="BR10" i="36"/>
  <c r="BS10" i="36" s="1"/>
  <c r="W24" i="16"/>
  <c r="CB5" i="16"/>
  <c r="BR10" i="20"/>
  <c r="BS10" i="20" s="1"/>
  <c r="BR9" i="27"/>
  <c r="BS9" i="27" s="1"/>
  <c r="BR9" i="36"/>
  <c r="BS9" i="36" s="1"/>
  <c r="BR9" i="25"/>
  <c r="BS9" i="25" s="1"/>
  <c r="T23" i="16"/>
  <c r="AW42" i="16" s="1"/>
  <c r="AX42" i="16" s="1"/>
  <c r="T27" i="16"/>
  <c r="BR9" i="28"/>
  <c r="BS9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9" i="26"/>
  <c r="BS9" i="26" s="1"/>
  <c r="BR13" i="21"/>
  <c r="BS13" i="21" s="1"/>
  <c r="CT5" i="16"/>
  <c r="BR15" i="27"/>
  <c r="BS15" i="27" s="1"/>
  <c r="AL23" i="16"/>
  <c r="AW36" i="16" s="1"/>
  <c r="AX36" i="16" s="1"/>
  <c r="BR15" i="25"/>
  <c r="BS15" i="25" s="1"/>
  <c r="AL24" i="16"/>
  <c r="AL22" i="16"/>
  <c r="CR42" i="16" s="1"/>
  <c r="BR4" i="23"/>
  <c r="BS4" i="23" s="1"/>
  <c r="AL27" i="16"/>
  <c r="BR15" i="26"/>
  <c r="BS15" i="26" s="1"/>
  <c r="BR15" i="35"/>
  <c r="BS15" i="35" s="1"/>
  <c r="BR7" i="24"/>
  <c r="BS7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8" i="26"/>
  <c r="BS8" i="26" s="1"/>
  <c r="Q23" i="16"/>
  <c r="AW41" i="16" s="1"/>
  <c r="AX41" i="16" s="1"/>
  <c r="BR8" i="29"/>
  <c r="BS8" i="29" s="1"/>
  <c r="BR8" i="31"/>
  <c r="BS8" i="31" s="1"/>
  <c r="BR12" i="21"/>
  <c r="BS12" i="21" s="1"/>
  <c r="BR8" i="27"/>
  <c r="BS8" i="27" s="1"/>
  <c r="BR12" i="24"/>
  <c r="BS12" i="24" s="1"/>
  <c r="BR8" i="30"/>
  <c r="BS8" i="30" s="1"/>
  <c r="BR8" i="32"/>
  <c r="BS8" i="32" s="1"/>
  <c r="BR8" i="25"/>
  <c r="BS8" i="25" s="1"/>
  <c r="BR8" i="28"/>
  <c r="BS8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4" i="26"/>
  <c r="BS14" i="26" s="1"/>
  <c r="BR14" i="27"/>
  <c r="BS14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4" i="25"/>
  <c r="BS14" i="25" s="1"/>
  <c r="BS5" i="16"/>
  <c r="K27" i="16"/>
  <c r="BR6" i="30"/>
  <c r="BS6" i="30" s="1"/>
  <c r="BR6" i="26"/>
  <c r="BS6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6" i="27"/>
  <c r="BS6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6" i="25"/>
  <c r="BS6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7" i="25"/>
  <c r="BS7" i="25" s="1"/>
  <c r="BR7" i="27"/>
  <c r="BS7" i="27" s="1"/>
  <c r="BR7" i="28"/>
  <c r="BS7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7" i="26"/>
  <c r="BS7" i="26" s="1"/>
  <c r="BR7" i="33"/>
  <c r="BS7" i="33" s="1"/>
  <c r="BR11" i="21"/>
  <c r="BS11" i="21" s="1"/>
  <c r="N25" i="16"/>
  <c r="CH5" i="16"/>
  <c r="BR11" i="25"/>
  <c r="BS11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1" i="27"/>
  <c r="BS11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3" i="16" s="1"/>
  <c r="AX43" i="16" s="1"/>
  <c r="BR11" i="29"/>
  <c r="BS11" i="29" s="1"/>
  <c r="Z24" i="16"/>
  <c r="BR14" i="21"/>
  <c r="BS14" i="21" s="1"/>
  <c r="Z25" i="16"/>
  <c r="BR11" i="26"/>
  <c r="BS11" i="26" s="1"/>
  <c r="G58" i="20"/>
  <c r="AE58" i="20"/>
  <c r="BT11" i="27"/>
  <c r="BV9" i="26"/>
  <c r="BW9" i="26" s="1"/>
  <c r="BB44" i="16"/>
  <c r="BB36" i="16"/>
  <c r="BV6" i="1"/>
  <c r="BB35" i="16"/>
  <c r="BT6" i="1"/>
  <c r="BB33" i="16"/>
  <c r="BB38" i="16"/>
  <c r="BB43" i="16"/>
  <c r="AZ43" i="16"/>
  <c r="AZ44" i="16"/>
  <c r="BV11" i="20"/>
  <c r="BT11" i="20"/>
  <c r="Y40" i="20"/>
  <c r="AB40" i="1"/>
  <c r="BT13" i="1"/>
  <c r="BV13" i="1"/>
  <c r="AE40" i="1"/>
  <c r="BV14" i="1"/>
  <c r="BT14" i="1"/>
  <c r="AZ42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6" i="16"/>
  <c r="AZ39" i="16"/>
  <c r="AZ35" i="16"/>
  <c r="AZ37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3" i="16"/>
  <c r="AK40" i="20"/>
  <c r="BV14" i="20"/>
  <c r="BT14" i="20"/>
  <c r="BT12" i="20"/>
  <c r="BV12" i="20"/>
  <c r="AB40" i="20"/>
  <c r="BT8" i="1"/>
  <c r="BV8" i="1"/>
  <c r="BW8" i="1" s="1"/>
  <c r="M40" i="1"/>
  <c r="AZ34" i="16"/>
  <c r="BV12" i="1"/>
  <c r="Y40" i="1"/>
  <c r="BT12" i="1"/>
  <c r="AZ38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V40" i="31"/>
  <c r="BT9" i="31"/>
  <c r="BV14" i="23" l="1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W10" i="35" s="1"/>
  <c r="BV12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P6" i="35" s="1"/>
  <c r="BV15" i="35"/>
  <c r="Y40" i="30"/>
  <c r="BT10" i="30"/>
  <c r="BU10" i="30" s="1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BW6" i="30" s="1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3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15" i="27"/>
  <c r="BT4" i="29"/>
  <c r="BU4" i="29" s="1"/>
  <c r="BT12" i="27"/>
  <c r="BV14" i="32"/>
  <c r="BT7" i="25"/>
  <c r="BU7" i="25" s="1"/>
  <c r="BT10" i="31"/>
  <c r="BU10" i="31" s="1"/>
  <c r="BV4" i="36"/>
  <c r="BW4" i="36" s="1"/>
  <c r="BT13" i="31"/>
  <c r="BT10" i="33"/>
  <c r="BU10" i="33" s="1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5" i="27"/>
  <c r="BW5" i="27" s="1"/>
  <c r="AN40" i="24"/>
  <c r="BT13" i="28"/>
  <c r="AH40" i="34"/>
  <c r="BV13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P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6" i="26"/>
  <c r="BU6" i="26" s="1"/>
  <c r="BP6" i="26" s="1"/>
  <c r="BT6" i="23"/>
  <c r="BU6" i="23" s="1"/>
  <c r="BV12" i="29"/>
  <c r="BV10" i="31"/>
  <c r="BW10" i="31" s="1"/>
  <c r="BT13" i="32"/>
  <c r="AH40" i="29"/>
  <c r="BV11" i="32"/>
  <c r="BW11" i="32" s="1"/>
  <c r="BV15" i="31"/>
  <c r="AB40" i="25"/>
  <c r="V40" i="32"/>
  <c r="AN40" i="31"/>
  <c r="S40" i="33"/>
  <c r="BT4" i="28"/>
  <c r="BV9" i="28"/>
  <c r="BW9" i="28" s="1"/>
  <c r="BT4" i="32"/>
  <c r="BU4" i="32" s="1"/>
  <c r="P40" i="31"/>
  <c r="BT14" i="32"/>
  <c r="BT12" i="26"/>
  <c r="BT10" i="26"/>
  <c r="BU10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U10" i="36" s="1"/>
  <c r="BV12" i="33"/>
  <c r="AE40" i="33"/>
  <c r="BV7" i="25"/>
  <c r="BW7" i="25" s="1"/>
  <c r="BT6" i="33"/>
  <c r="V40" i="33"/>
  <c r="BV14" i="25"/>
  <c r="BT14" i="31"/>
  <c r="BV8" i="32"/>
  <c r="BW8" i="32" s="1"/>
  <c r="BV9" i="29"/>
  <c r="BW9" i="29" s="1"/>
  <c r="BV9" i="23"/>
  <c r="BW9" i="23" s="1"/>
  <c r="BV5" i="25"/>
  <c r="BW5" i="25" s="1"/>
  <c r="BV14" i="31"/>
  <c r="BT5" i="25"/>
  <c r="BT7" i="31"/>
  <c r="BU7" i="31" s="1"/>
  <c r="BP7" i="31" s="1"/>
  <c r="BT9" i="25"/>
  <c r="BU9" i="25" s="1"/>
  <c r="BP9" i="25" s="1"/>
  <c r="BV6" i="33"/>
  <c r="BW6" i="33" s="1"/>
  <c r="BV13" i="25"/>
  <c r="BT14" i="27"/>
  <c r="BT7" i="28"/>
  <c r="BU7" i="28" s="1"/>
  <c r="BP7" i="28" s="1"/>
  <c r="S40" i="31"/>
  <c r="BV9" i="36"/>
  <c r="BW9" i="36" s="1"/>
  <c r="BV9" i="24"/>
  <c r="BT10" i="32"/>
  <c r="BU10" i="32" s="1"/>
  <c r="BT9" i="23"/>
  <c r="BU9" i="23" s="1"/>
  <c r="BT12" i="32"/>
  <c r="BT4" i="21"/>
  <c r="BU4" i="21" s="1"/>
  <c r="BT11" i="28"/>
  <c r="BU11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8" i="25"/>
  <c r="BW8" i="25" s="1"/>
  <c r="BV6" i="25"/>
  <c r="BW6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6" i="27"/>
  <c r="BW6" i="27" s="1"/>
  <c r="AK40" i="25"/>
  <c r="AK40" i="21"/>
  <c r="BV10" i="27"/>
  <c r="BW10" i="27" s="1"/>
  <c r="BV11" i="29"/>
  <c r="BW11" i="29" s="1"/>
  <c r="Y40" i="25"/>
  <c r="BV14" i="27"/>
  <c r="BT12" i="34"/>
  <c r="G40" i="21"/>
  <c r="BV8" i="21"/>
  <c r="BV6" i="29"/>
  <c r="BW6" i="29" s="1"/>
  <c r="AN40" i="27"/>
  <c r="BV9" i="34"/>
  <c r="BW9" i="34" s="1"/>
  <c r="P40" i="28"/>
  <c r="BV6" i="36"/>
  <c r="BW6" i="36" s="1"/>
  <c r="BT13" i="36"/>
  <c r="BV5" i="26"/>
  <c r="BW5" i="26" s="1"/>
  <c r="BV5" i="29"/>
  <c r="BW5" i="29" s="1"/>
  <c r="BT5" i="32"/>
  <c r="BU5" i="32" s="1"/>
  <c r="M40" i="27"/>
  <c r="BV14" i="34"/>
  <c r="BT7" i="21"/>
  <c r="BV10" i="25"/>
  <c r="BW10" i="25" s="1"/>
  <c r="BV7" i="29"/>
  <c r="BW7" i="29" s="1"/>
  <c r="BV12" i="21"/>
  <c r="BW12" i="21" s="1"/>
  <c r="BV11" i="34"/>
  <c r="BW11" i="34" s="1"/>
  <c r="BT8" i="25"/>
  <c r="BU8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8" i="26"/>
  <c r="BU8" i="26" s="1"/>
  <c r="BP8" i="26" s="1"/>
  <c r="BV6" i="34"/>
  <c r="BW6" i="34" s="1"/>
  <c r="BV13" i="26"/>
  <c r="AK40" i="23"/>
  <c r="BV11" i="23"/>
  <c r="BW11" i="23" s="1"/>
  <c r="BT14" i="26"/>
  <c r="BV5" i="23"/>
  <c r="BW5" i="23" s="1"/>
  <c r="BT11" i="23"/>
  <c r="BU11" i="23" s="1"/>
  <c r="BT7" i="36"/>
  <c r="BU7" i="36" s="1"/>
  <c r="BP7" i="36" s="1"/>
  <c r="BT5" i="23"/>
  <c r="BV15" i="28"/>
  <c r="AN40" i="25"/>
  <c r="BV15" i="23"/>
  <c r="BT6" i="28"/>
  <c r="BU6" i="28" s="1"/>
  <c r="AU37" i="16"/>
  <c r="BT12" i="25"/>
  <c r="AB40" i="28"/>
  <c r="Y40" i="23"/>
  <c r="BV12" i="24"/>
  <c r="BW12" i="24" s="1"/>
  <c r="BT6" i="32"/>
  <c r="BU6" i="32" s="1"/>
  <c r="BP6" i="32" s="1"/>
  <c r="BV11" i="25"/>
  <c r="BW11" i="25" s="1"/>
  <c r="BV8" i="28"/>
  <c r="BW8" i="28" s="1"/>
  <c r="BT7" i="26"/>
  <c r="BU7" i="26" s="1"/>
  <c r="BP7" i="26" s="1"/>
  <c r="BV14" i="36"/>
  <c r="BV8" i="33"/>
  <c r="BW8" i="33" s="1"/>
  <c r="BV5" i="36"/>
  <c r="BW5" i="36" s="1"/>
  <c r="BT4" i="24"/>
  <c r="BU4" i="24" s="1"/>
  <c r="G40" i="24"/>
  <c r="BV10" i="26"/>
  <c r="BW10" i="26" s="1"/>
  <c r="BV4" i="23"/>
  <c r="S40" i="36"/>
  <c r="BV14" i="24"/>
  <c r="BW14" i="24" s="1"/>
  <c r="BV11" i="26"/>
  <c r="BV5" i="34"/>
  <c r="BW5" i="34" s="1"/>
  <c r="BT10" i="21"/>
  <c r="BU10" i="21" s="1"/>
  <c r="P40" i="34"/>
  <c r="BT4" i="23"/>
  <c r="BV7" i="27"/>
  <c r="BW7" i="27" s="1"/>
  <c r="AK40" i="36"/>
  <c r="BV8" i="24"/>
  <c r="AB40" i="27"/>
  <c r="BT9" i="24"/>
  <c r="AH40" i="26"/>
  <c r="BV8" i="27"/>
  <c r="BW8" i="27" s="1"/>
  <c r="BT6" i="24"/>
  <c r="BU6" i="24" s="1"/>
  <c r="BV15" i="25"/>
  <c r="BV7" i="23"/>
  <c r="BW7" i="23" s="1"/>
  <c r="AE40" i="25"/>
  <c r="S40" i="26"/>
  <c r="BT4" i="26"/>
  <c r="BU4" i="26" s="1"/>
  <c r="BV10" i="28"/>
  <c r="BW10" i="28" s="1"/>
  <c r="G40" i="27"/>
  <c r="BV14" i="29"/>
  <c r="BT12" i="24"/>
  <c r="BU12" i="24" s="1"/>
  <c r="BT5" i="21"/>
  <c r="BU5" i="21" s="1"/>
  <c r="BT13" i="27"/>
  <c r="M40" i="26"/>
  <c r="BT4" i="34"/>
  <c r="J40" i="27"/>
  <c r="BT4" i="27"/>
  <c r="BU4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U10" i="29" s="1"/>
  <c r="BT13" i="34"/>
  <c r="BT8" i="23"/>
  <c r="BV9" i="27"/>
  <c r="BW9" i="27" s="1"/>
  <c r="BT11" i="24"/>
  <c r="BU11" i="24" s="1"/>
  <c r="BP11" i="24" s="1"/>
  <c r="BT4" i="25"/>
  <c r="BV13" i="28"/>
  <c r="BV10" i="29"/>
  <c r="BW4" i="29" s="1"/>
  <c r="P40" i="24"/>
  <c r="P40" i="26"/>
  <c r="AB40" i="21"/>
  <c r="BV15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4" i="28"/>
  <c r="BV12" i="28"/>
  <c r="BT5" i="34"/>
  <c r="BU5" i="34" s="1"/>
  <c r="BV6" i="21"/>
  <c r="BW6" i="21" s="1"/>
  <c r="S40" i="28"/>
  <c r="BT7" i="34"/>
  <c r="BU7" i="34" s="1"/>
  <c r="BP7" i="34" s="1"/>
  <c r="M40" i="34"/>
  <c r="BV6" i="28"/>
  <c r="BW6" i="28" s="1"/>
  <c r="AE40" i="21"/>
  <c r="BT15" i="21"/>
  <c r="AU35" i="16"/>
  <c r="BV4" i="34"/>
  <c r="G40" i="28"/>
  <c r="AU42" i="16"/>
  <c r="BT5" i="28"/>
  <c r="BU5" i="28" s="1"/>
  <c r="Y40" i="34"/>
  <c r="BV15" i="34"/>
  <c r="BT9" i="28"/>
  <c r="BU9" i="28" s="1"/>
  <c r="S40" i="34"/>
  <c r="BT10" i="34"/>
  <c r="BU10" i="34" s="1"/>
  <c r="BT8" i="34"/>
  <c r="BU8" i="34" s="1"/>
  <c r="BP8" i="34" s="1"/>
  <c r="BW4" i="30"/>
  <c r="BT14" i="28"/>
  <c r="AE40" i="28"/>
  <c r="BW4" i="27"/>
  <c r="BW4" i="35"/>
  <c r="BW4" i="21"/>
  <c r="BW4" i="25"/>
  <c r="AU41" i="16"/>
  <c r="AU39" i="16"/>
  <c r="AU40" i="16"/>
  <c r="G49" i="20"/>
  <c r="B1" i="20" s="1"/>
  <c r="CK5" i="16"/>
  <c r="AC27" i="16"/>
  <c r="BR12" i="36"/>
  <c r="BS12" i="36" s="1"/>
  <c r="BR12" i="27"/>
  <c r="BS12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12" i="25"/>
  <c r="BS12" i="25" s="1"/>
  <c r="AC23" i="16"/>
  <c r="AW38" i="16" s="1"/>
  <c r="AX38" i="16" s="1"/>
  <c r="AU38" i="16" s="1"/>
  <c r="BR12" i="26"/>
  <c r="BS12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4" i="27"/>
  <c r="BS4" i="27" s="1"/>
  <c r="BR5" i="24"/>
  <c r="BS5" i="24" s="1"/>
  <c r="BR4" i="36"/>
  <c r="BS4" i="36" s="1"/>
  <c r="BR4" i="33"/>
  <c r="BS4" i="33" s="1"/>
  <c r="E24" i="16"/>
  <c r="BR4" i="20"/>
  <c r="BS4" i="20" s="1"/>
  <c r="BR4" i="26"/>
  <c r="BS4" i="26" s="1"/>
  <c r="BR4" i="32"/>
  <c r="BS4" i="32" s="1"/>
  <c r="BR4" i="28"/>
  <c r="BS4" i="28" s="1"/>
  <c r="BR4" i="21"/>
  <c r="BS4" i="21" s="1"/>
  <c r="E23" i="16"/>
  <c r="AW34" i="16" s="1"/>
  <c r="AX34" i="16" s="1"/>
  <c r="AU34" i="16" s="1"/>
  <c r="BR4" i="31"/>
  <c r="BS4" i="31" s="1"/>
  <c r="BR4" i="25"/>
  <c r="BS4" i="25" s="1"/>
  <c r="BU9" i="26"/>
  <c r="BP9" i="26" s="1"/>
  <c r="BU6" i="34"/>
  <c r="AU44" i="16"/>
  <c r="AU36" i="16"/>
  <c r="BW7" i="21"/>
  <c r="BW6" i="1"/>
  <c r="BW14" i="20"/>
  <c r="BW15" i="20"/>
  <c r="BW5" i="1"/>
  <c r="BW5" i="35"/>
  <c r="BW5" i="28"/>
  <c r="BW5" i="33"/>
  <c r="BW5" i="21"/>
  <c r="BW5" i="20"/>
  <c r="BU10" i="27"/>
  <c r="BU10" i="25"/>
  <c r="AU33" i="16"/>
  <c r="BW12" i="1"/>
  <c r="BW4" i="24"/>
  <c r="BW10" i="36"/>
  <c r="BW10" i="33"/>
  <c r="BW10" i="30"/>
  <c r="BW10" i="34"/>
  <c r="BW10" i="32"/>
  <c r="BW11" i="20"/>
  <c r="BW14" i="1"/>
  <c r="BU11" i="36"/>
  <c r="BP11" i="36" s="1"/>
  <c r="AU43" i="16"/>
  <c r="BW6" i="20"/>
  <c r="BW12" i="20"/>
  <c r="BW11" i="28"/>
  <c r="BW13" i="1"/>
  <c r="BW11" i="30"/>
  <c r="BW11" i="27"/>
  <c r="BU10" i="28"/>
  <c r="BU8" i="1"/>
  <c r="BP8" i="1" s="1"/>
  <c r="BU8" i="20"/>
  <c r="BP8" i="20" s="1"/>
  <c r="BU12" i="20"/>
  <c r="BU11" i="1"/>
  <c r="BP11" i="1" s="1"/>
  <c r="BU8" i="28"/>
  <c r="BU11" i="35"/>
  <c r="BU5" i="30"/>
  <c r="BU7" i="1"/>
  <c r="BP7" i="1" s="1"/>
  <c r="BU4" i="20"/>
  <c r="BU11" i="26"/>
  <c r="BU6" i="36"/>
  <c r="BU5" i="29"/>
  <c r="BU11" i="20"/>
  <c r="BU4" i="33"/>
  <c r="BU5" i="1"/>
  <c r="BU6" i="29"/>
  <c r="BU9" i="1"/>
  <c r="BP9" i="1" s="1"/>
  <c r="BU14" i="1"/>
  <c r="BU8" i="27"/>
  <c r="BU11" i="33"/>
  <c r="BU11" i="25"/>
  <c r="BU12" i="1"/>
  <c r="BU10" i="35"/>
  <c r="BU12" i="21"/>
  <c r="BU8" i="30"/>
  <c r="BU6" i="20"/>
  <c r="BU11" i="34"/>
  <c r="BU8" i="29"/>
  <c r="BU6" i="25"/>
  <c r="BU9" i="34"/>
  <c r="AR40" i="1"/>
  <c r="AR41" i="1"/>
  <c r="BU14" i="21"/>
  <c r="BU5" i="20"/>
  <c r="BU5" i="26"/>
  <c r="BU6" i="27"/>
  <c r="BU9" i="36"/>
  <c r="BU7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9" i="27"/>
  <c r="BU14" i="20"/>
  <c r="BU7" i="20"/>
  <c r="BP7" i="20" s="1"/>
  <c r="BU8" i="33"/>
  <c r="BU5" i="27"/>
  <c r="BU11" i="27"/>
  <c r="BU9" i="31"/>
  <c r="BP9" i="31" s="1"/>
  <c r="BU11" i="21"/>
  <c r="BU11" i="32"/>
  <c r="BU9" i="30"/>
  <c r="BU9" i="20"/>
  <c r="BP9" i="20" s="1"/>
  <c r="AR41" i="20"/>
  <c r="AR40" i="20"/>
  <c r="BU13" i="1"/>
  <c r="BU8" i="24" l="1"/>
  <c r="BU13" i="29"/>
  <c r="BW14" i="28"/>
  <c r="BP9" i="35"/>
  <c r="BU12" i="33"/>
  <c r="BU12" i="31"/>
  <c r="BU12" i="27"/>
  <c r="BU12" i="30"/>
  <c r="BU12" i="35"/>
  <c r="BU12" i="32"/>
  <c r="BU15" i="36"/>
  <c r="BU15" i="27"/>
  <c r="BW12" i="35"/>
  <c r="BU15" i="26"/>
  <c r="BU15" i="25"/>
  <c r="BU4" i="23"/>
  <c r="BU15" i="34"/>
  <c r="BU7" i="24"/>
  <c r="BU15" i="30"/>
  <c r="BU15" i="33"/>
  <c r="BW12" i="30"/>
  <c r="BU15" i="29"/>
  <c r="BU15" i="32"/>
  <c r="BU15" i="28"/>
  <c r="BU15" i="31"/>
  <c r="BU15" i="35"/>
  <c r="BU13" i="25"/>
  <c r="BW14" i="35"/>
  <c r="BU14" i="23"/>
  <c r="BW14" i="29"/>
  <c r="BW15" i="23"/>
  <c r="BW14" i="34"/>
  <c r="BU13" i="32"/>
  <c r="BU13" i="31"/>
  <c r="BW14" i="32"/>
  <c r="BU13" i="34"/>
  <c r="BU13" i="26"/>
  <c r="BU13" i="27"/>
  <c r="BW14" i="36"/>
  <c r="BU13" i="36"/>
  <c r="BW14" i="25"/>
  <c r="BW15" i="24"/>
  <c r="BU13" i="33"/>
  <c r="BU13" i="35"/>
  <c r="BW14" i="26"/>
  <c r="BW14" i="33"/>
  <c r="BW14" i="27"/>
  <c r="BU13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AE2" i="35" s="1"/>
  <c r="BP7" i="30"/>
  <c r="BP6" i="30"/>
  <c r="AR41" i="30"/>
  <c r="BU14" i="30"/>
  <c r="BW13" i="30"/>
  <c r="AR40" i="30"/>
  <c r="M2" i="30" s="1"/>
  <c r="BW15" i="30"/>
  <c r="BP7" i="32"/>
  <c r="BP8" i="29"/>
  <c r="BP8" i="27"/>
  <c r="BP7" i="25"/>
  <c r="BP12" i="21"/>
  <c r="BP9" i="28"/>
  <c r="BU14" i="27"/>
  <c r="BW13" i="31"/>
  <c r="BP13" i="31" s="1"/>
  <c r="BP9" i="23"/>
  <c r="BW12" i="31"/>
  <c r="BP11" i="21"/>
  <c r="BP7" i="29"/>
  <c r="BU14" i="31"/>
  <c r="BW15" i="31"/>
  <c r="BP6" i="27"/>
  <c r="BP9" i="34"/>
  <c r="BW12" i="32"/>
  <c r="BP8" i="32"/>
  <c r="BW15" i="26"/>
  <c r="BP11" i="29"/>
  <c r="AR40" i="32"/>
  <c r="AR40" i="31"/>
  <c r="BW12" i="26"/>
  <c r="BU14" i="34"/>
  <c r="AR40" i="24"/>
  <c r="BW9" i="21"/>
  <c r="BP9" i="21" s="1"/>
  <c r="AR40" i="29"/>
  <c r="BU14" i="33"/>
  <c r="BP14" i="33" s="1"/>
  <c r="BU14" i="32"/>
  <c r="BP14" i="32" s="1"/>
  <c r="BW15" i="34"/>
  <c r="BW9" i="24"/>
  <c r="BW15" i="21"/>
  <c r="BW15" i="32"/>
  <c r="BW14" i="31"/>
  <c r="BU6" i="33"/>
  <c r="BP6" i="33" s="1"/>
  <c r="BW13" i="32"/>
  <c r="BW12" i="34"/>
  <c r="BW15" i="36"/>
  <c r="BW7" i="24"/>
  <c r="BW12" i="28"/>
  <c r="AR41" i="33"/>
  <c r="BP8" i="25"/>
  <c r="AR41" i="29"/>
  <c r="AE2" i="29" s="1"/>
  <c r="BU14" i="25"/>
  <c r="BW15" i="33"/>
  <c r="AR40" i="33"/>
  <c r="BU15" i="23"/>
  <c r="BW12" i="33"/>
  <c r="BW15" i="25"/>
  <c r="BU14" i="26"/>
  <c r="BU7" i="21"/>
  <c r="BP7" i="21" s="1"/>
  <c r="AR41" i="32"/>
  <c r="BU14" i="36"/>
  <c r="BP14" i="36" s="1"/>
  <c r="BW12" i="27"/>
  <c r="BW4" i="23"/>
  <c r="BU14" i="29"/>
  <c r="BP14" i="29" s="1"/>
  <c r="BP6" i="36"/>
  <c r="BW12" i="29"/>
  <c r="BW12" i="36"/>
  <c r="BW8" i="23"/>
  <c r="BW15" i="27"/>
  <c r="BW15" i="28"/>
  <c r="BW15" i="29"/>
  <c r="BU15" i="24"/>
  <c r="BP15" i="24" s="1"/>
  <c r="BP9" i="36"/>
  <c r="BP6" i="25"/>
  <c r="BP9" i="29"/>
  <c r="BP6" i="29"/>
  <c r="BU5" i="25"/>
  <c r="BP5" i="25" s="1"/>
  <c r="BW12" i="25"/>
  <c r="BU14" i="28"/>
  <c r="BP14" i="28" s="1"/>
  <c r="BU4" i="34"/>
  <c r="BU4" i="28"/>
  <c r="AR41" i="31"/>
  <c r="AN2" i="31" s="1"/>
  <c r="BU12" i="25"/>
  <c r="BU5" i="23"/>
  <c r="BP5" i="23" s="1"/>
  <c r="BU4" i="36"/>
  <c r="BP4" i="36" s="1"/>
  <c r="BU12" i="36"/>
  <c r="AR40" i="25"/>
  <c r="BW13" i="33"/>
  <c r="BP6" i="34"/>
  <c r="AR41" i="24"/>
  <c r="AR40" i="23"/>
  <c r="BU4" i="25"/>
  <c r="BP4" i="25" s="1"/>
  <c r="BU5" i="36"/>
  <c r="BP5" i="36" s="1"/>
  <c r="BP11" i="23"/>
  <c r="BP8" i="33"/>
  <c r="BU12" i="26"/>
  <c r="BP12" i="24"/>
  <c r="AR41" i="23"/>
  <c r="BW8" i="24"/>
  <c r="BP8" i="24" s="1"/>
  <c r="AR41" i="27"/>
  <c r="AR41" i="25"/>
  <c r="BW13" i="34"/>
  <c r="BP13" i="34" s="1"/>
  <c r="AR40" i="36"/>
  <c r="G2" i="36" s="1"/>
  <c r="BW14" i="23"/>
  <c r="BW13" i="26"/>
  <c r="BW13" i="36"/>
  <c r="BP13" i="36" s="1"/>
  <c r="AR41" i="26"/>
  <c r="AR41" i="28"/>
  <c r="BW13" i="25"/>
  <c r="BP13" i="25" s="1"/>
  <c r="BP7" i="27"/>
  <c r="BP8" i="28"/>
  <c r="BU12" i="29"/>
  <c r="AR40" i="34"/>
  <c r="BU8" i="23"/>
  <c r="BP6" i="28"/>
  <c r="BP10" i="21"/>
  <c r="BU9" i="24"/>
  <c r="BW11" i="26"/>
  <c r="BP11" i="26" s="1"/>
  <c r="BU15" i="21"/>
  <c r="BW13" i="27"/>
  <c r="BP13" i="27" s="1"/>
  <c r="BW13" i="29"/>
  <c r="BP13" i="29" s="1"/>
  <c r="AR41" i="36"/>
  <c r="BW4" i="34"/>
  <c r="BW13" i="28"/>
  <c r="AR40" i="27"/>
  <c r="AR40" i="28"/>
  <c r="BW8" i="21"/>
  <c r="BP8" i="21" s="1"/>
  <c r="BW4" i="26"/>
  <c r="BP4" i="26" s="1"/>
  <c r="AR40" i="21"/>
  <c r="AK2" i="21" s="1"/>
  <c r="BP9" i="27"/>
  <c r="BW10" i="29"/>
  <c r="BP10" i="29" s="1"/>
  <c r="AR40" i="26"/>
  <c r="AR41" i="21"/>
  <c r="AH2" i="21" s="1"/>
  <c r="AR41" i="34"/>
  <c r="G2" i="34" s="1"/>
  <c r="BU12" i="34"/>
  <c r="BW4" i="28"/>
  <c r="BT5" i="16"/>
  <c r="N26" i="16" s="1"/>
  <c r="BU12" i="28"/>
  <c r="G2" i="23"/>
  <c r="BP4" i="20"/>
  <c r="BP4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5" i="26"/>
  <c r="BP10" i="28"/>
  <c r="BP5" i="32"/>
  <c r="BP5" i="21"/>
  <c r="BP10" i="30"/>
  <c r="BP14" i="1"/>
  <c r="BP5" i="29"/>
  <c r="BP6" i="23"/>
  <c r="BP7" i="23"/>
  <c r="BP5" i="33"/>
  <c r="BP5" i="30"/>
  <c r="BP5" i="34"/>
  <c r="BP5" i="31"/>
  <c r="BP11" i="20"/>
  <c r="BP13" i="23"/>
  <c r="BP10" i="32"/>
  <c r="BP6" i="20"/>
  <c r="BP5" i="28"/>
  <c r="Y2" i="23"/>
  <c r="BP11" i="25"/>
  <c r="BP6" i="24"/>
  <c r="J2" i="23"/>
  <c r="BP11" i="32"/>
  <c r="BP5" i="27"/>
  <c r="BP5" i="20"/>
  <c r="BP11" i="27"/>
  <c r="BP14" i="21"/>
  <c r="BP10" i="27"/>
  <c r="BP10" i="25"/>
  <c r="BP10" i="34"/>
  <c r="BP11" i="31"/>
  <c r="BP11" i="34"/>
  <c r="BP12" i="20"/>
  <c r="BP4" i="24"/>
  <c r="BP10" i="35"/>
  <c r="BP12" i="1"/>
  <c r="BP10" i="26"/>
  <c r="BP13" i="1"/>
  <c r="BP10" i="36"/>
  <c r="AB2" i="23"/>
  <c r="BP10" i="31"/>
  <c r="BP10" i="33"/>
  <c r="BP14" i="24"/>
  <c r="BP11" i="28"/>
  <c r="BP11" i="30"/>
  <c r="BP11" i="33"/>
  <c r="BP11" i="35"/>
  <c r="AB2" i="30"/>
  <c r="Y2" i="30"/>
  <c r="J2" i="30"/>
  <c r="S2" i="28"/>
  <c r="J2" i="28"/>
  <c r="AB2" i="28"/>
  <c r="G2" i="28"/>
  <c r="Y2" i="28"/>
  <c r="P2" i="28"/>
  <c r="M2" i="28"/>
  <c r="V2" i="28"/>
  <c r="P2" i="27"/>
  <c r="AB2" i="27"/>
  <c r="Y2" i="27"/>
  <c r="V2" i="27"/>
  <c r="G2" i="27"/>
  <c r="J2" i="27"/>
  <c r="S2" i="27"/>
  <c r="M2" i="27"/>
  <c r="S2" i="32"/>
  <c r="P2" i="32"/>
  <c r="G2" i="32"/>
  <c r="V2" i="32"/>
  <c r="Y2" i="32"/>
  <c r="M2" i="32"/>
  <c r="AB2" i="32"/>
  <c r="J2" i="32"/>
  <c r="V2" i="33"/>
  <c r="AB2" i="33"/>
  <c r="J2" i="33"/>
  <c r="M2" i="33"/>
  <c r="G2" i="33"/>
  <c r="P2" i="33"/>
  <c r="S2" i="33"/>
  <c r="Y2" i="33"/>
  <c r="AB2" i="34"/>
  <c r="V2" i="34"/>
  <c r="Y2" i="34"/>
  <c r="S2" i="34"/>
  <c r="M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Y2" i="36"/>
  <c r="S2" i="36"/>
  <c r="J2" i="36"/>
  <c r="M2" i="36"/>
  <c r="P2" i="36"/>
  <c r="V2" i="26"/>
  <c r="Y2" i="26"/>
  <c r="AB2" i="26"/>
  <c r="S2" i="26"/>
  <c r="P2" i="26"/>
  <c r="M2" i="26"/>
  <c r="J2" i="26"/>
  <c r="Y2" i="35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M2" i="29"/>
  <c r="AB2" i="29"/>
  <c r="V2" i="29"/>
  <c r="S2" i="29"/>
  <c r="Y2" i="29"/>
  <c r="J2" i="29"/>
  <c r="P2" i="29"/>
  <c r="G2" i="25"/>
  <c r="P2" i="25"/>
  <c r="M2" i="25"/>
  <c r="S2" i="25"/>
  <c r="AB2" i="25"/>
  <c r="J2" i="25"/>
  <c r="Y2" i="25"/>
  <c r="V2" i="25"/>
  <c r="S2" i="31"/>
  <c r="Y2" i="31"/>
  <c r="P2" i="31"/>
  <c r="J2" i="31"/>
  <c r="V2" i="31"/>
  <c r="G2" i="31"/>
  <c r="M2" i="31"/>
  <c r="AB2" i="31"/>
  <c r="F2" i="16"/>
  <c r="I2" i="16"/>
  <c r="U2" i="16"/>
  <c r="AA2" i="16"/>
  <c r="L2" i="16"/>
  <c r="X2" i="16"/>
  <c r="O2" i="16"/>
  <c r="R2" i="16"/>
  <c r="BP15" i="32" l="1"/>
  <c r="BP15" i="25"/>
  <c r="BP12" i="27"/>
  <c r="BP12" i="33"/>
  <c r="BP12" i="31"/>
  <c r="BP12" i="32"/>
  <c r="BP12" i="30"/>
  <c r="BP12" i="35"/>
  <c r="BP15" i="36"/>
  <c r="BP15" i="27"/>
  <c r="BP14" i="23"/>
  <c r="BP15" i="34"/>
  <c r="AN2" i="30"/>
  <c r="BP15" i="26"/>
  <c r="AN2" i="24"/>
  <c r="BP15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3" i="28"/>
  <c r="BP13" i="33"/>
  <c r="BP14" i="34"/>
  <c r="AK2" i="35"/>
  <c r="AK2" i="23"/>
  <c r="AK2" i="25"/>
  <c r="BP14" i="27"/>
  <c r="BP13" i="35"/>
  <c r="AK2" i="29"/>
  <c r="AK2" i="28"/>
  <c r="AH2" i="36"/>
  <c r="BP14" i="26"/>
  <c r="AK2" i="31"/>
  <c r="BP13" i="30"/>
  <c r="AK2" i="34"/>
  <c r="BP13" i="26"/>
  <c r="AH2" i="25"/>
  <c r="AK2" i="24"/>
  <c r="AK2" i="32"/>
  <c r="BP14" i="30"/>
  <c r="AK2" i="26"/>
  <c r="BP14" i="25"/>
  <c r="BP13" i="32"/>
  <c r="BN5" i="32" s="1"/>
  <c r="BP15" i="21"/>
  <c r="BN8" i="21" s="1"/>
  <c r="AH2" i="35"/>
  <c r="AH2" i="30"/>
  <c r="AK2" i="30"/>
  <c r="BP12" i="26"/>
  <c r="AH2" i="31"/>
  <c r="AN2" i="29"/>
  <c r="AH2" i="32"/>
  <c r="BP14" i="31"/>
  <c r="AN2" i="36"/>
  <c r="AE2" i="36"/>
  <c r="BP12" i="28"/>
  <c r="AH2" i="28"/>
  <c r="AH2" i="24"/>
  <c r="AE2" i="27"/>
  <c r="BP12" i="34"/>
  <c r="BP8" i="23"/>
  <c r="AH2" i="33"/>
  <c r="AE2" i="33"/>
  <c r="AK2" i="36"/>
  <c r="AH2" i="27"/>
  <c r="BP9" i="24"/>
  <c r="BP12" i="36"/>
  <c r="BN12" i="36" s="1"/>
  <c r="AH2" i="29"/>
  <c r="AN2" i="26"/>
  <c r="AK2" i="27"/>
  <c r="AE2" i="28"/>
  <c r="AE2" i="26"/>
  <c r="AE2" i="31"/>
  <c r="AE2" i="24"/>
  <c r="AH2" i="23"/>
  <c r="BP12" i="29"/>
  <c r="AN2" i="34"/>
  <c r="AE2" i="34"/>
  <c r="AE2" i="23"/>
  <c r="BP12" i="25"/>
  <c r="AN2" i="21"/>
  <c r="BP4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J2" i="16"/>
  <c r="AD2" i="16"/>
  <c r="AM2" i="16"/>
  <c r="AG2" i="16"/>
  <c r="BN12" i="27" l="1"/>
  <c r="BN12" i="33"/>
  <c r="BN13" i="27"/>
  <c r="BN5" i="23"/>
  <c r="BN15" i="27"/>
  <c r="BN11" i="27"/>
  <c r="BN5" i="27"/>
  <c r="BN6" i="26"/>
  <c r="BN14" i="27"/>
  <c r="BN8" i="27"/>
  <c r="BN7" i="27"/>
  <c r="BN10" i="33"/>
  <c r="BN8" i="33"/>
  <c r="BN10" i="27"/>
  <c r="BN6" i="27"/>
  <c r="BN4" i="27"/>
  <c r="BN9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6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7" i="26"/>
  <c r="BN9" i="26"/>
  <c r="BN8" i="26"/>
  <c r="BN14" i="26"/>
  <c r="BN10" i="26"/>
  <c r="BN4" i="26"/>
  <c r="BN13" i="26"/>
  <c r="BN12" i="26"/>
  <c r="BN15" i="26"/>
  <c r="BN11" i="26"/>
  <c r="BN5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3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1" i="28"/>
  <c r="BN5" i="28"/>
  <c r="BN6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12" i="28"/>
  <c r="BN9" i="28"/>
  <c r="BN10" i="34"/>
  <c r="BN4" i="34"/>
  <c r="BN6" i="34"/>
  <c r="BN4" i="28"/>
  <c r="BN8" i="28"/>
  <c r="BN6" i="36"/>
  <c r="BN14" i="36"/>
  <c r="BN15" i="28"/>
  <c r="BN7" i="28"/>
  <c r="BN10" i="28"/>
  <c r="BN9" i="34"/>
  <c r="BN5" i="34"/>
  <c r="BN14" i="28"/>
  <c r="BN8" i="36"/>
  <c r="BN9" i="36"/>
  <c r="BN5" i="36"/>
  <c r="BN15" i="36"/>
  <c r="BN13" i="36"/>
  <c r="BN7" i="36"/>
  <c r="BN10" i="36"/>
  <c r="BN4" i="25"/>
  <c r="BN13" i="29"/>
  <c r="BN10" i="25"/>
  <c r="BN7" i="25"/>
  <c r="BN9" i="29"/>
  <c r="BN15" i="29"/>
  <c r="BN14" i="25"/>
  <c r="BN8" i="29"/>
  <c r="BN11" i="25"/>
  <c r="BN12" i="25"/>
  <c r="BN5" i="29"/>
  <c r="BN13" i="25"/>
  <c r="BN9" i="25"/>
  <c r="BN5" i="25"/>
  <c r="BN14" i="29"/>
  <c r="BN4" i="29"/>
  <c r="BN12" i="29"/>
  <c r="BN15" i="25"/>
  <c r="BN7" i="29"/>
  <c r="BN8" i="25"/>
  <c r="BN10" i="29"/>
</calcChain>
</file>

<file path=xl/sharedStrings.xml><?xml version="1.0" encoding="utf-8"?>
<sst xmlns="http://schemas.openxmlformats.org/spreadsheetml/2006/main" count="4394" uniqueCount="749">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</sst>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1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1" t="s">
        <v>12</v>
      </c>
      <c r="AU2" s="382" t="s">
        <v>12</v>
      </c>
      <c r="AV2" s="383"/>
      <c r="AW2" s="3"/>
      <c r="BE2" s="378" t="str">
        <f ca="1">CONCATENATE("Week ",$C$2," Scores")</f>
        <v>Week 1 Scores</v>
      </c>
      <c r="BF2" s="379"/>
      <c r="BG2" s="380"/>
      <c r="BH2" s="327"/>
      <c r="BI2" s="378" t="s">
        <v>72</v>
      </c>
      <c r="BJ2" s="379"/>
      <c r="BK2" s="379"/>
      <c r="BL2" s="380"/>
      <c r="BM2" s="174"/>
      <c r="BN2" s="378" t="s">
        <v>81</v>
      </c>
      <c r="BO2" s="379"/>
      <c r="BP2" s="380"/>
      <c r="BQ2" s="378" t="s">
        <v>77</v>
      </c>
      <c r="BR2" s="379"/>
      <c r="BS2" s="379"/>
      <c r="BT2" s="379"/>
      <c r="BU2" s="379"/>
      <c r="BV2" s="379"/>
      <c r="BW2" s="38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6" t="s">
        <v>74</v>
      </c>
      <c r="BS3" s="384"/>
      <c r="BT3" s="376" t="s">
        <v>75</v>
      </c>
      <c r="BU3" s="384"/>
      <c r="BV3" s="376" t="s">
        <v>76</v>
      </c>
      <c r="BW3" s="377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10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11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12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3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13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14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15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16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17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1" t="str">
        <f ca="1">$AR$12</f>
        <v>Week 5 Final</v>
      </c>
      <c r="C2" s="392" t="str">
        <f ca="1">$AR$12</f>
        <v>Week 5 Final</v>
      </c>
      <c r="D2" s="393"/>
      <c r="E2" s="122" t="s">
        <v>673</v>
      </c>
      <c r="F2" s="123">
        <f ca="1">INDIRECT("'"&amp;INDEX(worksheet_names,_xlfn.SHEET()-1)&amp;"'!G2")</f>
        <v>16</v>
      </c>
      <c r="G2" s="124"/>
      <c r="H2" s="122" t="s">
        <v>674</v>
      </c>
      <c r="I2" s="123">
        <f ca="1">INDIRECT("'"&amp;INDEX(worksheet_names,_xlfn.SHEET()-1)&amp;"'!J2")</f>
        <v>16</v>
      </c>
      <c r="J2" s="124"/>
      <c r="K2" s="122" t="s">
        <v>675</v>
      </c>
      <c r="L2" s="123">
        <f ca="1">INDIRECT("'"&amp;INDEX(worksheet_names,_xlfn.SHEET()-1)&amp;"'!M2")</f>
        <v>-15</v>
      </c>
      <c r="M2" s="124"/>
      <c r="N2" s="122" t="s">
        <v>676</v>
      </c>
      <c r="O2" s="123">
        <f ca="1">INDIRECT("'"&amp;INDEX(worksheet_names,_xlfn.SHEET()-1)&amp;"'!P2")</f>
        <v>-15</v>
      </c>
      <c r="P2" s="124"/>
      <c r="Q2" s="122" t="s">
        <v>677</v>
      </c>
      <c r="R2" s="123">
        <f ca="1">INDIRECT("'"&amp;INDEX(worksheet_names,_xlfn.SHEET()-1)&amp;"'!S2")</f>
        <v>-15</v>
      </c>
      <c r="S2" s="124"/>
      <c r="T2" s="122" t="s">
        <v>678</v>
      </c>
      <c r="U2" s="123">
        <f ca="1">INDIRECT("'"&amp;INDEX(worksheet_names,_xlfn.SHEET()-1)&amp;"'!V2")</f>
        <v>-15</v>
      </c>
      <c r="V2" s="124"/>
      <c r="W2" s="122" t="s">
        <v>679</v>
      </c>
      <c r="X2" s="123">
        <f ca="1">INDIRECT("'"&amp;INDEX(worksheet_names,_xlfn.SHEET()-1)&amp;"'!Y2")</f>
        <v>47</v>
      </c>
      <c r="Y2" s="124"/>
      <c r="Z2" s="122" t="s">
        <v>680</v>
      </c>
      <c r="AA2" s="123">
        <f ca="1">INDIRECT("'"&amp;INDEX(worksheet_names,_xlfn.SHEET()-1)&amp;"'!AB2")</f>
        <v>-15</v>
      </c>
      <c r="AB2" s="124"/>
      <c r="AC2" s="122" t="s">
        <v>681</v>
      </c>
      <c r="AD2" s="123">
        <f ca="1">INDIRECT("'"&amp;INDEX(worksheet_names,_xlfn.SHEET()-1)&amp;"'!AE2")</f>
        <v>-5</v>
      </c>
      <c r="AE2" s="124"/>
      <c r="AF2" s="122" t="s">
        <v>682</v>
      </c>
      <c r="AG2" s="123">
        <f ca="1">INDIRECT("'"&amp;INDEX(worksheet_names,_xlfn.SHEET()-1)&amp;"'!AH2")</f>
        <v>0</v>
      </c>
      <c r="AH2" s="124"/>
      <c r="AI2" s="122" t="s">
        <v>683</v>
      </c>
      <c r="AJ2" s="123">
        <f ca="1">INDIRECT("'"&amp;INDEX(worksheet_names,_xlfn.SHEET()-1)&amp;"'!AK2")</f>
        <v>-15</v>
      </c>
      <c r="AK2" s="124"/>
      <c r="AL2" s="122" t="s">
        <v>684</v>
      </c>
      <c r="AM2" s="123">
        <f ca="1">INDIRECT("'"&amp;INDEX(worksheet_names,_xlfn.SHEET()-1)&amp;"'!AN2")</f>
        <v>16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5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6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 t="str">
        <f>IF('Week 6'!$E$4="","",C9)</f>
        <v/>
      </c>
      <c r="E9" s="238" t="str">
        <f>IF('Week 6'!$AR$2=0,IF('Week 6'!F$4="","",'Week 6'!G$21),"")</f>
        <v/>
      </c>
      <c r="F9" s="239" t="str">
        <f>IF('Week 6'!$AR$2=0,IF('Week 6'!F$4="",0,'Week 6'!H$25),"")</f>
        <v/>
      </c>
      <c r="G9" s="240" t="str">
        <f>IF('Week 6'!$AR$2=0,IF('Week 6'!F$4="",0,'Week 6'!H$21),"")</f>
        <v/>
      </c>
      <c r="H9" s="241" t="str">
        <f>IF('Week 6'!$AR$2=0,IF('Week 6'!I$4="","",'Week 6'!J$21),"")</f>
        <v/>
      </c>
      <c r="I9" s="239" t="str">
        <f>IF('Week 6'!$AR$2=0,IF('Week 6'!I$4="",0,'Week 6'!K$25),"")</f>
        <v/>
      </c>
      <c r="J9" s="240" t="str">
        <f>IF('Week 6'!$AR$2=0,IF('Week 6'!I$4="",0,'Week 6'!K$21),"")</f>
        <v/>
      </c>
      <c r="K9" s="241" t="str">
        <f>IF('Week 6'!$AR$2=0,IF('Week 6'!L$4="","",'Week 6'!M$21),"")</f>
        <v/>
      </c>
      <c r="L9" s="239" t="str">
        <f>IF('Week 6'!$AR$2=0,IF('Week 6'!L$4="",0,'Week 6'!N$25),"")</f>
        <v/>
      </c>
      <c r="M9" s="240" t="str">
        <f>IF('Week 6'!$AR$2=0,IF('Week 6'!L$4="",0,'Week 6'!N$21),"")</f>
        <v/>
      </c>
      <c r="N9" s="241" t="str">
        <f>IF('Week 6'!$AR$2=0,IF('Week 6'!O$4="","",'Week 6'!P$21),"")</f>
        <v/>
      </c>
      <c r="O9" s="239" t="str">
        <f>IF('Week 6'!$AR$2=0,IF('Week 6'!O$4="",0,'Week 6'!Q$25),"")</f>
        <v/>
      </c>
      <c r="P9" s="240" t="str">
        <f>IF('Week 6'!$AR$2=0,IF('Week 6'!O$4="",0,'Week 6'!Q$21),"")</f>
        <v/>
      </c>
      <c r="Q9" s="241" t="str">
        <f>IF('Week 6'!$AR$2=0,IF('Week 6'!R$4="","",'Week 6'!S$21),"")</f>
        <v/>
      </c>
      <c r="R9" s="239" t="str">
        <f>IF('Week 6'!$AR$2=0,IF('Week 6'!R$4="",0,'Week 6'!T$25),"")</f>
        <v/>
      </c>
      <c r="S9" s="240" t="str">
        <f>IF('Week 6'!$AR$2=0,IF('Week 6'!R$4="",0,'Week 6'!T$21),"")</f>
        <v/>
      </c>
      <c r="T9" s="241" t="str">
        <f>IF('Week 6'!$AR$2=0,IF('Week 6'!U$4="","",'Week 6'!V$21),"")</f>
        <v/>
      </c>
      <c r="U9" s="239" t="str">
        <f>IF('Week 6'!$AR$2=0,IF('Week 6'!U$4="",0,'Week 6'!W$25),"")</f>
        <v/>
      </c>
      <c r="V9" s="240" t="str">
        <f>IF('Week 6'!$AR$2=0,IF('Week 6'!U$4="",0,'Week 6'!W$21),"")</f>
        <v/>
      </c>
      <c r="W9" s="241" t="str">
        <f>IF('Week 6'!$AR$2=0,IF('Week 6'!X$4="","",'Week 6'!Y$21),"")</f>
        <v/>
      </c>
      <c r="X9" s="239" t="str">
        <f>IF('Week 6'!$AR$2=0,IF('Week 6'!X$4="",0,'Week 6'!Z$25),"")</f>
        <v/>
      </c>
      <c r="Y9" s="240" t="str">
        <f>IF('Week 6'!$AR$2=0,IF('Week 6'!X$4="",0,'Week 6'!Z$21),"")</f>
        <v/>
      </c>
      <c r="Z9" s="241" t="str">
        <f>IF('Week 6'!$AR$2=0,IF('Week 6'!AA$4="","",'Week 6'!AB$21),"")</f>
        <v/>
      </c>
      <c r="AA9" s="239" t="str">
        <f>IF('Week 6'!$AR$2=0,IF('Week 6'!AA$4="",0,'Week 6'!AC$25),"")</f>
        <v/>
      </c>
      <c r="AB9" s="240" t="str">
        <f>IF('Week 6'!$AR$2=0,IF('Week 6'!AA$4="",0,'Week 6'!AC$21),"")</f>
        <v/>
      </c>
      <c r="AC9" s="241" t="str">
        <f>IF('Week 6'!$AR$2=0,IF('Week 6'!AD$4="","",'Week 6'!AE$21),"")</f>
        <v/>
      </c>
      <c r="AD9" s="239" t="str">
        <f>IF('Week 6'!$AR$2=0,IF('Week 6'!AD$4="",0,'Week 6'!AF$25),"")</f>
        <v/>
      </c>
      <c r="AE9" s="240" t="str">
        <f>IF('Week 6'!$AR$2=0,IF('Week 6'!AD$4="",0,'Week 6'!AF$21),"")</f>
        <v/>
      </c>
      <c r="AF9" s="241" t="str">
        <f>IF('Week 6'!$AR$2=0,IF('Week 6'!AG$4="","",'Week 6'!AH$21),"")</f>
        <v/>
      </c>
      <c r="AG9" s="239" t="str">
        <f>IF('Week 6'!$AR$2=0,IF('Week 6'!AG$4="",0,'Week 6'!AI$25),"")</f>
        <v/>
      </c>
      <c r="AH9" s="240" t="str">
        <f>IF('Week 6'!$AR$2=0,IF('Week 6'!AG$4="",0,'Week 6'!AI$21),"")</f>
        <v/>
      </c>
      <c r="AI9" s="241" t="str">
        <f>IF('Week 6'!$AR$2=0,IF('Week 6'!AJ$4="","",'Week 6'!AK$21),"")</f>
        <v/>
      </c>
      <c r="AJ9" s="239" t="str">
        <f>IF('Week 6'!$AR$2=0,IF('Week 6'!AJ$4="",0,'Week 6'!AL$25),"")</f>
        <v/>
      </c>
      <c r="AK9" s="240" t="str">
        <f>IF('Week 6'!$AR$2=0,IF('Week 6'!AJ$4="",0,'Week 6'!AL$21),"")</f>
        <v/>
      </c>
      <c r="AL9" s="241" t="str">
        <f>IF('Week 6'!$AR$2=0,IF('Week 6'!AM$4="","",'Week 6'!AN$21),"")</f>
        <v/>
      </c>
      <c r="AM9" s="239" t="str">
        <f>IF('Week 6'!$AR$2=0,IF('Week 6'!AM$4="",0,'Week 6'!AO$25),"")</f>
        <v/>
      </c>
      <c r="AN9" s="242" t="str">
        <f>IF('Week 6'!$AR$2=0,IF('Week 6'!AM$4="",0,'Week 6'!AO$21),"")</f>
        <v/>
      </c>
      <c r="AO9" s="46"/>
      <c r="AQ9" s="46"/>
      <c r="AR9" s="48" t="str">
        <f>CONCATENATE("'Week ",$AQ$2,"'!$B$2")</f>
        <v>'Week 5'!$B$2</v>
      </c>
      <c r="AS9" s="4">
        <f t="shared" si="12"/>
        <v>14</v>
      </c>
      <c r="BJ9" s="4"/>
      <c r="BK9" s="4" t="str">
        <f t="shared" si="0"/>
        <v/>
      </c>
      <c r="BL9" s="4"/>
      <c r="BM9" s="4" t="str">
        <f t="shared" si="13"/>
        <v/>
      </c>
      <c r="BN9" s="4" t="str">
        <f t="shared" si="1"/>
        <v/>
      </c>
      <c r="BO9" s="4"/>
      <c r="BP9" s="4" t="str">
        <f t="shared" si="14"/>
        <v/>
      </c>
      <c r="BQ9" s="4" t="str">
        <f t="shared" si="2"/>
        <v/>
      </c>
      <c r="BR9" s="4"/>
      <c r="BS9" s="4" t="str">
        <f t="shared" si="15"/>
        <v/>
      </c>
      <c r="BT9" s="4" t="str">
        <f t="shared" si="3"/>
        <v/>
      </c>
      <c r="BU9" s="4"/>
      <c r="BV9" s="4" t="str">
        <f t="shared" si="16"/>
        <v/>
      </c>
      <c r="BW9" s="4" t="str">
        <f t="shared" si="4"/>
        <v/>
      </c>
      <c r="BX9" s="4"/>
      <c r="BY9" s="4" t="str">
        <f t="shared" si="17"/>
        <v/>
      </c>
      <c r="BZ9" s="4" t="str">
        <f t="shared" si="5"/>
        <v/>
      </c>
      <c r="CA9" s="4"/>
      <c r="CB9" s="4" t="str">
        <f t="shared" si="18"/>
        <v/>
      </c>
      <c r="CC9" s="4" t="str">
        <f t="shared" si="6"/>
        <v/>
      </c>
      <c r="CD9" s="4"/>
      <c r="CE9" s="4" t="str">
        <f t="shared" si="19"/>
        <v/>
      </c>
      <c r="CF9" s="4" t="str">
        <f t="shared" si="7"/>
        <v/>
      </c>
      <c r="CG9" s="4"/>
      <c r="CH9" s="4" t="str">
        <f t="shared" si="20"/>
        <v/>
      </c>
      <c r="CI9" s="4" t="str">
        <f t="shared" si="8"/>
        <v/>
      </c>
      <c r="CJ9" s="4"/>
      <c r="CK9" s="4" t="str">
        <f t="shared" si="21"/>
        <v/>
      </c>
      <c r="CL9" s="4" t="str">
        <f t="shared" si="9"/>
        <v/>
      </c>
      <c r="CM9" s="4"/>
      <c r="CN9" s="4" t="str">
        <f t="shared" si="22"/>
        <v/>
      </c>
      <c r="CO9" s="4" t="str">
        <f t="shared" si="10"/>
        <v/>
      </c>
      <c r="CP9" s="4"/>
      <c r="CQ9" s="4" t="str">
        <f t="shared" si="23"/>
        <v/>
      </c>
      <c r="CR9" s="4" t="str">
        <f t="shared" si="11"/>
        <v/>
      </c>
      <c r="CS9" s="4"/>
      <c r="CT9" s="4" t="str">
        <f t="shared" si="24"/>
        <v/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 t="str">
        <f>IF('Week 7'!$E$4="","",C10)</f>
        <v/>
      </c>
      <c r="E10" s="238" t="str">
        <f>IF('Week 7'!$AR$2=0,IF('Week 7'!F$4="","",'Week 7'!G$21),"")</f>
        <v/>
      </c>
      <c r="F10" s="239" t="str">
        <f>IF('Week 7'!$AR$2=0,IF('Week 7'!F$4="",0,'Week 7'!H$25),"")</f>
        <v/>
      </c>
      <c r="G10" s="240" t="str">
        <f>IF('Week 7'!$AR$2=0,IF('Week 7'!F$4="",0,'Week 7'!H$21),"")</f>
        <v/>
      </c>
      <c r="H10" s="241" t="str">
        <f>IF('Week 7'!$AR$2=0,IF('Week 7'!I$4="","",'Week 7'!J$21),"")</f>
        <v/>
      </c>
      <c r="I10" s="239" t="str">
        <f>IF('Week 7'!$AR$2=0,IF('Week 7'!I$4="",0,'Week 7'!K$25),"")</f>
        <v/>
      </c>
      <c r="J10" s="240" t="str">
        <f>IF('Week 7'!$AR$2=0,IF('Week 7'!I$4="",0,'Week 7'!K$21),"")</f>
        <v/>
      </c>
      <c r="K10" s="241" t="str">
        <f>IF('Week 7'!$AR$2=0,IF('Week 7'!L$4="","",'Week 7'!M$21),"")</f>
        <v/>
      </c>
      <c r="L10" s="239" t="str">
        <f>IF('Week 7'!$AR$2=0,IF('Week 7'!L$4="",0,'Week 7'!N$25),"")</f>
        <v/>
      </c>
      <c r="M10" s="240" t="str">
        <f>IF('Week 7'!$AR$2=0,IF('Week 7'!L$4="",0,'Week 7'!N$21),"")</f>
        <v/>
      </c>
      <c r="N10" s="241" t="str">
        <f>IF('Week 7'!$AR$2=0,IF('Week 7'!O$4="","",'Week 7'!P$21),"")</f>
        <v/>
      </c>
      <c r="O10" s="239" t="str">
        <f>IF('Week 7'!$AR$2=0,IF('Week 7'!O$4="",0,'Week 7'!Q$25),"")</f>
        <v/>
      </c>
      <c r="P10" s="240" t="str">
        <f>IF('Week 7'!$AR$2=0,IF('Week 7'!O$4="",0,'Week 7'!Q$21),"")</f>
        <v/>
      </c>
      <c r="Q10" s="241" t="str">
        <f>IF('Week 7'!$AR$2=0,IF('Week 7'!R$4="","",'Week 7'!S$21),"")</f>
        <v/>
      </c>
      <c r="R10" s="239" t="str">
        <f>IF('Week 7'!$AR$2=0,IF('Week 7'!R$4="",0,'Week 7'!T$25),"")</f>
        <v/>
      </c>
      <c r="S10" s="240" t="str">
        <f>IF('Week 7'!$AR$2=0,IF('Week 7'!R$4="",0,'Week 7'!T$21),"")</f>
        <v/>
      </c>
      <c r="T10" s="241" t="str">
        <f>IF('Week 7'!$AR$2=0,IF('Week 7'!U$4="","",'Week 7'!V$21),"")</f>
        <v/>
      </c>
      <c r="U10" s="239" t="str">
        <f>IF('Week 7'!$AR$2=0,IF('Week 7'!U$4="",0,'Week 7'!W$25),"")</f>
        <v/>
      </c>
      <c r="V10" s="240" t="str">
        <f>IF('Week 7'!$AR$2=0,IF('Week 7'!U$4="",0,'Week 7'!W$21),"")</f>
        <v/>
      </c>
      <c r="W10" s="241" t="str">
        <f>IF('Week 7'!$AR$2=0,IF('Week 7'!X$4="","",'Week 7'!Y$21),"")</f>
        <v/>
      </c>
      <c r="X10" s="239" t="str">
        <f>IF('Week 7'!$AR$2=0,IF('Week 7'!X$4="",0,'Week 7'!Z$25),"")</f>
        <v/>
      </c>
      <c r="Y10" s="240" t="str">
        <f>IF('Week 7'!$AR$2=0,IF('Week 7'!X$4="",0,'Week 7'!Z$21),"")</f>
        <v/>
      </c>
      <c r="Z10" s="241" t="str">
        <f>IF('Week 7'!$AR$2=0,IF('Week 7'!AA$4="","",'Week 7'!AB$21),"")</f>
        <v/>
      </c>
      <c r="AA10" s="239" t="str">
        <f>IF('Week 7'!$AR$2=0,IF('Week 7'!AA$4="",0,'Week 7'!AC$25),"")</f>
        <v/>
      </c>
      <c r="AB10" s="240" t="str">
        <f>IF('Week 7'!$AR$2=0,IF('Week 7'!AA$4="",0,'Week 7'!AC$21),"")</f>
        <v/>
      </c>
      <c r="AC10" s="241" t="str">
        <f>IF('Week 7'!$AR$2=0,IF('Week 7'!AD$4="","",'Week 7'!AE$21),"")</f>
        <v/>
      </c>
      <c r="AD10" s="239" t="str">
        <f>IF('Week 7'!$AR$2=0,IF('Week 7'!AD$4="",0,'Week 7'!AF$25),"")</f>
        <v/>
      </c>
      <c r="AE10" s="240" t="str">
        <f>IF('Week 7'!$AR$2=0,IF('Week 7'!AD$4="",0,'Week 7'!AF$21),"")</f>
        <v/>
      </c>
      <c r="AF10" s="241" t="str">
        <f>IF('Week 7'!$AR$2=0,IF('Week 7'!AG$4="","",'Week 7'!AH$21),"")</f>
        <v/>
      </c>
      <c r="AG10" s="239" t="str">
        <f>IF('Week 7'!$AR$2=0,IF('Week 7'!AG$4="",0,'Week 7'!AI$25),"")</f>
        <v/>
      </c>
      <c r="AH10" s="240" t="str">
        <f>IF('Week 7'!$AR$2=0,IF('Week 7'!AG$4="",0,'Week 7'!AI$21),"")</f>
        <v/>
      </c>
      <c r="AI10" s="241" t="str">
        <f>IF('Week 7'!$AR$2=0,IF('Week 7'!AJ$4="","",'Week 7'!AK$21),"")</f>
        <v/>
      </c>
      <c r="AJ10" s="239" t="str">
        <f>IF('Week 7'!$AR$2=0,IF('Week 7'!AJ$4="",0,'Week 7'!AL$25),"")</f>
        <v/>
      </c>
      <c r="AK10" s="240" t="str">
        <f>IF('Week 7'!$AR$2=0,IF('Week 7'!AJ$4="",0,'Week 7'!AL$21),"")</f>
        <v/>
      </c>
      <c r="AL10" s="241" t="str">
        <f>IF('Week 7'!$AR$2=0,IF('Week 7'!AM$4="","",'Week 7'!AN$21),"")</f>
        <v/>
      </c>
      <c r="AM10" s="239" t="str">
        <f>IF('Week 7'!$AR$2=0,IF('Week 7'!AM$4="",0,'Week 7'!AO$25),"")</f>
        <v/>
      </c>
      <c r="AN10" s="242" t="str">
        <f>IF('Week 7'!$AR$2=0,IF('Week 7'!AM$4="",0,'Week 7'!AO$21),"")</f>
        <v/>
      </c>
      <c r="AO10" s="46"/>
      <c r="AQ10" s="46"/>
      <c r="AR10" s="48" t="str">
        <f>CONCATENATE("'Week ",$AQ$2,"'!$C$2")</f>
        <v>'Week 5'!$C$2</v>
      </c>
      <c r="AS10" s="4">
        <f t="shared" si="12"/>
        <v>14</v>
      </c>
      <c r="BJ10" s="4"/>
      <c r="BK10" s="4" t="str">
        <f t="shared" si="0"/>
        <v/>
      </c>
      <c r="BL10" s="4"/>
      <c r="BM10" s="4" t="str">
        <f t="shared" si="13"/>
        <v/>
      </c>
      <c r="BN10" s="4" t="str">
        <f t="shared" si="1"/>
        <v/>
      </c>
      <c r="BO10" s="4"/>
      <c r="BP10" s="4" t="str">
        <f t="shared" si="14"/>
        <v/>
      </c>
      <c r="BQ10" s="4" t="str">
        <f t="shared" si="2"/>
        <v/>
      </c>
      <c r="BR10" s="4"/>
      <c r="BS10" s="4" t="str">
        <f t="shared" si="15"/>
        <v/>
      </c>
      <c r="BT10" s="4" t="str">
        <f t="shared" si="3"/>
        <v/>
      </c>
      <c r="BU10" s="4"/>
      <c r="BV10" s="4" t="str">
        <f t="shared" si="16"/>
        <v/>
      </c>
      <c r="BW10" s="4" t="str">
        <f t="shared" si="4"/>
        <v/>
      </c>
      <c r="BX10" s="4"/>
      <c r="BY10" s="4" t="str">
        <f t="shared" si="17"/>
        <v/>
      </c>
      <c r="BZ10" s="4" t="str">
        <f t="shared" si="5"/>
        <v/>
      </c>
      <c r="CA10" s="4"/>
      <c r="CB10" s="4" t="str">
        <f t="shared" si="18"/>
        <v/>
      </c>
      <c r="CC10" s="4" t="str">
        <f t="shared" si="6"/>
        <v/>
      </c>
      <c r="CD10" s="4"/>
      <c r="CE10" s="4" t="str">
        <f t="shared" si="19"/>
        <v/>
      </c>
      <c r="CF10" s="4" t="str">
        <f t="shared" si="7"/>
        <v/>
      </c>
      <c r="CG10" s="4"/>
      <c r="CH10" s="4" t="str">
        <f t="shared" si="20"/>
        <v/>
      </c>
      <c r="CI10" s="4" t="str">
        <f t="shared" si="8"/>
        <v/>
      </c>
      <c r="CJ10" s="4"/>
      <c r="CK10" s="4" t="str">
        <f t="shared" si="21"/>
        <v/>
      </c>
      <c r="CL10" s="4" t="str">
        <f t="shared" si="9"/>
        <v/>
      </c>
      <c r="CM10" s="4"/>
      <c r="CN10" s="4" t="str">
        <f t="shared" si="22"/>
        <v/>
      </c>
      <c r="CO10" s="4" t="str">
        <f t="shared" si="10"/>
        <v/>
      </c>
      <c r="CP10" s="4"/>
      <c r="CQ10" s="4" t="str">
        <f t="shared" si="23"/>
        <v/>
      </c>
      <c r="CR10" s="4" t="str">
        <f t="shared" si="11"/>
        <v/>
      </c>
      <c r="CS10" s="4"/>
      <c r="CT10" s="4" t="str">
        <f t="shared" si="24"/>
        <v/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5'!$D$2</v>
      </c>
      <c r="AS11" s="4">
        <f t="shared" si="12"/>
        <v>14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5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77</v>
      </c>
      <c r="E21" s="256">
        <f ca="1">IF($AQ$2=0,"",RANK(G21,$BM21:$CT21,0))</f>
        <v>6</v>
      </c>
      <c r="F21" s="257">
        <f>IF($AQ$2=0,"",SUM(F4:F20))</f>
        <v>50</v>
      </c>
      <c r="G21" s="258">
        <f ca="1">IF($AQ$2=0,"",IF($AQ$2=1,SUM(G4:G20),SUM(G4:G20)-MIN(G4:G20)))</f>
        <v>403</v>
      </c>
      <c r="H21" s="259">
        <f ca="1">IF($AQ$2=0,"",RANK(J21,$BM21:$CT21,0))</f>
        <v>11</v>
      </c>
      <c r="I21" s="257">
        <f>IF($AQ$2=0,"",SUM(I4:I20))</f>
        <v>36</v>
      </c>
      <c r="J21" s="258">
        <f ca="1">IF($AQ$2=0,"",IF($AQ$2=1,SUM(J4:J20),SUM(J4:J20)-MIN(J4:J20)))</f>
        <v>367</v>
      </c>
      <c r="K21" s="259">
        <f ca="1">IF($AQ$2=0,"",RANK(M21,$BM21:$CT21,0))</f>
        <v>3</v>
      </c>
      <c r="L21" s="257">
        <f>IF($AQ$2=0,"",SUM(L4:L20))</f>
        <v>52</v>
      </c>
      <c r="M21" s="258">
        <f ca="1">IF($AQ$2=0,"",IF($AQ$2=1,SUM(M4:M20),SUM(M4:M20)-MIN(M4:M20)))</f>
        <v>413</v>
      </c>
      <c r="N21" s="259">
        <f ca="1">IF($AQ$2=0,"",RANK(P21,$BM21:$CT21,0))</f>
        <v>8</v>
      </c>
      <c r="O21" s="257">
        <f>IF($AQ$2=0,"",SUM(O4:O20))</f>
        <v>47</v>
      </c>
      <c r="P21" s="258">
        <f ca="1">IF($AQ$2=0,"",IF($AQ$2=1,SUM(P4:P20),SUM(P4:P20)-MIN(P4:P20)))</f>
        <v>394</v>
      </c>
      <c r="Q21" s="259">
        <f ca="1">IF($AQ$2=0,"",RANK(S21,$BM21:$CT21,0))</f>
        <v>10</v>
      </c>
      <c r="R21" s="257">
        <f>IF($AQ$2=0,"",SUM(R4:R20))</f>
        <v>47</v>
      </c>
      <c r="S21" s="258">
        <f ca="1">IF($AQ$2=0,"",IF($AQ$2=1,SUM(S4:S20),SUM(S4:S20)-MIN(S4:S20)))</f>
        <v>369</v>
      </c>
      <c r="T21" s="259">
        <f ca="1">IF($AQ$2=0,"",RANK(V21,$BM21:$CT21,0))</f>
        <v>12</v>
      </c>
      <c r="U21" s="257">
        <f>IF($AQ$2=0,"",SUM(U4:U20))</f>
        <v>37</v>
      </c>
      <c r="V21" s="258">
        <f ca="1">IF($AQ$2=0,"",IF($AQ$2=1,SUM(V4:V20),SUM(V4:V20)-MIN(V4:V20)))</f>
        <v>356</v>
      </c>
      <c r="W21" s="259">
        <f ca="1">IF($AQ$2=0,"",RANK(Y21,$BM21:$CT21,0))</f>
        <v>5</v>
      </c>
      <c r="X21" s="257">
        <f>IF($AQ$2=0,"",SUM(X4:X20))</f>
        <v>54</v>
      </c>
      <c r="Y21" s="258">
        <f ca="1">IF($AQ$2=0,"",IF($AQ$2=1,SUM(Y4:Y20),SUM(Y4:Y20)-MIN(Y4:Y20)))</f>
        <v>407</v>
      </c>
      <c r="Z21" s="259">
        <f ca="1">IF($AQ$2=0,"",RANK(AB21,$BM21:$CT21,0))</f>
        <v>7</v>
      </c>
      <c r="AA21" s="257">
        <f>IF($AQ$2=0,"",SUM(AA4:AA20))</f>
        <v>50</v>
      </c>
      <c r="AB21" s="258">
        <f ca="1">IF($AQ$2=0,"",IF($AQ$2=1,SUM(AB4:AB20),SUM(AB4:AB20)-MIN(AB4:AB20)))</f>
        <v>395</v>
      </c>
      <c r="AC21" s="259">
        <f ca="1">IF($AQ$2=0,"",RANK(AE21,$BM21:$CT21,0))</f>
        <v>2</v>
      </c>
      <c r="AD21" s="257">
        <f>IF($AQ$2=0,"",SUM(AD4:AD20))</f>
        <v>52</v>
      </c>
      <c r="AE21" s="258">
        <f ca="1">IF($AQ$2=0,"",IF($AQ$2=1,SUM(AE4:AE20),SUM(AE4:AE20)-MIN(AE4:AE20)))</f>
        <v>415</v>
      </c>
      <c r="AF21" s="259">
        <f ca="1">IF($AQ$2=0,"",RANK(AH21,$BM21:$CT21,0))</f>
        <v>1</v>
      </c>
      <c r="AG21" s="257">
        <f>IF($AQ$2=0,"",SUM(AG4:AG20))</f>
        <v>56</v>
      </c>
      <c r="AH21" s="258">
        <f ca="1">IF($AQ$2=0,"",IF($AQ$2=1,SUM(AH4:AH20),SUM(AH4:AH20)-MIN(AH4:AH20)))</f>
        <v>418</v>
      </c>
      <c r="AI21" s="259">
        <f ca="1">IF($AQ$2=0,"",RANK(AK21,$BM21:$CT21,0))</f>
        <v>9</v>
      </c>
      <c r="AJ21" s="257">
        <f>IF($AQ$2=0,"",SUM(AJ4:AJ20))</f>
        <v>50</v>
      </c>
      <c r="AK21" s="258">
        <f ca="1">IF($AQ$2=0,"",IF($AQ$2=1,SUM(AK4:AK20),SUM(AK4:AK20)-MIN(AK4:AK20)))</f>
        <v>390</v>
      </c>
      <c r="AL21" s="259">
        <f ca="1">IF($AQ$2=0,"",RANK(AN21,$BM21:$CT21,0))</f>
        <v>4</v>
      </c>
      <c r="AM21" s="257">
        <f>IF($AQ$2=0,"",SUM(AM4:AM20))</f>
        <v>49</v>
      </c>
      <c r="AN21" s="260">
        <f ca="1">IF($AQ$2=0,"",IF($AQ$2=1,SUM(AN4:AN20),SUM(AN4:AN20)-MIN(AN4:AN20)))</f>
        <v>410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403</v>
      </c>
      <c r="BN21" s="4"/>
      <c r="BO21" s="4"/>
      <c r="BP21" s="4">
        <f ca="1">J21</f>
        <v>367</v>
      </c>
      <c r="BQ21" s="4"/>
      <c r="BR21" s="4"/>
      <c r="BS21" s="4">
        <f ca="1">M21</f>
        <v>413</v>
      </c>
      <c r="BT21" s="4"/>
      <c r="BU21" s="4"/>
      <c r="BV21" s="4">
        <f ca="1">P21</f>
        <v>394</v>
      </c>
      <c r="BW21" s="4"/>
      <c r="BX21" s="4"/>
      <c r="BY21" s="4">
        <f ca="1">S21</f>
        <v>369</v>
      </c>
      <c r="BZ21" s="4"/>
      <c r="CA21" s="4"/>
      <c r="CB21" s="4">
        <f ca="1">V21</f>
        <v>356</v>
      </c>
      <c r="CC21" s="4"/>
      <c r="CD21" s="4"/>
      <c r="CE21" s="4">
        <f ca="1">Y21</f>
        <v>407</v>
      </c>
      <c r="CF21" s="4"/>
      <c r="CG21" s="4"/>
      <c r="CH21" s="4">
        <f ca="1">AB21</f>
        <v>395</v>
      </c>
      <c r="CI21" s="4"/>
      <c r="CJ21" s="4"/>
      <c r="CK21" s="4">
        <f ca="1">AE21</f>
        <v>415</v>
      </c>
      <c r="CL21" s="4"/>
      <c r="CM21" s="4"/>
      <c r="CN21" s="4">
        <f ca="1">AH21</f>
        <v>418</v>
      </c>
      <c r="CO21" s="4"/>
      <c r="CP21" s="4"/>
      <c r="CQ21" s="4">
        <f ca="1">AK21</f>
        <v>390</v>
      </c>
      <c r="CR21" s="4"/>
      <c r="CS21" s="4"/>
      <c r="CT21" s="4">
        <f ca="1">AN21</f>
        <v>410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5.4</v>
      </c>
      <c r="F22" s="265">
        <f ca="1">IF($AQ$2=0,"",F21/(COUNTIF($D$4:OFFSET($D$4,$AQ$2-1,0),"&lt;&gt;""")))</f>
        <v>10</v>
      </c>
      <c r="G22" s="266">
        <f ca="1">IF($AQ$2=0,"",IF($AQ$2=1,G21/((COUNTIF($D$4:OFFSET($D$4,$AQ$2-1,0),"&lt;&gt;"""))),G21/((COUNTIF($D$4:OFFSET($D$4,$AQ$2-1,0),"&lt;&gt;"""))-1)))</f>
        <v>100.75</v>
      </c>
      <c r="H22" s="267">
        <f ca="1">IF(COUNTIF(H4:H20,"&gt;0")&gt;0,SUM(H4:H20)/COUNTIF(H4:H20,"&gt;0"),"")</f>
        <v>5</v>
      </c>
      <c r="I22" s="265">
        <f ca="1">IF($AQ$2=0,"",I21/(COUNTIF($D$4:OFFSET($D$4,$AQ$2-1,0),"&lt;&gt;""")))</f>
        <v>7.2</v>
      </c>
      <c r="J22" s="266">
        <f ca="1">IF($AQ$2=0,"",IF($AQ$2=1,J21/((COUNTIF($D$4:OFFSET($D$4,$AQ$2-1,0),"&lt;&gt;"""))),J21/((COUNTIF($D$4:OFFSET($D$4,$AQ$2-1,0),"&lt;&gt;"""))-1)))</f>
        <v>91.75</v>
      </c>
      <c r="K22" s="267">
        <f ca="1">IF(COUNTIF(K4:K20,"&gt;0")&gt;0,SUM(K4:K20)/COUNTIF(K4:K20,"&gt;0"),"")</f>
        <v>4.5999999999999996</v>
      </c>
      <c r="L22" s="265">
        <f ca="1">IF($AQ$2=0,"",L21/(COUNTIF($D$4:OFFSET($D$4,$AQ$2-1,0),"&lt;&gt;""")))</f>
        <v>10.4</v>
      </c>
      <c r="M22" s="266">
        <f ca="1">IF($AQ$2=0,"",IF($AQ$2=1,M21/((COUNTIF($D$4:OFFSET($D$4,$AQ$2-1,0),"&lt;&gt;"""))),M21/((COUNTIF($D$4:OFFSET($D$4,$AQ$2-1,0),"&lt;&gt;"""))-1)))</f>
        <v>103.25</v>
      </c>
      <c r="N22" s="267">
        <f ca="1">IF(COUNTIF(N4:N20,"&gt;0")&gt;0,SUM(N4:N20)/COUNTIF(N4:N20,"&gt;0"),"")</f>
        <v>5.6</v>
      </c>
      <c r="O22" s="265">
        <f ca="1">IF($AQ$2=0,"",O21/(COUNTIF($D$4:OFFSET($D$4,$AQ$2-1,0),"&lt;&gt;""")))</f>
        <v>9.4</v>
      </c>
      <c r="P22" s="266">
        <f ca="1">IF($AQ$2=0,"",IF($AQ$2=1,P21/((COUNTIF($D$4:OFFSET($D$4,$AQ$2-1,0),"&lt;&gt;"""))),P21/((COUNTIF($D$4:OFFSET($D$4,$AQ$2-1,0),"&lt;&gt;"""))-1)))</f>
        <v>98.5</v>
      </c>
      <c r="Q22" s="267">
        <f ca="1">IF(COUNTIF(Q4:Q20,"&gt;0")&gt;0,SUM(Q4:Q20)/COUNTIF(Q4:Q20,"&gt;0"),"")</f>
        <v>9.6</v>
      </c>
      <c r="R22" s="265">
        <f ca="1">IF($AQ$2=0,"",R21/(COUNTIF($D$4:OFFSET($D$4,$AQ$2-1,0),"&lt;&gt;""")))</f>
        <v>9.4</v>
      </c>
      <c r="S22" s="266">
        <f ca="1">IF($AQ$2=0,"",IF($AQ$2=1,S21/((COUNTIF($D$4:OFFSET($D$4,$AQ$2-1,0),"&lt;&gt;"""))),S21/((COUNTIF($D$4:OFFSET($D$4,$AQ$2-1,0),"&lt;&gt;"""))-1)))</f>
        <v>92.25</v>
      </c>
      <c r="T22" s="267">
        <f ca="1">IF(COUNTIF(T4:T20,"&gt;0")&gt;0,SUM(T4:T20)/COUNTIF(T4:T20,"&gt;0"),"")</f>
        <v>7.75</v>
      </c>
      <c r="U22" s="265">
        <f ca="1">IF($AQ$2=0,"",U21/(COUNTIF($D$4:OFFSET($D$4,$AQ$2-1,0),"&lt;&gt;""")))</f>
        <v>7.4</v>
      </c>
      <c r="V22" s="266">
        <f ca="1">IF($AQ$2=0,"",IF($AQ$2=1,V21/((COUNTIF($D$4:OFFSET($D$4,$AQ$2-1,0),"&lt;&gt;"""))),V21/((COUNTIF($D$4:OFFSET($D$4,$AQ$2-1,0),"&lt;&gt;"""))-1)))</f>
        <v>89</v>
      </c>
      <c r="W22" s="267">
        <f ca="1">IF(COUNTIF(W4:W20,"&gt;0")&gt;0,SUM(W4:W20)/COUNTIF(W4:W20,"&gt;0"),"")</f>
        <v>5.2</v>
      </c>
      <c r="X22" s="265">
        <f ca="1">IF($AQ$2=0,"",X21/(COUNTIF($D$4:OFFSET($D$4,$AQ$2-1,0),"&lt;&gt;""")))</f>
        <v>10.8</v>
      </c>
      <c r="Y22" s="266">
        <f ca="1">IF($AQ$2=0,"",IF($AQ$2=1,Y21/((COUNTIF($D$4:OFFSET($D$4,$AQ$2-1,0),"&lt;&gt;"""))),Y21/((COUNTIF($D$4:OFFSET($D$4,$AQ$2-1,0),"&lt;&gt;"""))-1)))</f>
        <v>101.75</v>
      </c>
      <c r="Z22" s="267">
        <f ca="1">IF(COUNTIF(Z4:Z20,"&gt;0")&gt;0,SUM(Z4:Z20)/COUNTIF(Z4:Z20,"&gt;0"),"")</f>
        <v>7.4</v>
      </c>
      <c r="AA22" s="265">
        <f ca="1">IF($AQ$2=0,"",AA21/(COUNTIF($D$4:OFFSET($D$4,$AQ$2-1,0),"&lt;&gt;""")))</f>
        <v>10</v>
      </c>
      <c r="AB22" s="266">
        <f ca="1">IF($AQ$2=0,"",IF($AQ$2=1,AB21/((COUNTIF($D$4:OFFSET($D$4,$AQ$2-1,0),"&lt;&gt;"""))),AB21/((COUNTIF($D$4:OFFSET($D$4,$AQ$2-1,0),"&lt;&gt;"""))-1)))</f>
        <v>98.75</v>
      </c>
      <c r="AC22" s="267">
        <f ca="1">IF(COUNTIF(AC4:AC20,"&gt;0")&gt;0,SUM(AC4:AC20)/COUNTIF(AC4:AC20,"&gt;0"),"")</f>
        <v>4</v>
      </c>
      <c r="AD22" s="265">
        <f ca="1">IF($AQ$2=0,"",AD21/(COUNTIF($D$4:OFFSET($D$4,$AQ$2-1,0),"&lt;&gt;""")))</f>
        <v>10.4</v>
      </c>
      <c r="AE22" s="266">
        <f ca="1">IF($AQ$2=0,"",IF($AQ$2=1,AE21/((COUNTIF($D$4:OFFSET($D$4,$AQ$2-1,0),"&lt;&gt;"""))),AE21/((COUNTIF($D$4:OFFSET($D$4,$AQ$2-1,0),"&lt;&gt;"""))-1)))</f>
        <v>103.75</v>
      </c>
      <c r="AF22" s="267">
        <f ca="1">IF(COUNTIF(AF4:AF20,"&gt;0")&gt;0,SUM(AF4:AF20)/COUNTIF(AF4:AF20,"&gt;0"),"")</f>
        <v>5.2</v>
      </c>
      <c r="AG22" s="265">
        <f ca="1">IF($AQ$2=0,"",AG21/(COUNTIF($D$4:OFFSET($D$4,$AQ$2-1,0),"&lt;&gt;""")))</f>
        <v>11.2</v>
      </c>
      <c r="AH22" s="266">
        <f ca="1">IF($AQ$2=0,"",IF($AQ$2=1,AH21/((COUNTIF($D$4:OFFSET($D$4,$AQ$2-1,0),"&lt;&gt;"""))),AH21/((COUNTIF($D$4:OFFSET($D$4,$AQ$2-1,0),"&lt;&gt;"""))-1)))</f>
        <v>104.5</v>
      </c>
      <c r="AI22" s="267">
        <f ca="1">IF(COUNTIF(AI4:AI20,"&gt;0")&gt;0,SUM(AI4:AI20)/COUNTIF(AI4:AI20,"&gt;0"),"")</f>
        <v>7.4</v>
      </c>
      <c r="AJ22" s="265">
        <f ca="1">IF($AQ$2=0,"",AJ21/(COUNTIF($D$4:OFFSET($D$4,$AQ$2-1,0),"&lt;&gt;""")))</f>
        <v>10</v>
      </c>
      <c r="AK22" s="266">
        <f ca="1">IF($AQ$2=0,"",IF($AQ$2=1,AK21/((COUNTIF($D$4:OFFSET($D$4,$AQ$2-1,0),"&lt;&gt;"""))),AK21/((COUNTIF($D$4:OFFSET($D$4,$AQ$2-1,0),"&lt;&gt;"""))-1)))</f>
        <v>97.5</v>
      </c>
      <c r="AL22" s="267">
        <f ca="1">IF(COUNTIF(AL4:AL20,"&gt;0")&gt;0,SUM(AL4:AL20)/COUNTIF(AL4:AL20,"&gt;0"),"")</f>
        <v>6.6</v>
      </c>
      <c r="AM22" s="265">
        <f ca="1">IF($AQ$2=0,"",AM21/(COUNTIF($D$4:OFFSET($D$4,$AQ$2-1,0),"&lt;&gt;""")))</f>
        <v>9.8000000000000007</v>
      </c>
      <c r="AN22" s="268">
        <f ca="1">IF($AQ$2=0,"",IF($AQ$2=1,AN21/((COUNTIF($D$4:OFFSET($D$4,$AQ$2-1,0),"&lt;&gt;"""))),AN21/((COUNTIF($D$4:OFFSET($D$4,$AQ$2-1,0),"&lt;&gt;"""))-1)))</f>
        <v>102.5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 t="str">
        <f ca="1">IF(COUNTIF(T4:T20,"=1")&gt;0,COUNTIF(T4:T20,"=1"),"")</f>
        <v/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1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1</v>
      </c>
      <c r="O24" s="282"/>
      <c r="P24" s="283"/>
      <c r="Q24" s="284" t="str">
        <f ca="1">IF(COUNTIF(Q4:Q20,"=2")&gt;0,COUNTIF(Q4:Q20,"=2"),"")</f>
        <v/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1</v>
      </c>
      <c r="AA24" s="282"/>
      <c r="AB24" s="283"/>
      <c r="AC24" s="284">
        <f ca="1">IF(COUNTIF(AC4:AC20,"=2")&gt;0,COUNTIF(AC4:AC20,"=2"),"")</f>
        <v>1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 t="str">
        <f ca="1">IF(COUNTIF(E4:E20,"=3")&gt;0,COUNTIF(E4:E20,"=3"),"")</f>
        <v/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2</v>
      </c>
      <c r="L25" s="282"/>
      <c r="M25" s="283"/>
      <c r="N25" s="284" t="str">
        <f ca="1">IF(COUNTIF(N4:N20,"=3")&gt;0,COUNTIF(N4:N20,"=3"),"")</f>
        <v/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 t="str">
        <f ca="1">IF(COUNTIF(W4:W20,"=3")&gt;0,COUNTIF(W4:W20,"=3"),"")</f>
        <v/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1</v>
      </c>
      <c r="AG25" s="282"/>
      <c r="AH25" s="283"/>
      <c r="AI25" s="284" t="str">
        <f ca="1">IF(COUNTIF(AI4:AI20,"=3")&gt;0,COUNTIF(AI4:AI20,"=3"),"")</f>
        <v/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 t="str">
        <f ca="1">IF(SUM(BN4:BN20)=0,"",SUM(BN4:BN20))</f>
        <v/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1</v>
      </c>
      <c r="R26" s="282"/>
      <c r="S26" s="283"/>
      <c r="T26" s="284" t="str">
        <f ca="1">IF(SUM(BZ4:BZ20)=0,"",SUM(BZ4:BZ20))</f>
        <v/>
      </c>
      <c r="U26" s="282"/>
      <c r="V26" s="283"/>
      <c r="W26" s="284">
        <f ca="1">IF(SUM(CC4:CC20)=0,"",SUM(CC4:CC20))</f>
        <v>1</v>
      </c>
      <c r="X26" s="282"/>
      <c r="Y26" s="283"/>
      <c r="Z26" s="284" t="str">
        <f ca="1">IF(SUM(CF4:CF20)=0,"",SUM(CF4:CF20))</f>
        <v/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1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7" t="str">
        <f>CONCATENATE($AR$13," Results")</f>
        <v>2020 Football Pool Results</v>
      </c>
      <c r="AU29" s="388"/>
      <c r="AV29" s="388"/>
      <c r="AW29" s="388"/>
      <c r="AX29" s="388"/>
      <c r="AY29" s="388"/>
      <c r="AZ29" s="388"/>
      <c r="BA29" s="388"/>
      <c r="BB29" s="388"/>
      <c r="BC29" s="388"/>
      <c r="BD29" s="388"/>
      <c r="BE29" s="388"/>
      <c r="BF29" s="388"/>
      <c r="BG29" s="388"/>
      <c r="BH29" s="388"/>
      <c r="BI29" s="389"/>
      <c r="BJ29" s="4"/>
      <c r="BK29" s="4"/>
      <c r="BL29" s="4" t="str">
        <f t="shared" si="25"/>
        <v/>
      </c>
      <c r="BM29" s="4"/>
      <c r="BN29" s="4"/>
      <c r="BO29" s="4" t="str">
        <f t="shared" si="26"/>
        <v/>
      </c>
      <c r="BP29" s="4"/>
      <c r="BQ29" s="4"/>
      <c r="BR29" s="4" t="str">
        <f t="shared" si="27"/>
        <v/>
      </c>
      <c r="BS29" s="4"/>
      <c r="BT29" s="4"/>
      <c r="BU29" s="4" t="str">
        <f t="shared" si="28"/>
        <v/>
      </c>
      <c r="BV29" s="4"/>
      <c r="BW29" s="4"/>
      <c r="BX29" s="4" t="str">
        <f t="shared" si="29"/>
        <v/>
      </c>
      <c r="BY29" s="4"/>
      <c r="BZ29" s="4"/>
      <c r="CA29" s="4" t="str">
        <f t="shared" si="30"/>
        <v/>
      </c>
      <c r="CB29" s="4"/>
      <c r="CC29" s="4"/>
      <c r="CD29" s="4" t="str">
        <f t="shared" si="31"/>
        <v/>
      </c>
      <c r="CE29" s="4"/>
      <c r="CF29" s="4"/>
      <c r="CG29" s="4" t="str">
        <f t="shared" si="32"/>
        <v/>
      </c>
      <c r="CH29" s="4"/>
      <c r="CI29" s="4"/>
      <c r="CJ29" s="4" t="str">
        <f t="shared" si="33"/>
        <v/>
      </c>
      <c r="CK29" s="4"/>
      <c r="CL29" s="4"/>
      <c r="CM29" s="4" t="str">
        <f t="shared" si="34"/>
        <v/>
      </c>
      <c r="CN29" s="4"/>
      <c r="CO29" s="4"/>
      <c r="CP29" s="4" t="str">
        <f t="shared" si="35"/>
        <v/>
      </c>
      <c r="CQ29" s="4"/>
      <c r="CR29" s="4"/>
      <c r="CS29" s="4" t="str">
        <f t="shared" si="36"/>
        <v/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4" t="s">
        <v>13</v>
      </c>
      <c r="AU30" s="397" t="s">
        <v>78</v>
      </c>
      <c r="AV30" s="400" t="s">
        <v>79</v>
      </c>
      <c r="AW30" s="401"/>
      <c r="AX30" s="401"/>
      <c r="AY30" s="401"/>
      <c r="AZ30" s="401"/>
      <c r="BA30" s="401"/>
      <c r="BB30" s="402"/>
      <c r="BC30" s="401" t="s">
        <v>80</v>
      </c>
      <c r="BD30" s="401"/>
      <c r="BE30" s="401"/>
      <c r="BF30" s="401"/>
      <c r="BG30" s="401"/>
      <c r="BH30" s="401"/>
      <c r="BI30" s="402"/>
      <c r="BJ30" s="4"/>
      <c r="BK30" s="4"/>
      <c r="BL30" s="4" t="str">
        <f t="shared" si="25"/>
        <v/>
      </c>
      <c r="BM30" s="4"/>
      <c r="BN30" s="4"/>
      <c r="BO30" s="4" t="str">
        <f t="shared" si="26"/>
        <v/>
      </c>
      <c r="BP30" s="4"/>
      <c r="BQ30" s="4"/>
      <c r="BR30" s="4" t="str">
        <f t="shared" si="27"/>
        <v/>
      </c>
      <c r="BS30" s="4"/>
      <c r="BT30" s="4"/>
      <c r="BU30" s="4" t="str">
        <f t="shared" si="28"/>
        <v/>
      </c>
      <c r="BV30" s="4"/>
      <c r="BW30" s="4"/>
      <c r="BX30" s="4" t="str">
        <f t="shared" si="29"/>
        <v/>
      </c>
      <c r="BY30" s="4"/>
      <c r="BZ30" s="4"/>
      <c r="CA30" s="4" t="str">
        <f t="shared" si="30"/>
        <v/>
      </c>
      <c r="CB30" s="4"/>
      <c r="CC30" s="4"/>
      <c r="CD30" s="4" t="str">
        <f t="shared" si="31"/>
        <v/>
      </c>
      <c r="CE30" s="4"/>
      <c r="CF30" s="4"/>
      <c r="CG30" s="4" t="str">
        <f t="shared" si="32"/>
        <v/>
      </c>
      <c r="CH30" s="4"/>
      <c r="CI30" s="4"/>
      <c r="CJ30" s="4" t="str">
        <f t="shared" si="33"/>
        <v/>
      </c>
      <c r="CK30" s="4"/>
      <c r="CL30" s="4"/>
      <c r="CM30" s="4" t="str">
        <f t="shared" si="34"/>
        <v/>
      </c>
      <c r="CN30" s="4"/>
      <c r="CO30" s="4"/>
      <c r="CP30" s="4" t="str">
        <f t="shared" si="35"/>
        <v/>
      </c>
      <c r="CQ30" s="4"/>
      <c r="CR30" s="4"/>
      <c r="CS30" s="4" t="str">
        <f t="shared" si="36"/>
        <v/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5"/>
      <c r="AU31" s="398"/>
      <c r="AV31" s="403" t="str">
        <f>CONCATENATE("Cost to Play ($",$AO$3," per week)")</f>
        <v>Cost to Play ($3 per week)</v>
      </c>
      <c r="AW31" s="405" t="s">
        <v>65</v>
      </c>
      <c r="AX31" s="405" t="s">
        <v>71</v>
      </c>
      <c r="AY31" s="405" t="s">
        <v>66</v>
      </c>
      <c r="AZ31" s="405"/>
      <c r="BA31" s="405" t="s">
        <v>67</v>
      </c>
      <c r="BB31" s="407"/>
      <c r="BC31" s="409" t="s">
        <v>68</v>
      </c>
      <c r="BD31" s="405" t="s">
        <v>65</v>
      </c>
      <c r="BE31" s="405"/>
      <c r="BF31" s="405" t="s">
        <v>69</v>
      </c>
      <c r="BG31" s="405"/>
      <c r="BH31" s="405" t="s">
        <v>70</v>
      </c>
      <c r="BI31" s="407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6"/>
      <c r="AU32" s="399"/>
      <c r="AV32" s="404"/>
      <c r="AW32" s="406"/>
      <c r="AX32" s="406"/>
      <c r="AY32" s="406"/>
      <c r="AZ32" s="406"/>
      <c r="BA32" s="406"/>
      <c r="BB32" s="408"/>
      <c r="BC32" s="410"/>
      <c r="BD32" s="406"/>
      <c r="BE32" s="406"/>
      <c r="BF32" s="406"/>
      <c r="BG32" s="406"/>
      <c r="BH32" s="406"/>
      <c r="BI32" s="408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$W$2</f>
        <v>JH</v>
      </c>
      <c r="AU33" s="293">
        <f t="shared" ref="AU33:AU44" ca="1" si="37">SUM(AV33,AX33,AZ33,BB33,BC33,BE33,BG33,BI33)</f>
        <v>47</v>
      </c>
      <c r="AV33" s="294">
        <f t="shared" ref="AV33:AV44" si="38">$AQ$2*-$AO$3</f>
        <v>-15</v>
      </c>
      <c r="AW33" s="295">
        <f ca="1">IF($W$23&gt;0,$W$23,"")</f>
        <v>2</v>
      </c>
      <c r="AX33" s="296">
        <f t="shared" ref="AX33:AX44" ca="1" si="39">IF(AW33="","",AW33*$AO$6)</f>
        <v>62</v>
      </c>
      <c r="AY33" s="297" t="str">
        <f ca="1">IF($W$21=1,"✓","")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IF($W$21=2,"✓","")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$E$2</f>
        <v>BM</v>
      </c>
      <c r="AU34" s="301">
        <f t="shared" ca="1" si="37"/>
        <v>16</v>
      </c>
      <c r="AV34" s="302">
        <f t="shared" si="38"/>
        <v>-15</v>
      </c>
      <c r="AW34" s="303">
        <f ca="1">IF($E$23&gt;0,$E$23,"")</f>
        <v>1</v>
      </c>
      <c r="AX34" s="304">
        <f t="shared" ca="1" si="39"/>
        <v>31</v>
      </c>
      <c r="AY34" s="305" t="str">
        <f ca="1">IF($E$21=1,"✓","")</f>
        <v/>
      </c>
      <c r="AZ34" s="304" t="str">
        <f t="shared" ca="1" si="40"/>
        <v/>
      </c>
      <c r="BA34" s="306" t="str">
        <f ca="1">IF($E$21=2,"✓","")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$H$2</f>
        <v>CK</v>
      </c>
      <c r="AU35" s="301">
        <f t="shared" ca="1" si="37"/>
        <v>16</v>
      </c>
      <c r="AV35" s="302">
        <f t="shared" si="38"/>
        <v>-15</v>
      </c>
      <c r="AW35" s="303">
        <f ca="1">IF($H$23&gt;0,$H$23,"")</f>
        <v>1</v>
      </c>
      <c r="AX35" s="304">
        <f t="shared" ca="1" si="39"/>
        <v>31</v>
      </c>
      <c r="AY35" s="305" t="str">
        <f ca="1">IF($H$21=1,"✓","")</f>
        <v/>
      </c>
      <c r="AZ35" s="304" t="str">
        <f t="shared" ca="1" si="40"/>
        <v/>
      </c>
      <c r="BA35" s="306" t="str">
        <f ca="1">IF($H$21=2,"✓","")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$AL$2</f>
        <v>RR</v>
      </c>
      <c r="AU36" s="301">
        <f t="shared" ca="1" si="37"/>
        <v>16</v>
      </c>
      <c r="AV36" s="302">
        <f t="shared" si="38"/>
        <v>-15</v>
      </c>
      <c r="AW36" s="303">
        <f ca="1">IF($AL$23&gt;0,$AL$23,"")</f>
        <v>1</v>
      </c>
      <c r="AX36" s="304">
        <f t="shared" ca="1" si="39"/>
        <v>31</v>
      </c>
      <c r="AY36" s="305" t="str">
        <f ca="1">IF($AL$21=1,"✓","")</f>
        <v/>
      </c>
      <c r="AZ36" s="304" t="str">
        <f t="shared" ca="1" si="40"/>
        <v/>
      </c>
      <c r="BA36" s="306" t="str">
        <f ca="1">IF($AL$21=2,"✓","")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$AF$2</f>
        <v>KK</v>
      </c>
      <c r="AU37" s="301">
        <f t="shared" ca="1" si="37"/>
        <v>0</v>
      </c>
      <c r="AV37" s="302">
        <f t="shared" si="38"/>
        <v>-15</v>
      </c>
      <c r="AW37" s="303" t="str">
        <f ca="1">IF($AF$23&gt;0,$AF$23,"")</f>
        <v/>
      </c>
      <c r="AX37" s="304" t="str">
        <f t="shared" ca="1" si="39"/>
        <v/>
      </c>
      <c r="AY37" s="305" t="str">
        <f ca="1">IF($AF$21=1,"✓","")</f>
        <v>✓</v>
      </c>
      <c r="AZ37" s="304">
        <f t="shared" ca="1" si="40"/>
        <v>15</v>
      </c>
      <c r="BA37" s="306" t="str">
        <f ca="1">IF($AF$21=2,"✓","")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-5</v>
      </c>
      <c r="AV38" s="302">
        <f t="shared" si="38"/>
        <v>-15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/>
      </c>
      <c r="AZ38" s="304" t="str">
        <f t="shared" ca="1" si="40"/>
        <v/>
      </c>
      <c r="BA38" s="306" t="str">
        <f ca="1">IF($AC$21=2,"✓","")</f>
        <v>✓</v>
      </c>
      <c r="BB38" s="307">
        <f t="shared" ca="1" si="41"/>
        <v>10</v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-15</v>
      </c>
      <c r="AV39" s="302">
        <f t="shared" si="38"/>
        <v>-15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-15</v>
      </c>
      <c r="AV40" s="302">
        <f t="shared" si="38"/>
        <v>-15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-15</v>
      </c>
      <c r="AV41" s="302">
        <f t="shared" si="38"/>
        <v>-15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50</v>
      </c>
      <c r="BM41" s="4"/>
      <c r="BN41" s="4"/>
      <c r="BO41" s="4">
        <f t="shared" si="26"/>
        <v>36</v>
      </c>
      <c r="BP41" s="4"/>
      <c r="BQ41" s="4"/>
      <c r="BR41" s="4">
        <f t="shared" si="27"/>
        <v>52</v>
      </c>
      <c r="BS41" s="4"/>
      <c r="BT41" s="4"/>
      <c r="BU41" s="4">
        <f t="shared" si="28"/>
        <v>47</v>
      </c>
      <c r="BV41" s="4"/>
      <c r="BW41" s="4"/>
      <c r="BX41" s="4">
        <f t="shared" si="29"/>
        <v>47</v>
      </c>
      <c r="BY41" s="4"/>
      <c r="BZ41" s="4"/>
      <c r="CA41" s="4">
        <f t="shared" si="30"/>
        <v>37</v>
      </c>
      <c r="CB41" s="4"/>
      <c r="CC41" s="4"/>
      <c r="CD41" s="4">
        <f t="shared" si="31"/>
        <v>54</v>
      </c>
      <c r="CE41" s="4"/>
      <c r="CF41" s="4"/>
      <c r="CG41" s="4">
        <f t="shared" si="32"/>
        <v>50</v>
      </c>
      <c r="CH41" s="4"/>
      <c r="CI41" s="4"/>
      <c r="CJ41" s="4">
        <f t="shared" si="33"/>
        <v>52</v>
      </c>
      <c r="CK41" s="4"/>
      <c r="CL41" s="4"/>
      <c r="CM41" s="4">
        <f t="shared" si="34"/>
        <v>56</v>
      </c>
      <c r="CN41" s="4"/>
      <c r="CO41" s="4"/>
      <c r="CP41" s="4">
        <f t="shared" si="35"/>
        <v>50</v>
      </c>
      <c r="CQ41" s="4"/>
      <c r="CR41" s="4"/>
      <c r="CS41" s="4">
        <f t="shared" si="36"/>
        <v>49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$T$2</f>
        <v>JG</v>
      </c>
      <c r="AU42" s="301">
        <f t="shared" ca="1" si="37"/>
        <v>-15</v>
      </c>
      <c r="AV42" s="302">
        <f t="shared" si="38"/>
        <v>-15</v>
      </c>
      <c r="AW42" s="303" t="str">
        <f ca="1">IF($T$23&gt;0,$T$23,"")</f>
        <v/>
      </c>
      <c r="AX42" s="304" t="str">
        <f t="shared" ca="1" si="39"/>
        <v/>
      </c>
      <c r="AY42" s="305" t="str">
        <f ca="1">IF($T$21=1,"✓","")</f>
        <v/>
      </c>
      <c r="AZ42" s="304" t="str">
        <f t="shared" ca="1" si="40"/>
        <v/>
      </c>
      <c r="BA42" s="306" t="str">
        <f ca="1">IF($T$21=2,"✓","")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5.4</v>
      </c>
      <c r="BL42" s="51"/>
      <c r="BM42" s="51"/>
      <c r="BN42" s="51">
        <f ca="1">H22</f>
        <v>5</v>
      </c>
      <c r="BO42" s="51"/>
      <c r="BP42" s="51"/>
      <c r="BQ42" s="51">
        <f ca="1">K22</f>
        <v>4.5999999999999996</v>
      </c>
      <c r="BR42" s="51"/>
      <c r="BS42" s="51"/>
      <c r="BT42" s="51">
        <f ca="1">N22</f>
        <v>5.6</v>
      </c>
      <c r="BU42" s="51"/>
      <c r="BV42" s="51"/>
      <c r="BW42" s="51">
        <f ca="1">Q22</f>
        <v>9.6</v>
      </c>
      <c r="BX42" s="51"/>
      <c r="BY42" s="51"/>
      <c r="BZ42" s="51">
        <f ca="1">T22</f>
        <v>7.75</v>
      </c>
      <c r="CA42" s="51"/>
      <c r="CB42" s="51"/>
      <c r="CC42" s="51">
        <f ca="1">W22</f>
        <v>5.2</v>
      </c>
      <c r="CD42" s="51"/>
      <c r="CE42" s="51"/>
      <c r="CF42" s="51">
        <f ca="1">Z22</f>
        <v>7.4</v>
      </c>
      <c r="CG42" s="51"/>
      <c r="CH42" s="51"/>
      <c r="CI42" s="51">
        <f ca="1">AC22</f>
        <v>4</v>
      </c>
      <c r="CJ42" s="51"/>
      <c r="CK42" s="51"/>
      <c r="CL42" s="51">
        <f ca="1">AF22</f>
        <v>5.2</v>
      </c>
      <c r="CM42" s="51"/>
      <c r="CN42" s="51"/>
      <c r="CO42" s="51">
        <f ca="1">AI22</f>
        <v>7.4</v>
      </c>
      <c r="CP42" s="51"/>
      <c r="CQ42" s="51"/>
      <c r="CR42" s="51">
        <f ca="1">AL22</f>
        <v>6.6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$Z$2</f>
        <v>JL</v>
      </c>
      <c r="AU43" s="301">
        <f t="shared" ca="1" si="37"/>
        <v>-15</v>
      </c>
      <c r="AV43" s="302">
        <f t="shared" si="38"/>
        <v>-15</v>
      </c>
      <c r="AW43" s="303" t="str">
        <f ca="1">IF($Z$23&gt;0,$Z$23,"")</f>
        <v/>
      </c>
      <c r="AX43" s="304" t="str">
        <f t="shared" ca="1" si="39"/>
        <v/>
      </c>
      <c r="AY43" s="305" t="str">
        <f ca="1">IF($Z$21=1,"✓","")</f>
        <v/>
      </c>
      <c r="AZ43" s="304" t="str">
        <f t="shared" ca="1" si="40"/>
        <v/>
      </c>
      <c r="BA43" s="306" t="str">
        <f ca="1">IF($Z$21=2,"✓","")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-15</v>
      </c>
      <c r="AV44" s="310">
        <f t="shared" si="38"/>
        <v>-15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[];</v>
      </c>
    </row>
    <row r="151" spans="100:100" x14ac:dyDescent="0.2">
      <c r="CV151" s="325" t="str">
        <f ca="1">'Week 6'!BY7</f>
        <v xml:space="preserve">   var w6_p4_picks         = [];</v>
      </c>
    </row>
    <row r="152" spans="100:100" x14ac:dyDescent="0.2">
      <c r="CV152" s="325" t="str">
        <f ca="1">'Week 6'!BY8</f>
        <v xml:space="preserve">   var w6_p5_picks         = [];</v>
      </c>
    </row>
    <row r="153" spans="100:100" x14ac:dyDescent="0.2">
      <c r="CV153" s="325" t="str">
        <f ca="1">'Week 6'!BY9</f>
        <v xml:space="preserve">   var w6_p6_picks         = [];</v>
      </c>
    </row>
    <row r="154" spans="100:100" x14ac:dyDescent="0.2">
      <c r="CV154" s="325" t="str">
        <f ca="1">'Week 6'!BY10</f>
        <v xml:space="preserve">   var w6_p7_picks         = [];</v>
      </c>
    </row>
    <row r="155" spans="100:100" x14ac:dyDescent="0.2">
      <c r="CV155" s="325" t="str">
        <f ca="1">'Week 6'!BY11</f>
        <v xml:space="preserve">   var w6_p8_picks         = [];</v>
      </c>
    </row>
    <row r="156" spans="100:100" x14ac:dyDescent="0.2">
      <c r="CV156" s="325" t="str">
        <f ca="1">'Week 6'!BY12</f>
        <v xml:space="preserve">   var w6_p9_picks         = [];</v>
      </c>
    </row>
    <row r="157" spans="100:100" x14ac:dyDescent="0.2">
      <c r="CV157" s="325" t="str">
        <f ca="1">'Week 6'!BY13</f>
        <v xml:space="preserve">   var w6_p10_picks        = [];</v>
      </c>
    </row>
    <row r="158" spans="100:100" x14ac:dyDescent="0.2">
      <c r="CV158" s="325" t="str">
        <f ca="1">'Week 6'!BY14</f>
        <v xml:space="preserve">   var w6_p11_picks        = [];</v>
      </c>
    </row>
    <row r="159" spans="100:100" x14ac:dyDescent="0.2">
      <c r="CV159" s="325" t="str">
        <f ca="1">'Week 6'!BY15</f>
        <v xml:space="preserve">   var w6_p12_picks        = [];</v>
      </c>
    </row>
    <row r="160" spans="100:100" x14ac:dyDescent="0.2">
      <c r="CV160" s="325" t="str">
        <f ca="1">'Week 6'!BY16</f>
        <v xml:space="preserve">   var w6_p1_weights       = [];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[];</v>
      </c>
    </row>
    <row r="163" spans="100:100" x14ac:dyDescent="0.2">
      <c r="CV163" s="325" t="str">
        <f ca="1">'Week 6'!BY19</f>
        <v xml:space="preserve">   var w6_p4_weights       = [];</v>
      </c>
    </row>
    <row r="164" spans="100:100" x14ac:dyDescent="0.2">
      <c r="CV164" s="325" t="str">
        <f ca="1">'Week 6'!BY20</f>
        <v xml:space="preserve">   var w6_p5_weights       = [];</v>
      </c>
    </row>
    <row r="165" spans="100:100" x14ac:dyDescent="0.2">
      <c r="CV165" s="325" t="str">
        <f ca="1">'Week 6'!BY21</f>
        <v xml:space="preserve">   var w6_p6_weights       = [];</v>
      </c>
    </row>
    <row r="166" spans="100:100" x14ac:dyDescent="0.2">
      <c r="CV166" s="325" t="str">
        <f ca="1">'Week 6'!BY22</f>
        <v xml:space="preserve">   var w6_p7_weights       = [];</v>
      </c>
    </row>
    <row r="167" spans="100:100" x14ac:dyDescent="0.2">
      <c r="CV167" s="325" t="str">
        <f ca="1">'Week 6'!BY23</f>
        <v xml:space="preserve">   var w6_p8_weights       = [];</v>
      </c>
    </row>
    <row r="168" spans="100:100" x14ac:dyDescent="0.2">
      <c r="CV168" s="325" t="str">
        <f ca="1">'Week 6'!BY24</f>
        <v xml:space="preserve">   var w6_p9_weights       = [];</v>
      </c>
    </row>
    <row r="169" spans="100:100" x14ac:dyDescent="0.2">
      <c r="CV169" s="325" t="str">
        <f ca="1">'Week 6'!BY25</f>
        <v xml:space="preserve">   var w6_p10_weights      = [];</v>
      </c>
    </row>
    <row r="170" spans="100:100" x14ac:dyDescent="0.2">
      <c r="CV170" s="325" t="str">
        <f ca="1">'Week 6'!BY26</f>
        <v xml:space="preserve">   var w6_p11_weights      = [];</v>
      </c>
    </row>
    <row r="171" spans="100:100" x14ac:dyDescent="0.2">
      <c r="CV171" s="325" t="str">
        <f ca="1">'Week 6'!BY27</f>
        <v xml:space="preserve">   var w6_p12_weights      = [];</v>
      </c>
    </row>
    <row r="172" spans="100:100" x14ac:dyDescent="0.2">
      <c r="CV172" s="325" t="str">
        <f ca="1">'Week 6'!BY28</f>
        <v xml:space="preserve">   var w6_winners          = [];</v>
      </c>
    </row>
    <row r="173" spans="100:100" x14ac:dyDescent="0.2">
      <c r="CV173" s="325" t="str">
        <f ca="1">'Week 6'!BY29</f>
        <v xml:space="preserve">   var w6_mn_points        = ["","","","","","","","","","","",""];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[];</v>
      </c>
    </row>
    <row r="177" spans="100:100" x14ac:dyDescent="0.2">
      <c r="CV177" s="325" t="str">
        <f ca="1">'Week 7'!BY5</f>
        <v xml:space="preserve">   var w7_p2_picks         = [];</v>
      </c>
    </row>
    <row r="178" spans="100:100" x14ac:dyDescent="0.2">
      <c r="CV178" s="325" t="str">
        <f ca="1">'Week 7'!BY6</f>
        <v xml:space="preserve">   var w7_p3_picks         = [];</v>
      </c>
    </row>
    <row r="179" spans="100:100" x14ac:dyDescent="0.2">
      <c r="CV179" s="325" t="str">
        <f ca="1">'Week 7'!BY7</f>
        <v xml:space="preserve">   var w7_p4_picks         = [];</v>
      </c>
    </row>
    <row r="180" spans="100:100" x14ac:dyDescent="0.2">
      <c r="CV180" s="325" t="str">
        <f ca="1">'Week 7'!BY8</f>
        <v xml:space="preserve">   var w7_p5_picks         = [];</v>
      </c>
    </row>
    <row r="181" spans="100:100" x14ac:dyDescent="0.2">
      <c r="CV181" s="325" t="str">
        <f ca="1">'Week 7'!BY9</f>
        <v xml:space="preserve">   var w7_p6_picks         = [];</v>
      </c>
    </row>
    <row r="182" spans="100:100" x14ac:dyDescent="0.2">
      <c r="CV182" s="325" t="str">
        <f ca="1">'Week 7'!BY10</f>
        <v xml:space="preserve">   var w7_p7_picks         = [];</v>
      </c>
    </row>
    <row r="183" spans="100:100" x14ac:dyDescent="0.2">
      <c r="CV183" s="325" t="str">
        <f ca="1">'Week 7'!BY11</f>
        <v xml:space="preserve">   var w7_p8_picks         = [];</v>
      </c>
    </row>
    <row r="184" spans="100:100" x14ac:dyDescent="0.2">
      <c r="CV184" s="325" t="str">
        <f ca="1">'Week 7'!BY12</f>
        <v xml:space="preserve">   var w7_p9_picks         = [];</v>
      </c>
    </row>
    <row r="185" spans="100:100" x14ac:dyDescent="0.2">
      <c r="CV185" s="325" t="str">
        <f ca="1">'Week 7'!BY13</f>
        <v xml:space="preserve">   var w7_p10_picks        = [];</v>
      </c>
    </row>
    <row r="186" spans="100:100" x14ac:dyDescent="0.2">
      <c r="CV186" s="325" t="str">
        <f ca="1">'Week 7'!BY14</f>
        <v xml:space="preserve">   var w7_p11_picks        = [];</v>
      </c>
    </row>
    <row r="187" spans="100:100" x14ac:dyDescent="0.2">
      <c r="CV187" s="325" t="str">
        <f ca="1">'Week 7'!BY15</f>
        <v xml:space="preserve">   var w7_p12_picks        = [];</v>
      </c>
    </row>
    <row r="188" spans="100:100" x14ac:dyDescent="0.2">
      <c r="CV188" s="325" t="str">
        <f ca="1">'Week 7'!BY16</f>
        <v xml:space="preserve">   var w7_p1_weights       = [];</v>
      </c>
    </row>
    <row r="189" spans="100:100" x14ac:dyDescent="0.2">
      <c r="CV189" s="325" t="str">
        <f ca="1">'Week 7'!BY17</f>
        <v xml:space="preserve">   var w7_p2_weights       = [];</v>
      </c>
    </row>
    <row r="190" spans="100:100" x14ac:dyDescent="0.2">
      <c r="CV190" s="325" t="str">
        <f ca="1">'Week 7'!BY18</f>
        <v xml:space="preserve">   var w7_p3_weights       = [];</v>
      </c>
    </row>
    <row r="191" spans="100:100" x14ac:dyDescent="0.2">
      <c r="CV191" s="325" t="str">
        <f ca="1">'Week 7'!BY19</f>
        <v xml:space="preserve">   var w7_p4_weights       = [];</v>
      </c>
    </row>
    <row r="192" spans="100:100" x14ac:dyDescent="0.2">
      <c r="CV192" s="325" t="str">
        <f ca="1">'Week 7'!BY20</f>
        <v xml:space="preserve">   var w7_p5_weights       = [];</v>
      </c>
    </row>
    <row r="193" spans="100:100" x14ac:dyDescent="0.2">
      <c r="CV193" s="325" t="str">
        <f ca="1">'Week 7'!BY21</f>
        <v xml:space="preserve">   var w7_p6_weights       = [];</v>
      </c>
    </row>
    <row r="194" spans="100:100" x14ac:dyDescent="0.2">
      <c r="CV194" s="325" t="str">
        <f ca="1">'Week 7'!BY22</f>
        <v xml:space="preserve">   var w7_p7_weights       = [];</v>
      </c>
    </row>
    <row r="195" spans="100:100" x14ac:dyDescent="0.2">
      <c r="CV195" s="325" t="str">
        <f ca="1">'Week 7'!BY23</f>
        <v xml:space="preserve">   var w7_p8_weights       = [];</v>
      </c>
    </row>
    <row r="196" spans="100:100" x14ac:dyDescent="0.2">
      <c r="CV196" s="325" t="str">
        <f ca="1">'Week 7'!BY24</f>
        <v xml:space="preserve">   var w7_p9_weights       = [];</v>
      </c>
    </row>
    <row r="197" spans="100:100" x14ac:dyDescent="0.2">
      <c r="CV197" s="325" t="str">
        <f ca="1">'Week 7'!BY25</f>
        <v xml:space="preserve">   var w7_p10_weights      = [];</v>
      </c>
    </row>
    <row r="198" spans="100:100" x14ac:dyDescent="0.2">
      <c r="CV198" s="325" t="str">
        <f ca="1">'Week 7'!BY26</f>
        <v xml:space="preserve">   var w7_p11_weights      = [];</v>
      </c>
    </row>
    <row r="199" spans="100:100" x14ac:dyDescent="0.2">
      <c r="CV199" s="325" t="str">
        <f ca="1">'Week 7'!BY27</f>
        <v xml:space="preserve">   var w7_p12_weights      = [];</v>
      </c>
    </row>
    <row r="200" spans="100:100" x14ac:dyDescent="0.2">
      <c r="CV200" s="325" t="str">
        <f ca="1">'Week 7'!BY28</f>
        <v xml:space="preserve">   var w7_winners          = [];</v>
      </c>
    </row>
    <row r="201" spans="100:100" x14ac:dyDescent="0.2">
      <c r="CV201" s="325" t="str">
        <f ca="1">'Week 7'!BY29</f>
        <v xml:space="preserve">   var w7_mn_points        = ["","","","","","","","","","","",""];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[];</v>
      </c>
    </row>
    <row r="205" spans="100:100" x14ac:dyDescent="0.2">
      <c r="CV205" s="325" t="str">
        <f ca="1">'Week 8'!BY5</f>
        <v xml:space="preserve">   var w8_p2_picks         = [];</v>
      </c>
    </row>
    <row r="206" spans="100:100" x14ac:dyDescent="0.2">
      <c r="CV206" s="325" t="str">
        <f ca="1">'Week 8'!BY6</f>
        <v xml:space="preserve">   var w8_p3_picks         = [];</v>
      </c>
    </row>
    <row r="207" spans="100:100" x14ac:dyDescent="0.2">
      <c r="CV207" s="325" t="str">
        <f ca="1">'Week 8'!BY7</f>
        <v xml:space="preserve">   var w8_p4_picks         = [];</v>
      </c>
    </row>
    <row r="208" spans="100:100" x14ac:dyDescent="0.2">
      <c r="CV208" s="325" t="str">
        <f ca="1">'Week 8'!BY8</f>
        <v xml:space="preserve">   var w8_p5_picks         = [];</v>
      </c>
    </row>
    <row r="209" spans="100:100" x14ac:dyDescent="0.2">
      <c r="CV209" s="325" t="str">
        <f ca="1">'Week 8'!BY9</f>
        <v xml:space="preserve">   var w8_p6_picks         = [];</v>
      </c>
    </row>
    <row r="210" spans="100:100" x14ac:dyDescent="0.2">
      <c r="CV210" s="325" t="str">
        <f ca="1">'Week 8'!BY10</f>
        <v xml:space="preserve">   var w8_p7_picks         = [];</v>
      </c>
    </row>
    <row r="211" spans="100:100" x14ac:dyDescent="0.2">
      <c r="CV211" s="325" t="str">
        <f ca="1">'Week 8'!BY11</f>
        <v xml:space="preserve">   var w8_p8_picks         = [];</v>
      </c>
    </row>
    <row r="212" spans="100:100" x14ac:dyDescent="0.2">
      <c r="CV212" s="325" t="str">
        <f ca="1">'Week 8'!BY12</f>
        <v xml:space="preserve">   var w8_p9_picks         = [];</v>
      </c>
    </row>
    <row r="213" spans="100:100" x14ac:dyDescent="0.2">
      <c r="CV213" s="325" t="str">
        <f ca="1">'Week 8'!BY13</f>
        <v xml:space="preserve">   var w8_p10_picks        = [];</v>
      </c>
    </row>
    <row r="214" spans="100:100" x14ac:dyDescent="0.2">
      <c r="CV214" s="325" t="str">
        <f ca="1">'Week 8'!BY14</f>
        <v xml:space="preserve">   var w8_p11_picks        = [];</v>
      </c>
    </row>
    <row r="215" spans="100:100" x14ac:dyDescent="0.2">
      <c r="CV215" s="325" t="str">
        <f ca="1">'Week 8'!BY15</f>
        <v xml:space="preserve">   var w8_p12_picks        = [];</v>
      </c>
    </row>
    <row r="216" spans="100:100" x14ac:dyDescent="0.2">
      <c r="CV216" s="325" t="str">
        <f ca="1">'Week 8'!BY16</f>
        <v xml:space="preserve">   var w8_p1_weights       = [];</v>
      </c>
    </row>
    <row r="217" spans="100:100" x14ac:dyDescent="0.2">
      <c r="CV217" s="325" t="str">
        <f ca="1">'Week 8'!BY17</f>
        <v xml:space="preserve">   var w8_p2_weights       = [];</v>
      </c>
    </row>
    <row r="218" spans="100:100" x14ac:dyDescent="0.2">
      <c r="CV218" s="325" t="str">
        <f ca="1">'Week 8'!BY18</f>
        <v xml:space="preserve">   var w8_p3_weights       = [];</v>
      </c>
    </row>
    <row r="219" spans="100:100" x14ac:dyDescent="0.2">
      <c r="CV219" s="325" t="str">
        <f ca="1">'Week 8'!BY19</f>
        <v xml:space="preserve">   var w8_p4_weights       = [];</v>
      </c>
    </row>
    <row r="220" spans="100:100" x14ac:dyDescent="0.2">
      <c r="CV220" s="325" t="str">
        <f ca="1">'Week 8'!BY20</f>
        <v xml:space="preserve">   var w8_p5_weights       = [];</v>
      </c>
    </row>
    <row r="221" spans="100:100" x14ac:dyDescent="0.2">
      <c r="CV221" s="325" t="str">
        <f ca="1">'Week 8'!BY21</f>
        <v xml:space="preserve">   var w8_p6_weights       = [];</v>
      </c>
    </row>
    <row r="222" spans="100:100" x14ac:dyDescent="0.2">
      <c r="CV222" s="325" t="str">
        <f ca="1">'Week 8'!BY22</f>
        <v xml:space="preserve">   var w8_p7_weights       = [];</v>
      </c>
    </row>
    <row r="223" spans="100:100" x14ac:dyDescent="0.2">
      <c r="CV223" s="325" t="str">
        <f ca="1">'Week 8'!BY23</f>
        <v xml:space="preserve">   var w8_p8_weights       = [];</v>
      </c>
    </row>
    <row r="224" spans="100:100" x14ac:dyDescent="0.2">
      <c r="CV224" s="325" t="str">
        <f ca="1">'Week 8'!BY24</f>
        <v xml:space="preserve">   var w8_p9_weights       = [];</v>
      </c>
    </row>
    <row r="225" spans="100:100" x14ac:dyDescent="0.2">
      <c r="CV225" s="325" t="str">
        <f ca="1">'Week 8'!BY25</f>
        <v xml:space="preserve">   var w8_p10_weights      = [];</v>
      </c>
    </row>
    <row r="226" spans="100:100" x14ac:dyDescent="0.2">
      <c r="CV226" s="325" t="str">
        <f ca="1">'Week 8'!BY26</f>
        <v xml:space="preserve">   var w8_p11_weights      = [];</v>
      </c>
    </row>
    <row r="227" spans="100:100" x14ac:dyDescent="0.2">
      <c r="CV227" s="325" t="str">
        <f ca="1">'Week 8'!BY27</f>
        <v xml:space="preserve">   var w8_p12_weights      = [];</v>
      </c>
    </row>
    <row r="228" spans="100:100" x14ac:dyDescent="0.2">
      <c r="CV228" s="325" t="str">
        <f ca="1">'Week 8'!BY28</f>
        <v xml:space="preserve">   var w8_winners          = [];</v>
      </c>
    </row>
    <row r="229" spans="100:100" x14ac:dyDescent="0.2">
      <c r="CV229" s="325" t="str">
        <f ca="1">'Week 8'!BY29</f>
        <v xml:space="preserve">   var w8_mn_points        = ["","","","","","","","","","","",""];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[];</v>
      </c>
    </row>
    <row r="233" spans="100:100" x14ac:dyDescent="0.2">
      <c r="CV233" s="325" t="str">
        <f ca="1">'Week 9'!BY5</f>
        <v xml:space="preserve">   var w9_p2_picks         = [];</v>
      </c>
    </row>
    <row r="234" spans="100:100" x14ac:dyDescent="0.2">
      <c r="CV234" s="325" t="str">
        <f ca="1">'Week 9'!BY6</f>
        <v xml:space="preserve">   var w9_p3_picks         = [];</v>
      </c>
    </row>
    <row r="235" spans="100:100" x14ac:dyDescent="0.2">
      <c r="CV235" s="325" t="str">
        <f ca="1">'Week 9'!BY7</f>
        <v xml:space="preserve">   var w9_p4_picks         = [];</v>
      </c>
    </row>
    <row r="236" spans="100:100" x14ac:dyDescent="0.2">
      <c r="CV236" s="325" t="str">
        <f ca="1">'Week 9'!BY8</f>
        <v xml:space="preserve">   var w9_p5_picks         = [];</v>
      </c>
    </row>
    <row r="237" spans="100:100" x14ac:dyDescent="0.2">
      <c r="CV237" s="325" t="str">
        <f ca="1">'Week 9'!BY9</f>
        <v xml:space="preserve">   var w9_p6_picks         = [];</v>
      </c>
    </row>
    <row r="238" spans="100:100" x14ac:dyDescent="0.2">
      <c r="CV238" s="325" t="str">
        <f ca="1">'Week 9'!BY10</f>
        <v xml:space="preserve">   var w9_p7_picks         = [];</v>
      </c>
    </row>
    <row r="239" spans="100:100" x14ac:dyDescent="0.2">
      <c r="CV239" s="325" t="str">
        <f ca="1">'Week 9'!BY11</f>
        <v xml:space="preserve">   var w9_p8_picks         = [];</v>
      </c>
    </row>
    <row r="240" spans="100:100" x14ac:dyDescent="0.2">
      <c r="CV240" s="325" t="str">
        <f ca="1">'Week 9'!BY12</f>
        <v xml:space="preserve">   var w9_p9_picks         = [];</v>
      </c>
    </row>
    <row r="241" spans="100:100" x14ac:dyDescent="0.2">
      <c r="CV241" s="325" t="str">
        <f ca="1">'Week 9'!BY13</f>
        <v xml:space="preserve">   var w9_p10_picks        = [];</v>
      </c>
    </row>
    <row r="242" spans="100:100" x14ac:dyDescent="0.2">
      <c r="CV242" s="325" t="str">
        <f ca="1">'Week 9'!BY14</f>
        <v xml:space="preserve">   var w9_p11_picks        = [];</v>
      </c>
    </row>
    <row r="243" spans="100:100" x14ac:dyDescent="0.2">
      <c r="CV243" s="325" t="str">
        <f ca="1">'Week 9'!BY15</f>
        <v xml:space="preserve">   var w9_p12_picks        = [];</v>
      </c>
    </row>
    <row r="244" spans="100:100" x14ac:dyDescent="0.2">
      <c r="CV244" s="325" t="str">
        <f ca="1">'Week 9'!BY16</f>
        <v xml:space="preserve">   var w9_p1_weights       = [];</v>
      </c>
    </row>
    <row r="245" spans="100:100" x14ac:dyDescent="0.2">
      <c r="CV245" s="325" t="str">
        <f ca="1">'Week 9'!BY17</f>
        <v xml:space="preserve">   var w9_p2_weights       = [];</v>
      </c>
    </row>
    <row r="246" spans="100:100" x14ac:dyDescent="0.2">
      <c r="CV246" s="325" t="str">
        <f ca="1">'Week 9'!BY18</f>
        <v xml:space="preserve">   var w9_p3_weights       = [];</v>
      </c>
    </row>
    <row r="247" spans="100:100" x14ac:dyDescent="0.2">
      <c r="CV247" s="325" t="str">
        <f ca="1">'Week 9'!BY19</f>
        <v xml:space="preserve">   var w9_p4_weights       = [];</v>
      </c>
    </row>
    <row r="248" spans="100:100" x14ac:dyDescent="0.2">
      <c r="CV248" s="325" t="str">
        <f ca="1">'Week 9'!BY20</f>
        <v xml:space="preserve">   var w9_p5_weights       = [];</v>
      </c>
    </row>
    <row r="249" spans="100:100" x14ac:dyDescent="0.2">
      <c r="CV249" s="325" t="str">
        <f ca="1">'Week 9'!BY21</f>
        <v xml:space="preserve">   var w9_p6_weights       = [];</v>
      </c>
    </row>
    <row r="250" spans="100:100" x14ac:dyDescent="0.2">
      <c r="CV250" s="325" t="str">
        <f ca="1">'Week 9'!BY22</f>
        <v xml:space="preserve">   var w9_p7_weights       = [];</v>
      </c>
    </row>
    <row r="251" spans="100:100" x14ac:dyDescent="0.2">
      <c r="CV251" s="325" t="str">
        <f ca="1">'Week 9'!BY23</f>
        <v xml:space="preserve">   var w9_p8_weights       = [];</v>
      </c>
    </row>
    <row r="252" spans="100:100" x14ac:dyDescent="0.2">
      <c r="CV252" s="325" t="str">
        <f ca="1">'Week 9'!BY24</f>
        <v xml:space="preserve">   var w9_p9_weights       = [];</v>
      </c>
    </row>
    <row r="253" spans="100:100" x14ac:dyDescent="0.2">
      <c r="CV253" s="325" t="str">
        <f ca="1">'Week 9'!BY25</f>
        <v xml:space="preserve">   var w9_p10_weights      = [];</v>
      </c>
    </row>
    <row r="254" spans="100:100" x14ac:dyDescent="0.2">
      <c r="CV254" s="325" t="str">
        <f ca="1">'Week 9'!BY26</f>
        <v xml:space="preserve">   var w9_p11_weights      = [];</v>
      </c>
    </row>
    <row r="255" spans="100:100" x14ac:dyDescent="0.2">
      <c r="CV255" s="325" t="str">
        <f ca="1">'Week 9'!BY27</f>
        <v xml:space="preserve">   var w9_p12_weights      = [];</v>
      </c>
    </row>
    <row r="256" spans="100:100" x14ac:dyDescent="0.2">
      <c r="CV256" s="325" t="str">
        <f ca="1">'Week 9'!BY28</f>
        <v xml:space="preserve">   var w9_winners          = [];</v>
      </c>
    </row>
    <row r="257" spans="100:100" x14ac:dyDescent="0.2">
      <c r="CV257" s="325" t="str">
        <f ca="1">'Week 9'!BY29</f>
        <v xml:space="preserve">   var w9_mn_points        = ["","","","","","","","","","","",""];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1" t="s">
        <v>12</v>
      </c>
      <c r="AU2" s="382" t="s">
        <v>12</v>
      </c>
      <c r="AV2" s="383"/>
      <c r="AW2" s="3"/>
      <c r="BE2" s="378" t="str">
        <f ca="1">CONCATENATE("Week ",$C$2," Scores")</f>
        <v>Week 2 Scores</v>
      </c>
      <c r="BF2" s="379"/>
      <c r="BG2" s="380"/>
      <c r="BH2" s="327"/>
      <c r="BI2" s="378" t="s">
        <v>72</v>
      </c>
      <c r="BJ2" s="379"/>
      <c r="BK2" s="379"/>
      <c r="BL2" s="380"/>
      <c r="BM2" s="174"/>
      <c r="BN2" s="378" t="s">
        <v>81</v>
      </c>
      <c r="BO2" s="379"/>
      <c r="BP2" s="380"/>
      <c r="BQ2" s="378" t="s">
        <v>77</v>
      </c>
      <c r="BR2" s="379"/>
      <c r="BS2" s="379"/>
      <c r="BT2" s="379"/>
      <c r="BU2" s="379"/>
      <c r="BV2" s="379"/>
      <c r="BW2" s="38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6" t="s">
        <v>74</v>
      </c>
      <c r="BS3" s="384"/>
      <c r="BT3" s="376" t="s">
        <v>75</v>
      </c>
      <c r="BU3" s="384"/>
      <c r="BV3" s="376" t="s">
        <v>76</v>
      </c>
      <c r="BW3" s="377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1" t="s">
        <v>12</v>
      </c>
      <c r="AU2" s="382" t="s">
        <v>12</v>
      </c>
      <c r="AV2" s="383"/>
      <c r="AW2" s="3"/>
      <c r="BE2" s="378" t="str">
        <f ca="1">CONCATENATE("Week ",$C$2," Scores")</f>
        <v>Week 3 Scores</v>
      </c>
      <c r="BF2" s="379"/>
      <c r="BG2" s="380"/>
      <c r="BH2" s="327"/>
      <c r="BI2" s="378" t="s">
        <v>72</v>
      </c>
      <c r="BJ2" s="379"/>
      <c r="BK2" s="379"/>
      <c r="BL2" s="380"/>
      <c r="BM2" s="174"/>
      <c r="BN2" s="378" t="s">
        <v>81</v>
      </c>
      <c r="BO2" s="379"/>
      <c r="BP2" s="380"/>
      <c r="BQ2" s="378" t="s">
        <v>77</v>
      </c>
      <c r="BR2" s="379"/>
      <c r="BS2" s="379"/>
      <c r="BT2" s="379"/>
      <c r="BU2" s="379"/>
      <c r="BV2" s="379"/>
      <c r="BW2" s="38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6" t="s">
        <v>74</v>
      </c>
      <c r="BS3" s="384"/>
      <c r="BT3" s="376" t="s">
        <v>75</v>
      </c>
      <c r="BU3" s="384"/>
      <c r="BV3" s="376" t="s">
        <v>76</v>
      </c>
      <c r="BW3" s="377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1" t="s">
        <v>12</v>
      </c>
      <c r="AU2" s="382" t="s">
        <v>12</v>
      </c>
      <c r="AV2" s="383"/>
      <c r="AW2" s="3"/>
      <c r="BE2" s="378" t="str">
        <f ca="1">CONCATENATE("Week ",$C$2," Scores")</f>
        <v>Week 4 Scores</v>
      </c>
      <c r="BF2" s="379"/>
      <c r="BG2" s="380"/>
      <c r="BH2" s="327"/>
      <c r="BI2" s="378" t="s">
        <v>72</v>
      </c>
      <c r="BJ2" s="379"/>
      <c r="BK2" s="379"/>
      <c r="BL2" s="380"/>
      <c r="BM2" s="174"/>
      <c r="BN2" s="378" t="s">
        <v>81</v>
      </c>
      <c r="BO2" s="379"/>
      <c r="BP2" s="380"/>
      <c r="BQ2" s="378" t="s">
        <v>77</v>
      </c>
      <c r="BR2" s="379"/>
      <c r="BS2" s="379"/>
      <c r="BT2" s="379"/>
      <c r="BU2" s="379"/>
      <c r="BV2" s="379"/>
      <c r="BW2" s="38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6" t="s">
        <v>74</v>
      </c>
      <c r="BS3" s="384"/>
      <c r="BT3" s="376" t="s">
        <v>75</v>
      </c>
      <c r="BU3" s="384"/>
      <c r="BV3" s="376" t="s">
        <v>76</v>
      </c>
      <c r="BW3" s="377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1" t="s">
        <v>12</v>
      </c>
      <c r="AU2" s="382" t="s">
        <v>12</v>
      </c>
      <c r="AV2" s="383"/>
      <c r="AW2" s="3"/>
      <c r="BE2" s="378" t="str">
        <f ca="1">CONCATENATE("Week ",$C$2," Scores")</f>
        <v>Week 5 Scores</v>
      </c>
      <c r="BF2" s="379"/>
      <c r="BG2" s="380"/>
      <c r="BH2" s="327"/>
      <c r="BI2" s="378" t="s">
        <v>72</v>
      </c>
      <c r="BJ2" s="379"/>
      <c r="BK2" s="379"/>
      <c r="BL2" s="380"/>
      <c r="BM2" s="174"/>
      <c r="BN2" s="378" t="s">
        <v>81</v>
      </c>
      <c r="BO2" s="379"/>
      <c r="BP2" s="380"/>
      <c r="BQ2" s="378" t="s">
        <v>77</v>
      </c>
      <c r="BR2" s="379"/>
      <c r="BS2" s="379"/>
      <c r="BT2" s="379"/>
      <c r="BU2" s="379"/>
      <c r="BV2" s="379"/>
      <c r="BW2" s="38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6" t="s">
        <v>74</v>
      </c>
      <c r="BS3" s="384"/>
      <c r="BT3" s="376" t="s">
        <v>75</v>
      </c>
      <c r="BU3" s="384"/>
      <c r="BV3" s="376" t="s">
        <v>76</v>
      </c>
      <c r="BW3" s="377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6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7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8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-1</v>
      </c>
      <c r="AS2" s="9" t="s">
        <v>28</v>
      </c>
      <c r="AT2" s="381" t="s">
        <v>12</v>
      </c>
      <c r="AU2" s="382" t="s">
        <v>12</v>
      </c>
      <c r="AV2" s="383"/>
      <c r="AW2" s="3"/>
      <c r="BE2" s="387" t="str">
        <f ca="1">CONCATENATE("Week ",$C$2," Scores")</f>
        <v>Week 9 Scores</v>
      </c>
      <c r="BF2" s="388"/>
      <c r="BG2" s="389"/>
      <c r="BH2" s="175"/>
      <c r="BI2" s="387" t="s">
        <v>72</v>
      </c>
      <c r="BJ2" s="388"/>
      <c r="BK2" s="388"/>
      <c r="BL2" s="389"/>
      <c r="BM2" s="174"/>
      <c r="BN2" s="387" t="s">
        <v>81</v>
      </c>
      <c r="BO2" s="388"/>
      <c r="BP2" s="389"/>
      <c r="BQ2" s="387" t="s">
        <v>77</v>
      </c>
      <c r="BR2" s="388"/>
      <c r="BS2" s="388"/>
      <c r="BT2" s="388"/>
      <c r="BU2" s="388"/>
      <c r="BV2" s="388"/>
      <c r="BW2" s="389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5" t="s">
        <v>74</v>
      </c>
      <c r="BS3" s="390"/>
      <c r="BT3" s="385" t="s">
        <v>75</v>
      </c>
      <c r="BU3" s="390"/>
      <c r="BV3" s="385" t="s">
        <v>76</v>
      </c>
      <c r="BW3" s="386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100.75</v>
      </c>
      <c r="BL4" s="93">
        <f ca="1">$H$23</f>
        <v>403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16</v>
      </c>
      <c r="BQ4" s="72">
        <f ca="1">-$AR$3*'Season Summary'!$AO$3</f>
        <v>-15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11</v>
      </c>
      <c r="BJ5" s="85" t="str">
        <f>$I$2</f>
        <v>CK</v>
      </c>
      <c r="BK5" s="94">
        <f ca="1">$K$22</f>
        <v>91.75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16</v>
      </c>
      <c r="BQ5" s="74">
        <f ca="1">-$AR$3*'Season Summary'!$AO$3</f>
        <v>-15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-15</v>
      </c>
      <c r="BQ6" s="74">
        <f ca="1">-$AR$3*'Season Summary'!$AO$3</f>
        <v>-15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8</v>
      </c>
      <c r="BJ7" s="85" t="str">
        <f>$O$2</f>
        <v>DC</v>
      </c>
      <c r="BK7" s="94">
        <f ca="1">$Q$22</f>
        <v>98.5</v>
      </c>
      <c r="BL7" s="95">
        <f ca="1">$Q$23</f>
        <v>394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-15</v>
      </c>
      <c r="BQ7" s="74">
        <f ca="1">-$AR$3*'Season Summary'!$AO$3</f>
        <v>-15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92.25</v>
      </c>
      <c r="BL8" s="95">
        <f ca="1">$T$23</f>
        <v>369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-15</v>
      </c>
      <c r="BQ8" s="74">
        <f ca="1">-$AR$3*'Season Summary'!$AO$3</f>
        <v>-15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12</v>
      </c>
      <c r="BJ9" s="85" t="str">
        <f>$U$2</f>
        <v>JG</v>
      </c>
      <c r="BK9" s="94">
        <f ca="1">$W$22</f>
        <v>89</v>
      </c>
      <c r="BL9" s="95">
        <f ca="1">$W$23</f>
        <v>356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-15</v>
      </c>
      <c r="BQ9" s="74">
        <f ca="1">-$AR$3*'Season Summary'!$AO$3</f>
        <v>-15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5</v>
      </c>
      <c r="BJ10" s="85" t="str">
        <f>$X$2</f>
        <v>JH</v>
      </c>
      <c r="BK10" s="94">
        <f ca="1">$Z$22</f>
        <v>101.75</v>
      </c>
      <c r="BL10" s="95">
        <f ca="1">$Z$23</f>
        <v>407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47</v>
      </c>
      <c r="BQ10" s="74">
        <f ca="1">-$AR$3*'Season Summary'!$AO$3</f>
        <v>-15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7</v>
      </c>
      <c r="BJ11" s="85" t="str">
        <f>$AA$2</f>
        <v>JL</v>
      </c>
      <c r="BK11" s="94">
        <f ca="1">$AC$22</f>
        <v>98.75</v>
      </c>
      <c r="BL11" s="95">
        <f ca="1">$AC$23</f>
        <v>395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-15</v>
      </c>
      <c r="BQ11" s="74">
        <f ca="1">-$AR$3*'Season Summary'!$AO$3</f>
        <v>-15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103.75</v>
      </c>
      <c r="BL12" s="95">
        <f ca="1">$AF$23</f>
        <v>415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-5</v>
      </c>
      <c r="BQ12" s="74">
        <f ca="1">-$AR$3*'Season Summary'!$AO$3</f>
        <v>-15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10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1</v>
      </c>
      <c r="BJ13" s="85" t="str">
        <f>$AG$2</f>
        <v>KK</v>
      </c>
      <c r="BK13" s="94">
        <f ca="1">$AI$22</f>
        <v>104.5</v>
      </c>
      <c r="BL13" s="95">
        <f ca="1">$AI$23</f>
        <v>418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0</v>
      </c>
      <c r="BQ13" s="74">
        <f ca="1">-$AR$3*'Season Summary'!$AO$3</f>
        <v>-15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>✓</v>
      </c>
      <c r="BU13" s="81">
        <f t="shared" ca="1" si="20"/>
        <v>15</v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97.5</v>
      </c>
      <c r="BL14" s="95">
        <f ca="1">$AL$23</f>
        <v>390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-15</v>
      </c>
      <c r="BQ14" s="74">
        <f ca="1">-$AR$3*'Season Summary'!$AO$3</f>
        <v>-15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4</v>
      </c>
      <c r="BJ15" s="86" t="str">
        <f>$AM$2</f>
        <v>RR</v>
      </c>
      <c r="BK15" s="96">
        <f ca="1">$AO$22</f>
        <v>102.5</v>
      </c>
      <c r="BL15" s="97">
        <f ca="1">$AO$23</f>
        <v>410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16</v>
      </c>
      <c r="BQ15" s="76">
        <f ca="1">-$AR$3*'Season Summary'!$AO$3</f>
        <v>-15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2020-10-14T01:54:43Z</dcterms:modified>
</cp:coreProperties>
</file>