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essie/Dropbox (MSBbirds)/ENSM_Pre-submission_Power_Review_12-17-19/RESUBMISSION_07-23-2020/"/>
    </mc:Choice>
  </mc:AlternateContent>
  <xr:revisionPtr revIDLastSave="0" documentId="13_ncr:1_{9D71969C-A02A-664A-A6AF-72D9F3F96627}" xr6:coauthVersionLast="45" xr6:coauthVersionMax="45" xr10:uidLastSave="{00000000-0000-0000-0000-000000000000}"/>
  <bookViews>
    <workbookView xWindow="0" yWindow="460" windowWidth="16340" windowHeight="17400" xr2:uid="{EF242ABF-0DA3-314C-83DA-15CC45001270}"/>
  </bookViews>
  <sheets>
    <sheet name="Table S1. ENSM Taxa" sheetId="2" r:id="rId1"/>
    <sheet name="Table S1. Metadata" sheetId="10" r:id="rId2"/>
  </sheets>
  <definedNames>
    <definedName name="_xlnm._FilterDatabase" localSheetId="0" hidden="1">'Table S1. ENSM Taxa'!$A$1:$AE$106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8" i="2" l="1"/>
  <c r="S58" i="2" s="1"/>
  <c r="P58" i="2"/>
  <c r="Q58" i="2"/>
  <c r="O55" i="2"/>
  <c r="S55" i="2" s="1"/>
  <c r="P55" i="2"/>
  <c r="Q55" i="2"/>
  <c r="O10" i="2"/>
  <c r="S10" i="2" s="1"/>
  <c r="P10" i="2"/>
  <c r="Q10" i="2"/>
  <c r="O23" i="2"/>
  <c r="S23" i="2" s="1"/>
  <c r="P23" i="2"/>
  <c r="Q23" i="2"/>
  <c r="O38" i="2"/>
  <c r="S38" i="2" s="1"/>
  <c r="Q52" i="2"/>
  <c r="Q62" i="2"/>
  <c r="Q63" i="2"/>
  <c r="Q53" i="2"/>
  <c r="Q38" i="2"/>
  <c r="P52" i="2"/>
  <c r="P62" i="2"/>
  <c r="P63" i="2"/>
  <c r="P53" i="2"/>
  <c r="P38" i="2"/>
  <c r="O52" i="2"/>
  <c r="S52" i="2" s="1"/>
  <c r="O62" i="2"/>
  <c r="S62" i="2" s="1"/>
  <c r="O63" i="2"/>
  <c r="S63" i="2" s="1"/>
  <c r="O53" i="2"/>
  <c r="S53" i="2" s="1"/>
  <c r="O94" i="2"/>
  <c r="S94" i="2" s="1"/>
  <c r="O86" i="2"/>
  <c r="S86" i="2" s="1"/>
  <c r="P86" i="2"/>
  <c r="Q86" i="2"/>
  <c r="P94" i="2"/>
  <c r="Q94" i="2"/>
  <c r="R62" i="2" l="1"/>
  <c r="T62" i="2" s="1"/>
  <c r="R63" i="2"/>
  <c r="T63" i="2" s="1"/>
  <c r="R38" i="2"/>
  <c r="T38" i="2" s="1"/>
  <c r="R52" i="2"/>
  <c r="T52" i="2" s="1"/>
  <c r="R10" i="2"/>
  <c r="T10" i="2" s="1"/>
  <c r="R58" i="2"/>
  <c r="T58" i="2" s="1"/>
  <c r="R86" i="2"/>
  <c r="T86" i="2" s="1"/>
  <c r="R94" i="2"/>
  <c r="T94" i="2" s="1"/>
  <c r="R23" i="2"/>
  <c r="T23" i="2" s="1"/>
  <c r="R55" i="2"/>
  <c r="T55" i="2" s="1"/>
  <c r="R53" i="2"/>
  <c r="T53" i="2" s="1"/>
  <c r="O84" i="2"/>
  <c r="S84" i="2" s="1"/>
  <c r="P84" i="2"/>
  <c r="Q84" i="2"/>
  <c r="R84" i="2" l="1"/>
  <c r="T84" i="2" s="1"/>
  <c r="O79" i="2"/>
  <c r="S79" i="2" s="1"/>
  <c r="P79" i="2"/>
  <c r="Q79" i="2"/>
  <c r="O78" i="2"/>
  <c r="S78" i="2" s="1"/>
  <c r="P78" i="2"/>
  <c r="Q78" i="2"/>
  <c r="O74" i="2"/>
  <c r="S74" i="2" s="1"/>
  <c r="P74" i="2"/>
  <c r="Q74" i="2"/>
  <c r="O85" i="2"/>
  <c r="S85" i="2" s="1"/>
  <c r="P85" i="2"/>
  <c r="Q85" i="2"/>
  <c r="R79" i="2" l="1"/>
  <c r="T79" i="2" s="1"/>
  <c r="R85" i="2"/>
  <c r="T85" i="2" s="1"/>
  <c r="R78" i="2"/>
  <c r="T78" i="2" s="1"/>
  <c r="R74" i="2"/>
  <c r="T74" i="2" s="1"/>
  <c r="O3" i="2"/>
  <c r="S3" i="2" s="1"/>
  <c r="O5" i="2"/>
  <c r="S5" i="2" s="1"/>
  <c r="O6" i="2"/>
  <c r="S6" i="2" s="1"/>
  <c r="O22" i="2"/>
  <c r="S22" i="2" s="1"/>
  <c r="O49" i="2"/>
  <c r="S49" i="2" s="1"/>
  <c r="O50" i="2"/>
  <c r="S50" i="2" s="1"/>
  <c r="O19" i="2"/>
  <c r="S19" i="2" s="1"/>
  <c r="O64" i="2"/>
  <c r="S64" i="2" s="1"/>
  <c r="O76" i="2"/>
  <c r="S76" i="2" s="1"/>
  <c r="O43" i="2"/>
  <c r="S43" i="2" s="1"/>
  <c r="O9" i="2"/>
  <c r="S9" i="2" s="1"/>
  <c r="O91" i="2"/>
  <c r="S91" i="2" s="1"/>
  <c r="O93" i="2"/>
  <c r="S93" i="2" s="1"/>
  <c r="O25" i="2"/>
  <c r="S25" i="2" s="1"/>
  <c r="O24" i="2"/>
  <c r="S24" i="2" s="1"/>
  <c r="O13" i="2"/>
  <c r="S13" i="2" s="1"/>
  <c r="O103" i="2"/>
  <c r="S103" i="2" s="1"/>
  <c r="O51" i="2"/>
  <c r="S51" i="2" s="1"/>
  <c r="O41" i="2"/>
  <c r="S41" i="2" s="1"/>
  <c r="O28" i="2"/>
  <c r="S28" i="2" s="1"/>
  <c r="O47" i="2"/>
  <c r="S47" i="2" s="1"/>
  <c r="O72" i="2"/>
  <c r="S72" i="2" s="1"/>
  <c r="O65" i="2"/>
  <c r="S65" i="2" s="1"/>
  <c r="O101" i="2"/>
  <c r="S101" i="2" s="1"/>
  <c r="O89" i="2"/>
  <c r="S89" i="2" s="1"/>
  <c r="O68" i="2"/>
  <c r="S68" i="2" s="1"/>
  <c r="O102" i="2"/>
  <c r="S102" i="2" s="1"/>
  <c r="O77" i="2"/>
  <c r="S77" i="2" s="1"/>
  <c r="O56" i="2"/>
  <c r="S56" i="2" s="1"/>
  <c r="O73" i="2"/>
  <c r="S73" i="2" s="1"/>
  <c r="O14" i="2"/>
  <c r="S14" i="2" s="1"/>
  <c r="O4" i="2"/>
  <c r="S4" i="2" s="1"/>
  <c r="O26" i="2"/>
  <c r="S26" i="2" s="1"/>
  <c r="O59" i="2"/>
  <c r="S59" i="2" s="1"/>
  <c r="O61" i="2"/>
  <c r="S61" i="2" s="1"/>
  <c r="O100" i="2"/>
  <c r="S100" i="2" s="1"/>
  <c r="O70" i="2"/>
  <c r="S70" i="2" s="1"/>
  <c r="O95" i="2"/>
  <c r="S95" i="2" s="1"/>
  <c r="O2" i="2"/>
  <c r="S2" i="2" s="1"/>
  <c r="O40" i="2"/>
  <c r="S40" i="2" s="1"/>
  <c r="O69" i="2"/>
  <c r="S69" i="2" s="1"/>
  <c r="O98" i="2"/>
  <c r="S98" i="2" s="1"/>
  <c r="O106" i="2"/>
  <c r="S106" i="2" s="1"/>
  <c r="O30" i="2"/>
  <c r="S30" i="2" s="1"/>
  <c r="O37" i="2"/>
  <c r="S37" i="2" s="1"/>
  <c r="O105" i="2"/>
  <c r="S105" i="2" s="1"/>
  <c r="O35" i="2"/>
  <c r="S35" i="2" s="1"/>
  <c r="O67" i="2"/>
  <c r="S67" i="2" s="1"/>
  <c r="O90" i="2"/>
  <c r="S90" i="2" s="1"/>
  <c r="O60" i="2"/>
  <c r="S60" i="2" s="1"/>
  <c r="O8" i="2"/>
  <c r="S8" i="2" s="1"/>
  <c r="O7" i="2"/>
  <c r="S7" i="2" s="1"/>
  <c r="O18" i="2"/>
  <c r="S18" i="2" s="1"/>
  <c r="O45" i="2"/>
  <c r="S45" i="2" s="1"/>
  <c r="O48" i="2"/>
  <c r="S48" i="2" s="1"/>
  <c r="O29" i="2"/>
  <c r="S29" i="2" s="1"/>
  <c r="O44" i="2"/>
  <c r="S44" i="2" s="1"/>
  <c r="O17" i="2"/>
  <c r="S17" i="2" s="1"/>
  <c r="O82" i="2"/>
  <c r="S82" i="2" s="1"/>
  <c r="O87" i="2"/>
  <c r="S87" i="2" s="1"/>
  <c r="O88" i="2"/>
  <c r="S88" i="2" s="1"/>
  <c r="O46" i="2"/>
  <c r="S46" i="2" s="1"/>
  <c r="O20" i="2"/>
  <c r="S20" i="2" s="1"/>
  <c r="O36" i="2"/>
  <c r="S36" i="2" s="1"/>
  <c r="O99" i="2"/>
  <c r="S99" i="2" s="1"/>
  <c r="O96" i="2"/>
  <c r="S96" i="2" s="1"/>
  <c r="O15" i="2"/>
  <c r="S15" i="2" s="1"/>
  <c r="O71" i="2"/>
  <c r="S71" i="2" s="1"/>
  <c r="O34" i="2"/>
  <c r="S34" i="2" s="1"/>
  <c r="O104" i="2"/>
  <c r="S104" i="2" s="1"/>
  <c r="O66" i="2"/>
  <c r="S66" i="2" s="1"/>
  <c r="O80" i="2"/>
  <c r="S80" i="2" s="1"/>
  <c r="O11" i="2"/>
  <c r="S11" i="2" s="1"/>
  <c r="O92" i="2"/>
  <c r="S92" i="2" s="1"/>
  <c r="O97" i="2"/>
  <c r="S97" i="2" s="1"/>
  <c r="O32" i="2"/>
  <c r="S32" i="2" s="1"/>
  <c r="O57" i="2"/>
  <c r="S57" i="2" s="1"/>
  <c r="O16" i="2"/>
  <c r="S16" i="2" s="1"/>
  <c r="O39" i="2"/>
  <c r="S39" i="2" s="1"/>
  <c r="O81" i="2"/>
  <c r="S81" i="2" s="1"/>
  <c r="O42" i="2"/>
  <c r="S42" i="2" s="1"/>
  <c r="O33" i="2"/>
  <c r="S33" i="2" s="1"/>
  <c r="O12" i="2"/>
  <c r="S12" i="2" s="1"/>
  <c r="O83" i="2"/>
  <c r="S83" i="2" s="1"/>
  <c r="O75" i="2"/>
  <c r="S75" i="2" s="1"/>
  <c r="O54" i="2"/>
  <c r="S54" i="2" s="1"/>
  <c r="O27" i="2"/>
  <c r="S27" i="2" s="1"/>
  <c r="O31" i="2"/>
  <c r="S31" i="2" s="1"/>
  <c r="O21" i="2"/>
  <c r="S21" i="2" s="1"/>
  <c r="P12" i="2" l="1"/>
  <c r="Q12" i="2"/>
  <c r="P83" i="2"/>
  <c r="Q83" i="2"/>
  <c r="P75" i="2"/>
  <c r="Q75" i="2"/>
  <c r="P3" i="2"/>
  <c r="Q3" i="2"/>
  <c r="P93" i="2"/>
  <c r="Q93" i="2"/>
  <c r="P29" i="2"/>
  <c r="Q29" i="2"/>
  <c r="P44" i="2"/>
  <c r="Q44" i="2"/>
  <c r="P35" i="2"/>
  <c r="Q35" i="2"/>
  <c r="P7" i="2"/>
  <c r="Q7" i="2"/>
  <c r="R29" i="2" l="1"/>
  <c r="T29" i="2" s="1"/>
  <c r="R83" i="2"/>
  <c r="T83" i="2" s="1"/>
  <c r="R3" i="2"/>
  <c r="T3" i="2" s="1"/>
  <c r="R44" i="2"/>
  <c r="T44" i="2" s="1"/>
  <c r="R75" i="2"/>
  <c r="T75" i="2" s="1"/>
  <c r="R35" i="2"/>
  <c r="T35" i="2" s="1"/>
  <c r="R7" i="2"/>
  <c r="T7" i="2" s="1"/>
  <c r="R93" i="2"/>
  <c r="T93" i="2" s="1"/>
  <c r="R12" i="2"/>
  <c r="T12" i="2" s="1"/>
  <c r="P28" i="2"/>
  <c r="Q28" i="2"/>
  <c r="P22" i="2"/>
  <c r="Q22" i="2"/>
  <c r="R22" i="2" l="1"/>
  <c r="T22" i="2" s="1"/>
  <c r="R28" i="2"/>
  <c r="T28" i="2" s="1"/>
  <c r="P70" i="2"/>
  <c r="Q70" i="2"/>
  <c r="P69" i="2"/>
  <c r="Q69" i="2"/>
  <c r="P56" i="2"/>
  <c r="Q56" i="2"/>
  <c r="P50" i="2"/>
  <c r="Q50" i="2"/>
  <c r="P45" i="2"/>
  <c r="Q45" i="2"/>
  <c r="R50" i="2" l="1"/>
  <c r="T50" i="2" s="1"/>
  <c r="R70" i="2"/>
  <c r="T70" i="2" s="1"/>
  <c r="R45" i="2"/>
  <c r="T45" i="2" s="1"/>
  <c r="R69" i="2"/>
  <c r="T69" i="2" s="1"/>
  <c r="R56" i="2"/>
  <c r="T56" i="2" s="1"/>
  <c r="P67" i="2" l="1"/>
  <c r="Q67" i="2"/>
  <c r="Q21" i="2"/>
  <c r="P21" i="2"/>
  <c r="R21" i="2" l="1"/>
  <c r="T21" i="2" s="1"/>
  <c r="R67" i="2"/>
  <c r="T67" i="2" s="1"/>
  <c r="P20" i="2" l="1"/>
  <c r="Q20" i="2"/>
  <c r="R20" i="2" l="1"/>
  <c r="T20" i="2" s="1"/>
  <c r="P27" i="2"/>
  <c r="Q27" i="2"/>
  <c r="P26" i="2"/>
  <c r="Q26" i="2"/>
  <c r="P89" i="2"/>
  <c r="Q89" i="2"/>
  <c r="R89" i="2" l="1"/>
  <c r="T89" i="2" s="1"/>
  <c r="R26" i="2"/>
  <c r="T26" i="2" s="1"/>
  <c r="R27" i="2"/>
  <c r="T27" i="2" s="1"/>
  <c r="P102" i="2"/>
  <c r="Q102" i="2"/>
  <c r="P101" i="2"/>
  <c r="Q101" i="2"/>
  <c r="P25" i="2"/>
  <c r="Q25" i="2"/>
  <c r="P65" i="2"/>
  <c r="Q65" i="2"/>
  <c r="Q8" i="2"/>
  <c r="Q72" i="2"/>
  <c r="P15" i="2"/>
  <c r="Q15" i="2"/>
  <c r="P32" i="2"/>
  <c r="Q32" i="2"/>
  <c r="P100" i="2"/>
  <c r="Q100" i="2"/>
  <c r="P64" i="2"/>
  <c r="Q64" i="2"/>
  <c r="R102" i="2" l="1"/>
  <c r="T102" i="2" s="1"/>
  <c r="R15" i="2"/>
  <c r="T15" i="2" s="1"/>
  <c r="R101" i="2"/>
  <c r="T101" i="2" s="1"/>
  <c r="R32" i="2"/>
  <c r="T32" i="2" s="1"/>
  <c r="R25" i="2"/>
  <c r="T25" i="2" s="1"/>
  <c r="R100" i="2"/>
  <c r="T100" i="2" s="1"/>
  <c r="R65" i="2"/>
  <c r="T65" i="2" s="1"/>
  <c r="R64" i="2"/>
  <c r="T64" i="2" s="1"/>
  <c r="P8" i="2"/>
  <c r="P88" i="2"/>
  <c r="Q88" i="2"/>
  <c r="P48" i="2"/>
  <c r="Q48" i="2"/>
  <c r="P47" i="2"/>
  <c r="Q47" i="2"/>
  <c r="P4" i="2"/>
  <c r="Q4" i="2"/>
  <c r="P14" i="2"/>
  <c r="Q14" i="2"/>
  <c r="P16" i="2"/>
  <c r="Q16" i="2"/>
  <c r="R88" i="2" l="1"/>
  <c r="T88" i="2" s="1"/>
  <c r="R14" i="2"/>
  <c r="T14" i="2" s="1"/>
  <c r="R16" i="2"/>
  <c r="T16" i="2" s="1"/>
  <c r="R47" i="2"/>
  <c r="T47" i="2" s="1"/>
  <c r="R8" i="2"/>
  <c r="T8" i="2" s="1"/>
  <c r="R48" i="2"/>
  <c r="T48" i="2" s="1"/>
  <c r="R4" i="2"/>
  <c r="T4" i="2" s="1"/>
  <c r="P87" i="2"/>
  <c r="Q87" i="2"/>
  <c r="P34" i="2"/>
  <c r="Q34" i="2"/>
  <c r="P54" i="2"/>
  <c r="Q54" i="2"/>
  <c r="P17" i="2"/>
  <c r="Q17" i="2"/>
  <c r="P19" i="2"/>
  <c r="Q19" i="2"/>
  <c r="P49" i="2"/>
  <c r="Q49" i="2"/>
  <c r="P76" i="2"/>
  <c r="Q76" i="2"/>
  <c r="P73" i="2"/>
  <c r="Q73" i="2"/>
  <c r="P77" i="2"/>
  <c r="Q77" i="2"/>
  <c r="P80" i="2"/>
  <c r="Q80" i="2"/>
  <c r="P81" i="2"/>
  <c r="Q81" i="2"/>
  <c r="P68" i="2"/>
  <c r="Q68" i="2"/>
  <c r="P71" i="2"/>
  <c r="Q71" i="2"/>
  <c r="P41" i="2"/>
  <c r="Q41" i="2"/>
  <c r="P33" i="2"/>
  <c r="Q33" i="2"/>
  <c r="P90" i="2"/>
  <c r="Q90" i="2"/>
  <c r="P31" i="2"/>
  <c r="Q31" i="2"/>
  <c r="P30" i="2"/>
  <c r="Q30" i="2"/>
  <c r="P99" i="2"/>
  <c r="Q99" i="2"/>
  <c r="P18" i="2"/>
  <c r="Q18" i="2"/>
  <c r="P2" i="2"/>
  <c r="Q2" i="2"/>
  <c r="P106" i="2"/>
  <c r="Q106" i="2"/>
  <c r="P105" i="2"/>
  <c r="Q105" i="2"/>
  <c r="P104" i="2"/>
  <c r="Q104" i="2"/>
  <c r="P11" i="2"/>
  <c r="Q11" i="2"/>
  <c r="P57" i="2"/>
  <c r="Q57" i="2"/>
  <c r="P51" i="2"/>
  <c r="Q51" i="2"/>
  <c r="P97" i="2"/>
  <c r="Q97" i="2"/>
  <c r="P72" i="2"/>
  <c r="Q103" i="2"/>
  <c r="Q43" i="2"/>
  <c r="Q42" i="2"/>
  <c r="Q92" i="2"/>
  <c r="P103" i="2"/>
  <c r="P43" i="2"/>
  <c r="P42" i="2"/>
  <c r="P92" i="2"/>
  <c r="R43" i="2" l="1"/>
  <c r="R42" i="2"/>
  <c r="T42" i="2" s="1"/>
  <c r="R92" i="2"/>
  <c r="T92" i="2" s="1"/>
  <c r="R103" i="2"/>
  <c r="T103" i="2" s="1"/>
  <c r="R11" i="2"/>
  <c r="T11" i="2" s="1"/>
  <c r="R2" i="2"/>
  <c r="T2" i="2" s="1"/>
  <c r="R31" i="2"/>
  <c r="T31" i="2" s="1"/>
  <c r="R71" i="2"/>
  <c r="T71" i="2" s="1"/>
  <c r="R77" i="2"/>
  <c r="T77" i="2" s="1"/>
  <c r="R19" i="2"/>
  <c r="T19" i="2" s="1"/>
  <c r="R87" i="2"/>
  <c r="T87" i="2" s="1"/>
  <c r="R72" i="2"/>
  <c r="T72" i="2" s="1"/>
  <c r="R41" i="2"/>
  <c r="T41" i="2" s="1"/>
  <c r="R80" i="2"/>
  <c r="T80" i="2" s="1"/>
  <c r="R49" i="2"/>
  <c r="T49" i="2" s="1"/>
  <c r="R34" i="2"/>
  <c r="T34" i="2" s="1"/>
  <c r="R57" i="2"/>
  <c r="T57" i="2" s="1"/>
  <c r="R30" i="2"/>
  <c r="T30" i="2" s="1"/>
  <c r="R51" i="2"/>
  <c r="T51" i="2" s="1"/>
  <c r="R105" i="2"/>
  <c r="T105" i="2" s="1"/>
  <c r="R99" i="2"/>
  <c r="T99" i="2" s="1"/>
  <c r="R33" i="2"/>
  <c r="T33" i="2" s="1"/>
  <c r="R81" i="2"/>
  <c r="T81" i="2" s="1"/>
  <c r="R76" i="2"/>
  <c r="T76" i="2" s="1"/>
  <c r="R54" i="2"/>
  <c r="T54" i="2" s="1"/>
  <c r="R106" i="2"/>
  <c r="T106" i="2" s="1"/>
  <c r="R97" i="2"/>
  <c r="T97" i="2" s="1"/>
  <c r="R104" i="2"/>
  <c r="T104" i="2" s="1"/>
  <c r="R18" i="2"/>
  <c r="T18" i="2" s="1"/>
  <c r="R90" i="2"/>
  <c r="T90" i="2" s="1"/>
  <c r="R68" i="2"/>
  <c r="T68" i="2" s="1"/>
  <c r="R73" i="2"/>
  <c r="T73" i="2" s="1"/>
  <c r="R17" i="2"/>
  <c r="T17" i="2" s="1"/>
  <c r="T43" i="2"/>
  <c r="Q96" i="2"/>
  <c r="P96" i="2"/>
  <c r="P37" i="2"/>
  <c r="Q37" i="2"/>
  <c r="Q24" i="2"/>
  <c r="Q59" i="2"/>
  <c r="Q91" i="2"/>
  <c r="Q66" i="2"/>
  <c r="Q13" i="2"/>
  <c r="Q60" i="2"/>
  <c r="Q9" i="2"/>
  <c r="Q6" i="2"/>
  <c r="Q39" i="2"/>
  <c r="Q46" i="2"/>
  <c r="Q61" i="2"/>
  <c r="Q36" i="2"/>
  <c r="Q82" i="2"/>
  <c r="Q98" i="2"/>
  <c r="Q40" i="2"/>
  <c r="Q95" i="2"/>
  <c r="Q5" i="2"/>
  <c r="P24" i="2"/>
  <c r="P59" i="2"/>
  <c r="P91" i="2"/>
  <c r="P66" i="2"/>
  <c r="P13" i="2"/>
  <c r="P60" i="2"/>
  <c r="P9" i="2"/>
  <c r="P6" i="2"/>
  <c r="P39" i="2"/>
  <c r="P46" i="2"/>
  <c r="P61" i="2"/>
  <c r="P36" i="2"/>
  <c r="P82" i="2"/>
  <c r="P98" i="2"/>
  <c r="P40" i="2"/>
  <c r="P95" i="2"/>
  <c r="P5" i="2"/>
  <c r="R95" i="2" l="1"/>
  <c r="T95" i="2" s="1"/>
  <c r="R36" i="2"/>
  <c r="T36" i="2" s="1"/>
  <c r="R6" i="2"/>
  <c r="T6" i="2" s="1"/>
  <c r="R66" i="2"/>
  <c r="T66" i="2" s="1"/>
  <c r="R98" i="2"/>
  <c r="T98" i="2" s="1"/>
  <c r="R46" i="2"/>
  <c r="T46" i="2" s="1"/>
  <c r="R60" i="2"/>
  <c r="T60" i="2" s="1"/>
  <c r="R59" i="2"/>
  <c r="T59" i="2" s="1"/>
  <c r="R40" i="2"/>
  <c r="T40" i="2" s="1"/>
  <c r="R61" i="2"/>
  <c r="T61" i="2" s="1"/>
  <c r="R5" i="2"/>
  <c r="T5" i="2" s="1"/>
  <c r="R82" i="2"/>
  <c r="T82" i="2" s="1"/>
  <c r="R39" i="2"/>
  <c r="T39" i="2" s="1"/>
  <c r="R13" i="2"/>
  <c r="T13" i="2" s="1"/>
  <c r="R24" i="2"/>
  <c r="T24" i="2" s="1"/>
  <c r="R37" i="2"/>
  <c r="T37" i="2" s="1"/>
  <c r="R96" i="2"/>
  <c r="T96" i="2" s="1"/>
  <c r="R9" i="2"/>
  <c r="T9" i="2" s="1"/>
  <c r="R91" i="2"/>
  <c r="T91" i="2" s="1"/>
</calcChain>
</file>

<file path=xl/sharedStrings.xml><?xml version="1.0" encoding="utf-8"?>
<sst xmlns="http://schemas.openxmlformats.org/spreadsheetml/2006/main" count="1562" uniqueCount="564">
  <si>
    <t>Common_name</t>
  </si>
  <si>
    <t>Rufous-naped Ground-tyrant</t>
  </si>
  <si>
    <t>pallidiceps</t>
  </si>
  <si>
    <t>Wilson's Phalarope</t>
  </si>
  <si>
    <t>Baird's Sandpiper</t>
  </si>
  <si>
    <t xml:space="preserve">Bar-headed Goose </t>
  </si>
  <si>
    <t>Giant Hummingbird</t>
  </si>
  <si>
    <t>gigas</t>
  </si>
  <si>
    <t>Blyth's Leaf Warbler</t>
  </si>
  <si>
    <t>Rufous-gorgeted Flycatcher</t>
  </si>
  <si>
    <t>Barve et al. 2016; HBW</t>
  </si>
  <si>
    <t>Region</t>
  </si>
  <si>
    <t>South America</t>
  </si>
  <si>
    <t>Asia</t>
  </si>
  <si>
    <t>Ochre-naped Ground-Tyrant</t>
  </si>
  <si>
    <t>Breeding Elev Range</t>
  </si>
  <si>
    <t>0-400</t>
  </si>
  <si>
    <t xml:space="preserve">Nepal </t>
  </si>
  <si>
    <t>Nepal House Martin</t>
  </si>
  <si>
    <t>Rosy Pipit</t>
  </si>
  <si>
    <t>0-500</t>
  </si>
  <si>
    <t>Cinnamon-bellied Ground-Tyrant</t>
  </si>
  <si>
    <t>0-450</t>
  </si>
  <si>
    <t xml:space="preserve"> Non-breeding Elev Range</t>
  </si>
  <si>
    <t>500-1000</t>
  </si>
  <si>
    <t>2100-3200</t>
  </si>
  <si>
    <t>2600-3200</t>
  </si>
  <si>
    <t>1500-2100</t>
  </si>
  <si>
    <t>0-1500</t>
  </si>
  <si>
    <t>1000-4000</t>
  </si>
  <si>
    <t>yes</t>
  </si>
  <si>
    <t>no</t>
  </si>
  <si>
    <t>2440-3800</t>
  </si>
  <si>
    <t>335-1800</t>
  </si>
  <si>
    <t>Blue-fronted Redstart</t>
  </si>
  <si>
    <t>Nearctic-Neotropical</t>
  </si>
  <si>
    <t>3800-4100</t>
  </si>
  <si>
    <t>3800-4900</t>
  </si>
  <si>
    <t>2200-4000</t>
  </si>
  <si>
    <t>300-1000</t>
  </si>
  <si>
    <t>Black-necked Crane</t>
  </si>
  <si>
    <t>1375-3050</t>
  </si>
  <si>
    <t>Wood Snipe</t>
  </si>
  <si>
    <t>3000-5000</t>
  </si>
  <si>
    <t>4360-4860</t>
  </si>
  <si>
    <t>Brown-headed Gull</t>
  </si>
  <si>
    <t>Grey-backed Shrike</t>
  </si>
  <si>
    <t>2700-4500</t>
  </si>
  <si>
    <t>300-2500</t>
  </si>
  <si>
    <t>2800-3700</t>
  </si>
  <si>
    <t>0-2000</t>
  </si>
  <si>
    <t>Daurian Redstart</t>
  </si>
  <si>
    <t>2400-4500</t>
  </si>
  <si>
    <t>India</t>
  </si>
  <si>
    <t>Passeriformes</t>
  </si>
  <si>
    <t>Motacillidae</t>
  </si>
  <si>
    <t>Charadriiformes</t>
  </si>
  <si>
    <t>Laridae</t>
  </si>
  <si>
    <t>Anseriformes</t>
  </si>
  <si>
    <t>Anatidae</t>
  </si>
  <si>
    <t>Scolopacidae</t>
  </si>
  <si>
    <t>Apodiformes</t>
  </si>
  <si>
    <t>Trochilidae</t>
  </si>
  <si>
    <t>Charadriidae</t>
  </si>
  <si>
    <t>Tyrannidae</t>
  </si>
  <si>
    <t>3300-5000</t>
  </si>
  <si>
    <t>Muscicapidae</t>
  </si>
  <si>
    <t>Phylloscopidae</t>
  </si>
  <si>
    <t>Laniidae</t>
  </si>
  <si>
    <t>Locustellidae</t>
  </si>
  <si>
    <t>Hirundinidae</t>
  </si>
  <si>
    <t>Gruiformes</t>
  </si>
  <si>
    <t>Gruidae</t>
  </si>
  <si>
    <t>Takekawa et al. 2009</t>
  </si>
  <si>
    <t>Golden Bush-robin</t>
  </si>
  <si>
    <t>3000-4600</t>
  </si>
  <si>
    <t xml:space="preserve">Non-breeding </t>
  </si>
  <si>
    <t>Breeding</t>
  </si>
  <si>
    <t>Non-breeding</t>
  </si>
  <si>
    <t>Breed High or Low?</t>
  </si>
  <si>
    <t>High</t>
  </si>
  <si>
    <t>Low</t>
  </si>
  <si>
    <t>Order</t>
  </si>
  <si>
    <t>Family</t>
  </si>
  <si>
    <t>Common Name</t>
  </si>
  <si>
    <t>Breed high or low?</t>
  </si>
  <si>
    <t>References</t>
  </si>
  <si>
    <t>Himalayan Bush-robin</t>
  </si>
  <si>
    <t>3000-4400</t>
  </si>
  <si>
    <t>Orange-flanked Bush-robin</t>
  </si>
  <si>
    <t>Ultramarine Flycatcher</t>
  </si>
  <si>
    <t>Cettiidae</t>
  </si>
  <si>
    <t>Asian House Martin</t>
  </si>
  <si>
    <t>0-3000</t>
  </si>
  <si>
    <t>Himalayas</t>
  </si>
  <si>
    <t>Turdidae</t>
  </si>
  <si>
    <t>Andes</t>
  </si>
  <si>
    <t>Grimmett et al. 1999; HBW</t>
  </si>
  <si>
    <t>Fringillidae</t>
  </si>
  <si>
    <t>Prunellidae</t>
  </si>
  <si>
    <t>Nepal</t>
  </si>
  <si>
    <t>Common Redshank</t>
  </si>
  <si>
    <t>0-915</t>
  </si>
  <si>
    <t>Ibisbill</t>
  </si>
  <si>
    <t>3800-4200</t>
  </si>
  <si>
    <t>240-2250</t>
  </si>
  <si>
    <t>2250-4480</t>
  </si>
  <si>
    <t>Bhutan</t>
  </si>
  <si>
    <t>3000-4500</t>
  </si>
  <si>
    <t>Columbidae</t>
  </si>
  <si>
    <t>Ibidorhynchidae</t>
  </si>
  <si>
    <t>Common Tern</t>
  </si>
  <si>
    <t>Accipitridae</t>
  </si>
  <si>
    <t>Eurasian Sparrowhawk</t>
  </si>
  <si>
    <t>250-1450</t>
  </si>
  <si>
    <t>2440-4200</t>
  </si>
  <si>
    <t>Plain-backed Thrush</t>
  </si>
  <si>
    <t>600-3600</t>
  </si>
  <si>
    <t>2700-4300</t>
  </si>
  <si>
    <t>Scaly Thrush</t>
  </si>
  <si>
    <t>275-1500</t>
  </si>
  <si>
    <t>2320-3300</t>
  </si>
  <si>
    <t>2100-3600</t>
  </si>
  <si>
    <t>White-browed Shortwing</t>
  </si>
  <si>
    <t>245-2375</t>
  </si>
  <si>
    <t>2560-3660</t>
  </si>
  <si>
    <t>Pygmy Blue Flycatcher</t>
  </si>
  <si>
    <t>2100-3500</t>
  </si>
  <si>
    <t>275-1340</t>
  </si>
  <si>
    <t>3300-4800</t>
  </si>
  <si>
    <t>1400-2000</t>
  </si>
  <si>
    <t>Rufous-breasted Bush Robin</t>
  </si>
  <si>
    <t>150-3500</t>
  </si>
  <si>
    <t>3400-3800</t>
  </si>
  <si>
    <t>Black Redstart</t>
  </si>
  <si>
    <t>3300-5200</t>
  </si>
  <si>
    <t>White-winged Redstart</t>
  </si>
  <si>
    <t>1750-2400</t>
  </si>
  <si>
    <t>3900-5000</t>
  </si>
  <si>
    <t>Pakistan</t>
  </si>
  <si>
    <t>1000-3050</t>
  </si>
  <si>
    <t>3350-4900</t>
  </si>
  <si>
    <t>White-bellied Redstart</t>
  </si>
  <si>
    <t>305-610</t>
  </si>
  <si>
    <t>2440-3960</t>
  </si>
  <si>
    <t>Little Forktail</t>
  </si>
  <si>
    <t>900-1830</t>
  </si>
  <si>
    <t>1830-4000</t>
  </si>
  <si>
    <t>Eurasian Crag Martin</t>
  </si>
  <si>
    <t>1200-4500</t>
  </si>
  <si>
    <t>300-2000</t>
  </si>
  <si>
    <t>1800-4800</t>
  </si>
  <si>
    <t>Chestnut-headed Tesia</t>
  </si>
  <si>
    <t>250-1830</t>
  </si>
  <si>
    <t>2135-4000</t>
  </si>
  <si>
    <t>Aberrant Bush Warbler</t>
  </si>
  <si>
    <t>2440-3950</t>
  </si>
  <si>
    <t>Grey-sided Bush Warbler</t>
  </si>
  <si>
    <t>75-2200</t>
  </si>
  <si>
    <t>2700-4000</t>
  </si>
  <si>
    <t>Spotted Bush Warbler</t>
  </si>
  <si>
    <t>0-250</t>
  </si>
  <si>
    <t>3550-3680</t>
  </si>
  <si>
    <t>Chestnut-crowned Bush Warbler</t>
  </si>
  <si>
    <t>3350-3850</t>
  </si>
  <si>
    <t>Smoky Warbler</t>
  </si>
  <si>
    <t>?-915</t>
  </si>
  <si>
    <t>Tickell's Leaf Warbler</t>
  </si>
  <si>
    <t>2550-4800</t>
  </si>
  <si>
    <t>Sulphur-bellied Warbler</t>
  </si>
  <si>
    <t>Buff-barred Warbler</t>
  </si>
  <si>
    <t>915-3050</t>
  </si>
  <si>
    <t>500-2800</t>
  </si>
  <si>
    <t>3250-4300</t>
  </si>
  <si>
    <t>2800-4300</t>
  </si>
  <si>
    <t>Accipitriformes</t>
  </si>
  <si>
    <t>Scaly-breasted Wren Babbler</t>
  </si>
  <si>
    <t>700-2285</t>
  </si>
  <si>
    <t>2745-3900</t>
  </si>
  <si>
    <t>Horned Lark</t>
  </si>
  <si>
    <t>Alaudidae</t>
  </si>
  <si>
    <t>450-3000</t>
  </si>
  <si>
    <t>3300-5100</t>
  </si>
  <si>
    <t>Grey Wagtail</t>
  </si>
  <si>
    <t>365-1550</t>
  </si>
  <si>
    <t>1110-3550</t>
  </si>
  <si>
    <t>Olive-backed Pipit</t>
  </si>
  <si>
    <t>760-1500</t>
  </si>
  <si>
    <t>4000-5050</t>
  </si>
  <si>
    <t>Rufous-breasted Accentor</t>
  </si>
  <si>
    <t>Plain Mountain Finch</t>
  </si>
  <si>
    <t>2000-3650</t>
  </si>
  <si>
    <t>4200-5200</t>
  </si>
  <si>
    <t>Brandt's Mountain Finch</t>
  </si>
  <si>
    <t>3660-4800</t>
  </si>
  <si>
    <t>1300-1800</t>
  </si>
  <si>
    <t>3100-3800</t>
  </si>
  <si>
    <t>Blanford's Rosefinch</t>
  </si>
  <si>
    <t>Common Rosefinch</t>
  </si>
  <si>
    <t>275-2000</t>
  </si>
  <si>
    <t>3350-4000</t>
  </si>
  <si>
    <t>Pink-browed Rosefinch</t>
  </si>
  <si>
    <t>915-3000</t>
  </si>
  <si>
    <t>3050-3965</t>
  </si>
  <si>
    <t>Red-mantled Rosefinch</t>
  </si>
  <si>
    <t>300-2400</t>
  </si>
  <si>
    <t>2700-3500</t>
  </si>
  <si>
    <t>Rock Bunting</t>
  </si>
  <si>
    <t>2000-4200</t>
  </si>
  <si>
    <t>Columbiformes</t>
  </si>
  <si>
    <t>Himalayan Rubythroat</t>
  </si>
  <si>
    <t>Pnoepygidae</t>
  </si>
  <si>
    <t>Emberizidae</t>
  </si>
  <si>
    <t>ENSM_population</t>
  </si>
  <si>
    <t>75-750</t>
  </si>
  <si>
    <t>100-1700</t>
  </si>
  <si>
    <t>Wallcreeper</t>
  </si>
  <si>
    <t>Tichodromidae</t>
  </si>
  <si>
    <t>1200-2400</t>
  </si>
  <si>
    <t>2600-4600</t>
  </si>
  <si>
    <t>3500-4700</t>
  </si>
  <si>
    <t>Chile</t>
  </si>
  <si>
    <t>HBW; Grimmett et al. 1999</t>
  </si>
  <si>
    <t>Tawny-throated Dotterel</t>
  </si>
  <si>
    <t xml:space="preserve">ruficollis </t>
  </si>
  <si>
    <t>3500-4600</t>
  </si>
  <si>
    <t>Lesser Yellowlegs</t>
  </si>
  <si>
    <t>Greater Yellowlegs</t>
  </si>
  <si>
    <t>0-4800</t>
  </si>
  <si>
    <t>Andean Gull</t>
  </si>
  <si>
    <t>HBW; Fjeldsa &amp; Krabbe 1990; Jaramillo 2003; Schulenberg 2007</t>
  </si>
  <si>
    <t>2400-4100</t>
  </si>
  <si>
    <t>White-sided Hillstar</t>
  </si>
  <si>
    <t>Furnariidae</t>
  </si>
  <si>
    <t>Gray-flanked Cinclodes</t>
  </si>
  <si>
    <t>Buff-winged Cinclodes</t>
  </si>
  <si>
    <t>Stotz; HBW; Fjeldsa &amp; Krabbe 1990; Jaramillo 2003; Schulenberg 2007</t>
  </si>
  <si>
    <t>brevirostris</t>
  </si>
  <si>
    <t>Subtropical Doradito</t>
  </si>
  <si>
    <t>0-700</t>
  </si>
  <si>
    <t>2200-3550</t>
  </si>
  <si>
    <t>0-4568</t>
  </si>
  <si>
    <t>150-3000</t>
  </si>
  <si>
    <t>2700-4400</t>
  </si>
  <si>
    <t>HBW; Fjeldsa &amp; Krabbe 1990; Schulenberg et al 2007; GBIF</t>
  </si>
  <si>
    <t>2700-5000</t>
  </si>
  <si>
    <t>1200-4400</t>
  </si>
  <si>
    <t>0-1800</t>
  </si>
  <si>
    <t>0-4752</t>
  </si>
  <si>
    <t>1500-5353</t>
  </si>
  <si>
    <t>45-2660</t>
  </si>
  <si>
    <t>0-2584</t>
  </si>
  <si>
    <t>290-2100</t>
  </si>
  <si>
    <t>80-1190</t>
  </si>
  <si>
    <t>0-1000</t>
  </si>
  <si>
    <t>0-3600</t>
  </si>
  <si>
    <t>5-1800</t>
  </si>
  <si>
    <t>213-4639</t>
  </si>
  <si>
    <t>500-2050</t>
  </si>
  <si>
    <t>0-3420</t>
  </si>
  <si>
    <t>2550-5000</t>
  </si>
  <si>
    <t>0-2488</t>
  </si>
  <si>
    <t>0-3664</t>
  </si>
  <si>
    <t>150-1500</t>
  </si>
  <si>
    <t>Mountain_Range</t>
  </si>
  <si>
    <t>Tibetan Plateau</t>
  </si>
  <si>
    <t>Mountain Range</t>
  </si>
  <si>
    <t>Lower limit is…</t>
  </si>
  <si>
    <t>Upper limit is…</t>
  </si>
  <si>
    <t>ENSM population</t>
  </si>
  <si>
    <t>Lower Limit Low (LLL)</t>
  </si>
  <si>
    <t>Lower Limit High (LLH)</t>
  </si>
  <si>
    <t>Upper Limit Low (ULL)</t>
  </si>
  <si>
    <t>Upper Limit High (ULH)</t>
  </si>
  <si>
    <t>https://doi.org/10.15468/dl.oq838p</t>
  </si>
  <si>
    <t>https://doi.org/10.15468/dl.vzwjbj</t>
  </si>
  <si>
    <t>https://doi.org/10.15468/dl.8yajnd</t>
  </si>
  <si>
    <t>https://doi.org/10.15468/dl.cuwhwk</t>
  </si>
  <si>
    <t>https://doi.org/10.15468/dl.zhlzsx</t>
  </si>
  <si>
    <t>https://doi.org/10.15468/dl.xq74gr</t>
  </si>
  <si>
    <t>https://doi.org/10.15468/dl.vzfqb4</t>
  </si>
  <si>
    <t>Upper Shift (ULH-ULL)</t>
  </si>
  <si>
    <t>Lower Shift (LLH-LLL)</t>
  </si>
  <si>
    <t>https://doi.org/10.15468/dl.yhftwy</t>
  </si>
  <si>
    <t>https://doi.org/10.15468/dl.xpd3zr</t>
  </si>
  <si>
    <t>https://doi.org/10.15468/dl.t07foa</t>
  </si>
  <si>
    <t>White-capped Redstart</t>
  </si>
  <si>
    <t>https://doi.org/10.15468/dl.ki6vog</t>
  </si>
  <si>
    <t>https://doi.org/10.15468/dl.ue6av4</t>
  </si>
  <si>
    <t>https://doi.org/10.15468/dl.pij1rf</t>
  </si>
  <si>
    <t>https://doi.org/10.15468/dl.cbae91</t>
  </si>
  <si>
    <t>https://doi.org/10.15468/dl.keuqal</t>
  </si>
  <si>
    <t>https://doi.org/10.15468/dl.lwufp0</t>
  </si>
  <si>
    <t>https://doi.org/10.15468/dl.7c7eom</t>
  </si>
  <si>
    <t>https://doi.org/10.15468/dl.8cwwiy</t>
  </si>
  <si>
    <t>https://doi.org/10.15468/dl.ada6od</t>
  </si>
  <si>
    <t>https://doi.org/10.15468/dl.gyqoe9</t>
  </si>
  <si>
    <t>Barve et al. 2016; HBW; GBIF</t>
  </si>
  <si>
    <t>https://doi.org/10.15468/dl.mqvxfz</t>
  </si>
  <si>
    <t>https://doi.org/10.15468/dl.0nhxn7</t>
  </si>
  <si>
    <t>https://doi.org/10.15468/dl.ctohqj</t>
  </si>
  <si>
    <t>https://doi.org/10.15468/dl.sf31n1</t>
  </si>
  <si>
    <t>https://doi.org/10.15468/dl.lnpm9l</t>
  </si>
  <si>
    <t>1750-2401</t>
  </si>
  <si>
    <t>3900-5001</t>
  </si>
  <si>
    <t>1750-2402</t>
  </si>
  <si>
    <t>3900-5002</t>
  </si>
  <si>
    <t>https://doi.org/10.15468/dl.ke5wej</t>
  </si>
  <si>
    <t>https://doi.org/10.15468/dl.1t3hoh</t>
  </si>
  <si>
    <t>https://doi.org/10.15468/dl.czzknt</t>
  </si>
  <si>
    <t>https://doi.org/10.15468/dl.izf3fi</t>
  </si>
  <si>
    <t>HBW; Fjeldsa &amp; Krabbe 1990; Jaramillo 2003; Schulenberg 2007; Ridgely &amp; Greenfield 2001; GBIF</t>
  </si>
  <si>
    <t>https://doi.org/10.15468/dl.l5v7co</t>
  </si>
  <si>
    <t>https://doi.org/10.15468/dl.wbasug</t>
  </si>
  <si>
    <t>HBW; Schulenberg 2007; Fjeldsa and Krabbe 1990</t>
  </si>
  <si>
    <t>https://doi.org/10.15468/dl.snlqnh</t>
  </si>
  <si>
    <t>https://doi.org/10.15468/dl.ivpede</t>
  </si>
  <si>
    <t>https://doi.org/10.15468/dl.ncvct9</t>
  </si>
  <si>
    <t>HBW; Fjeldsa &amp; Krabbe 1990; Jaramillo 2003; Schulenberg 2007; GBIF</t>
  </si>
  <si>
    <t>https://doi.org/10.15468/dl.zikfxt</t>
  </si>
  <si>
    <t>HBW; Fjeldsa &amp; Krabbe 1990; Jaramillo 2003; GBIF</t>
  </si>
  <si>
    <t>https://doi.org/10.15468/dl.8jqnv4</t>
  </si>
  <si>
    <r>
      <t xml:space="preserve">latitudinal_migrant </t>
    </r>
    <r>
      <rPr>
        <b/>
        <i/>
        <sz val="12"/>
        <color theme="1"/>
        <rFont val="Calibri"/>
        <family val="2"/>
      </rPr>
      <t>(yes=1; 0=no)</t>
    </r>
  </si>
  <si>
    <t>Grimmett et al. 1999; HBW; GBIF</t>
  </si>
  <si>
    <t>Grimmett et al. 1999</t>
  </si>
  <si>
    <t>Lei et al. 2007; HBW; Grimmett et al. 1999</t>
  </si>
  <si>
    <t>Grimmett et al. 1999; GBIF</t>
  </si>
  <si>
    <t>Grimmett et al. 1999; Khatiwada &amp; Chaudhary 2008; GBIF</t>
  </si>
  <si>
    <t>Dwyer et al. 1992; Grimmett et al. 1999; HBW</t>
  </si>
  <si>
    <t>Grimmett at al. 1999</t>
  </si>
  <si>
    <t>Grimmett at al. 1999; GBIF</t>
  </si>
  <si>
    <t>Lu et al. 2010; HBW; Grimmett et al. 1999</t>
  </si>
  <si>
    <t>Hill Pigeon</t>
  </si>
  <si>
    <t>https://doi.org/10.15468/dl.w5nsfo</t>
  </si>
  <si>
    <t>HBW; Grimmett et al. 1999; GBIF</t>
  </si>
  <si>
    <t>https://doi.org/10.15468/dl.wjsinw</t>
  </si>
  <si>
    <t>Lesser Sandplover</t>
  </si>
  <si>
    <t>Eurasian Hobby</t>
  </si>
  <si>
    <t>https://doi.org/10.15468/dl.9sxtmg</t>
  </si>
  <si>
    <t>Falconiformes</t>
  </si>
  <si>
    <t>Falconidae</t>
  </si>
  <si>
    <t>Demoiselle Crane</t>
  </si>
  <si>
    <t>https://doi.org/10.15468/dl.syatvs</t>
  </si>
  <si>
    <t>Common Sandpiper</t>
  </si>
  <si>
    <t>Oriental Turtle Dove</t>
  </si>
  <si>
    <t>https://doi.org/10.15468/dl.wbvk8s</t>
  </si>
  <si>
    <t>Grimmett et al. 1999; Grimmett et al. 2014</t>
  </si>
  <si>
    <t>Cuculiformes</t>
  </si>
  <si>
    <t>Cuculidae</t>
  </si>
  <si>
    <t>https://doi.org/10.15468/dl.ab4wd2</t>
  </si>
  <si>
    <t>Himalayan (Oriental) Cuckoo</t>
  </si>
  <si>
    <t>Eurasian Wryneck</t>
  </si>
  <si>
    <t>Piciformes</t>
  </si>
  <si>
    <t>Picidae</t>
  </si>
  <si>
    <t>https://doi.org/10.15468/dl.o3wrei</t>
  </si>
  <si>
    <t>HBW; Grimmett et al. 1999; Grimmett et al. 2014; GBIF</t>
  </si>
  <si>
    <t xml:space="preserve">Complete ENSM? y/n </t>
  </si>
  <si>
    <t>Partial ENSM y/n</t>
  </si>
  <si>
    <t>Hume's Lark</t>
  </si>
  <si>
    <t>https://doi.org/10.15468/dl.uid38g</t>
  </si>
  <si>
    <t>Mountain Chiffchaff</t>
  </si>
  <si>
    <t>https://doi.org/10.15468/dl.79d1dr</t>
  </si>
  <si>
    <t>Lemon-rumped Leaf-warbler</t>
  </si>
  <si>
    <t>https://doi.org/10.15468/dl.qulakw</t>
  </si>
  <si>
    <t>Hume's Leaf Warbler</t>
  </si>
  <si>
    <t>https://doi.org/10.15468/dl.ugnvk0</t>
  </si>
  <si>
    <t>Grimmett et al. 1999; Grimmett et al. 2014; GBIF</t>
  </si>
  <si>
    <t>Greenish Warbler</t>
  </si>
  <si>
    <t>https://doi.org/10.15468/dl.twmsgm</t>
  </si>
  <si>
    <t>Tytler's Leaf Warbler</t>
  </si>
  <si>
    <t>Hume's Whitethroat</t>
  </si>
  <si>
    <t>Bluethroat</t>
  </si>
  <si>
    <t>Sylviidae</t>
  </si>
  <si>
    <t>Desert Wheatear</t>
  </si>
  <si>
    <t>Variable Wheatear</t>
  </si>
  <si>
    <t>Blue Rock Thrush</t>
  </si>
  <si>
    <t>Slaty-blue Flycatcher</t>
  </si>
  <si>
    <t>Citrine Wagtail</t>
  </si>
  <si>
    <t>0-4502</t>
  </si>
  <si>
    <t>3500-4802</t>
  </si>
  <si>
    <t>0-4503</t>
  </si>
  <si>
    <t>3500-4803</t>
  </si>
  <si>
    <t>0-4505</t>
  </si>
  <si>
    <t>3500-4805</t>
  </si>
  <si>
    <t>0-4507</t>
  </si>
  <si>
    <t>3500-4807</t>
  </si>
  <si>
    <t>0-4508</t>
  </si>
  <si>
    <t>3500-4808</t>
  </si>
  <si>
    <t>0-4509</t>
  </si>
  <si>
    <t>3500-4809</t>
  </si>
  <si>
    <t>0-4511</t>
  </si>
  <si>
    <t>3500-4811</t>
  </si>
  <si>
    <t>0-4512</t>
  </si>
  <si>
    <t>3500-4812</t>
  </si>
  <si>
    <t>0-4513</t>
  </si>
  <si>
    <t>3500-4813</t>
  </si>
  <si>
    <t>Tree Pipit</t>
  </si>
  <si>
    <t>Yellow-breasted Greenfinch</t>
  </si>
  <si>
    <t>White-browed ground-tyrant</t>
  </si>
  <si>
    <t>https://doi.org/10.15468/dl.jpqhdm</t>
  </si>
  <si>
    <t>https://doi.org/10.15468/dl.ods8nd</t>
  </si>
  <si>
    <t>https://doi.org/10.15468/dl.0wqk1m</t>
  </si>
  <si>
    <t>https://doi.org/10.15468/dl.cnzkey</t>
  </si>
  <si>
    <t>https://doi.org/10.15468/dl.lawmy6</t>
  </si>
  <si>
    <t>https://doi.org/10.15468/dl.txt3wo</t>
  </si>
  <si>
    <t>https://doi.org/10.15468/dl.tzo2g4</t>
  </si>
  <si>
    <t>https://doi.org/10.15468/dl.ob9tbp</t>
  </si>
  <si>
    <t>https://doi.org/10.15468/dl.q3hexv</t>
  </si>
  <si>
    <t>https://doi.org/10.15468/dl.yitdcz</t>
  </si>
  <si>
    <t>https://doi.org/10.15468/dl.ep0kvz</t>
  </si>
  <si>
    <t>HBW; Jaramillo 2003; Schulenberg 2007; GBIF</t>
  </si>
  <si>
    <r>
      <t xml:space="preserve">partial_lat_migrant </t>
    </r>
    <r>
      <rPr>
        <b/>
        <i/>
        <sz val="12"/>
        <color theme="1"/>
        <rFont val="Calibri"/>
        <family val="2"/>
      </rPr>
      <t>(yes=1; 0=no)</t>
    </r>
  </si>
  <si>
    <r>
      <t xml:space="preserve">partial_elev_migrant </t>
    </r>
    <r>
      <rPr>
        <b/>
        <i/>
        <sz val="12"/>
        <color theme="1"/>
        <rFont val="Calibri"/>
        <family val="2"/>
      </rPr>
      <t>(yes=1; 0=no)</t>
    </r>
  </si>
  <si>
    <t>Order_of_orders</t>
  </si>
  <si>
    <t>Order_of_families</t>
  </si>
  <si>
    <t>Taxonomic order of avian orders from Figure 3</t>
  </si>
  <si>
    <t>Taxonomic order of avian families from Figure 3 (note that only orders are indicated in the figure)</t>
  </si>
  <si>
    <t>Metadata for Table S1 of global ENSM taxa</t>
  </si>
  <si>
    <t xml:space="preserve">How this table was made: we reviewed records described in published text, papers, compendia, field guides, and databases (see References); when it was not possible to determine elevational range boundaries, we used a custom rgbif script to estimate upper and lower limits. </t>
  </si>
  <si>
    <t>Scientific order</t>
  </si>
  <si>
    <t>Scientific family</t>
  </si>
  <si>
    <t>Common name</t>
  </si>
  <si>
    <t>Rough world region where ENSM taxon is found</t>
  </si>
  <si>
    <t>More specific high-elevation region (usually mountain range) region where bird is found; note that 'Tibetan Plateau' is included in a few cases although this is not a mountain range, per se.</t>
  </si>
  <si>
    <r>
      <rPr>
        <i/>
        <sz val="12"/>
        <color theme="1"/>
        <rFont val="Calibri"/>
        <family val="2"/>
      </rPr>
      <t>phoenicuroides</t>
    </r>
    <r>
      <rPr>
        <sz val="12"/>
        <color theme="1"/>
        <rFont val="Calibri"/>
        <family val="2"/>
      </rPr>
      <t xml:space="preserve"> (India)</t>
    </r>
  </si>
  <si>
    <r>
      <rPr>
        <i/>
        <sz val="12"/>
        <color theme="1"/>
        <rFont val="Calibri"/>
        <family val="2"/>
      </rPr>
      <t>nepalensis</t>
    </r>
    <r>
      <rPr>
        <sz val="12"/>
        <color theme="1"/>
        <rFont val="Calibri"/>
        <family val="2"/>
      </rPr>
      <t xml:space="preserve"> (Pakistan)</t>
    </r>
  </si>
  <si>
    <r>
      <rPr>
        <i/>
        <sz val="12"/>
        <color theme="1"/>
        <rFont val="Calibri"/>
        <family val="2"/>
      </rPr>
      <t>longirostris</t>
    </r>
    <r>
      <rPr>
        <sz val="12"/>
        <color theme="1"/>
        <rFont val="Calibri"/>
        <family val="2"/>
      </rPr>
      <t xml:space="preserve"> (Pakistan)</t>
    </r>
  </si>
  <si>
    <r>
      <rPr>
        <i/>
        <sz val="12"/>
        <color theme="1"/>
        <rFont val="Calibri"/>
        <family val="2"/>
      </rPr>
      <t>cashmeriense</t>
    </r>
    <r>
      <rPr>
        <sz val="12"/>
        <color theme="1"/>
        <rFont val="Calibri"/>
        <family val="2"/>
      </rPr>
      <t xml:space="preserve"> (India)</t>
    </r>
  </si>
  <si>
    <r>
      <rPr>
        <i/>
        <sz val="12"/>
        <color theme="1"/>
        <rFont val="Calibri"/>
        <family val="2"/>
      </rPr>
      <t>nipalense</t>
    </r>
    <r>
      <rPr>
        <sz val="12"/>
        <color theme="1"/>
        <rFont val="Calibri"/>
        <family val="2"/>
      </rPr>
      <t xml:space="preserve"> (India)</t>
    </r>
  </si>
  <si>
    <t>Himalayas (Eastern)</t>
  </si>
  <si>
    <t>Population that engages in ENSM (either a country or a subspecies, if this information is available). Because our table includes multiple populations of an ENSM species, this column is useful for distinguishing population-specific movements.</t>
  </si>
  <si>
    <t xml:space="preserve">LOWER LIMIT LOW  (LLL) </t>
  </si>
  <si>
    <t>UPPER LIMIT LOW  (ULL)</t>
  </si>
  <si>
    <t>LOWER LIMIT HIGH  (LLH)</t>
  </si>
  <si>
    <t>UPPER LIMIT HIGH  (ULH)</t>
  </si>
  <si>
    <t>Lower limit of the low end of a species seasonal elevational range (see Figure 2 for details)</t>
  </si>
  <si>
    <t>Upper limit of the low end of a species seasonal elevational range (see Figure 2 for details)</t>
  </si>
  <si>
    <t>Lower limit of the high end of a species seasonal elevational range (see Figure 2 for details)</t>
  </si>
  <si>
    <t>Upper limit of the high end of a species seasonal elevational range (see Figure 2 for details)</t>
  </si>
  <si>
    <t>PARTIAL ENSM MAGNITUDE (min that some indivs shift)</t>
  </si>
  <si>
    <t>COMPLETE ENSM MAGNITUDE (min that all Indivs shift)</t>
  </si>
  <si>
    <t>The minimum vertical distance that some individuals must shift in the lower limit of their elevational range, calculated as LLH-LLL; used for calculation of partial ENSM. See formula in cells. (see Figure 2 for details)</t>
  </si>
  <si>
    <t>The minimum vertical distance that some individuals must shift in the upper limit of their elevational range, calculated as ULH-ULL; used for calculation of partial ENSM. See formula in cells. (see Figure 2 for details)</t>
  </si>
  <si>
    <t>The minimum vertical (elevational) distance that all individuals move, calculated as LLH-ULL. Only positive values greater than or equal to 2,000 m merit classification as complete ENSM. See formula in cells. Cells highlighted in blue denote complete ENSM taxa.</t>
  </si>
  <si>
    <t>The minimum vertical distance that at least some individuals must shift seasonally, calculated as the absolute value of the maximum of Upper Shift (ULH-ULL) and Lower Shift (LLH-LLL). In order to be considered 'partial ENSM', a taxon must not also be complete ENSM. See formula in cells. Cells highlighted in blue denote partial ENSM taxa.</t>
  </si>
  <si>
    <t>Complete ENSM? y/n</t>
  </si>
  <si>
    <t xml:space="preserve">If complete ENSM, cell auto-fills "yes", in accordance with formula. </t>
  </si>
  <si>
    <t>Partial ENSM? y/n</t>
  </si>
  <si>
    <t xml:space="preserve">If partial ENSM, cell auto-fills "yes", in accordance with formula. </t>
  </si>
  <si>
    <t>Partial ENSM, excludes complete ENSM</t>
  </si>
  <si>
    <t xml:space="preserve">A list of partial ENSM taxa that lists "no" for complete ENSM cases; due to Excel formulas in "Complete ENSM" and "Partial ENSM" columns, complete ENSM taxa are also listed as partial. </t>
  </si>
  <si>
    <t xml:space="preserve">Identifies where each taxon's lower limit elevation is: "breeding" or "non-breeding". </t>
  </si>
  <si>
    <t xml:space="preserve">Identifies where each taxon's upper limit elevation is: "breeding" or "non-breeding". </t>
  </si>
  <si>
    <t xml:space="preserve">Elevational location of each taxon's breeding grounds, given as "high" or "low".  </t>
  </si>
  <si>
    <t xml:space="preserve">Is this taxon a latitudinal migrant, indicating that individiduals migrate latitudinally (regardless of elevation change)? Values of 1 indicate "yes", while values of 0 indicate "no". </t>
  </si>
  <si>
    <t xml:space="preserve">Is this taxon a partial latitudinal migrant, indicating that some individuals are resident while others migrate latitudinally (regardless of elevation change)? Values of 1 indicate "yes", while values of 0 indicate "no". </t>
  </si>
  <si>
    <t>Partial_elev_migrant (yes=1; 0=no)</t>
  </si>
  <si>
    <t>Latitudinal_migrant (yes=1; no=0)</t>
  </si>
  <si>
    <t>Partial_lat_migrant? (yes=1; no=0)</t>
  </si>
  <si>
    <t xml:space="preserve">Is this taxon a partial elevational migrant, indicating that some individuals are resident while others move any amount – not necessarily ENSM – in elevation? Values of 1 indicate "yes", while values of 0 indicate "no". </t>
  </si>
  <si>
    <t>HBW; Fjeldsa &amp; Krabbe 1990; Jaramillo 2003; Herzog et al. 2003; GBIF</t>
  </si>
  <si>
    <t>Parker et al. 19996; HBW, Colwell &amp; Oring 1988; GBIF</t>
  </si>
  <si>
    <t xml:space="preserve">References correspond to original sources for information about distributions, seasonal or year-round elevation limits, and migration. Described references correspond to reference numbers listed in Table 1. </t>
  </si>
  <si>
    <t>GBIF DOI</t>
  </si>
  <si>
    <t xml:space="preserve">If we used the 'rgbif' package to calculate one or more seasonal elevational limits for an ENSM taxon, the DOI link associated with the Global Biodiversity Information Facility (GBIF) dataset downloaded for analysis is given. </t>
  </si>
  <si>
    <t>Scientific Name</t>
  </si>
  <si>
    <t>Scientific genus and species name</t>
  </si>
  <si>
    <t>Scientific_Name</t>
  </si>
  <si>
    <t>Anser indicus</t>
  </si>
  <si>
    <t>Columba rupestris</t>
  </si>
  <si>
    <t>Streptopelia orientalis</t>
  </si>
  <si>
    <t>Grus nigricollis</t>
  </si>
  <si>
    <t>Anthropoides virgo</t>
  </si>
  <si>
    <t>Oreotrochilus leucopleurus</t>
  </si>
  <si>
    <t>Patagona gigas</t>
  </si>
  <si>
    <t>Sterna hirundo</t>
  </si>
  <si>
    <t>Chroicocephalus serranus</t>
  </si>
  <si>
    <t>Chroicocephalus brunnicephalus</t>
  </si>
  <si>
    <t>Tringa melanoleuca</t>
  </si>
  <si>
    <t>Calidris bairdii</t>
  </si>
  <si>
    <t>Tringa totanus</t>
  </si>
  <si>
    <t>Gallinago nemoricola</t>
  </si>
  <si>
    <t>Charadrius mongolus</t>
  </si>
  <si>
    <t>Oreopholus ruficollis</t>
  </si>
  <si>
    <t>Ibidorhyncha struthersii</t>
  </si>
  <si>
    <t>Accipiter nisus</t>
  </si>
  <si>
    <t>Jynx torquilla</t>
  </si>
  <si>
    <t>Muscisaxicola rufivertex</t>
  </si>
  <si>
    <t>Muscisaxicola flavinucha</t>
  </si>
  <si>
    <t>Muscisaxicola capistrata</t>
  </si>
  <si>
    <t>Pseudocolopteryx acutipennis</t>
  </si>
  <si>
    <t>Muscisaxicola albilora</t>
  </si>
  <si>
    <t>Cinclodes fuscus</t>
  </si>
  <si>
    <t>Cinclodes oustaleti</t>
  </si>
  <si>
    <t>Lanius tephronotus</t>
  </si>
  <si>
    <t>Chaimarrornis leucocephalus</t>
  </si>
  <si>
    <t>Luscinia pectoralis</t>
  </si>
  <si>
    <t>Tarsiger hyperythrus</t>
  </si>
  <si>
    <t>Phoenicurus erythrogaster</t>
  </si>
  <si>
    <t>Tarsiger chrysaeus</t>
  </si>
  <si>
    <t>Tarsiger cyanurus</t>
  </si>
  <si>
    <t>Phoenicurus frontalis</t>
  </si>
  <si>
    <t>Hodgsonius phaenicuroides</t>
  </si>
  <si>
    <t>Tarsiger rufilatus</t>
  </si>
  <si>
    <t>Oenanthe deserti</t>
  </si>
  <si>
    <t>Oenanthe picata</t>
  </si>
  <si>
    <t>Monticola solitarius</t>
  </si>
  <si>
    <t>Luscinia svecica</t>
  </si>
  <si>
    <t>Phoenicurus auroreus</t>
  </si>
  <si>
    <t>Ficedula superciliarus</t>
  </si>
  <si>
    <t>Ficedula strophiata</t>
  </si>
  <si>
    <t>Ficedula tricolor</t>
  </si>
  <si>
    <t>Tichodroma muraria</t>
  </si>
  <si>
    <t>Carpodacus rhodochlamys</t>
  </si>
  <si>
    <t>Carpodacus rodochroa</t>
  </si>
  <si>
    <t>Agraphospiza rubescens</t>
  </si>
  <si>
    <t>Carpodacus erythrinus</t>
  </si>
  <si>
    <t>Leucosticte nemoricola</t>
  </si>
  <si>
    <t>Leucosticte brandti</t>
  </si>
  <si>
    <t>Chloris spinoides</t>
  </si>
  <si>
    <t>Emberiza cia</t>
  </si>
  <si>
    <t>Calandrella acutirostris</t>
  </si>
  <si>
    <t>Delichon dasypus</t>
  </si>
  <si>
    <t>Delichon nipalense</t>
  </si>
  <si>
    <t>Ptyonoprogne rupestris</t>
  </si>
  <si>
    <t>Tesia castaneocoronata</t>
  </si>
  <si>
    <t>Cettia flavolivacea</t>
  </si>
  <si>
    <t>Cettia brunnifrons</t>
  </si>
  <si>
    <t>Cettia major</t>
  </si>
  <si>
    <t>Phylloscopus pulcher</t>
  </si>
  <si>
    <t>Phylloscopus griseolus</t>
  </si>
  <si>
    <t>Phylloscopus trochiloides</t>
  </si>
  <si>
    <t>Phylloscopus chloronotus</t>
  </si>
  <si>
    <t>Phylloscopus sindianus</t>
  </si>
  <si>
    <t>Phylloscopus reguloides</t>
  </si>
  <si>
    <t>Phylloscopus fuligiventer</t>
  </si>
  <si>
    <t>Sylvia althaea</t>
  </si>
  <si>
    <t>Actitis hypoleucos</t>
  </si>
  <si>
    <t>Tringa flavipes</t>
  </si>
  <si>
    <t>Steganopus tricolor</t>
  </si>
  <si>
    <t>Falco subbuteo</t>
  </si>
  <si>
    <t>Zoothera mollissima</t>
  </si>
  <si>
    <t>Zoothera dauma</t>
  </si>
  <si>
    <t>Brachypteryx montana</t>
  </si>
  <si>
    <t>Enicurus scouleri</t>
  </si>
  <si>
    <t>Phoenicurus ochruros</t>
  </si>
  <si>
    <t>Muscicapella hodgsoni</t>
  </si>
  <si>
    <t>Prunella strophiata</t>
  </si>
  <si>
    <t>Anthus hodgsoni</t>
  </si>
  <si>
    <t>Motacilla cinerea</t>
  </si>
  <si>
    <t>Anthus roseatus</t>
  </si>
  <si>
    <t>Motacilla citreola</t>
  </si>
  <si>
    <t>Anthus trivialis</t>
  </si>
  <si>
    <t>Eremophila alpestris</t>
  </si>
  <si>
    <t>Phylloscopus affinis</t>
  </si>
  <si>
    <t>Phylloscopus humei</t>
  </si>
  <si>
    <t>Phylloscopus tytleri</t>
  </si>
  <si>
    <t>Pnoepyga albiventer</t>
  </si>
  <si>
    <t>Locustella thoracica</t>
  </si>
  <si>
    <t>Cuculus saturatus</t>
  </si>
  <si>
    <t>Row_ID</t>
  </si>
  <si>
    <t>Alphabetical order of rows by scientific name; for sorting purposes</t>
  </si>
  <si>
    <t>Lower Limit Is</t>
  </si>
  <si>
    <t>Upper Limit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</si>
</sst>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font>
    <font>
      <b/>
      <sz val="12"/>
      <name val="Calibri"/>
      <family val="2"/>
    </font>
    <font>
      <b/>
      <sz val="12"/>
      <color theme="1"/>
      <name val="Calibri"/>
      <family val="2"/>
      <scheme val="minor"/>
    </font>
    <font>
      <sz val="8"/>
      <name val="Calibri"/>
      <family val="2"/>
      <scheme val="minor"/>
    </font>
    <font>
      <u/>
      <sz val="12"/>
      <color theme="10"/>
      <name val="Calibri"/>
      <family val="2"/>
      <scheme val="minor"/>
    </font>
    <font>
      <b/>
      <sz val="12"/>
      <color theme="1"/>
      <name val="Calibri"/>
      <family val="2"/>
    </font>
    <font>
      <sz val="12"/>
      <color rgb="FFFF0000"/>
      <name val="Calibri"/>
      <family val="2"/>
      <scheme val="minor"/>
    </font>
    <font>
      <sz val="12"/>
      <color rgb="FFFF0000"/>
      <name val="Calibri (Body)"/>
    </font>
    <font>
      <sz val="12"/>
      <color rgb="FFFF0000"/>
      <name val="Calibri"/>
      <family val="2"/>
    </font>
    <font>
      <b/>
      <i/>
      <sz val="12"/>
      <color theme="1"/>
      <name val="Calibri"/>
      <family val="2"/>
    </font>
    <font>
      <sz val="12"/>
      <color theme="1"/>
      <name val="Calibri (Body)"/>
    </font>
    <font>
      <i/>
      <sz val="12"/>
      <color theme="1"/>
      <name val="Calibri"/>
      <family val="2"/>
    </font>
    <font>
      <i/>
      <sz val="12"/>
      <color theme="1"/>
      <name val="Calibri"/>
      <family val="2"/>
      <scheme val="minor"/>
    </font>
    <font>
      <i/>
      <sz val="12"/>
      <color theme="1"/>
      <name val="Calibri (Body)"/>
    </font>
    <font>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0" fontId="1" fillId="0" borderId="0" xfId="0" applyFont="1" applyFill="1" applyAlignment="1">
      <alignment horizontal="left"/>
    </xf>
    <xf numFmtId="0" fontId="0" fillId="0" borderId="0" xfId="0" applyAlignment="1">
      <alignment wrapText="1"/>
    </xf>
    <xf numFmtId="0" fontId="3" fillId="0" borderId="0" xfId="0" applyFont="1"/>
    <xf numFmtId="0" fontId="0" fillId="0" borderId="0" xfId="0" applyAlignment="1"/>
    <xf numFmtId="0" fontId="0" fillId="0" borderId="0" xfId="0" applyFont="1" applyFill="1" applyAlignment="1">
      <alignment horizontal="left"/>
    </xf>
    <xf numFmtId="0" fontId="2" fillId="0" borderId="0" xfId="0" applyFont="1" applyFill="1" applyAlignment="1">
      <alignment horizontal="center"/>
    </xf>
    <xf numFmtId="0" fontId="0" fillId="0" borderId="0" xfId="0" applyFont="1" applyFill="1" applyAlignment="1">
      <alignment wrapText="1"/>
    </xf>
    <xf numFmtId="0" fontId="0" fillId="0" borderId="0" xfId="0" applyFill="1"/>
    <xf numFmtId="0" fontId="0" fillId="0" borderId="0" xfId="0" applyFill="1" applyAlignment="1">
      <alignment wrapText="1"/>
    </xf>
    <xf numFmtId="0" fontId="6" fillId="0" borderId="0" xfId="0" applyFont="1" applyFill="1" applyAlignment="1">
      <alignment horizontal="center"/>
    </xf>
    <xf numFmtId="0" fontId="8"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7" fillId="0" borderId="0" xfId="0" applyFont="1" applyFill="1" applyAlignment="1">
      <alignment horizontal="left"/>
    </xf>
    <xf numFmtId="0" fontId="1" fillId="0" borderId="0" xfId="0" applyFont="1" applyFill="1"/>
    <xf numFmtId="0" fontId="6" fillId="0" borderId="0" xfId="0" applyFont="1" applyFill="1" applyAlignment="1">
      <alignment horizontal="center" wrapText="1"/>
    </xf>
    <xf numFmtId="0" fontId="1" fillId="0" borderId="0" xfId="1" applyFont="1" applyFill="1"/>
    <xf numFmtId="3" fontId="1" fillId="0" borderId="0" xfId="0" applyNumberFormat="1" applyFont="1" applyFill="1" applyAlignment="1">
      <alignment horizontal="left"/>
    </xf>
    <xf numFmtId="0" fontId="11" fillId="0" borderId="0" xfId="0" applyFont="1" applyAlignment="1">
      <alignment horizontal="left"/>
    </xf>
    <xf numFmtId="0" fontId="1" fillId="0" borderId="0" xfId="0" applyFont="1"/>
    <xf numFmtId="0" fontId="11" fillId="0" borderId="0" xfId="0" applyFont="1" applyFill="1" applyAlignment="1">
      <alignment horizontal="left"/>
    </xf>
    <xf numFmtId="0" fontId="12" fillId="0" borderId="0" xfId="0" applyFont="1" applyAlignment="1">
      <alignment horizontal="left"/>
    </xf>
    <xf numFmtId="0" fontId="12" fillId="0" borderId="0" xfId="0" applyFont="1" applyFill="1" applyAlignment="1">
      <alignment horizontal="left"/>
    </xf>
    <xf numFmtId="0" fontId="13" fillId="0" borderId="0" xfId="0" applyFont="1" applyAlignment="1">
      <alignment horizontal="left"/>
    </xf>
    <xf numFmtId="0" fontId="13" fillId="0" borderId="0" xfId="0" applyFont="1" applyFill="1" applyAlignment="1">
      <alignment horizontal="left"/>
    </xf>
    <xf numFmtId="0" fontId="14" fillId="0" borderId="0" xfId="0" applyFont="1" applyAlignment="1">
      <alignment horizontal="left"/>
    </xf>
    <xf numFmtId="0" fontId="15" fillId="0" borderId="0" xfId="0" applyFont="1" applyAlignment="1">
      <alignment horizontal="left"/>
    </xf>
    <xf numFmtId="0" fontId="3" fillId="0" borderId="0" xfId="0" applyFont="1" applyBorder="1"/>
    <xf numFmtId="0" fontId="3" fillId="0" borderId="0" xfId="0" applyFont="1" applyFill="1" applyBorder="1" applyAlignment="1">
      <alignment vertical="center" wrapText="1"/>
    </xf>
    <xf numFmtId="0" fontId="6" fillId="0" borderId="0"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8ECF-1765-EE44-9CBF-0564963F35F9}">
  <dimension ref="A1:AE298"/>
  <sheetViews>
    <sheetView tabSelected="1" zoomScaleNormal="100" workbookViewId="0">
      <pane xSplit="7" ySplit="1" topLeftCell="H2" activePane="bottomRight" state="frozen"/>
      <selection pane="topRight" activeCell="F1" sqref="F1"/>
      <selection pane="bottomLeft" activeCell="A2" sqref="A2"/>
      <selection pane="bottomRight" activeCell="F2" sqref="F2"/>
    </sheetView>
  </sheetViews>
  <sheetFormatPr baseColWidth="10" defaultRowHeight="16"/>
  <cols>
    <col min="1" max="1" width="8.33203125" style="2" customWidth="1"/>
    <col min="2" max="2" width="9" style="3" customWidth="1"/>
    <col min="3" max="3" width="9.1640625" style="3" customWidth="1"/>
    <col min="4" max="5" width="15" style="2" customWidth="1"/>
    <col min="6" max="6" width="27.5" style="2" customWidth="1"/>
    <col min="7" max="7" width="27.83203125" style="2" customWidth="1"/>
    <col min="8" max="8" width="18" style="2" customWidth="1"/>
    <col min="9" max="9" width="21" style="2" customWidth="1"/>
    <col min="10" max="10" width="21.33203125" style="2" customWidth="1"/>
    <col min="11" max="11" width="9" style="2" customWidth="1"/>
    <col min="12" max="12" width="9.1640625" style="2" customWidth="1"/>
    <col min="13" max="13" width="8.6640625" style="2" customWidth="1"/>
    <col min="14" max="14" width="9.33203125" style="2" customWidth="1"/>
    <col min="15" max="15" width="11.6640625" style="4" customWidth="1"/>
    <col min="16" max="16" width="12.6640625" style="2" customWidth="1"/>
    <col min="17" max="17" width="11.5" style="2" customWidth="1"/>
    <col min="18" max="18" width="13.6640625" style="4" customWidth="1"/>
    <col min="19" max="19" width="15.6640625" style="4" customWidth="1"/>
    <col min="20" max="20" width="14" customWidth="1"/>
    <col min="21" max="21" width="11" customWidth="1"/>
    <col min="22" max="22" width="13" style="2" customWidth="1"/>
    <col min="23" max="23" width="13.5" style="2" customWidth="1"/>
    <col min="24" max="24" width="12.83203125" style="2" customWidth="1"/>
    <col min="25" max="25" width="15" style="4" hidden="1" customWidth="1"/>
    <col min="26" max="26" width="12.33203125" style="4" hidden="1" customWidth="1"/>
    <col min="27" max="27" width="10.1640625" style="2" customWidth="1"/>
    <col min="28" max="28" width="11.33203125" style="4" customWidth="1"/>
    <col min="29" max="29" width="13.1640625" style="2" customWidth="1"/>
    <col min="30" max="30" width="58.1640625" style="2" customWidth="1"/>
    <col min="31" max="31" width="34.1640625" style="9" customWidth="1"/>
    <col min="32" max="16384" width="10.83203125" style="2"/>
  </cols>
  <sheetData>
    <row r="1" spans="1:31" s="10" customFormat="1" ht="102">
      <c r="A1" s="10" t="s">
        <v>560</v>
      </c>
      <c r="B1" s="20" t="s">
        <v>413</v>
      </c>
      <c r="C1" s="20" t="s">
        <v>414</v>
      </c>
      <c r="D1" s="14" t="s">
        <v>82</v>
      </c>
      <c r="E1" s="14" t="s">
        <v>83</v>
      </c>
      <c r="F1" s="14" t="s">
        <v>467</v>
      </c>
      <c r="G1" s="14" t="s">
        <v>0</v>
      </c>
      <c r="H1" s="14" t="s">
        <v>11</v>
      </c>
      <c r="I1" s="14" t="s">
        <v>264</v>
      </c>
      <c r="J1" s="20" t="s">
        <v>213</v>
      </c>
      <c r="K1" s="20" t="s">
        <v>431</v>
      </c>
      <c r="L1" s="20" t="s">
        <v>432</v>
      </c>
      <c r="M1" s="20" t="s">
        <v>433</v>
      </c>
      <c r="N1" s="20" t="s">
        <v>434</v>
      </c>
      <c r="O1" s="20" t="s">
        <v>440</v>
      </c>
      <c r="P1" s="20" t="s">
        <v>281</v>
      </c>
      <c r="Q1" s="20" t="s">
        <v>282</v>
      </c>
      <c r="R1" s="20" t="s">
        <v>439</v>
      </c>
      <c r="S1" s="20" t="s">
        <v>356</v>
      </c>
      <c r="T1" s="20" t="s">
        <v>357</v>
      </c>
      <c r="U1" s="20" t="s">
        <v>449</v>
      </c>
      <c r="V1" s="20" t="s">
        <v>562</v>
      </c>
      <c r="W1" s="20" t="s">
        <v>563</v>
      </c>
      <c r="X1" s="20" t="s">
        <v>79</v>
      </c>
      <c r="Y1" s="20" t="s">
        <v>23</v>
      </c>
      <c r="Z1" s="20" t="s">
        <v>15</v>
      </c>
      <c r="AA1" s="20" t="s">
        <v>322</v>
      </c>
      <c r="AB1" s="20" t="s">
        <v>411</v>
      </c>
      <c r="AC1" s="20" t="s">
        <v>412</v>
      </c>
      <c r="AD1" s="14" t="s">
        <v>86</v>
      </c>
      <c r="AE1" s="14" t="s">
        <v>463</v>
      </c>
    </row>
    <row r="2" spans="1:31" s="3" customFormat="1">
      <c r="A2" s="31">
        <v>1</v>
      </c>
      <c r="B2" s="23">
        <v>7</v>
      </c>
      <c r="C2" s="3">
        <v>10</v>
      </c>
      <c r="D2" s="1" t="s">
        <v>175</v>
      </c>
      <c r="E2" s="1" t="s">
        <v>112</v>
      </c>
      <c r="F2" s="26" t="s">
        <v>485</v>
      </c>
      <c r="G2" s="1" t="s">
        <v>113</v>
      </c>
      <c r="H2" s="1" t="s">
        <v>13</v>
      </c>
      <c r="I2" s="1" t="s">
        <v>94</v>
      </c>
      <c r="J2" s="1" t="s">
        <v>100</v>
      </c>
      <c r="K2" s="1">
        <v>250</v>
      </c>
      <c r="L2" s="1">
        <v>1450</v>
      </c>
      <c r="M2" s="1">
        <v>2440</v>
      </c>
      <c r="N2" s="1">
        <v>4200</v>
      </c>
      <c r="O2" s="5">
        <f>M2-L2</f>
        <v>990</v>
      </c>
      <c r="P2" s="1">
        <f>N2-L2</f>
        <v>2750</v>
      </c>
      <c r="Q2" s="1">
        <f>M2-K2</f>
        <v>2190</v>
      </c>
      <c r="R2" s="5">
        <f>(MAX(P2,Q2))</f>
        <v>2750</v>
      </c>
      <c r="S2" s="5" t="str">
        <f>IF(O2&gt;1999,"yes","no")</f>
        <v>no</v>
      </c>
      <c r="T2" s="5" t="str">
        <f>IF(R2&gt;1999,"yes","no")</f>
        <v>yes</v>
      </c>
      <c r="U2" s="5" t="s">
        <v>30</v>
      </c>
      <c r="V2" s="1" t="s">
        <v>76</v>
      </c>
      <c r="W2" s="1" t="s">
        <v>77</v>
      </c>
      <c r="X2" s="1" t="s">
        <v>80</v>
      </c>
      <c r="Y2" s="5" t="s">
        <v>114</v>
      </c>
      <c r="Z2" s="5" t="s">
        <v>115</v>
      </c>
      <c r="AA2" s="1">
        <v>0</v>
      </c>
      <c r="AB2" s="5">
        <v>0</v>
      </c>
      <c r="AC2" s="1">
        <v>0</v>
      </c>
      <c r="AD2" s="1" t="s">
        <v>324</v>
      </c>
      <c r="AE2" s="5"/>
    </row>
    <row r="3" spans="1:31" s="16" customFormat="1">
      <c r="A3" s="31">
        <v>2</v>
      </c>
      <c r="B3" s="23">
        <v>6</v>
      </c>
      <c r="C3" s="3">
        <v>7</v>
      </c>
      <c r="D3" s="3" t="s">
        <v>56</v>
      </c>
      <c r="E3" s="3" t="s">
        <v>60</v>
      </c>
      <c r="F3" s="28" t="s">
        <v>537</v>
      </c>
      <c r="G3" s="3" t="s">
        <v>343</v>
      </c>
      <c r="H3" s="3" t="s">
        <v>13</v>
      </c>
      <c r="I3" s="3" t="s">
        <v>94</v>
      </c>
      <c r="J3" s="3" t="s">
        <v>139</v>
      </c>
      <c r="K3" s="9">
        <v>0</v>
      </c>
      <c r="L3" s="9">
        <v>920</v>
      </c>
      <c r="M3" s="3">
        <v>2285</v>
      </c>
      <c r="N3" s="3">
        <v>3630</v>
      </c>
      <c r="O3" s="9">
        <f>M3-L3</f>
        <v>1365</v>
      </c>
      <c r="P3" s="9">
        <f>N3-L3</f>
        <v>2710</v>
      </c>
      <c r="Q3" s="9">
        <f>M3-K3</f>
        <v>2285</v>
      </c>
      <c r="R3" s="5">
        <f>(MAX(P3,Q3))</f>
        <v>2710</v>
      </c>
      <c r="S3" s="9" t="str">
        <f>IF(O3&gt;1999,"yes","no")</f>
        <v>no</v>
      </c>
      <c r="T3" s="9" t="str">
        <f>IF(R3&gt;1999,"yes","no")</f>
        <v>yes</v>
      </c>
      <c r="U3" s="5" t="s">
        <v>30</v>
      </c>
      <c r="V3" s="3" t="s">
        <v>78</v>
      </c>
      <c r="W3" s="3" t="s">
        <v>77</v>
      </c>
      <c r="X3" s="3" t="s">
        <v>80</v>
      </c>
      <c r="Y3" s="9"/>
      <c r="Z3" s="9"/>
      <c r="AA3" s="3">
        <v>1</v>
      </c>
      <c r="AB3" s="9">
        <v>0</v>
      </c>
      <c r="AC3" s="3">
        <v>0</v>
      </c>
      <c r="AD3" s="3" t="s">
        <v>323</v>
      </c>
      <c r="AE3" s="9" t="s">
        <v>408</v>
      </c>
    </row>
    <row r="4" spans="1:31" s="16" customFormat="1" ht="15" customHeight="1">
      <c r="A4" s="31">
        <v>3</v>
      </c>
      <c r="B4" s="23">
        <v>10</v>
      </c>
      <c r="C4" s="3">
        <v>20</v>
      </c>
      <c r="D4" s="1" t="s">
        <v>54</v>
      </c>
      <c r="E4" s="1" t="s">
        <v>98</v>
      </c>
      <c r="F4" s="26" t="s">
        <v>515</v>
      </c>
      <c r="G4" s="1" t="s">
        <v>197</v>
      </c>
      <c r="H4" s="1" t="s">
        <v>13</v>
      </c>
      <c r="I4" s="1" t="s">
        <v>94</v>
      </c>
      <c r="J4" s="1" t="s">
        <v>53</v>
      </c>
      <c r="K4" s="1">
        <v>1300</v>
      </c>
      <c r="L4" s="1">
        <v>1800</v>
      </c>
      <c r="M4" s="1">
        <v>3100</v>
      </c>
      <c r="N4" s="1">
        <v>3800</v>
      </c>
      <c r="O4" s="5">
        <f>M4-L4</f>
        <v>1300</v>
      </c>
      <c r="P4" s="1">
        <f>N4-L4</f>
        <v>2000</v>
      </c>
      <c r="Q4" s="1">
        <f>M4-K4</f>
        <v>1800</v>
      </c>
      <c r="R4" s="5">
        <f>(MAX(P4,Q4))</f>
        <v>2000</v>
      </c>
      <c r="S4" s="5" t="str">
        <f>IF(O4&gt;1999,"yes","no")</f>
        <v>no</v>
      </c>
      <c r="T4" s="5" t="str">
        <f>IF(R4&gt;1999,"yes","no")</f>
        <v>yes</v>
      </c>
      <c r="U4" s="5" t="s">
        <v>30</v>
      </c>
      <c r="V4" s="1" t="s">
        <v>76</v>
      </c>
      <c r="W4" s="1" t="s">
        <v>77</v>
      </c>
      <c r="X4" s="1" t="s">
        <v>80</v>
      </c>
      <c r="Y4" s="5" t="s">
        <v>195</v>
      </c>
      <c r="Z4" s="5" t="s">
        <v>196</v>
      </c>
      <c r="AA4" s="1">
        <v>0</v>
      </c>
      <c r="AB4" s="5">
        <v>0</v>
      </c>
      <c r="AC4" s="1">
        <v>0</v>
      </c>
      <c r="AD4" s="1" t="s">
        <v>97</v>
      </c>
      <c r="AE4" s="5"/>
    </row>
    <row r="5" spans="1:31" s="17" customFormat="1">
      <c r="A5" s="31">
        <v>4</v>
      </c>
      <c r="B5" s="23">
        <v>1</v>
      </c>
      <c r="C5" s="3">
        <v>1</v>
      </c>
      <c r="D5" s="5" t="s">
        <v>58</v>
      </c>
      <c r="E5" s="5" t="s">
        <v>59</v>
      </c>
      <c r="F5" s="27" t="s">
        <v>468</v>
      </c>
      <c r="G5" s="5" t="s">
        <v>5</v>
      </c>
      <c r="H5" s="1" t="s">
        <v>13</v>
      </c>
      <c r="I5" s="5" t="s">
        <v>94</v>
      </c>
      <c r="J5" s="1" t="s">
        <v>100</v>
      </c>
      <c r="K5" s="5">
        <v>150</v>
      </c>
      <c r="L5" s="5">
        <v>150</v>
      </c>
      <c r="M5" s="5">
        <v>5000</v>
      </c>
      <c r="N5" s="5">
        <v>5000</v>
      </c>
      <c r="O5" s="5">
        <f>M5-L5</f>
        <v>4850</v>
      </c>
      <c r="P5" s="5">
        <f>N5-L5</f>
        <v>4850</v>
      </c>
      <c r="Q5" s="5">
        <f>M5-K5</f>
        <v>4850</v>
      </c>
      <c r="R5" s="5">
        <f>(MAX(P5,Q5))</f>
        <v>4850</v>
      </c>
      <c r="S5" s="5" t="str">
        <f>IF(O5&gt;1999,"yes","no")</f>
        <v>yes</v>
      </c>
      <c r="T5" s="5" t="str">
        <f>IF(R5&gt;1999,"yes","no")</f>
        <v>yes</v>
      </c>
      <c r="U5" s="5" t="s">
        <v>31</v>
      </c>
      <c r="V5" s="5" t="s">
        <v>76</v>
      </c>
      <c r="W5" s="5" t="s">
        <v>77</v>
      </c>
      <c r="X5" s="1" t="s">
        <v>80</v>
      </c>
      <c r="Y5" s="5">
        <v>150</v>
      </c>
      <c r="Z5" s="5">
        <v>5000</v>
      </c>
      <c r="AA5" s="1">
        <v>1</v>
      </c>
      <c r="AB5" s="5">
        <v>0</v>
      </c>
      <c r="AC5" s="1">
        <v>0</v>
      </c>
      <c r="AD5" s="1" t="s">
        <v>73</v>
      </c>
      <c r="AE5" s="5"/>
    </row>
    <row r="6" spans="1:31" s="17" customFormat="1">
      <c r="A6" s="31">
        <v>5</v>
      </c>
      <c r="B6" s="23">
        <v>1</v>
      </c>
      <c r="C6" s="3">
        <v>1</v>
      </c>
      <c r="D6" s="5" t="s">
        <v>58</v>
      </c>
      <c r="E6" s="5" t="s">
        <v>59</v>
      </c>
      <c r="F6" s="27" t="s">
        <v>468</v>
      </c>
      <c r="G6" s="5" t="s">
        <v>5</v>
      </c>
      <c r="H6" s="1" t="s">
        <v>13</v>
      </c>
      <c r="I6" s="5" t="s">
        <v>94</v>
      </c>
      <c r="J6" s="1" t="s">
        <v>53</v>
      </c>
      <c r="K6" s="5">
        <v>200</v>
      </c>
      <c r="L6" s="5">
        <v>200</v>
      </c>
      <c r="M6" s="5">
        <v>4800</v>
      </c>
      <c r="N6" s="5">
        <v>4800</v>
      </c>
      <c r="O6" s="5">
        <f>M6-L6</f>
        <v>4600</v>
      </c>
      <c r="P6" s="5">
        <f>N6-L6</f>
        <v>4600</v>
      </c>
      <c r="Q6" s="5">
        <f>M6-K6</f>
        <v>4600</v>
      </c>
      <c r="R6" s="5">
        <f>(MAX(P6,Q6))</f>
        <v>4600</v>
      </c>
      <c r="S6" s="5" t="str">
        <f>IF(O6&gt;1999,"yes","no")</f>
        <v>yes</v>
      </c>
      <c r="T6" s="5" t="str">
        <f>IF(R6&gt;1999,"yes","no")</f>
        <v>yes</v>
      </c>
      <c r="U6" s="5" t="s">
        <v>31</v>
      </c>
      <c r="V6" s="5" t="s">
        <v>76</v>
      </c>
      <c r="W6" s="5" t="s">
        <v>77</v>
      </c>
      <c r="X6" s="1" t="s">
        <v>80</v>
      </c>
      <c r="Y6" s="5">
        <v>200</v>
      </c>
      <c r="Z6" s="5">
        <v>4800</v>
      </c>
      <c r="AA6" s="1">
        <v>1</v>
      </c>
      <c r="AB6" s="5">
        <v>0</v>
      </c>
      <c r="AC6" s="1">
        <v>0</v>
      </c>
      <c r="AD6" s="1" t="s">
        <v>73</v>
      </c>
      <c r="AE6" s="5"/>
    </row>
    <row r="7" spans="1:31" s="17" customFormat="1">
      <c r="A7" s="31">
        <v>6</v>
      </c>
      <c r="B7" s="23">
        <v>4</v>
      </c>
      <c r="C7" s="3">
        <v>4</v>
      </c>
      <c r="D7" s="2" t="s">
        <v>71</v>
      </c>
      <c r="E7" s="2" t="s">
        <v>72</v>
      </c>
      <c r="F7" s="28" t="s">
        <v>472</v>
      </c>
      <c r="G7" s="2" t="s">
        <v>341</v>
      </c>
      <c r="H7" s="2" t="s">
        <v>13</v>
      </c>
      <c r="I7" s="2" t="s">
        <v>265</v>
      </c>
      <c r="J7" s="2"/>
      <c r="K7" s="2">
        <v>0</v>
      </c>
      <c r="L7" s="2">
        <v>655</v>
      </c>
      <c r="M7" s="2">
        <v>0</v>
      </c>
      <c r="N7" s="2">
        <v>3000</v>
      </c>
      <c r="O7" s="5">
        <f>M7-L7</f>
        <v>-655</v>
      </c>
      <c r="P7" s="5">
        <f>N7-L7</f>
        <v>2345</v>
      </c>
      <c r="Q7" s="5">
        <f>M7-K7</f>
        <v>0</v>
      </c>
      <c r="R7" s="5">
        <f>(MAX(P7,Q7))</f>
        <v>2345</v>
      </c>
      <c r="S7" s="5" t="str">
        <f>IF(O7&gt;1999,"yes","no")</f>
        <v>no</v>
      </c>
      <c r="T7" s="5" t="str">
        <f>IF(R7&gt;1999,"yes","no")</f>
        <v>yes</v>
      </c>
      <c r="U7" s="5" t="s">
        <v>30</v>
      </c>
      <c r="V7" s="2" t="s">
        <v>76</v>
      </c>
      <c r="W7" s="2" t="s">
        <v>77</v>
      </c>
      <c r="X7" s="2" t="s">
        <v>80</v>
      </c>
      <c r="Y7" s="4"/>
      <c r="Z7" s="4"/>
      <c r="AA7" s="2">
        <v>1</v>
      </c>
      <c r="AB7" s="4">
        <v>0</v>
      </c>
      <c r="AC7" s="2">
        <v>0</v>
      </c>
      <c r="AD7" s="2" t="s">
        <v>334</v>
      </c>
      <c r="AE7" s="9" t="s">
        <v>342</v>
      </c>
    </row>
    <row r="8" spans="1:31" s="17" customFormat="1">
      <c r="A8" s="31">
        <v>7</v>
      </c>
      <c r="B8" s="23">
        <v>10</v>
      </c>
      <c r="C8" s="3">
        <v>22</v>
      </c>
      <c r="D8" s="1" t="s">
        <v>54</v>
      </c>
      <c r="E8" s="1" t="s">
        <v>55</v>
      </c>
      <c r="F8" s="26" t="s">
        <v>548</v>
      </c>
      <c r="G8" s="1" t="s">
        <v>186</v>
      </c>
      <c r="H8" s="1" t="s">
        <v>13</v>
      </c>
      <c r="I8" s="1" t="s">
        <v>94</v>
      </c>
      <c r="J8" s="1" t="s">
        <v>53</v>
      </c>
      <c r="K8" s="1">
        <v>0</v>
      </c>
      <c r="L8" s="1">
        <v>2000</v>
      </c>
      <c r="M8" s="1">
        <v>2700</v>
      </c>
      <c r="N8" s="1">
        <v>4000</v>
      </c>
      <c r="O8" s="5">
        <f>M8-L8</f>
        <v>700</v>
      </c>
      <c r="P8" s="1">
        <f>N8-L8</f>
        <v>2000</v>
      </c>
      <c r="Q8" s="1">
        <f>M8-K8</f>
        <v>2700</v>
      </c>
      <c r="R8" s="5">
        <f>(MAX(P8,Q8))</f>
        <v>2700</v>
      </c>
      <c r="S8" s="5" t="str">
        <f>IF(O8&gt;1999,"yes","no")</f>
        <v>no</v>
      </c>
      <c r="T8" s="5" t="str">
        <f>IF(R8&gt;1999,"yes","no")</f>
        <v>yes</v>
      </c>
      <c r="U8" s="5" t="s">
        <v>30</v>
      </c>
      <c r="V8" s="1" t="s">
        <v>76</v>
      </c>
      <c r="W8" s="1" t="s">
        <v>77</v>
      </c>
      <c r="X8" s="1" t="s">
        <v>80</v>
      </c>
      <c r="Y8" s="5" t="s">
        <v>50</v>
      </c>
      <c r="Z8" s="5" t="s">
        <v>159</v>
      </c>
      <c r="AA8" s="1">
        <v>1</v>
      </c>
      <c r="AB8" s="5">
        <v>0</v>
      </c>
      <c r="AC8" s="1">
        <v>0</v>
      </c>
      <c r="AD8" s="1" t="s">
        <v>326</v>
      </c>
      <c r="AE8" s="5" t="s">
        <v>294</v>
      </c>
    </row>
    <row r="9" spans="1:31" s="17" customFormat="1">
      <c r="A9" s="31">
        <v>8</v>
      </c>
      <c r="B9" s="23">
        <v>10</v>
      </c>
      <c r="C9" s="3">
        <v>22</v>
      </c>
      <c r="D9" s="5" t="s">
        <v>54</v>
      </c>
      <c r="E9" s="5" t="s">
        <v>55</v>
      </c>
      <c r="F9" s="27" t="s">
        <v>550</v>
      </c>
      <c r="G9" s="5" t="s">
        <v>19</v>
      </c>
      <c r="H9" s="5" t="s">
        <v>13</v>
      </c>
      <c r="I9" s="5" t="s">
        <v>94</v>
      </c>
      <c r="J9" s="1" t="s">
        <v>17</v>
      </c>
      <c r="K9" s="5">
        <v>760</v>
      </c>
      <c r="L9" s="5">
        <v>1500</v>
      </c>
      <c r="M9" s="5">
        <v>4000</v>
      </c>
      <c r="N9" s="5">
        <v>5050</v>
      </c>
      <c r="O9" s="5">
        <f>M9-L9</f>
        <v>2500</v>
      </c>
      <c r="P9" s="5">
        <f>N9-L9</f>
        <v>3550</v>
      </c>
      <c r="Q9" s="5">
        <f>M9-K9</f>
        <v>3240</v>
      </c>
      <c r="R9" s="5">
        <f>(MAX(P9,Q9))</f>
        <v>3550</v>
      </c>
      <c r="S9" s="5" t="str">
        <f>IF(O9&gt;1999,"yes","no")</f>
        <v>yes</v>
      </c>
      <c r="T9" s="5" t="str">
        <f>IF(R9&gt;1999,"yes","no")</f>
        <v>yes</v>
      </c>
      <c r="U9" s="5" t="s">
        <v>31</v>
      </c>
      <c r="V9" s="5" t="s">
        <v>76</v>
      </c>
      <c r="W9" s="5" t="s">
        <v>77</v>
      </c>
      <c r="X9" s="1" t="s">
        <v>80</v>
      </c>
      <c r="Y9" s="5" t="s">
        <v>187</v>
      </c>
      <c r="Z9" s="5" t="s">
        <v>188</v>
      </c>
      <c r="AA9" s="5">
        <v>1</v>
      </c>
      <c r="AB9" s="5">
        <v>0</v>
      </c>
      <c r="AC9" s="5">
        <v>0</v>
      </c>
      <c r="AD9" s="1" t="s">
        <v>222</v>
      </c>
      <c r="AE9" s="5"/>
    </row>
    <row r="10" spans="1:31" s="16" customFormat="1">
      <c r="A10" s="31">
        <v>9</v>
      </c>
      <c r="B10" s="23">
        <v>10</v>
      </c>
      <c r="C10" s="3">
        <v>22</v>
      </c>
      <c r="D10" s="3" t="s">
        <v>54</v>
      </c>
      <c r="E10" s="3" t="s">
        <v>55</v>
      </c>
      <c r="F10" s="28" t="s">
        <v>552</v>
      </c>
      <c r="G10" s="3" t="s">
        <v>396</v>
      </c>
      <c r="H10" s="3" t="s">
        <v>13</v>
      </c>
      <c r="I10" s="3" t="s">
        <v>94</v>
      </c>
      <c r="J10" s="3" t="s">
        <v>53</v>
      </c>
      <c r="K10" s="9">
        <v>0</v>
      </c>
      <c r="L10" s="9">
        <v>1450</v>
      </c>
      <c r="M10" s="3">
        <v>2700</v>
      </c>
      <c r="N10" s="3">
        <v>4200</v>
      </c>
      <c r="O10" s="25">
        <f>M10-L10</f>
        <v>1250</v>
      </c>
      <c r="P10" s="23">
        <f>N10-L10</f>
        <v>2750</v>
      </c>
      <c r="Q10" s="23">
        <f>M10-K10</f>
        <v>2700</v>
      </c>
      <c r="R10" s="5">
        <f>(MAX(P10,Q10))</f>
        <v>2750</v>
      </c>
      <c r="S10" s="25" t="str">
        <f>IF(O10&gt;1999,"yes","no")</f>
        <v>no</v>
      </c>
      <c r="T10" s="25" t="str">
        <f>IF(R10&gt;1999,"yes","no")</f>
        <v>yes</v>
      </c>
      <c r="U10" s="5" t="s">
        <v>30</v>
      </c>
      <c r="V10" s="5" t="s">
        <v>76</v>
      </c>
      <c r="W10" s="5" t="s">
        <v>77</v>
      </c>
      <c r="X10" s="5" t="s">
        <v>80</v>
      </c>
      <c r="Y10" s="5" t="s">
        <v>390</v>
      </c>
      <c r="Z10" s="5" t="s">
        <v>391</v>
      </c>
      <c r="AA10" s="5">
        <v>1</v>
      </c>
      <c r="AB10" s="5">
        <v>1</v>
      </c>
      <c r="AC10" s="5">
        <v>0</v>
      </c>
      <c r="AD10" s="3" t="s">
        <v>326</v>
      </c>
      <c r="AE10" s="9" t="s">
        <v>406</v>
      </c>
    </row>
    <row r="11" spans="1:31" s="17" customFormat="1">
      <c r="A11" s="31">
        <v>10</v>
      </c>
      <c r="B11" s="23">
        <v>10</v>
      </c>
      <c r="C11" s="3">
        <v>17</v>
      </c>
      <c r="D11" s="1" t="s">
        <v>54</v>
      </c>
      <c r="E11" s="1" t="s">
        <v>66</v>
      </c>
      <c r="F11" s="26" t="s">
        <v>543</v>
      </c>
      <c r="G11" s="1" t="s">
        <v>123</v>
      </c>
      <c r="H11" s="5" t="s">
        <v>13</v>
      </c>
      <c r="I11" s="1" t="s">
        <v>94</v>
      </c>
      <c r="J11" s="1" t="s">
        <v>100</v>
      </c>
      <c r="K11" s="1">
        <v>245</v>
      </c>
      <c r="L11" s="1">
        <v>2375</v>
      </c>
      <c r="M11" s="1">
        <v>2560</v>
      </c>
      <c r="N11" s="1">
        <v>3660</v>
      </c>
      <c r="O11" s="5">
        <f>M11-L11</f>
        <v>185</v>
      </c>
      <c r="P11" s="1">
        <f>N11-L11</f>
        <v>1285</v>
      </c>
      <c r="Q11" s="1">
        <f>M11-K11</f>
        <v>2315</v>
      </c>
      <c r="R11" s="5">
        <f>(MAX(P11,Q11))</f>
        <v>2315</v>
      </c>
      <c r="S11" s="5" t="str">
        <f>IF(O11&gt;1999,"yes","no")</f>
        <v>no</v>
      </c>
      <c r="T11" s="5" t="str">
        <f>IF(R11&gt;1999,"yes","no")</f>
        <v>yes</v>
      </c>
      <c r="U11" s="5" t="s">
        <v>30</v>
      </c>
      <c r="V11" s="1" t="s">
        <v>76</v>
      </c>
      <c r="W11" s="1" t="s">
        <v>77</v>
      </c>
      <c r="X11" s="1" t="s">
        <v>80</v>
      </c>
      <c r="Y11" s="5" t="s">
        <v>124</v>
      </c>
      <c r="Z11" s="5" t="s">
        <v>125</v>
      </c>
      <c r="AA11" s="1">
        <v>0</v>
      </c>
      <c r="AB11" s="5">
        <v>0</v>
      </c>
      <c r="AC11" s="1">
        <v>0</v>
      </c>
      <c r="AD11" s="1" t="s">
        <v>324</v>
      </c>
      <c r="AE11" s="5"/>
    </row>
    <row r="12" spans="1:31" s="15" customFormat="1">
      <c r="A12" s="31">
        <v>11</v>
      </c>
      <c r="B12" s="23">
        <v>10</v>
      </c>
      <c r="C12" s="3">
        <v>23</v>
      </c>
      <c r="D12" s="4" t="s">
        <v>54</v>
      </c>
      <c r="E12" s="4" t="s">
        <v>180</v>
      </c>
      <c r="F12" s="29" t="s">
        <v>521</v>
      </c>
      <c r="G12" s="4" t="s">
        <v>358</v>
      </c>
      <c r="H12" s="2" t="s">
        <v>13</v>
      </c>
      <c r="I12" s="2" t="s">
        <v>94</v>
      </c>
      <c r="J12" s="2" t="s">
        <v>53</v>
      </c>
      <c r="K12" s="4">
        <v>105</v>
      </c>
      <c r="L12" s="4">
        <v>300</v>
      </c>
      <c r="M12" s="4">
        <v>2000</v>
      </c>
      <c r="N12" s="4">
        <v>5000</v>
      </c>
      <c r="O12" s="5">
        <f>M12-L12</f>
        <v>1700</v>
      </c>
      <c r="P12" s="5">
        <f>N12-L12</f>
        <v>4700</v>
      </c>
      <c r="Q12" s="5">
        <f>M12-K12</f>
        <v>1895</v>
      </c>
      <c r="R12" s="5">
        <f>(MAX(P12,Q12))</f>
        <v>4700</v>
      </c>
      <c r="S12" s="5" t="str">
        <f>IF(O12&gt;1999,"yes","no")</f>
        <v>no</v>
      </c>
      <c r="T12" s="5" t="str">
        <f>IF(R12&gt;1999,"yes","no")</f>
        <v>yes</v>
      </c>
      <c r="U12" s="25" t="s">
        <v>30</v>
      </c>
      <c r="V12" s="2" t="s">
        <v>78</v>
      </c>
      <c r="W12" s="2" t="s">
        <v>77</v>
      </c>
      <c r="X12" s="2" t="s">
        <v>80</v>
      </c>
      <c r="Y12" s="4"/>
      <c r="Z12" s="4"/>
      <c r="AA12" s="2">
        <v>1</v>
      </c>
      <c r="AB12" s="4">
        <v>0</v>
      </c>
      <c r="AC12" s="2">
        <v>0</v>
      </c>
      <c r="AD12" s="2" t="s">
        <v>355</v>
      </c>
      <c r="AE12" s="9" t="s">
        <v>359</v>
      </c>
    </row>
    <row r="13" spans="1:31" s="17" customFormat="1">
      <c r="A13" s="31">
        <v>12</v>
      </c>
      <c r="B13" s="23">
        <v>6</v>
      </c>
      <c r="C13" s="3">
        <v>7</v>
      </c>
      <c r="D13" s="5" t="s">
        <v>56</v>
      </c>
      <c r="E13" s="5" t="s">
        <v>60</v>
      </c>
      <c r="F13" s="27" t="s">
        <v>479</v>
      </c>
      <c r="G13" s="5" t="s">
        <v>4</v>
      </c>
      <c r="H13" s="5" t="s">
        <v>35</v>
      </c>
      <c r="I13" s="5" t="s">
        <v>96</v>
      </c>
      <c r="J13" s="1"/>
      <c r="K13" s="5">
        <v>0</v>
      </c>
      <c r="L13" s="5">
        <v>400</v>
      </c>
      <c r="M13" s="5">
        <v>2550</v>
      </c>
      <c r="N13" s="5">
        <v>5000</v>
      </c>
      <c r="O13" s="5">
        <f>M13-L13</f>
        <v>2150</v>
      </c>
      <c r="P13" s="5">
        <f>N13-L13</f>
        <v>4600</v>
      </c>
      <c r="Q13" s="5">
        <f>M13-K13</f>
        <v>2550</v>
      </c>
      <c r="R13" s="5">
        <f>(MAX(P13,Q13))</f>
        <v>4600</v>
      </c>
      <c r="S13" s="5" t="str">
        <f>IF(O13&gt;1999,"yes","no")</f>
        <v>yes</v>
      </c>
      <c r="T13" s="5" t="str">
        <f>IF(R13&gt;1999,"yes","no")</f>
        <v>yes</v>
      </c>
      <c r="U13" s="5" t="s">
        <v>31</v>
      </c>
      <c r="V13" s="5" t="s">
        <v>77</v>
      </c>
      <c r="W13" s="5" t="s">
        <v>78</v>
      </c>
      <c r="X13" s="1" t="s">
        <v>81</v>
      </c>
      <c r="Y13" s="5" t="s">
        <v>16</v>
      </c>
      <c r="Z13" s="5" t="s">
        <v>220</v>
      </c>
      <c r="AA13" s="1">
        <v>1</v>
      </c>
      <c r="AB13" s="5">
        <v>0</v>
      </c>
      <c r="AC13" s="1">
        <v>0</v>
      </c>
      <c r="AD13" s="1" t="s">
        <v>230</v>
      </c>
      <c r="AE13" s="5"/>
    </row>
    <row r="14" spans="1:31" s="16" customFormat="1">
      <c r="A14" s="31">
        <v>13</v>
      </c>
      <c r="B14" s="23">
        <v>10</v>
      </c>
      <c r="C14" s="3">
        <v>20</v>
      </c>
      <c r="D14" s="1" t="s">
        <v>54</v>
      </c>
      <c r="E14" s="1" t="s">
        <v>98</v>
      </c>
      <c r="F14" s="26" t="s">
        <v>516</v>
      </c>
      <c r="G14" s="1" t="s">
        <v>198</v>
      </c>
      <c r="H14" s="5" t="s">
        <v>13</v>
      </c>
      <c r="I14" s="1" t="s">
        <v>94</v>
      </c>
      <c r="J14" s="1" t="s">
        <v>100</v>
      </c>
      <c r="K14" s="1">
        <v>275</v>
      </c>
      <c r="L14" s="1">
        <v>2000</v>
      </c>
      <c r="M14" s="1">
        <v>3350</v>
      </c>
      <c r="N14" s="1">
        <v>4000</v>
      </c>
      <c r="O14" s="5">
        <f>M14-L14</f>
        <v>1350</v>
      </c>
      <c r="P14" s="1">
        <f>N14-L14</f>
        <v>2000</v>
      </c>
      <c r="Q14" s="1">
        <f>M14-K14</f>
        <v>3075</v>
      </c>
      <c r="R14" s="5">
        <f>(MAX(P14,Q14))</f>
        <v>3075</v>
      </c>
      <c r="S14" s="5" t="str">
        <f>IF(O14&gt;1999,"yes","no")</f>
        <v>no</v>
      </c>
      <c r="T14" s="5" t="str">
        <f>IF(R14&gt;1999,"yes","no")</f>
        <v>yes</v>
      </c>
      <c r="U14" s="5" t="s">
        <v>30</v>
      </c>
      <c r="V14" s="1" t="s">
        <v>76</v>
      </c>
      <c r="W14" s="1" t="s">
        <v>77</v>
      </c>
      <c r="X14" s="1" t="s">
        <v>80</v>
      </c>
      <c r="Y14" s="5" t="s">
        <v>199</v>
      </c>
      <c r="Z14" s="5" t="s">
        <v>200</v>
      </c>
      <c r="AA14" s="1">
        <v>1</v>
      </c>
      <c r="AB14" s="5">
        <v>0</v>
      </c>
      <c r="AC14" s="1">
        <v>0</v>
      </c>
      <c r="AD14" s="1" t="s">
        <v>324</v>
      </c>
      <c r="AE14" s="5"/>
    </row>
    <row r="15" spans="1:31" s="16" customFormat="1">
      <c r="A15" s="31">
        <v>14</v>
      </c>
      <c r="B15" s="23">
        <v>10</v>
      </c>
      <c r="C15" s="3">
        <v>20</v>
      </c>
      <c r="D15" s="1" t="s">
        <v>54</v>
      </c>
      <c r="E15" s="1" t="s">
        <v>98</v>
      </c>
      <c r="F15" s="26" t="s">
        <v>513</v>
      </c>
      <c r="G15" s="1" t="s">
        <v>204</v>
      </c>
      <c r="H15" s="1" t="s">
        <v>13</v>
      </c>
      <c r="I15" s="1" t="s">
        <v>94</v>
      </c>
      <c r="J15" s="1" t="s">
        <v>139</v>
      </c>
      <c r="K15" s="1">
        <v>300</v>
      </c>
      <c r="L15" s="1">
        <v>2400</v>
      </c>
      <c r="M15" s="1">
        <v>2700</v>
      </c>
      <c r="N15" s="1">
        <v>3500</v>
      </c>
      <c r="O15" s="5">
        <f>M15-L15</f>
        <v>300</v>
      </c>
      <c r="P15" s="1">
        <f>N15-L15</f>
        <v>1100</v>
      </c>
      <c r="Q15" s="1">
        <f>M15-K15</f>
        <v>2400</v>
      </c>
      <c r="R15" s="5">
        <f>(MAX(P15,Q15))</f>
        <v>2400</v>
      </c>
      <c r="S15" s="5" t="str">
        <f>IF(O15&gt;1999,"yes","no")</f>
        <v>no</v>
      </c>
      <c r="T15" s="5" t="str">
        <f>IF(R15&gt;1999,"yes","no")</f>
        <v>yes</v>
      </c>
      <c r="U15" s="5" t="s">
        <v>30</v>
      </c>
      <c r="V15" s="1" t="s">
        <v>76</v>
      </c>
      <c r="W15" s="1" t="s">
        <v>77</v>
      </c>
      <c r="X15" s="1" t="s">
        <v>80</v>
      </c>
      <c r="Y15" s="5" t="s">
        <v>205</v>
      </c>
      <c r="Z15" s="5" t="s">
        <v>206</v>
      </c>
      <c r="AA15" s="1">
        <v>0</v>
      </c>
      <c r="AB15" s="5">
        <v>0</v>
      </c>
      <c r="AC15" s="1">
        <v>1</v>
      </c>
      <c r="AD15" s="1" t="s">
        <v>324</v>
      </c>
      <c r="AE15" s="5"/>
    </row>
    <row r="16" spans="1:31">
      <c r="A16" s="31">
        <v>15</v>
      </c>
      <c r="B16" s="23">
        <v>10</v>
      </c>
      <c r="C16" s="3">
        <v>20</v>
      </c>
      <c r="D16" s="1" t="s">
        <v>54</v>
      </c>
      <c r="E16" s="1" t="s">
        <v>98</v>
      </c>
      <c r="F16" s="26" t="s">
        <v>514</v>
      </c>
      <c r="G16" s="1" t="s">
        <v>201</v>
      </c>
      <c r="H16" s="1" t="s">
        <v>13</v>
      </c>
      <c r="I16" s="1" t="s">
        <v>94</v>
      </c>
      <c r="J16" s="1" t="s">
        <v>100</v>
      </c>
      <c r="K16" s="1">
        <v>915</v>
      </c>
      <c r="L16" s="1">
        <v>3000</v>
      </c>
      <c r="M16" s="1">
        <v>3050</v>
      </c>
      <c r="N16" s="1">
        <v>3965</v>
      </c>
      <c r="O16" s="5">
        <f>M16-L16</f>
        <v>50</v>
      </c>
      <c r="P16" s="1">
        <f>N16-L16</f>
        <v>965</v>
      </c>
      <c r="Q16" s="1">
        <f>M16-K16</f>
        <v>2135</v>
      </c>
      <c r="R16" s="5">
        <f>(MAX(P16,Q16))</f>
        <v>2135</v>
      </c>
      <c r="S16" s="5" t="str">
        <f>IF(O16&gt;1999,"yes","no")</f>
        <v>no</v>
      </c>
      <c r="T16" s="5" t="str">
        <f>IF(R16&gt;1999,"yes","no")</f>
        <v>yes</v>
      </c>
      <c r="U16" s="5" t="s">
        <v>30</v>
      </c>
      <c r="V16" s="1" t="s">
        <v>76</v>
      </c>
      <c r="W16" s="1" t="s">
        <v>77</v>
      </c>
      <c r="X16" s="1" t="s">
        <v>80</v>
      </c>
      <c r="Y16" s="5" t="s">
        <v>202</v>
      </c>
      <c r="Z16" s="5" t="s">
        <v>203</v>
      </c>
      <c r="AA16" s="1">
        <v>0</v>
      </c>
      <c r="AB16" s="5">
        <v>0</v>
      </c>
      <c r="AC16" s="1">
        <v>0</v>
      </c>
      <c r="AD16" s="1" t="s">
        <v>324</v>
      </c>
      <c r="AE16" s="19"/>
    </row>
    <row r="17" spans="1:31" s="16" customFormat="1">
      <c r="A17" s="31">
        <v>16</v>
      </c>
      <c r="B17" s="23">
        <v>10</v>
      </c>
      <c r="C17" s="3">
        <v>25</v>
      </c>
      <c r="D17" s="1" t="s">
        <v>54</v>
      </c>
      <c r="E17" s="1" t="s">
        <v>91</v>
      </c>
      <c r="F17" s="26" t="s">
        <v>527</v>
      </c>
      <c r="G17" s="1" t="s">
        <v>157</v>
      </c>
      <c r="H17" s="5" t="s">
        <v>13</v>
      </c>
      <c r="I17" s="1" t="s">
        <v>94</v>
      </c>
      <c r="J17" s="1" t="s">
        <v>429</v>
      </c>
      <c r="K17" s="1">
        <v>75</v>
      </c>
      <c r="L17" s="1">
        <v>2200</v>
      </c>
      <c r="M17" s="1">
        <v>2700</v>
      </c>
      <c r="N17" s="1">
        <v>4115</v>
      </c>
      <c r="O17" s="5">
        <f>M17-L17</f>
        <v>500</v>
      </c>
      <c r="P17" s="1">
        <f>N17-L17</f>
        <v>1915</v>
      </c>
      <c r="Q17" s="1">
        <f>M17-K17</f>
        <v>2625</v>
      </c>
      <c r="R17" s="5">
        <f>(MAX(P17,Q17))</f>
        <v>2625</v>
      </c>
      <c r="S17" s="5" t="str">
        <f>IF(O17&gt;1999,"yes","no")</f>
        <v>no</v>
      </c>
      <c r="T17" s="5" t="str">
        <f>IF(R17&gt;1999,"yes","no")</f>
        <v>yes</v>
      </c>
      <c r="U17" s="5" t="s">
        <v>30</v>
      </c>
      <c r="V17" s="1" t="s">
        <v>76</v>
      </c>
      <c r="W17" s="1" t="s">
        <v>77</v>
      </c>
      <c r="X17" s="1" t="s">
        <v>80</v>
      </c>
      <c r="Y17" s="5" t="s">
        <v>158</v>
      </c>
      <c r="Z17" s="5" t="s">
        <v>159</v>
      </c>
      <c r="AA17" s="1">
        <v>1</v>
      </c>
      <c r="AB17" s="5">
        <v>0</v>
      </c>
      <c r="AC17" s="1">
        <v>0</v>
      </c>
      <c r="AD17" s="1" t="s">
        <v>324</v>
      </c>
      <c r="AE17" s="5"/>
    </row>
    <row r="18" spans="1:31" s="4" customFormat="1">
      <c r="A18" s="31">
        <v>17</v>
      </c>
      <c r="B18" s="23">
        <v>10</v>
      </c>
      <c r="C18" s="3">
        <v>25</v>
      </c>
      <c r="D18" s="1" t="s">
        <v>54</v>
      </c>
      <c r="E18" s="1" t="s">
        <v>91</v>
      </c>
      <c r="F18" s="26" t="s">
        <v>526</v>
      </c>
      <c r="G18" s="1" t="s">
        <v>155</v>
      </c>
      <c r="H18" s="1" t="s">
        <v>13</v>
      </c>
      <c r="I18" s="1" t="s">
        <v>94</v>
      </c>
      <c r="J18" s="1" t="s">
        <v>100</v>
      </c>
      <c r="K18" s="1">
        <v>915</v>
      </c>
      <c r="L18" s="1">
        <v>1830</v>
      </c>
      <c r="M18" s="1">
        <v>2440</v>
      </c>
      <c r="N18" s="1">
        <v>3950</v>
      </c>
      <c r="O18" s="5">
        <f>M18-L18</f>
        <v>610</v>
      </c>
      <c r="P18" s="1">
        <f>N18-L18</f>
        <v>2120</v>
      </c>
      <c r="Q18" s="1">
        <f>M18-K18</f>
        <v>1525</v>
      </c>
      <c r="R18" s="5">
        <f>(MAX(P18,Q18))</f>
        <v>2120</v>
      </c>
      <c r="S18" s="5" t="str">
        <f>IF(O18&gt;1999,"yes","no")</f>
        <v>no</v>
      </c>
      <c r="T18" s="5" t="str">
        <f>IF(R18&gt;1999,"yes","no")</f>
        <v>yes</v>
      </c>
      <c r="U18" s="5" t="s">
        <v>30</v>
      </c>
      <c r="V18" s="1" t="s">
        <v>76</v>
      </c>
      <c r="W18" s="1" t="s">
        <v>77</v>
      </c>
      <c r="X18" s="1" t="s">
        <v>80</v>
      </c>
      <c r="Y18" s="5" t="s">
        <v>153</v>
      </c>
      <c r="Z18" s="5" t="s">
        <v>156</v>
      </c>
      <c r="AA18" s="1">
        <v>0</v>
      </c>
      <c r="AB18" s="5">
        <v>0</v>
      </c>
      <c r="AC18" s="1">
        <v>0</v>
      </c>
      <c r="AD18" s="1" t="s">
        <v>324</v>
      </c>
      <c r="AE18" s="5"/>
    </row>
    <row r="19" spans="1:31" s="16" customFormat="1">
      <c r="A19" s="31">
        <v>18</v>
      </c>
      <c r="B19" s="23">
        <v>10</v>
      </c>
      <c r="C19" s="3">
        <v>25</v>
      </c>
      <c r="D19" s="5" t="s">
        <v>54</v>
      </c>
      <c r="E19" s="5" t="s">
        <v>91</v>
      </c>
      <c r="F19" s="27" t="s">
        <v>528</v>
      </c>
      <c r="G19" s="5" t="s">
        <v>163</v>
      </c>
      <c r="H19" s="5" t="s">
        <v>13</v>
      </c>
      <c r="I19" s="1" t="s">
        <v>94</v>
      </c>
      <c r="J19" s="1" t="s">
        <v>100</v>
      </c>
      <c r="K19" s="5">
        <v>90</v>
      </c>
      <c r="L19" s="1">
        <v>250</v>
      </c>
      <c r="M19" s="1">
        <v>3350</v>
      </c>
      <c r="N19" s="1">
        <v>3680</v>
      </c>
      <c r="O19" s="5">
        <f>M19-L19</f>
        <v>3100</v>
      </c>
      <c r="P19" s="1">
        <f>N19-L19</f>
        <v>3430</v>
      </c>
      <c r="Q19" s="1">
        <f>M19-K19</f>
        <v>3260</v>
      </c>
      <c r="R19" s="5">
        <f>(MAX(P19,Q19))</f>
        <v>3430</v>
      </c>
      <c r="S19" s="5" t="str">
        <f>IF(O19&gt;1999,"yes","no")</f>
        <v>yes</v>
      </c>
      <c r="T19" s="5" t="str">
        <f>IF(R19&gt;1999,"yes","no")</f>
        <v>yes</v>
      </c>
      <c r="U19" s="5" t="s">
        <v>31</v>
      </c>
      <c r="V19" s="1" t="s">
        <v>76</v>
      </c>
      <c r="W19" s="1" t="s">
        <v>77</v>
      </c>
      <c r="X19" s="1" t="s">
        <v>80</v>
      </c>
      <c r="Y19" s="5" t="s">
        <v>161</v>
      </c>
      <c r="Z19" s="5" t="s">
        <v>162</v>
      </c>
      <c r="AA19" s="1">
        <v>1</v>
      </c>
      <c r="AB19" s="5">
        <v>0</v>
      </c>
      <c r="AC19" s="1">
        <v>0</v>
      </c>
      <c r="AD19" s="1" t="s">
        <v>326</v>
      </c>
      <c r="AE19" s="5" t="s">
        <v>295</v>
      </c>
    </row>
    <row r="20" spans="1:31" s="16" customFormat="1">
      <c r="A20" s="31">
        <v>19</v>
      </c>
      <c r="B20" s="23">
        <v>10</v>
      </c>
      <c r="C20" s="3">
        <v>17</v>
      </c>
      <c r="D20" s="5" t="s">
        <v>54</v>
      </c>
      <c r="E20" s="5" t="s">
        <v>66</v>
      </c>
      <c r="F20" s="27" t="s">
        <v>495</v>
      </c>
      <c r="G20" s="5" t="s">
        <v>286</v>
      </c>
      <c r="H20" s="1" t="s">
        <v>13</v>
      </c>
      <c r="I20" s="1" t="s">
        <v>94</v>
      </c>
      <c r="J20" s="1" t="s">
        <v>100</v>
      </c>
      <c r="K20" s="1">
        <v>915</v>
      </c>
      <c r="L20" s="1">
        <v>1525</v>
      </c>
      <c r="M20" s="1">
        <v>1830</v>
      </c>
      <c r="N20" s="1">
        <v>5000</v>
      </c>
      <c r="O20" s="5">
        <f>M20-L20</f>
        <v>305</v>
      </c>
      <c r="P20" s="1">
        <f>N20-L20</f>
        <v>3475</v>
      </c>
      <c r="Q20" s="1">
        <f>M20-K20</f>
        <v>915</v>
      </c>
      <c r="R20" s="5">
        <f>(MAX(P20,Q20))</f>
        <v>3475</v>
      </c>
      <c r="S20" s="5" t="str">
        <f>IF(O20&gt;1999,"yes","no")</f>
        <v>no</v>
      </c>
      <c r="T20" s="5" t="str">
        <f>IF(R20&gt;1999,"yes","no")</f>
        <v>yes</v>
      </c>
      <c r="U20" s="9" t="s">
        <v>30</v>
      </c>
      <c r="V20" s="1" t="s">
        <v>76</v>
      </c>
      <c r="W20" s="1" t="s">
        <v>77</v>
      </c>
      <c r="X20" s="1" t="s">
        <v>80</v>
      </c>
      <c r="Y20" s="5"/>
      <c r="Z20" s="5"/>
      <c r="AA20" s="1">
        <v>0</v>
      </c>
      <c r="AB20" s="5">
        <v>0</v>
      </c>
      <c r="AC20" s="1">
        <v>0</v>
      </c>
      <c r="AD20" s="1" t="s">
        <v>324</v>
      </c>
      <c r="AE20" s="5"/>
    </row>
    <row r="21" spans="1:31" s="16" customFormat="1">
      <c r="A21" s="31">
        <v>20</v>
      </c>
      <c r="B21" s="23">
        <v>10</v>
      </c>
      <c r="C21" s="3">
        <v>17</v>
      </c>
      <c r="D21" s="1" t="s">
        <v>54</v>
      </c>
      <c r="E21" s="1" t="s">
        <v>66</v>
      </c>
      <c r="F21" s="26" t="s">
        <v>495</v>
      </c>
      <c r="G21" s="1" t="s">
        <v>286</v>
      </c>
      <c r="H21" s="1" t="s">
        <v>13</v>
      </c>
      <c r="I21" s="1" t="s">
        <v>94</v>
      </c>
      <c r="J21" s="1" t="s">
        <v>53</v>
      </c>
      <c r="K21" s="5">
        <v>30</v>
      </c>
      <c r="L21" s="1">
        <v>2880</v>
      </c>
      <c r="M21" s="1">
        <v>1830</v>
      </c>
      <c r="N21" s="1">
        <v>4880</v>
      </c>
      <c r="O21" s="5">
        <f>M21-L21</f>
        <v>-1050</v>
      </c>
      <c r="P21" s="1">
        <f>N21-L21</f>
        <v>2000</v>
      </c>
      <c r="Q21" s="1">
        <f>M21-K21</f>
        <v>1800</v>
      </c>
      <c r="R21" s="5">
        <f>(MAX(P21,Q21))</f>
        <v>2000</v>
      </c>
      <c r="S21" s="5" t="str">
        <f>IF(O21&gt;1999,"yes","no")</f>
        <v>no</v>
      </c>
      <c r="T21" s="5" t="str">
        <f>IF(R21&gt;1999,"yes","no")</f>
        <v>yes</v>
      </c>
      <c r="U21" s="5" t="s">
        <v>30</v>
      </c>
      <c r="V21" s="1" t="s">
        <v>76</v>
      </c>
      <c r="W21" s="1" t="s">
        <v>77</v>
      </c>
      <c r="X21" s="1" t="s">
        <v>80</v>
      </c>
      <c r="Y21" s="5"/>
      <c r="Z21" s="5"/>
      <c r="AA21" s="1">
        <v>0</v>
      </c>
      <c r="AB21" s="5">
        <v>0</v>
      </c>
      <c r="AC21" s="1">
        <v>0</v>
      </c>
      <c r="AD21" s="1" t="s">
        <v>326</v>
      </c>
      <c r="AE21" s="5" t="s">
        <v>285</v>
      </c>
    </row>
    <row r="22" spans="1:31" s="16" customFormat="1">
      <c r="A22" s="31">
        <v>21</v>
      </c>
      <c r="B22" s="23">
        <v>6</v>
      </c>
      <c r="C22" s="1">
        <v>8</v>
      </c>
      <c r="D22" s="5" t="s">
        <v>56</v>
      </c>
      <c r="E22" s="5" t="s">
        <v>63</v>
      </c>
      <c r="F22" s="27" t="s">
        <v>482</v>
      </c>
      <c r="G22" s="4" t="s">
        <v>336</v>
      </c>
      <c r="H22" s="1" t="s">
        <v>13</v>
      </c>
      <c r="I22" s="1" t="s">
        <v>94</v>
      </c>
      <c r="J22" s="1" t="s">
        <v>53</v>
      </c>
      <c r="K22" s="5">
        <v>0</v>
      </c>
      <c r="L22" s="5">
        <v>90</v>
      </c>
      <c r="M22" s="1">
        <v>3900</v>
      </c>
      <c r="N22" s="1">
        <v>5500</v>
      </c>
      <c r="O22" s="5">
        <f>M22-L22</f>
        <v>3810</v>
      </c>
      <c r="P22" s="5">
        <f>N22-L22</f>
        <v>5410</v>
      </c>
      <c r="Q22" s="5">
        <f>M22-K22</f>
        <v>3900</v>
      </c>
      <c r="R22" s="5">
        <f>(MAX(P22,Q22))</f>
        <v>5410</v>
      </c>
      <c r="S22" s="5" t="str">
        <f>IF(O22&gt;1999,"yes","no")</f>
        <v>yes</v>
      </c>
      <c r="T22" s="5" t="str">
        <f>IF(R22&gt;1999,"yes","no")</f>
        <v>yes</v>
      </c>
      <c r="U22" s="5" t="s">
        <v>31</v>
      </c>
      <c r="V22" s="1" t="s">
        <v>76</v>
      </c>
      <c r="W22" s="1" t="s">
        <v>77</v>
      </c>
      <c r="X22" s="1" t="s">
        <v>80</v>
      </c>
      <c r="Y22" s="5"/>
      <c r="Z22" s="5"/>
      <c r="AA22" s="1">
        <v>1</v>
      </c>
      <c r="AB22" s="5">
        <v>0</v>
      </c>
      <c r="AC22" s="1">
        <v>0</v>
      </c>
      <c r="AD22" s="1" t="s">
        <v>355</v>
      </c>
      <c r="AE22" s="24" t="s">
        <v>335</v>
      </c>
    </row>
    <row r="23" spans="1:31" s="16" customFormat="1">
      <c r="A23" s="31">
        <v>22</v>
      </c>
      <c r="B23" s="23">
        <v>10</v>
      </c>
      <c r="C23" s="3">
        <v>20</v>
      </c>
      <c r="D23" s="3" t="s">
        <v>54</v>
      </c>
      <c r="E23" s="3" t="s">
        <v>98</v>
      </c>
      <c r="F23" s="28" t="s">
        <v>519</v>
      </c>
      <c r="G23" s="3" t="s">
        <v>397</v>
      </c>
      <c r="H23" s="3" t="s">
        <v>13</v>
      </c>
      <c r="I23" s="3" t="s">
        <v>94</v>
      </c>
      <c r="J23" s="3" t="s">
        <v>53</v>
      </c>
      <c r="K23" s="9">
        <v>240</v>
      </c>
      <c r="L23" s="3">
        <v>1500</v>
      </c>
      <c r="M23" s="3">
        <v>2100</v>
      </c>
      <c r="N23" s="3">
        <v>3800</v>
      </c>
      <c r="O23" s="25">
        <f>M23-L23</f>
        <v>600</v>
      </c>
      <c r="P23" s="23">
        <f>N23-L23</f>
        <v>2300</v>
      </c>
      <c r="Q23" s="23">
        <f>M23-K23</f>
        <v>1860</v>
      </c>
      <c r="R23" s="5">
        <f>(MAX(P23,Q23))</f>
        <v>2300</v>
      </c>
      <c r="S23" s="25" t="str">
        <f>IF(O23&gt;1999,"yes","no")</f>
        <v>no</v>
      </c>
      <c r="T23" s="25" t="str">
        <f>IF(R23&gt;1999,"yes","no")</f>
        <v>yes</v>
      </c>
      <c r="U23" s="5" t="s">
        <v>30</v>
      </c>
      <c r="V23" s="5" t="s">
        <v>76</v>
      </c>
      <c r="W23" s="5" t="s">
        <v>77</v>
      </c>
      <c r="X23" s="5" t="s">
        <v>80</v>
      </c>
      <c r="Y23" s="5" t="s">
        <v>392</v>
      </c>
      <c r="Z23" s="5" t="s">
        <v>393</v>
      </c>
      <c r="AA23" s="5">
        <v>1</v>
      </c>
      <c r="AB23" s="5">
        <v>1</v>
      </c>
      <c r="AC23" s="5">
        <v>0</v>
      </c>
      <c r="AD23" s="3" t="s">
        <v>326</v>
      </c>
      <c r="AE23" s="9" t="s">
        <v>407</v>
      </c>
    </row>
    <row r="24" spans="1:31" s="16" customFormat="1">
      <c r="A24" s="31">
        <v>23</v>
      </c>
      <c r="B24" s="23">
        <v>6</v>
      </c>
      <c r="C24" s="1">
        <v>6</v>
      </c>
      <c r="D24" s="5" t="s">
        <v>56</v>
      </c>
      <c r="E24" s="5" t="s">
        <v>57</v>
      </c>
      <c r="F24" s="27" t="s">
        <v>477</v>
      </c>
      <c r="G24" s="5" t="s">
        <v>45</v>
      </c>
      <c r="H24" s="5" t="s">
        <v>13</v>
      </c>
      <c r="I24" s="5" t="s">
        <v>94</v>
      </c>
      <c r="J24" s="1" t="s">
        <v>53</v>
      </c>
      <c r="K24" s="5">
        <v>0</v>
      </c>
      <c r="L24" s="5">
        <v>780</v>
      </c>
      <c r="M24" s="5">
        <v>3000</v>
      </c>
      <c r="N24" s="5">
        <v>4500</v>
      </c>
      <c r="O24" s="5">
        <f>M24-L24</f>
        <v>2220</v>
      </c>
      <c r="P24" s="5">
        <f>N24-L24</f>
        <v>3720</v>
      </c>
      <c r="Q24" s="5">
        <f>M24-K24</f>
        <v>3000</v>
      </c>
      <c r="R24" s="5">
        <f>(MAX(P24,Q24))</f>
        <v>3720</v>
      </c>
      <c r="S24" s="5" t="str">
        <f>IF(O24&gt;1999,"yes","no")</f>
        <v>yes</v>
      </c>
      <c r="T24" s="5" t="str">
        <f>IF(R24&gt;1999,"yes","no")</f>
        <v>yes</v>
      </c>
      <c r="U24" s="5" t="s">
        <v>31</v>
      </c>
      <c r="V24" s="5" t="s">
        <v>76</v>
      </c>
      <c r="W24" s="5" t="s">
        <v>77</v>
      </c>
      <c r="X24" s="1" t="s">
        <v>80</v>
      </c>
      <c r="Y24" s="5" t="s">
        <v>20</v>
      </c>
      <c r="Z24" s="5" t="s">
        <v>108</v>
      </c>
      <c r="AA24" s="5">
        <v>1</v>
      </c>
      <c r="AB24" s="5">
        <v>0</v>
      </c>
      <c r="AC24" s="5">
        <v>0</v>
      </c>
      <c r="AD24" s="1" t="s">
        <v>325</v>
      </c>
      <c r="AE24" s="19" t="s">
        <v>291</v>
      </c>
    </row>
    <row r="25" spans="1:31" s="16" customFormat="1">
      <c r="A25" s="31">
        <v>24</v>
      </c>
      <c r="B25" s="23">
        <v>6</v>
      </c>
      <c r="C25" s="23">
        <v>6</v>
      </c>
      <c r="D25" s="1" t="s">
        <v>56</v>
      </c>
      <c r="E25" s="1" t="s">
        <v>57</v>
      </c>
      <c r="F25" s="26" t="s">
        <v>476</v>
      </c>
      <c r="G25" s="1" t="s">
        <v>229</v>
      </c>
      <c r="H25" s="1" t="s">
        <v>12</v>
      </c>
      <c r="I25" s="1" t="s">
        <v>96</v>
      </c>
      <c r="J25" s="1"/>
      <c r="K25" s="5">
        <v>0</v>
      </c>
      <c r="L25" s="5">
        <v>5390</v>
      </c>
      <c r="M25" s="1">
        <v>3000</v>
      </c>
      <c r="N25" s="1">
        <v>5300</v>
      </c>
      <c r="O25" s="5">
        <f>M25-L25</f>
        <v>-2390</v>
      </c>
      <c r="P25" s="1">
        <f>N25-L25</f>
        <v>-90</v>
      </c>
      <c r="Q25" s="1">
        <f>M25-K25</f>
        <v>3000</v>
      </c>
      <c r="R25" s="5">
        <f>(MAX(P25,Q25))</f>
        <v>3000</v>
      </c>
      <c r="S25" s="5" t="str">
        <f>IF(O25&gt;1999,"yes","no")</f>
        <v>no</v>
      </c>
      <c r="T25" s="5" t="str">
        <f>IF(R25&gt;1999,"yes","no")</f>
        <v>yes</v>
      </c>
      <c r="U25" s="5" t="s">
        <v>30</v>
      </c>
      <c r="V25" s="1" t="s">
        <v>76</v>
      </c>
      <c r="W25" s="1" t="s">
        <v>77</v>
      </c>
      <c r="X25" s="1" t="s">
        <v>80</v>
      </c>
      <c r="Y25" s="5">
        <v>0</v>
      </c>
      <c r="Z25" s="5" t="s">
        <v>75</v>
      </c>
      <c r="AA25" s="1">
        <v>0</v>
      </c>
      <c r="AB25" s="5">
        <v>0</v>
      </c>
      <c r="AC25" s="1">
        <v>1</v>
      </c>
      <c r="AD25" s="1" t="s">
        <v>230</v>
      </c>
      <c r="AE25" s="5" t="s">
        <v>313</v>
      </c>
    </row>
    <row r="26" spans="1:31" s="16" customFormat="1">
      <c r="A26" s="31">
        <v>25</v>
      </c>
      <c r="B26" s="23">
        <v>10</v>
      </c>
      <c r="C26" s="3">
        <v>14</v>
      </c>
      <c r="D26" s="1" t="s">
        <v>54</v>
      </c>
      <c r="E26" s="1" t="s">
        <v>233</v>
      </c>
      <c r="F26" s="26" t="s">
        <v>492</v>
      </c>
      <c r="G26" s="1" t="s">
        <v>235</v>
      </c>
      <c r="H26" s="1" t="s">
        <v>12</v>
      </c>
      <c r="I26" s="1" t="s">
        <v>96</v>
      </c>
      <c r="J26" s="1" t="s">
        <v>221</v>
      </c>
      <c r="K26" s="5">
        <v>0</v>
      </c>
      <c r="L26" s="5">
        <v>1030</v>
      </c>
      <c r="M26" s="1">
        <v>0</v>
      </c>
      <c r="N26" s="1">
        <v>4410</v>
      </c>
      <c r="O26" s="5">
        <f>M26-L26</f>
        <v>-1030</v>
      </c>
      <c r="P26" s="1">
        <f>N26-L26</f>
        <v>3380</v>
      </c>
      <c r="Q26" s="1">
        <f>M26-K26</f>
        <v>0</v>
      </c>
      <c r="R26" s="5">
        <f>(MAX(P26,Q26))</f>
        <v>3380</v>
      </c>
      <c r="S26" s="5" t="str">
        <f>IF(O26&gt;1999,"yes","no")</f>
        <v>no</v>
      </c>
      <c r="T26" s="5" t="str">
        <f>IF(R26&gt;1999,"yes","no")</f>
        <v>yes</v>
      </c>
      <c r="U26" s="5" t="s">
        <v>30</v>
      </c>
      <c r="V26" s="1" t="s">
        <v>76</v>
      </c>
      <c r="W26" s="1" t="s">
        <v>77</v>
      </c>
      <c r="X26" s="1" t="s">
        <v>80</v>
      </c>
      <c r="Y26" s="5" t="s">
        <v>251</v>
      </c>
      <c r="Z26" s="5" t="s">
        <v>93</v>
      </c>
      <c r="AA26" s="1">
        <v>1</v>
      </c>
      <c r="AB26" s="5">
        <v>1</v>
      </c>
      <c r="AC26" s="1">
        <v>1</v>
      </c>
      <c r="AD26" s="1" t="s">
        <v>320</v>
      </c>
      <c r="AE26" s="19" t="s">
        <v>321</v>
      </c>
    </row>
    <row r="27" spans="1:31" s="16" customFormat="1">
      <c r="A27" s="31">
        <v>26</v>
      </c>
      <c r="B27" s="23">
        <v>10</v>
      </c>
      <c r="C27" s="3">
        <v>14</v>
      </c>
      <c r="D27" s="1" t="s">
        <v>54</v>
      </c>
      <c r="E27" s="1" t="s">
        <v>233</v>
      </c>
      <c r="F27" s="26" t="s">
        <v>493</v>
      </c>
      <c r="G27" s="1" t="s">
        <v>234</v>
      </c>
      <c r="H27" s="1" t="s">
        <v>12</v>
      </c>
      <c r="I27" s="1" t="s">
        <v>96</v>
      </c>
      <c r="J27" s="1" t="s">
        <v>221</v>
      </c>
      <c r="K27" s="5">
        <v>0</v>
      </c>
      <c r="L27" s="5">
        <v>1115</v>
      </c>
      <c r="M27" s="1">
        <v>0</v>
      </c>
      <c r="N27" s="1">
        <v>4000</v>
      </c>
      <c r="O27" s="5">
        <f>M27-L27</f>
        <v>-1115</v>
      </c>
      <c r="P27" s="1">
        <f>N27-L27</f>
        <v>2885</v>
      </c>
      <c r="Q27" s="1">
        <f>M27-K27</f>
        <v>0</v>
      </c>
      <c r="R27" s="5">
        <f>(MAX(P27,Q27))</f>
        <v>2885</v>
      </c>
      <c r="S27" s="5" t="str">
        <f>IF(O27&gt;1999,"yes","no")</f>
        <v>no</v>
      </c>
      <c r="T27" s="5" t="str">
        <f>IF(R27&gt;1999,"yes","no")</f>
        <v>yes</v>
      </c>
      <c r="U27" s="5" t="s">
        <v>30</v>
      </c>
      <c r="V27" s="1" t="s">
        <v>76</v>
      </c>
      <c r="W27" s="1" t="s">
        <v>77</v>
      </c>
      <c r="X27" s="1" t="s">
        <v>80</v>
      </c>
      <c r="Y27" s="5" t="s">
        <v>255</v>
      </c>
      <c r="Z27" s="5" t="s">
        <v>208</v>
      </c>
      <c r="AA27" s="1">
        <v>1</v>
      </c>
      <c r="AB27" s="5">
        <v>1</v>
      </c>
      <c r="AC27" s="1">
        <v>1</v>
      </c>
      <c r="AD27" s="1" t="s">
        <v>320</v>
      </c>
      <c r="AE27" s="5" t="s">
        <v>278</v>
      </c>
    </row>
    <row r="28" spans="1:31" s="16" customFormat="1">
      <c r="A28" s="31">
        <v>27</v>
      </c>
      <c r="B28" s="23">
        <v>2</v>
      </c>
      <c r="C28" s="3">
        <v>2</v>
      </c>
      <c r="D28" s="1" t="s">
        <v>209</v>
      </c>
      <c r="E28" s="1" t="s">
        <v>109</v>
      </c>
      <c r="F28" s="26" t="s">
        <v>469</v>
      </c>
      <c r="G28" s="1" t="s">
        <v>332</v>
      </c>
      <c r="H28" s="1" t="s">
        <v>13</v>
      </c>
      <c r="I28" s="1" t="s">
        <v>94</v>
      </c>
      <c r="J28" s="1" t="s">
        <v>53</v>
      </c>
      <c r="K28" s="1">
        <v>260</v>
      </c>
      <c r="L28" s="5">
        <v>4825</v>
      </c>
      <c r="M28" s="1">
        <v>3000</v>
      </c>
      <c r="N28" s="1">
        <v>5500</v>
      </c>
      <c r="O28" s="5">
        <f>M28-L28</f>
        <v>-1825</v>
      </c>
      <c r="P28" s="5">
        <f>N28-L28</f>
        <v>675</v>
      </c>
      <c r="Q28" s="5">
        <f>M28-K28</f>
        <v>2740</v>
      </c>
      <c r="R28" s="5">
        <f>(MAX(P28,Q28))</f>
        <v>2740</v>
      </c>
      <c r="S28" s="5" t="str">
        <f>IF(O28&gt;1999,"yes","no")</f>
        <v>no</v>
      </c>
      <c r="T28" s="5" t="str">
        <f>IF(R28&gt;1999,"yes","no")</f>
        <v>yes</v>
      </c>
      <c r="U28" s="5" t="s">
        <v>30</v>
      </c>
      <c r="V28" s="1" t="s">
        <v>76</v>
      </c>
      <c r="W28" s="1" t="s">
        <v>77</v>
      </c>
      <c r="X28" s="1" t="s">
        <v>80</v>
      </c>
      <c r="Y28" s="5"/>
      <c r="Z28" s="5"/>
      <c r="AA28" s="1">
        <v>0</v>
      </c>
      <c r="AB28" s="5">
        <v>0</v>
      </c>
      <c r="AC28" s="1">
        <v>0</v>
      </c>
      <c r="AD28" s="1" t="s">
        <v>334</v>
      </c>
      <c r="AE28" s="5" t="s">
        <v>333</v>
      </c>
    </row>
    <row r="29" spans="1:31" s="16" customFormat="1">
      <c r="A29" s="31">
        <v>28</v>
      </c>
      <c r="B29" s="23">
        <v>3</v>
      </c>
      <c r="C29" s="3">
        <v>3</v>
      </c>
      <c r="D29" s="2" t="s">
        <v>347</v>
      </c>
      <c r="E29" s="2" t="s">
        <v>348</v>
      </c>
      <c r="F29" s="28" t="s">
        <v>559</v>
      </c>
      <c r="G29" s="2" t="s">
        <v>350</v>
      </c>
      <c r="H29" s="2" t="s">
        <v>13</v>
      </c>
      <c r="I29" s="2" t="s">
        <v>94</v>
      </c>
      <c r="J29" s="2" t="s">
        <v>53</v>
      </c>
      <c r="K29" s="4">
        <v>0</v>
      </c>
      <c r="L29" s="4">
        <v>1180</v>
      </c>
      <c r="M29" s="2">
        <v>895</v>
      </c>
      <c r="N29" s="2">
        <v>3515</v>
      </c>
      <c r="O29" s="5">
        <f>M29-L29</f>
        <v>-285</v>
      </c>
      <c r="P29" s="5">
        <f>N29-L29</f>
        <v>2335</v>
      </c>
      <c r="Q29" s="5">
        <f>M29-K29</f>
        <v>895</v>
      </c>
      <c r="R29" s="5">
        <f>(MAX(P29,Q29))</f>
        <v>2335</v>
      </c>
      <c r="S29" s="5" t="str">
        <f>IF(O29&gt;1999,"yes","no")</f>
        <v>no</v>
      </c>
      <c r="T29" s="5" t="str">
        <f>IF(R29&gt;1999,"yes","no")</f>
        <v>yes</v>
      </c>
      <c r="U29" s="5" t="s">
        <v>30</v>
      </c>
      <c r="V29" s="2" t="s">
        <v>76</v>
      </c>
      <c r="W29" s="2" t="s">
        <v>77</v>
      </c>
      <c r="X29" s="2" t="s">
        <v>80</v>
      </c>
      <c r="Y29" s="4"/>
      <c r="Z29" s="4"/>
      <c r="AA29" s="2">
        <v>1</v>
      </c>
      <c r="AB29" s="4">
        <v>0</v>
      </c>
      <c r="AC29" s="2">
        <v>0</v>
      </c>
      <c r="AD29" s="2" t="s">
        <v>334</v>
      </c>
      <c r="AE29" s="9" t="s">
        <v>349</v>
      </c>
    </row>
    <row r="30" spans="1:31">
      <c r="A30" s="31">
        <v>29</v>
      </c>
      <c r="B30" s="23">
        <v>10</v>
      </c>
      <c r="C30" s="3">
        <v>24</v>
      </c>
      <c r="D30" s="1" t="s">
        <v>54</v>
      </c>
      <c r="E30" s="1" t="s">
        <v>70</v>
      </c>
      <c r="F30" s="26" t="s">
        <v>522</v>
      </c>
      <c r="G30" s="1" t="s">
        <v>92</v>
      </c>
      <c r="H30" s="1" t="s">
        <v>13</v>
      </c>
      <c r="I30" s="1" t="s">
        <v>94</v>
      </c>
      <c r="J30" s="1" t="s">
        <v>427</v>
      </c>
      <c r="K30" s="1">
        <v>770</v>
      </c>
      <c r="L30" s="5">
        <v>2660</v>
      </c>
      <c r="M30" s="1">
        <v>1800</v>
      </c>
      <c r="N30" s="1">
        <v>4800</v>
      </c>
      <c r="O30" s="5">
        <f>M30-L30</f>
        <v>-860</v>
      </c>
      <c r="P30" s="1">
        <f>N30-L30</f>
        <v>2140</v>
      </c>
      <c r="Q30" s="1">
        <f>M30-K30</f>
        <v>1030</v>
      </c>
      <c r="R30" s="5">
        <f>(MAX(P30,Q30))</f>
        <v>2140</v>
      </c>
      <c r="S30" s="5" t="str">
        <f>IF(O30&gt;1999,"yes","no")</f>
        <v>no</v>
      </c>
      <c r="T30" s="5" t="str">
        <f>IF(R30&gt;1999,"yes","no")</f>
        <v>yes</v>
      </c>
      <c r="U30" s="5" t="s">
        <v>30</v>
      </c>
      <c r="V30" s="1" t="s">
        <v>76</v>
      </c>
      <c r="W30" s="1" t="s">
        <v>77</v>
      </c>
      <c r="X30" s="1" t="s">
        <v>80</v>
      </c>
      <c r="Y30" s="5" t="s">
        <v>250</v>
      </c>
      <c r="Z30" s="5" t="s">
        <v>151</v>
      </c>
      <c r="AA30" s="1">
        <v>0</v>
      </c>
      <c r="AB30" s="5">
        <v>0</v>
      </c>
      <c r="AC30" s="1">
        <v>0</v>
      </c>
      <c r="AD30" s="1" t="s">
        <v>326</v>
      </c>
      <c r="AE30" s="5" t="s">
        <v>275</v>
      </c>
    </row>
    <row r="31" spans="1:31">
      <c r="A31" s="31">
        <v>30</v>
      </c>
      <c r="B31" s="23">
        <v>10</v>
      </c>
      <c r="C31" s="3">
        <v>24</v>
      </c>
      <c r="D31" s="1" t="s">
        <v>54</v>
      </c>
      <c r="E31" s="1" t="s">
        <v>70</v>
      </c>
      <c r="F31" s="26" t="s">
        <v>523</v>
      </c>
      <c r="G31" s="1" t="s">
        <v>18</v>
      </c>
      <c r="H31" s="1" t="s">
        <v>13</v>
      </c>
      <c r="I31" s="1" t="s">
        <v>94</v>
      </c>
      <c r="J31" s="1" t="s">
        <v>428</v>
      </c>
      <c r="K31" s="1">
        <v>300</v>
      </c>
      <c r="L31" s="1">
        <v>2000</v>
      </c>
      <c r="M31" s="1">
        <v>1000</v>
      </c>
      <c r="N31" s="1">
        <v>4000</v>
      </c>
      <c r="O31" s="5">
        <f>M31-L31</f>
        <v>-1000</v>
      </c>
      <c r="P31" s="1">
        <f>N31-L31</f>
        <v>2000</v>
      </c>
      <c r="Q31" s="1">
        <f>M31-K31</f>
        <v>700</v>
      </c>
      <c r="R31" s="5">
        <f>(MAX(P31,Q31))</f>
        <v>2000</v>
      </c>
      <c r="S31" s="5" t="str">
        <f>IF(O31&gt;1999,"yes","no")</f>
        <v>no</v>
      </c>
      <c r="T31" s="5" t="str">
        <f>IF(R31&gt;1999,"yes","no")</f>
        <v>yes</v>
      </c>
      <c r="U31" s="5" t="s">
        <v>30</v>
      </c>
      <c r="V31" s="1" t="s">
        <v>76</v>
      </c>
      <c r="W31" s="1" t="s">
        <v>77</v>
      </c>
      <c r="X31" s="1" t="s">
        <v>80</v>
      </c>
      <c r="Y31" s="5" t="s">
        <v>150</v>
      </c>
      <c r="Z31" s="5" t="s">
        <v>29</v>
      </c>
      <c r="AA31" s="1">
        <v>0</v>
      </c>
      <c r="AB31" s="5">
        <v>0</v>
      </c>
      <c r="AC31" s="1">
        <v>0</v>
      </c>
      <c r="AD31" s="1" t="s">
        <v>324</v>
      </c>
      <c r="AE31" s="5"/>
    </row>
    <row r="32" spans="1:31">
      <c r="A32" s="31">
        <v>31</v>
      </c>
      <c r="B32" s="23">
        <v>10</v>
      </c>
      <c r="C32" s="3">
        <v>21</v>
      </c>
      <c r="D32" s="1" t="s">
        <v>54</v>
      </c>
      <c r="E32" s="1" t="s">
        <v>212</v>
      </c>
      <c r="F32" s="26" t="s">
        <v>520</v>
      </c>
      <c r="G32" s="1" t="s">
        <v>207</v>
      </c>
      <c r="H32" s="5" t="s">
        <v>13</v>
      </c>
      <c r="I32" s="1" t="s">
        <v>94</v>
      </c>
      <c r="J32" s="1" t="s">
        <v>53</v>
      </c>
      <c r="K32" s="1">
        <v>290</v>
      </c>
      <c r="L32" s="1">
        <v>2100</v>
      </c>
      <c r="M32" s="1">
        <v>2000</v>
      </c>
      <c r="N32" s="1">
        <v>4200</v>
      </c>
      <c r="O32" s="5">
        <f>M32-L32</f>
        <v>-100</v>
      </c>
      <c r="P32" s="1">
        <f>N32-L32</f>
        <v>2100</v>
      </c>
      <c r="Q32" s="1">
        <f>M32-K32</f>
        <v>1710</v>
      </c>
      <c r="R32" s="5">
        <f>(MAX(P32,Q32))</f>
        <v>2100</v>
      </c>
      <c r="S32" s="5" t="str">
        <f>IF(O32&gt;1999,"yes","no")</f>
        <v>no</v>
      </c>
      <c r="T32" s="5" t="str">
        <f>IF(R32&gt;1999,"yes","no")</f>
        <v>yes</v>
      </c>
      <c r="U32" s="5" t="s">
        <v>30</v>
      </c>
      <c r="V32" s="1" t="s">
        <v>76</v>
      </c>
      <c r="W32" s="1" t="s">
        <v>77</v>
      </c>
      <c r="X32" s="1" t="s">
        <v>80</v>
      </c>
      <c r="Y32" s="5" t="s">
        <v>252</v>
      </c>
      <c r="Z32" s="5" t="s">
        <v>208</v>
      </c>
      <c r="AA32" s="1">
        <v>1</v>
      </c>
      <c r="AB32" s="5">
        <v>0</v>
      </c>
      <c r="AC32" s="1">
        <v>0</v>
      </c>
      <c r="AD32" s="1" t="s">
        <v>326</v>
      </c>
      <c r="AE32" s="5" t="s">
        <v>276</v>
      </c>
    </row>
    <row r="33" spans="1:31">
      <c r="A33" s="31">
        <v>32</v>
      </c>
      <c r="B33" s="23">
        <v>10</v>
      </c>
      <c r="C33" s="3">
        <v>17</v>
      </c>
      <c r="D33" s="1" t="s">
        <v>54</v>
      </c>
      <c r="E33" s="1" t="s">
        <v>66</v>
      </c>
      <c r="F33" s="26" t="s">
        <v>544</v>
      </c>
      <c r="G33" s="1" t="s">
        <v>145</v>
      </c>
      <c r="H33" s="5" t="s">
        <v>13</v>
      </c>
      <c r="I33" s="1" t="s">
        <v>94</v>
      </c>
      <c r="J33" s="1" t="s">
        <v>100</v>
      </c>
      <c r="K33" s="1">
        <v>900</v>
      </c>
      <c r="L33" s="1">
        <v>1830</v>
      </c>
      <c r="M33" s="1">
        <v>1830</v>
      </c>
      <c r="N33" s="1">
        <v>4000</v>
      </c>
      <c r="O33" s="5">
        <f>M33-L33</f>
        <v>0</v>
      </c>
      <c r="P33" s="1">
        <f>N33-L33</f>
        <v>2170</v>
      </c>
      <c r="Q33" s="1">
        <f>M33-K33</f>
        <v>930</v>
      </c>
      <c r="R33" s="5">
        <f>(MAX(P33,Q33))</f>
        <v>2170</v>
      </c>
      <c r="S33" s="5" t="str">
        <f>IF(O33&gt;1999,"yes","no")</f>
        <v>no</v>
      </c>
      <c r="T33" s="5" t="str">
        <f>IF(R33&gt;1999,"yes","no")</f>
        <v>yes</v>
      </c>
      <c r="U33" s="5" t="s">
        <v>30</v>
      </c>
      <c r="V33" s="1" t="s">
        <v>76</v>
      </c>
      <c r="W33" s="1" t="s">
        <v>77</v>
      </c>
      <c r="X33" s="1" t="s">
        <v>80</v>
      </c>
      <c r="Y33" s="5" t="s">
        <v>146</v>
      </c>
      <c r="Z33" s="5" t="s">
        <v>147</v>
      </c>
      <c r="AA33" s="1">
        <v>0</v>
      </c>
      <c r="AB33" s="5">
        <v>0</v>
      </c>
      <c r="AC33" s="1">
        <v>0</v>
      </c>
      <c r="AD33" s="1" t="s">
        <v>324</v>
      </c>
      <c r="AE33" s="5"/>
    </row>
    <row r="34" spans="1:31" s="16" customFormat="1">
      <c r="A34" s="31">
        <v>33</v>
      </c>
      <c r="B34" s="23">
        <v>10</v>
      </c>
      <c r="C34" s="3">
        <v>23</v>
      </c>
      <c r="D34" s="1" t="s">
        <v>54</v>
      </c>
      <c r="E34" s="1" t="s">
        <v>180</v>
      </c>
      <c r="F34" s="26" t="s">
        <v>553</v>
      </c>
      <c r="G34" s="1" t="s">
        <v>179</v>
      </c>
      <c r="H34" s="5" t="s">
        <v>13</v>
      </c>
      <c r="I34" s="1" t="s">
        <v>94</v>
      </c>
      <c r="J34" s="1" t="s">
        <v>426</v>
      </c>
      <c r="K34" s="5">
        <v>1500</v>
      </c>
      <c r="L34" s="1">
        <v>3000</v>
      </c>
      <c r="M34" s="1">
        <v>3300</v>
      </c>
      <c r="N34" s="1">
        <v>5100</v>
      </c>
      <c r="O34" s="5">
        <f>M34-L34</f>
        <v>300</v>
      </c>
      <c r="P34" s="1">
        <f>N34-L34</f>
        <v>2100</v>
      </c>
      <c r="Q34" s="1">
        <f>M34-K34</f>
        <v>1800</v>
      </c>
      <c r="R34" s="5">
        <f>(MAX(P34,Q34))</f>
        <v>2100</v>
      </c>
      <c r="S34" s="5" t="str">
        <f>IF(O34&gt;1999,"yes","no")</f>
        <v>no</v>
      </c>
      <c r="T34" s="5" t="str">
        <f>IF(R34&gt;1999,"yes","no")</f>
        <v>yes</v>
      </c>
      <c r="U34" s="5" t="s">
        <v>30</v>
      </c>
      <c r="V34" s="1" t="s">
        <v>76</v>
      </c>
      <c r="W34" s="1" t="s">
        <v>77</v>
      </c>
      <c r="X34" s="1" t="s">
        <v>80</v>
      </c>
      <c r="Y34" s="5" t="s">
        <v>181</v>
      </c>
      <c r="Z34" s="5" t="s">
        <v>182</v>
      </c>
      <c r="AA34" s="1">
        <v>1</v>
      </c>
      <c r="AB34" s="5">
        <v>1</v>
      </c>
      <c r="AC34" s="1">
        <v>0</v>
      </c>
      <c r="AD34" s="1" t="s">
        <v>324</v>
      </c>
      <c r="AE34" s="19"/>
    </row>
    <row r="35" spans="1:31" s="16" customFormat="1">
      <c r="A35" s="31">
        <v>34</v>
      </c>
      <c r="B35" s="23">
        <v>9</v>
      </c>
      <c r="C35" s="3">
        <v>12</v>
      </c>
      <c r="D35" s="4" t="s">
        <v>339</v>
      </c>
      <c r="E35" s="4" t="s">
        <v>340</v>
      </c>
      <c r="F35" s="29" t="s">
        <v>540</v>
      </c>
      <c r="G35" s="4" t="s">
        <v>337</v>
      </c>
      <c r="H35" s="2" t="s">
        <v>13</v>
      </c>
      <c r="I35" s="2" t="s">
        <v>94</v>
      </c>
      <c r="J35" s="2" t="s">
        <v>53</v>
      </c>
      <c r="K35" s="4">
        <v>0</v>
      </c>
      <c r="L35" s="4">
        <v>390</v>
      </c>
      <c r="M35" s="4">
        <v>1200</v>
      </c>
      <c r="N35" s="4">
        <v>5100</v>
      </c>
      <c r="O35" s="5">
        <f>M35-L35</f>
        <v>810</v>
      </c>
      <c r="P35" s="5">
        <f>N35-L35</f>
        <v>4710</v>
      </c>
      <c r="Q35" s="5">
        <f>M35-K35</f>
        <v>1200</v>
      </c>
      <c r="R35" s="5">
        <f>(MAX(P35,Q35))</f>
        <v>4710</v>
      </c>
      <c r="S35" s="5" t="str">
        <f>IF(O35&gt;1999,"yes","no")</f>
        <v>no</v>
      </c>
      <c r="T35" s="5" t="str">
        <f>IF(R35&gt;1999,"yes","no")</f>
        <v>yes</v>
      </c>
      <c r="U35" s="5" t="s">
        <v>30</v>
      </c>
      <c r="V35" s="2" t="s">
        <v>76</v>
      </c>
      <c r="W35" s="2" t="s">
        <v>77</v>
      </c>
      <c r="X35" s="2" t="s">
        <v>80</v>
      </c>
      <c r="Y35" s="4"/>
      <c r="Z35" s="4"/>
      <c r="AA35" s="2">
        <v>1</v>
      </c>
      <c r="AB35" s="4">
        <v>0</v>
      </c>
      <c r="AC35" s="2">
        <v>0</v>
      </c>
      <c r="AD35" s="2" t="s">
        <v>366</v>
      </c>
      <c r="AE35" s="9" t="s">
        <v>338</v>
      </c>
    </row>
    <row r="36" spans="1:31" s="16" customFormat="1">
      <c r="A36" s="31">
        <v>35</v>
      </c>
      <c r="B36" s="23">
        <v>10</v>
      </c>
      <c r="C36" s="3">
        <v>17</v>
      </c>
      <c r="D36" s="1" t="s">
        <v>54</v>
      </c>
      <c r="E36" s="1" t="s">
        <v>66</v>
      </c>
      <c r="F36" s="26" t="s">
        <v>510</v>
      </c>
      <c r="G36" s="1" t="s">
        <v>9</v>
      </c>
      <c r="H36" s="5" t="s">
        <v>13</v>
      </c>
      <c r="I36" s="5" t="s">
        <v>94</v>
      </c>
      <c r="J36" s="1" t="s">
        <v>100</v>
      </c>
      <c r="K36" s="5">
        <v>245</v>
      </c>
      <c r="L36" s="5">
        <v>2135</v>
      </c>
      <c r="M36" s="5">
        <v>2440</v>
      </c>
      <c r="N36" s="5">
        <v>3800</v>
      </c>
      <c r="O36" s="5">
        <f>M36-L36</f>
        <v>305</v>
      </c>
      <c r="P36" s="5">
        <f>N36-L36</f>
        <v>1665</v>
      </c>
      <c r="Q36" s="5">
        <f>M36-K36</f>
        <v>2195</v>
      </c>
      <c r="R36" s="5">
        <f>(MAX(P36,Q36))</f>
        <v>2195</v>
      </c>
      <c r="S36" s="5" t="str">
        <f>IF(O36&gt;1999,"yes","no")</f>
        <v>no</v>
      </c>
      <c r="T36" s="5" t="str">
        <f>IF(R36&gt;1999,"yes","no")</f>
        <v>yes</v>
      </c>
      <c r="U36" s="5" t="s">
        <v>30</v>
      </c>
      <c r="V36" s="5" t="s">
        <v>76</v>
      </c>
      <c r="W36" s="5" t="s">
        <v>77</v>
      </c>
      <c r="X36" s="1" t="s">
        <v>80</v>
      </c>
      <c r="Y36" s="5" t="s">
        <v>33</v>
      </c>
      <c r="Z36" s="5" t="s">
        <v>32</v>
      </c>
      <c r="AA36" s="1">
        <v>1</v>
      </c>
      <c r="AB36" s="5">
        <v>1</v>
      </c>
      <c r="AC36" s="1">
        <v>0</v>
      </c>
      <c r="AD36" s="1" t="s">
        <v>10</v>
      </c>
      <c r="AE36" s="5"/>
    </row>
    <row r="37" spans="1:31">
      <c r="A37" s="31">
        <v>36</v>
      </c>
      <c r="B37" s="23">
        <v>10</v>
      </c>
      <c r="C37" s="3">
        <v>17</v>
      </c>
      <c r="D37" s="1" t="s">
        <v>54</v>
      </c>
      <c r="E37" s="1" t="s">
        <v>66</v>
      </c>
      <c r="F37" s="26" t="s">
        <v>509</v>
      </c>
      <c r="G37" s="1" t="s">
        <v>90</v>
      </c>
      <c r="H37" s="1" t="s">
        <v>13</v>
      </c>
      <c r="I37" s="1" t="s">
        <v>94</v>
      </c>
      <c r="J37" s="1" t="s">
        <v>53</v>
      </c>
      <c r="K37" s="5">
        <v>0</v>
      </c>
      <c r="L37" s="5">
        <v>1765</v>
      </c>
      <c r="M37" s="1">
        <v>2600</v>
      </c>
      <c r="N37" s="1">
        <v>3200</v>
      </c>
      <c r="O37" s="5">
        <f>M37-L37</f>
        <v>835</v>
      </c>
      <c r="P37" s="1">
        <f>N37-L37</f>
        <v>1435</v>
      </c>
      <c r="Q37" s="1">
        <f>M37-K37</f>
        <v>2600</v>
      </c>
      <c r="R37" s="5">
        <f>(MAX(P37,Q37))</f>
        <v>2600</v>
      </c>
      <c r="S37" s="5" t="str">
        <f>IF(O37&gt;1999,"yes","no")</f>
        <v>no</v>
      </c>
      <c r="T37" s="5" t="str">
        <f>IF(R37&gt;1999,"yes","no")</f>
        <v>yes</v>
      </c>
      <c r="U37" s="5" t="s">
        <v>30</v>
      </c>
      <c r="V37" s="5" t="s">
        <v>76</v>
      </c>
      <c r="W37" s="5" t="s">
        <v>77</v>
      </c>
      <c r="X37" s="1" t="s">
        <v>80</v>
      </c>
      <c r="Y37" s="5" t="s">
        <v>263</v>
      </c>
      <c r="Z37" s="5" t="s">
        <v>26</v>
      </c>
      <c r="AA37" s="1">
        <v>1</v>
      </c>
      <c r="AB37" s="5">
        <v>1</v>
      </c>
      <c r="AC37" s="1">
        <v>0</v>
      </c>
      <c r="AD37" s="1" t="s">
        <v>297</v>
      </c>
      <c r="AE37" s="5" t="s">
        <v>296</v>
      </c>
    </row>
    <row r="38" spans="1:31" s="16" customFormat="1">
      <c r="A38" s="31">
        <v>37</v>
      </c>
      <c r="B38" s="23">
        <v>10</v>
      </c>
      <c r="C38" s="3">
        <v>17</v>
      </c>
      <c r="D38" s="23" t="s">
        <v>54</v>
      </c>
      <c r="E38" s="23" t="s">
        <v>66</v>
      </c>
      <c r="F38" s="30" t="s">
        <v>511</v>
      </c>
      <c r="G38" s="23" t="s">
        <v>376</v>
      </c>
      <c r="H38" s="23" t="s">
        <v>13</v>
      </c>
      <c r="I38" s="23" t="s">
        <v>94</v>
      </c>
      <c r="J38" s="23" t="s">
        <v>139</v>
      </c>
      <c r="K38" s="23">
        <v>460</v>
      </c>
      <c r="L38" s="23">
        <v>1500</v>
      </c>
      <c r="M38" s="23">
        <v>2600</v>
      </c>
      <c r="N38" s="23">
        <v>3300</v>
      </c>
      <c r="O38" s="25">
        <f>M38-L38</f>
        <v>1100</v>
      </c>
      <c r="P38" s="23">
        <f>N38-L38</f>
        <v>1800</v>
      </c>
      <c r="Q38" s="23">
        <f>M38-K38</f>
        <v>2140</v>
      </c>
      <c r="R38" s="5">
        <f>(MAX(P38,Q38))</f>
        <v>2140</v>
      </c>
      <c r="S38" s="25" t="str">
        <f>IF(O38&gt;1999,"yes","no")</f>
        <v>no</v>
      </c>
      <c r="T38" s="25" t="str">
        <f>IF(R38&gt;1999,"yes","no")</f>
        <v>yes</v>
      </c>
      <c r="U38" s="5" t="s">
        <v>30</v>
      </c>
      <c r="V38" s="5" t="s">
        <v>76</v>
      </c>
      <c r="W38" s="5" t="s">
        <v>77</v>
      </c>
      <c r="X38" s="5" t="s">
        <v>80</v>
      </c>
      <c r="Y38" s="5" t="s">
        <v>390</v>
      </c>
      <c r="Z38" s="5" t="s">
        <v>391</v>
      </c>
      <c r="AA38" s="5">
        <v>1</v>
      </c>
      <c r="AB38" s="5">
        <v>1</v>
      </c>
      <c r="AC38" s="5">
        <v>0</v>
      </c>
      <c r="AD38" s="23" t="s">
        <v>324</v>
      </c>
      <c r="AE38" s="25"/>
    </row>
    <row r="39" spans="1:31" s="16" customFormat="1">
      <c r="A39" s="31">
        <v>38</v>
      </c>
      <c r="B39" s="23">
        <v>6</v>
      </c>
      <c r="C39" s="3">
        <v>7</v>
      </c>
      <c r="D39" s="1" t="s">
        <v>56</v>
      </c>
      <c r="E39" s="1" t="s">
        <v>60</v>
      </c>
      <c r="F39" s="26" t="s">
        <v>481</v>
      </c>
      <c r="G39" s="1" t="s">
        <v>42</v>
      </c>
      <c r="H39" s="5" t="s">
        <v>13</v>
      </c>
      <c r="I39" s="5" t="s">
        <v>94</v>
      </c>
      <c r="J39" s="1"/>
      <c r="K39" s="5">
        <v>5</v>
      </c>
      <c r="L39" s="5">
        <v>3000</v>
      </c>
      <c r="M39" s="5">
        <v>3000</v>
      </c>
      <c r="N39" s="5">
        <v>5000</v>
      </c>
      <c r="O39" s="5">
        <f>M39-L39</f>
        <v>0</v>
      </c>
      <c r="P39" s="5">
        <f>N39-L39</f>
        <v>2000</v>
      </c>
      <c r="Q39" s="5">
        <f>M39-K39</f>
        <v>2995</v>
      </c>
      <c r="R39" s="5">
        <f>(MAX(P39,Q39))</f>
        <v>2995</v>
      </c>
      <c r="S39" s="5" t="str">
        <f>IF(O39&gt;1999,"yes","no")</f>
        <v>no</v>
      </c>
      <c r="T39" s="5" t="str">
        <f>IF(R39&gt;1999,"yes","no")</f>
        <v>yes</v>
      </c>
      <c r="U39" s="5" t="s">
        <v>30</v>
      </c>
      <c r="V39" s="5" t="s">
        <v>76</v>
      </c>
      <c r="W39" s="5" t="s">
        <v>77</v>
      </c>
      <c r="X39" s="1" t="s">
        <v>80</v>
      </c>
      <c r="Y39" s="5" t="s">
        <v>93</v>
      </c>
      <c r="Z39" s="5" t="s">
        <v>43</v>
      </c>
      <c r="AA39" s="5">
        <v>1</v>
      </c>
      <c r="AB39" s="5">
        <v>1</v>
      </c>
      <c r="AC39" s="5">
        <v>0</v>
      </c>
      <c r="AD39" s="1" t="s">
        <v>327</v>
      </c>
      <c r="AE39" s="5" t="s">
        <v>298</v>
      </c>
    </row>
    <row r="40" spans="1:31" s="16" customFormat="1">
      <c r="A40" s="31">
        <v>39</v>
      </c>
      <c r="B40" s="23">
        <v>4</v>
      </c>
      <c r="C40" s="3">
        <v>4</v>
      </c>
      <c r="D40" s="1" t="s">
        <v>71</v>
      </c>
      <c r="E40" s="1" t="s">
        <v>72</v>
      </c>
      <c r="F40" s="26" t="s">
        <v>471</v>
      </c>
      <c r="G40" s="1" t="s">
        <v>40</v>
      </c>
      <c r="H40" s="5" t="s">
        <v>13</v>
      </c>
      <c r="I40" s="5" t="s">
        <v>265</v>
      </c>
      <c r="J40" s="1"/>
      <c r="K40" s="5">
        <v>1375</v>
      </c>
      <c r="L40" s="5">
        <v>3050</v>
      </c>
      <c r="M40" s="5">
        <v>4000</v>
      </c>
      <c r="N40" s="5">
        <v>4860</v>
      </c>
      <c r="O40" s="5">
        <f>M40-L40</f>
        <v>950</v>
      </c>
      <c r="P40" s="5">
        <f>N40-L40</f>
        <v>1810</v>
      </c>
      <c r="Q40" s="5">
        <f>M40-K40</f>
        <v>2625</v>
      </c>
      <c r="R40" s="5">
        <f>(MAX(P40,Q40))</f>
        <v>2625</v>
      </c>
      <c r="S40" s="5" t="str">
        <f>IF(O40&gt;1999,"yes","no")</f>
        <v>no</v>
      </c>
      <c r="T40" s="5" t="str">
        <f>IF(R40&gt;1999,"yes","no")</f>
        <v>yes</v>
      </c>
      <c r="U40" s="5" t="s">
        <v>30</v>
      </c>
      <c r="V40" s="5" t="s">
        <v>76</v>
      </c>
      <c r="W40" s="5" t="s">
        <v>77</v>
      </c>
      <c r="X40" s="1" t="s">
        <v>80</v>
      </c>
      <c r="Y40" s="5" t="s">
        <v>41</v>
      </c>
      <c r="Z40" s="5" t="s">
        <v>44</v>
      </c>
      <c r="AA40" s="5">
        <v>1</v>
      </c>
      <c r="AB40" s="5">
        <v>0</v>
      </c>
      <c r="AC40" s="5">
        <v>0</v>
      </c>
      <c r="AD40" s="1" t="s">
        <v>328</v>
      </c>
      <c r="AE40" s="5"/>
    </row>
    <row r="41" spans="1:31">
      <c r="A41" s="31">
        <v>40</v>
      </c>
      <c r="B41" s="23">
        <v>10</v>
      </c>
      <c r="C41" s="3">
        <v>17</v>
      </c>
      <c r="D41" s="1" t="s">
        <v>54</v>
      </c>
      <c r="E41" s="1" t="s">
        <v>66</v>
      </c>
      <c r="F41" s="26" t="s">
        <v>502</v>
      </c>
      <c r="G41" s="1" t="s">
        <v>142</v>
      </c>
      <c r="H41" s="5" t="s">
        <v>13</v>
      </c>
      <c r="I41" s="1" t="s">
        <v>94</v>
      </c>
      <c r="J41" s="1" t="s">
        <v>107</v>
      </c>
      <c r="K41" s="1">
        <v>305</v>
      </c>
      <c r="L41" s="1">
        <v>610</v>
      </c>
      <c r="M41" s="1">
        <v>2440</v>
      </c>
      <c r="N41" s="1">
        <v>3960</v>
      </c>
      <c r="O41" s="5">
        <f>M41-L41</f>
        <v>1830</v>
      </c>
      <c r="P41" s="1">
        <f>N41-L41</f>
        <v>3350</v>
      </c>
      <c r="Q41" s="1">
        <f>M41-K41</f>
        <v>2135</v>
      </c>
      <c r="R41" s="5">
        <f>(MAX(P41,Q41))</f>
        <v>3350</v>
      </c>
      <c r="S41" s="5" t="str">
        <f>IF(O41&gt;1999,"yes","no")</f>
        <v>no</v>
      </c>
      <c r="T41" s="5" t="str">
        <f>IF(R41&gt;1999,"yes","no")</f>
        <v>yes</v>
      </c>
      <c r="U41" s="5" t="s">
        <v>30</v>
      </c>
      <c r="V41" s="1" t="s">
        <v>76</v>
      </c>
      <c r="W41" s="1" t="s">
        <v>77</v>
      </c>
      <c r="X41" s="1" t="s">
        <v>80</v>
      </c>
      <c r="Y41" s="5" t="s">
        <v>143</v>
      </c>
      <c r="Z41" s="5" t="s">
        <v>144</v>
      </c>
      <c r="AA41" s="1">
        <v>1</v>
      </c>
      <c r="AB41" s="5">
        <v>0</v>
      </c>
      <c r="AC41" s="1">
        <v>0</v>
      </c>
      <c r="AD41" s="1" t="s">
        <v>324</v>
      </c>
      <c r="AE41" s="19"/>
    </row>
    <row r="42" spans="1:31">
      <c r="A42" s="31">
        <v>41</v>
      </c>
      <c r="B42" s="23">
        <v>6</v>
      </c>
      <c r="C42" s="3">
        <v>9</v>
      </c>
      <c r="D42" s="1" t="s">
        <v>56</v>
      </c>
      <c r="E42" s="1" t="s">
        <v>110</v>
      </c>
      <c r="F42" s="26" t="s">
        <v>484</v>
      </c>
      <c r="G42" s="1" t="s">
        <v>103</v>
      </c>
      <c r="H42" s="1" t="s">
        <v>13</v>
      </c>
      <c r="I42" s="1" t="s">
        <v>94</v>
      </c>
      <c r="J42" s="1" t="s">
        <v>107</v>
      </c>
      <c r="K42" s="1">
        <v>240</v>
      </c>
      <c r="L42" s="1">
        <v>2250</v>
      </c>
      <c r="M42" s="1">
        <v>2250</v>
      </c>
      <c r="N42" s="1">
        <v>4480</v>
      </c>
      <c r="O42" s="5">
        <f>M42-L42</f>
        <v>0</v>
      </c>
      <c r="P42" s="1">
        <f>N42-L42</f>
        <v>2230</v>
      </c>
      <c r="Q42" s="1">
        <f>M42-K42</f>
        <v>2010</v>
      </c>
      <c r="R42" s="5">
        <f>(MAX(P42,Q42))</f>
        <v>2230</v>
      </c>
      <c r="S42" s="5" t="str">
        <f>IF(O42&gt;1999,"yes","no")</f>
        <v>no</v>
      </c>
      <c r="T42" s="5" t="str">
        <f>IF(R42&gt;1999,"yes","no")</f>
        <v>yes</v>
      </c>
      <c r="U42" s="5" t="s">
        <v>30</v>
      </c>
      <c r="V42" s="1" t="s">
        <v>76</v>
      </c>
      <c r="W42" s="1" t="s">
        <v>77</v>
      </c>
      <c r="X42" s="1" t="s">
        <v>80</v>
      </c>
      <c r="Y42" s="5" t="s">
        <v>105</v>
      </c>
      <c r="Z42" s="5" t="s">
        <v>106</v>
      </c>
      <c r="AA42" s="1">
        <v>1</v>
      </c>
      <c r="AB42" s="5">
        <v>0</v>
      </c>
      <c r="AC42" s="1">
        <v>1</v>
      </c>
      <c r="AD42" s="1" t="s">
        <v>324</v>
      </c>
      <c r="AE42" s="5"/>
    </row>
    <row r="43" spans="1:31" s="16" customFormat="1">
      <c r="A43" s="31">
        <v>42</v>
      </c>
      <c r="B43" s="23">
        <v>6</v>
      </c>
      <c r="C43" s="1">
        <v>9</v>
      </c>
      <c r="D43" s="5" t="s">
        <v>56</v>
      </c>
      <c r="E43" s="5" t="s">
        <v>110</v>
      </c>
      <c r="F43" s="27" t="s">
        <v>484</v>
      </c>
      <c r="G43" s="5" t="s">
        <v>103</v>
      </c>
      <c r="H43" s="1" t="s">
        <v>13</v>
      </c>
      <c r="I43" s="1" t="s">
        <v>94</v>
      </c>
      <c r="J43" s="1" t="s">
        <v>100</v>
      </c>
      <c r="K43" s="5">
        <v>315</v>
      </c>
      <c r="L43" s="1">
        <v>915</v>
      </c>
      <c r="M43" s="1">
        <v>3800</v>
      </c>
      <c r="N43" s="1">
        <v>4200</v>
      </c>
      <c r="O43" s="5">
        <f>M43-L43</f>
        <v>2885</v>
      </c>
      <c r="P43" s="1">
        <f>N43-L43</f>
        <v>3285</v>
      </c>
      <c r="Q43" s="1">
        <f>M43-K43</f>
        <v>3485</v>
      </c>
      <c r="R43" s="5">
        <f>(MAX(P43,Q43))</f>
        <v>3485</v>
      </c>
      <c r="S43" s="5" t="str">
        <f>IF(O43&gt;1999,"yes","no")</f>
        <v>yes</v>
      </c>
      <c r="T43" s="5" t="str">
        <f>IF(R43&gt;1999,"yes","no")</f>
        <v>yes</v>
      </c>
      <c r="U43" s="5" t="s">
        <v>31</v>
      </c>
      <c r="V43" s="1" t="s">
        <v>76</v>
      </c>
      <c r="W43" s="1" t="s">
        <v>77</v>
      </c>
      <c r="X43" s="1" t="s">
        <v>80</v>
      </c>
      <c r="Y43" s="5" t="s">
        <v>102</v>
      </c>
      <c r="Z43" s="5" t="s">
        <v>104</v>
      </c>
      <c r="AA43" s="1">
        <v>1</v>
      </c>
      <c r="AB43" s="5">
        <v>0</v>
      </c>
      <c r="AC43" s="1">
        <v>1</v>
      </c>
      <c r="AD43" s="1" t="s">
        <v>324</v>
      </c>
      <c r="AE43" s="21" t="s">
        <v>290</v>
      </c>
    </row>
    <row r="44" spans="1:31" s="16" customFormat="1">
      <c r="A44" s="31">
        <v>43</v>
      </c>
      <c r="B44" s="23">
        <v>8</v>
      </c>
      <c r="C44" s="3">
        <v>11</v>
      </c>
      <c r="D44" s="2" t="s">
        <v>352</v>
      </c>
      <c r="E44" s="2" t="s">
        <v>353</v>
      </c>
      <c r="F44" s="28" t="s">
        <v>486</v>
      </c>
      <c r="G44" s="2" t="s">
        <v>351</v>
      </c>
      <c r="H44" s="2" t="s">
        <v>13</v>
      </c>
      <c r="I44" s="2" t="s">
        <v>94</v>
      </c>
      <c r="J44" s="2" t="s">
        <v>53</v>
      </c>
      <c r="K44" s="4">
        <v>0</v>
      </c>
      <c r="L44" s="4">
        <v>960</v>
      </c>
      <c r="M44" s="2">
        <v>1500</v>
      </c>
      <c r="N44" s="2">
        <v>3300</v>
      </c>
      <c r="O44" s="5">
        <f>M44-L44</f>
        <v>540</v>
      </c>
      <c r="P44" s="5">
        <f>N44-L44</f>
        <v>2340</v>
      </c>
      <c r="Q44" s="5">
        <f>M44-K44</f>
        <v>1500</v>
      </c>
      <c r="R44" s="5">
        <f>(MAX(P44,Q44))</f>
        <v>2340</v>
      </c>
      <c r="S44" s="5" t="str">
        <f>IF(O44&gt;1999,"yes","no")</f>
        <v>no</v>
      </c>
      <c r="T44" s="5" t="str">
        <f>IF(R44&gt;1999,"yes","no")</f>
        <v>yes</v>
      </c>
      <c r="U44" s="5" t="s">
        <v>30</v>
      </c>
      <c r="V44" s="2" t="s">
        <v>76</v>
      </c>
      <c r="W44" s="2" t="s">
        <v>77</v>
      </c>
      <c r="X44" s="2" t="s">
        <v>80</v>
      </c>
      <c r="Y44" s="4"/>
      <c r="Z44" s="4"/>
      <c r="AA44" s="2">
        <v>1</v>
      </c>
      <c r="AB44" s="4">
        <v>0</v>
      </c>
      <c r="AC44" s="2">
        <v>0</v>
      </c>
      <c r="AD44" s="2" t="s">
        <v>355</v>
      </c>
      <c r="AE44" s="9" t="s">
        <v>354</v>
      </c>
    </row>
    <row r="45" spans="1:31" s="16" customFormat="1">
      <c r="A45" s="31">
        <v>44</v>
      </c>
      <c r="B45" s="23">
        <v>10</v>
      </c>
      <c r="C45" s="3">
        <v>15</v>
      </c>
      <c r="D45" s="5" t="s">
        <v>54</v>
      </c>
      <c r="E45" s="5" t="s">
        <v>68</v>
      </c>
      <c r="F45" s="27" t="s">
        <v>494</v>
      </c>
      <c r="G45" s="5" t="s">
        <v>46</v>
      </c>
      <c r="H45" s="5" t="s">
        <v>13</v>
      </c>
      <c r="I45" s="5" t="s">
        <v>94</v>
      </c>
      <c r="J45" s="5" t="s">
        <v>53</v>
      </c>
      <c r="K45" s="5">
        <v>0</v>
      </c>
      <c r="L45" s="5">
        <v>2295</v>
      </c>
      <c r="M45" s="5">
        <v>2700</v>
      </c>
      <c r="N45" s="5">
        <v>4575</v>
      </c>
      <c r="O45" s="5">
        <f>M45-L45</f>
        <v>405</v>
      </c>
      <c r="P45" s="5">
        <f>N45-L45</f>
        <v>2280</v>
      </c>
      <c r="Q45" s="5">
        <f>M45-K45</f>
        <v>2700</v>
      </c>
      <c r="R45" s="5">
        <f>(MAX(P45,Q45))</f>
        <v>2700</v>
      </c>
      <c r="S45" s="5" t="str">
        <f>IF(O45&gt;1999,"yes","no")</f>
        <v>no</v>
      </c>
      <c r="T45" s="5" t="str">
        <f>IF(R45&gt;1999,"yes","no")</f>
        <v>yes</v>
      </c>
      <c r="U45" s="5" t="s">
        <v>30</v>
      </c>
      <c r="V45" s="5" t="s">
        <v>76</v>
      </c>
      <c r="W45" s="5" t="s">
        <v>77</v>
      </c>
      <c r="X45" s="5" t="s">
        <v>80</v>
      </c>
      <c r="Y45" s="5"/>
      <c r="Z45" s="5"/>
      <c r="AA45" s="5">
        <v>1</v>
      </c>
      <c r="AB45" s="5">
        <v>1</v>
      </c>
      <c r="AC45" s="5">
        <v>0</v>
      </c>
      <c r="AD45" s="5" t="s">
        <v>326</v>
      </c>
      <c r="AE45" s="5" t="s">
        <v>299</v>
      </c>
    </row>
    <row r="46" spans="1:31" s="16" customFormat="1">
      <c r="A46" s="31">
        <v>45</v>
      </c>
      <c r="B46" s="23">
        <v>10</v>
      </c>
      <c r="C46" s="3">
        <v>15</v>
      </c>
      <c r="D46" s="5" t="s">
        <v>54</v>
      </c>
      <c r="E46" s="5" t="s">
        <v>68</v>
      </c>
      <c r="F46" s="27" t="s">
        <v>494</v>
      </c>
      <c r="G46" s="5" t="s">
        <v>46</v>
      </c>
      <c r="H46" s="5" t="s">
        <v>13</v>
      </c>
      <c r="I46" s="5" t="s">
        <v>94</v>
      </c>
      <c r="J46" s="5" t="s">
        <v>100</v>
      </c>
      <c r="K46" s="5">
        <v>275</v>
      </c>
      <c r="L46" s="5">
        <v>2560</v>
      </c>
      <c r="M46" s="5">
        <v>2200</v>
      </c>
      <c r="N46" s="5">
        <v>4575</v>
      </c>
      <c r="O46" s="5">
        <f>M46-L46</f>
        <v>-360</v>
      </c>
      <c r="P46" s="5">
        <f>N46-L46</f>
        <v>2015</v>
      </c>
      <c r="Q46" s="5">
        <f>M46-K46</f>
        <v>1925</v>
      </c>
      <c r="R46" s="5">
        <f>(MAX(P46,Q46))</f>
        <v>2015</v>
      </c>
      <c r="S46" s="5" t="str">
        <f>IF(O46&gt;1999,"yes","no")</f>
        <v>no</v>
      </c>
      <c r="T46" s="5" t="str">
        <f>IF(R46&gt;1999,"yes","no")</f>
        <v>yes</v>
      </c>
      <c r="U46" s="5" t="s">
        <v>30</v>
      </c>
      <c r="V46" s="5" t="s">
        <v>76</v>
      </c>
      <c r="W46" s="5" t="s">
        <v>77</v>
      </c>
      <c r="X46" s="5" t="s">
        <v>80</v>
      </c>
      <c r="Y46" s="5" t="s">
        <v>48</v>
      </c>
      <c r="Z46" s="5" t="s">
        <v>47</v>
      </c>
      <c r="AA46" s="5">
        <v>1</v>
      </c>
      <c r="AB46" s="5">
        <v>1</v>
      </c>
      <c r="AC46" s="5">
        <v>0</v>
      </c>
      <c r="AD46" s="5" t="s">
        <v>331</v>
      </c>
      <c r="AE46" s="5"/>
    </row>
    <row r="47" spans="1:31" s="16" customFormat="1">
      <c r="A47" s="31">
        <v>46</v>
      </c>
      <c r="B47" s="23">
        <v>10</v>
      </c>
      <c r="C47" s="3">
        <v>20</v>
      </c>
      <c r="D47" s="1" t="s">
        <v>54</v>
      </c>
      <c r="E47" s="1" t="s">
        <v>98</v>
      </c>
      <c r="F47" s="26" t="s">
        <v>518</v>
      </c>
      <c r="G47" s="1" t="s">
        <v>193</v>
      </c>
      <c r="H47" s="5" t="s">
        <v>13</v>
      </c>
      <c r="I47" s="1" t="s">
        <v>94</v>
      </c>
      <c r="J47" s="1" t="s">
        <v>94</v>
      </c>
      <c r="K47" s="1">
        <v>1500</v>
      </c>
      <c r="L47" s="5">
        <v>5355</v>
      </c>
      <c r="M47" s="1">
        <v>3660</v>
      </c>
      <c r="N47" s="1">
        <v>4800</v>
      </c>
      <c r="O47" s="5">
        <f>M47-L47</f>
        <v>-1695</v>
      </c>
      <c r="P47" s="1">
        <f>N47-L47</f>
        <v>-555</v>
      </c>
      <c r="Q47" s="1">
        <f>M47-K47</f>
        <v>2160</v>
      </c>
      <c r="R47" s="5">
        <f>(MAX(P47,Q47))</f>
        <v>2160</v>
      </c>
      <c r="S47" s="5" t="str">
        <f>IF(O47&gt;1999,"yes","no")</f>
        <v>no</v>
      </c>
      <c r="T47" s="5" t="str">
        <f>IF(R47&gt;1999,"yes","no")</f>
        <v>yes</v>
      </c>
      <c r="U47" s="5" t="s">
        <v>30</v>
      </c>
      <c r="V47" s="1" t="s">
        <v>76</v>
      </c>
      <c r="W47" s="1" t="s">
        <v>77</v>
      </c>
      <c r="X47" s="1" t="s">
        <v>80</v>
      </c>
      <c r="Y47" s="5" t="s">
        <v>249</v>
      </c>
      <c r="Z47" s="5" t="s">
        <v>194</v>
      </c>
      <c r="AA47" s="1">
        <v>1</v>
      </c>
      <c r="AB47" s="5">
        <v>0</v>
      </c>
      <c r="AC47" s="1">
        <v>0</v>
      </c>
      <c r="AD47" s="1" t="s">
        <v>326</v>
      </c>
      <c r="AE47" s="5" t="s">
        <v>300</v>
      </c>
    </row>
    <row r="48" spans="1:31" s="16" customFormat="1">
      <c r="A48" s="31">
        <v>47</v>
      </c>
      <c r="B48" s="23">
        <v>10</v>
      </c>
      <c r="C48" s="3">
        <v>20</v>
      </c>
      <c r="D48" s="1" t="s">
        <v>54</v>
      </c>
      <c r="E48" s="1" t="s">
        <v>98</v>
      </c>
      <c r="F48" s="26" t="s">
        <v>517</v>
      </c>
      <c r="G48" s="1" t="s">
        <v>190</v>
      </c>
      <c r="H48" s="5" t="s">
        <v>13</v>
      </c>
      <c r="I48" s="1" t="s">
        <v>94</v>
      </c>
      <c r="J48" s="1" t="s">
        <v>100</v>
      </c>
      <c r="K48" s="1">
        <v>2000</v>
      </c>
      <c r="L48" s="1">
        <v>3650</v>
      </c>
      <c r="M48" s="1">
        <v>4200</v>
      </c>
      <c r="N48" s="1">
        <v>5200</v>
      </c>
      <c r="O48" s="5">
        <f>M48-L48</f>
        <v>550</v>
      </c>
      <c r="P48" s="1">
        <f>N48-L48</f>
        <v>1550</v>
      </c>
      <c r="Q48" s="1">
        <f>M48-K48</f>
        <v>2200</v>
      </c>
      <c r="R48" s="5">
        <f>(MAX(P48,Q48))</f>
        <v>2200</v>
      </c>
      <c r="S48" s="5" t="str">
        <f>IF(O48&gt;1999,"yes","no")</f>
        <v>no</v>
      </c>
      <c r="T48" s="5" t="str">
        <f>IF(R48&gt;1999,"yes","no")</f>
        <v>yes</v>
      </c>
      <c r="U48" s="5" t="s">
        <v>30</v>
      </c>
      <c r="V48" s="1" t="s">
        <v>76</v>
      </c>
      <c r="W48" s="1" t="s">
        <v>77</v>
      </c>
      <c r="X48" s="1" t="s">
        <v>80</v>
      </c>
      <c r="Y48" s="5" t="s">
        <v>191</v>
      </c>
      <c r="Z48" s="5" t="s">
        <v>192</v>
      </c>
      <c r="AA48" s="1">
        <v>1</v>
      </c>
      <c r="AB48" s="5">
        <v>0</v>
      </c>
      <c r="AC48" s="1">
        <v>0</v>
      </c>
      <c r="AD48" s="1" t="s">
        <v>324</v>
      </c>
      <c r="AE48" s="5"/>
    </row>
    <row r="49" spans="1:31">
      <c r="A49" s="31">
        <v>48</v>
      </c>
      <c r="B49" s="23">
        <v>10</v>
      </c>
      <c r="C49" s="3">
        <v>29</v>
      </c>
      <c r="D49" s="5" t="s">
        <v>54</v>
      </c>
      <c r="E49" s="5" t="s">
        <v>69</v>
      </c>
      <c r="F49" s="27" t="s">
        <v>558</v>
      </c>
      <c r="G49" s="5" t="s">
        <v>160</v>
      </c>
      <c r="H49" s="5" t="s">
        <v>13</v>
      </c>
      <c r="I49" s="1" t="s">
        <v>94</v>
      </c>
      <c r="J49" s="1" t="s">
        <v>53</v>
      </c>
      <c r="K49" s="5">
        <v>0</v>
      </c>
      <c r="L49" s="1">
        <v>195</v>
      </c>
      <c r="M49" s="1">
        <v>3300</v>
      </c>
      <c r="N49" s="1">
        <v>4350</v>
      </c>
      <c r="O49" s="5">
        <f>M49-L49</f>
        <v>3105</v>
      </c>
      <c r="P49" s="1">
        <f>N49-L49</f>
        <v>4155</v>
      </c>
      <c r="Q49" s="1">
        <f>M49-K49</f>
        <v>3300</v>
      </c>
      <c r="R49" s="5">
        <f>(MAX(P49,Q49))</f>
        <v>4155</v>
      </c>
      <c r="S49" s="5" t="str">
        <f>IF(O49&gt;1999,"yes","no")</f>
        <v>yes</v>
      </c>
      <c r="T49" s="5" t="str">
        <f>IF(R49&gt;1999,"yes","no")</f>
        <v>yes</v>
      </c>
      <c r="U49" s="5" t="s">
        <v>31</v>
      </c>
      <c r="V49" s="1" t="s">
        <v>76</v>
      </c>
      <c r="W49" s="1" t="s">
        <v>77</v>
      </c>
      <c r="X49" s="1" t="s">
        <v>80</v>
      </c>
      <c r="Y49" s="5" t="s">
        <v>161</v>
      </c>
      <c r="Z49" s="5" t="s">
        <v>164</v>
      </c>
      <c r="AA49" s="1">
        <v>1</v>
      </c>
      <c r="AB49" s="5">
        <v>0</v>
      </c>
      <c r="AC49" s="1">
        <v>0</v>
      </c>
      <c r="AD49" s="1" t="s">
        <v>323</v>
      </c>
      <c r="AE49" s="19" t="s">
        <v>301</v>
      </c>
    </row>
    <row r="50" spans="1:31">
      <c r="A50" s="31">
        <v>49</v>
      </c>
      <c r="B50" s="23">
        <v>10</v>
      </c>
      <c r="C50" s="3">
        <v>29</v>
      </c>
      <c r="D50" s="5" t="s">
        <v>54</v>
      </c>
      <c r="E50" s="5" t="s">
        <v>69</v>
      </c>
      <c r="F50" s="27" t="s">
        <v>558</v>
      </c>
      <c r="G50" s="5" t="s">
        <v>160</v>
      </c>
      <c r="H50" s="5" t="s">
        <v>13</v>
      </c>
      <c r="I50" s="1" t="s">
        <v>94</v>
      </c>
      <c r="J50" s="1" t="s">
        <v>100</v>
      </c>
      <c r="K50" s="5">
        <v>0</v>
      </c>
      <c r="L50" s="1">
        <v>250</v>
      </c>
      <c r="M50" s="1">
        <v>3350</v>
      </c>
      <c r="N50" s="1">
        <v>3850</v>
      </c>
      <c r="O50" s="5">
        <f>M50-L50</f>
        <v>3100</v>
      </c>
      <c r="P50" s="1">
        <f>N50-L50</f>
        <v>3600</v>
      </c>
      <c r="Q50" s="1">
        <f>M50-K50</f>
        <v>3350</v>
      </c>
      <c r="R50" s="5">
        <f>(MAX(P50,Q50))</f>
        <v>3600</v>
      </c>
      <c r="S50" s="5" t="str">
        <f>IF(O50&gt;1999,"yes","no")</f>
        <v>yes</v>
      </c>
      <c r="T50" s="5" t="str">
        <f>IF(R50&gt;1999,"yes","no")</f>
        <v>yes</v>
      </c>
      <c r="U50" s="5" t="s">
        <v>31</v>
      </c>
      <c r="V50" s="1" t="s">
        <v>76</v>
      </c>
      <c r="W50" s="1" t="s">
        <v>77</v>
      </c>
      <c r="X50" s="1" t="s">
        <v>80</v>
      </c>
      <c r="Y50" s="5"/>
      <c r="Z50" s="5"/>
      <c r="AA50" s="1">
        <v>1</v>
      </c>
      <c r="AB50" s="5">
        <v>0</v>
      </c>
      <c r="AC50" s="1">
        <v>0</v>
      </c>
      <c r="AD50" s="1" t="s">
        <v>323</v>
      </c>
      <c r="AE50" s="19" t="s">
        <v>301</v>
      </c>
    </row>
    <row r="51" spans="1:31">
      <c r="A51" s="31">
        <v>50</v>
      </c>
      <c r="B51" s="23">
        <v>10</v>
      </c>
      <c r="C51" s="3">
        <v>17</v>
      </c>
      <c r="D51" s="5" t="s">
        <v>54</v>
      </c>
      <c r="E51" s="5" t="s">
        <v>66</v>
      </c>
      <c r="F51" s="27" t="s">
        <v>496</v>
      </c>
      <c r="G51" s="5" t="s">
        <v>210</v>
      </c>
      <c r="H51" s="5" t="s">
        <v>13</v>
      </c>
      <c r="I51" s="1" t="s">
        <v>94</v>
      </c>
      <c r="J51" s="1" t="s">
        <v>100</v>
      </c>
      <c r="K51" s="1">
        <v>275</v>
      </c>
      <c r="L51" s="1">
        <v>1340</v>
      </c>
      <c r="M51" s="1">
        <v>3300</v>
      </c>
      <c r="N51" s="1">
        <v>4800</v>
      </c>
      <c r="O51" s="5">
        <f>M51-L51</f>
        <v>1960</v>
      </c>
      <c r="P51" s="1">
        <f>N51-L51</f>
        <v>3460</v>
      </c>
      <c r="Q51" s="1">
        <f>M51-K51</f>
        <v>3025</v>
      </c>
      <c r="R51" s="5">
        <f>(MAX(P51,Q51))</f>
        <v>3460</v>
      </c>
      <c r="S51" s="5" t="str">
        <f>IF(O51&gt;1999,"yes","no")</f>
        <v>no</v>
      </c>
      <c r="T51" s="5" t="str">
        <f>IF(R51&gt;1999,"yes","no")</f>
        <v>yes</v>
      </c>
      <c r="U51" s="5" t="s">
        <v>30</v>
      </c>
      <c r="V51" s="1" t="s">
        <v>76</v>
      </c>
      <c r="W51" s="1" t="s">
        <v>77</v>
      </c>
      <c r="X51" s="1" t="s">
        <v>80</v>
      </c>
      <c r="Y51" s="5" t="s">
        <v>128</v>
      </c>
      <c r="Z51" s="5" t="s">
        <v>129</v>
      </c>
      <c r="AA51" s="1">
        <v>0</v>
      </c>
      <c r="AB51" s="5">
        <v>0</v>
      </c>
      <c r="AC51" s="1">
        <v>0</v>
      </c>
      <c r="AD51" s="1" t="s">
        <v>324</v>
      </c>
      <c r="AE51" s="5"/>
    </row>
    <row r="52" spans="1:31" s="16" customFormat="1">
      <c r="A52" s="31">
        <v>51</v>
      </c>
      <c r="B52" s="23">
        <v>10</v>
      </c>
      <c r="C52" s="3">
        <v>17</v>
      </c>
      <c r="D52" s="23" t="s">
        <v>54</v>
      </c>
      <c r="E52" s="23" t="s">
        <v>66</v>
      </c>
      <c r="F52" s="30" t="s">
        <v>507</v>
      </c>
      <c r="G52" s="23" t="s">
        <v>371</v>
      </c>
      <c r="H52" s="23" t="s">
        <v>13</v>
      </c>
      <c r="I52" s="23" t="s">
        <v>94</v>
      </c>
      <c r="J52" s="23" t="s">
        <v>53</v>
      </c>
      <c r="K52" s="25">
        <v>0</v>
      </c>
      <c r="L52" s="25">
        <v>1080</v>
      </c>
      <c r="M52" s="23">
        <v>2600</v>
      </c>
      <c r="N52" s="23">
        <v>3800</v>
      </c>
      <c r="O52" s="25">
        <f>M52-L52</f>
        <v>1520</v>
      </c>
      <c r="P52" s="23">
        <f>N52-L52</f>
        <v>2720</v>
      </c>
      <c r="Q52" s="23">
        <f>M52-K52</f>
        <v>2600</v>
      </c>
      <c r="R52" s="5">
        <f>(MAX(P52,Q52))</f>
        <v>2720</v>
      </c>
      <c r="S52" s="25" t="str">
        <f>IF(O52&gt;1999,"yes","no")</f>
        <v>no</v>
      </c>
      <c r="T52" s="25" t="str">
        <f>IF(R52&gt;1999,"yes","no")</f>
        <v>yes</v>
      </c>
      <c r="U52" s="5" t="s">
        <v>30</v>
      </c>
      <c r="V52" s="25" t="s">
        <v>76</v>
      </c>
      <c r="W52" s="25" t="s">
        <v>77</v>
      </c>
      <c r="X52" s="25" t="s">
        <v>80</v>
      </c>
      <c r="Y52" s="25" t="s">
        <v>382</v>
      </c>
      <c r="Z52" s="25" t="s">
        <v>383</v>
      </c>
      <c r="AA52" s="25">
        <v>1</v>
      </c>
      <c r="AB52" s="25">
        <v>1</v>
      </c>
      <c r="AC52" s="25">
        <v>0</v>
      </c>
      <c r="AD52" s="3" t="s">
        <v>326</v>
      </c>
      <c r="AE52" s="25" t="s">
        <v>401</v>
      </c>
    </row>
    <row r="53" spans="1:31" s="16" customFormat="1">
      <c r="A53" s="31">
        <v>52</v>
      </c>
      <c r="B53" s="23">
        <v>10</v>
      </c>
      <c r="C53" s="3">
        <v>17</v>
      </c>
      <c r="D53" s="23" t="s">
        <v>54</v>
      </c>
      <c r="E53" s="23" t="s">
        <v>66</v>
      </c>
      <c r="F53" s="30" t="s">
        <v>506</v>
      </c>
      <c r="G53" s="23" t="s">
        <v>375</v>
      </c>
      <c r="H53" s="23" t="s">
        <v>13</v>
      </c>
      <c r="I53" s="23" t="s">
        <v>94</v>
      </c>
      <c r="J53" s="23" t="s">
        <v>100</v>
      </c>
      <c r="K53" s="25">
        <v>90</v>
      </c>
      <c r="L53" s="23">
        <v>1400</v>
      </c>
      <c r="M53" s="23">
        <v>2590</v>
      </c>
      <c r="N53" s="23">
        <v>4880</v>
      </c>
      <c r="O53" s="25">
        <f>M53-L53</f>
        <v>1190</v>
      </c>
      <c r="P53" s="23">
        <f>N53-L53</f>
        <v>3480</v>
      </c>
      <c r="Q53" s="23">
        <f>M53-K53</f>
        <v>2500</v>
      </c>
      <c r="R53" s="5">
        <f>(MAX(P53,Q53))</f>
        <v>3480</v>
      </c>
      <c r="S53" s="25" t="str">
        <f>IF(O53&gt;1999,"yes","no")</f>
        <v>no</v>
      </c>
      <c r="T53" s="25" t="str">
        <f>IF(R53&gt;1999,"yes","no")</f>
        <v>yes</v>
      </c>
      <c r="U53" s="25" t="s">
        <v>30</v>
      </c>
      <c r="V53" s="5" t="s">
        <v>76</v>
      </c>
      <c r="W53" s="5" t="s">
        <v>77</v>
      </c>
      <c r="X53" s="5" t="s">
        <v>80</v>
      </c>
      <c r="Y53" s="5" t="s">
        <v>388</v>
      </c>
      <c r="Z53" s="5" t="s">
        <v>389</v>
      </c>
      <c r="AA53" s="5">
        <v>1</v>
      </c>
      <c r="AB53" s="5">
        <v>1</v>
      </c>
      <c r="AC53" s="5">
        <v>0</v>
      </c>
      <c r="AD53" s="23" t="s">
        <v>326</v>
      </c>
      <c r="AE53" s="25" t="s">
        <v>404</v>
      </c>
    </row>
    <row r="54" spans="1:31" s="16" customFormat="1">
      <c r="A54" s="31">
        <v>53</v>
      </c>
      <c r="B54" s="23">
        <v>10</v>
      </c>
      <c r="C54" s="3">
        <v>22</v>
      </c>
      <c r="D54" s="1" t="s">
        <v>54</v>
      </c>
      <c r="E54" s="1" t="s">
        <v>55</v>
      </c>
      <c r="F54" s="26" t="s">
        <v>549</v>
      </c>
      <c r="G54" s="1" t="s">
        <v>183</v>
      </c>
      <c r="H54" s="1" t="s">
        <v>13</v>
      </c>
      <c r="I54" s="1" t="s">
        <v>94</v>
      </c>
      <c r="J54" s="1" t="s">
        <v>100</v>
      </c>
      <c r="K54" s="5">
        <v>365</v>
      </c>
      <c r="L54" s="1">
        <v>1550</v>
      </c>
      <c r="M54" s="1">
        <v>1110</v>
      </c>
      <c r="N54" s="1">
        <v>3550</v>
      </c>
      <c r="O54" s="5">
        <f>M54-L54</f>
        <v>-440</v>
      </c>
      <c r="P54" s="1">
        <f>N54-L54</f>
        <v>2000</v>
      </c>
      <c r="Q54" s="1">
        <f>M54-K54</f>
        <v>745</v>
      </c>
      <c r="R54" s="5">
        <f>(MAX(P54,Q54))</f>
        <v>2000</v>
      </c>
      <c r="S54" s="5" t="str">
        <f>IF(O54&gt;1999,"yes","no")</f>
        <v>no</v>
      </c>
      <c r="T54" s="5" t="str">
        <f>IF(R54&gt;1999,"yes","no")</f>
        <v>yes</v>
      </c>
      <c r="U54" s="5" t="s">
        <v>30</v>
      </c>
      <c r="V54" s="1" t="s">
        <v>76</v>
      </c>
      <c r="W54" s="1" t="s">
        <v>77</v>
      </c>
      <c r="X54" s="1" t="s">
        <v>80</v>
      </c>
      <c r="Y54" s="5" t="s">
        <v>184</v>
      </c>
      <c r="Z54" s="5" t="s">
        <v>185</v>
      </c>
      <c r="AA54" s="1">
        <v>1</v>
      </c>
      <c r="AB54" s="5">
        <v>0</v>
      </c>
      <c r="AC54" s="1">
        <v>0</v>
      </c>
      <c r="AD54" s="1" t="s">
        <v>329</v>
      </c>
      <c r="AE54" s="5"/>
    </row>
    <row r="55" spans="1:31" s="16" customFormat="1">
      <c r="A55" s="31">
        <v>54</v>
      </c>
      <c r="B55" s="23">
        <v>10</v>
      </c>
      <c r="C55" s="3">
        <v>22</v>
      </c>
      <c r="D55" s="3" t="s">
        <v>54</v>
      </c>
      <c r="E55" s="3" t="s">
        <v>55</v>
      </c>
      <c r="F55" s="28" t="s">
        <v>551</v>
      </c>
      <c r="G55" s="3" t="s">
        <v>377</v>
      </c>
      <c r="H55" s="3" t="s">
        <v>13</v>
      </c>
      <c r="I55" s="3" t="s">
        <v>94</v>
      </c>
      <c r="J55" s="3" t="s">
        <v>53</v>
      </c>
      <c r="K55" s="9">
        <v>0</v>
      </c>
      <c r="L55" s="9">
        <v>1010</v>
      </c>
      <c r="M55" s="3">
        <v>3000</v>
      </c>
      <c r="N55" s="3">
        <v>5000</v>
      </c>
      <c r="O55" s="25">
        <f>M55-L55</f>
        <v>1990</v>
      </c>
      <c r="P55" s="23">
        <f>N55-L55</f>
        <v>3990</v>
      </c>
      <c r="Q55" s="23">
        <f>M55-K55</f>
        <v>3000</v>
      </c>
      <c r="R55" s="5">
        <f>(MAX(P55,Q55))</f>
        <v>3990</v>
      </c>
      <c r="S55" s="25" t="str">
        <f>IF(O55&gt;1999,"yes","no")</f>
        <v>no</v>
      </c>
      <c r="T55" s="25" t="str">
        <f>IF(R55&gt;1999,"yes","no")</f>
        <v>yes</v>
      </c>
      <c r="U55" s="25" t="s">
        <v>30</v>
      </c>
      <c r="V55" s="5" t="s">
        <v>76</v>
      </c>
      <c r="W55" s="5" t="s">
        <v>77</v>
      </c>
      <c r="X55" s="5" t="s">
        <v>80</v>
      </c>
      <c r="Y55" s="5" t="s">
        <v>394</v>
      </c>
      <c r="Z55" s="5" t="s">
        <v>395</v>
      </c>
      <c r="AA55" s="5">
        <v>1</v>
      </c>
      <c r="AB55" s="5">
        <v>1</v>
      </c>
      <c r="AC55" s="5">
        <v>0</v>
      </c>
      <c r="AD55" s="3" t="s">
        <v>326</v>
      </c>
      <c r="AE55" s="9" t="s">
        <v>405</v>
      </c>
    </row>
    <row r="56" spans="1:31" s="16" customFormat="1">
      <c r="A56" s="31">
        <v>55</v>
      </c>
      <c r="B56" s="23">
        <v>10</v>
      </c>
      <c r="C56" s="3">
        <v>17</v>
      </c>
      <c r="D56" s="1" t="s">
        <v>54</v>
      </c>
      <c r="E56" s="1" t="s">
        <v>66</v>
      </c>
      <c r="F56" s="26" t="s">
        <v>546</v>
      </c>
      <c r="G56" s="1" t="s">
        <v>126</v>
      </c>
      <c r="H56" s="5" t="s">
        <v>13</v>
      </c>
      <c r="I56" s="1" t="s">
        <v>94</v>
      </c>
      <c r="J56" s="1" t="s">
        <v>53</v>
      </c>
      <c r="K56" s="1">
        <v>300</v>
      </c>
      <c r="L56" s="5">
        <v>750</v>
      </c>
      <c r="M56" s="1">
        <v>2135</v>
      </c>
      <c r="N56" s="5">
        <v>3500</v>
      </c>
      <c r="O56" s="5">
        <f>M56-L56</f>
        <v>1385</v>
      </c>
      <c r="P56" s="1">
        <f>N56-L56</f>
        <v>2750</v>
      </c>
      <c r="Q56" s="1">
        <f>M56-K56</f>
        <v>1835</v>
      </c>
      <c r="R56" s="5">
        <f>(MAX(P56,Q56))</f>
        <v>2750</v>
      </c>
      <c r="S56" s="5" t="str">
        <f>IF(O56&gt;1999,"yes","no")</f>
        <v>no</v>
      </c>
      <c r="T56" s="5" t="str">
        <f>IF(R56&gt;1999,"yes","no")</f>
        <v>yes</v>
      </c>
      <c r="U56" s="5" t="s">
        <v>30</v>
      </c>
      <c r="V56" s="1" t="s">
        <v>76</v>
      </c>
      <c r="W56" s="1" t="s">
        <v>77</v>
      </c>
      <c r="X56" s="1" t="s">
        <v>80</v>
      </c>
      <c r="Y56" s="5"/>
      <c r="Z56" s="5"/>
      <c r="AA56" s="1">
        <v>1</v>
      </c>
      <c r="AB56" s="5">
        <v>0</v>
      </c>
      <c r="AC56" s="1">
        <v>0</v>
      </c>
      <c r="AD56" s="1" t="s">
        <v>326</v>
      </c>
      <c r="AE56" s="5" t="s">
        <v>302</v>
      </c>
    </row>
    <row r="57" spans="1:31" s="16" customFormat="1">
      <c r="A57" s="31">
        <v>56</v>
      </c>
      <c r="B57" s="23">
        <v>10</v>
      </c>
      <c r="C57" s="3">
        <v>17</v>
      </c>
      <c r="D57" s="1" t="s">
        <v>54</v>
      </c>
      <c r="E57" s="1" t="s">
        <v>66</v>
      </c>
      <c r="F57" s="26" t="s">
        <v>546</v>
      </c>
      <c r="G57" s="1" t="s">
        <v>126</v>
      </c>
      <c r="H57" s="5" t="s">
        <v>13</v>
      </c>
      <c r="I57" s="1" t="s">
        <v>94</v>
      </c>
      <c r="J57" s="1" t="s">
        <v>100</v>
      </c>
      <c r="K57" s="1">
        <v>75</v>
      </c>
      <c r="L57" s="5">
        <v>2375</v>
      </c>
      <c r="M57" s="1">
        <v>2100</v>
      </c>
      <c r="N57" s="1">
        <v>3500</v>
      </c>
      <c r="O57" s="5">
        <f>M57-L57</f>
        <v>-275</v>
      </c>
      <c r="P57" s="1">
        <f>N57-L57</f>
        <v>1125</v>
      </c>
      <c r="Q57" s="1">
        <f>M57-K57</f>
        <v>2025</v>
      </c>
      <c r="R57" s="5">
        <f>(MAX(P57,Q57))</f>
        <v>2025</v>
      </c>
      <c r="S57" s="5" t="str">
        <f>IF(O57&gt;1999,"yes","no")</f>
        <v>no</v>
      </c>
      <c r="T57" s="5" t="str">
        <f>IF(R57&gt;1999,"yes","no")</f>
        <v>yes</v>
      </c>
      <c r="U57" s="5" t="s">
        <v>30</v>
      </c>
      <c r="V57" s="1" t="s">
        <v>76</v>
      </c>
      <c r="W57" s="1" t="s">
        <v>77</v>
      </c>
      <c r="X57" s="1" t="s">
        <v>80</v>
      </c>
      <c r="Y57" s="5" t="s">
        <v>214</v>
      </c>
      <c r="Z57" s="5" t="s">
        <v>127</v>
      </c>
      <c r="AA57" s="1">
        <v>1</v>
      </c>
      <c r="AB57" s="5">
        <v>0</v>
      </c>
      <c r="AC57" s="1">
        <v>0</v>
      </c>
      <c r="AD57" s="1" t="s">
        <v>323</v>
      </c>
      <c r="AE57" s="5" t="s">
        <v>302</v>
      </c>
    </row>
    <row r="58" spans="1:31" s="16" customFormat="1">
      <c r="A58" s="31">
        <v>57</v>
      </c>
      <c r="B58" s="23">
        <v>10</v>
      </c>
      <c r="C58" s="3">
        <v>13</v>
      </c>
      <c r="D58" s="3" t="s">
        <v>54</v>
      </c>
      <c r="E58" s="3" t="s">
        <v>64</v>
      </c>
      <c r="F58" s="28" t="s">
        <v>491</v>
      </c>
      <c r="G58" s="3" t="s">
        <v>398</v>
      </c>
      <c r="H58" s="3" t="s">
        <v>12</v>
      </c>
      <c r="I58" s="3" t="s">
        <v>96</v>
      </c>
      <c r="J58" s="3"/>
      <c r="K58" s="3">
        <v>0</v>
      </c>
      <c r="L58" s="3">
        <v>3920</v>
      </c>
      <c r="M58" s="3">
        <v>2900</v>
      </c>
      <c r="N58" s="3">
        <v>4200</v>
      </c>
      <c r="O58" s="25">
        <f>M58-L58</f>
        <v>-1020</v>
      </c>
      <c r="P58" s="23">
        <f>N58-L58</f>
        <v>280</v>
      </c>
      <c r="Q58" s="23">
        <f>M58-K58</f>
        <v>2900</v>
      </c>
      <c r="R58" s="5">
        <f>(MAX(P58,Q58))</f>
        <v>2900</v>
      </c>
      <c r="S58" s="25" t="str">
        <f>IF(O58&gt;1999,"yes","no")</f>
        <v>no</v>
      </c>
      <c r="T58" s="25" t="str">
        <f>IF(R58&gt;1999,"yes","no")</f>
        <v>yes</v>
      </c>
      <c r="U58" s="5" t="s">
        <v>30</v>
      </c>
      <c r="V58" s="3" t="s">
        <v>77</v>
      </c>
      <c r="W58" s="3" t="s">
        <v>78</v>
      </c>
      <c r="X58" s="3" t="s">
        <v>81</v>
      </c>
      <c r="Y58" s="9"/>
      <c r="Z58" s="9"/>
      <c r="AA58" s="3">
        <v>1</v>
      </c>
      <c r="AB58" s="9">
        <v>1</v>
      </c>
      <c r="AC58" s="3">
        <v>0</v>
      </c>
      <c r="AD58" s="3" t="s">
        <v>410</v>
      </c>
      <c r="AE58" s="9" t="s">
        <v>409</v>
      </c>
    </row>
    <row r="59" spans="1:31" s="16" customFormat="1">
      <c r="A59" s="31">
        <v>58</v>
      </c>
      <c r="B59" s="23">
        <v>10</v>
      </c>
      <c r="C59" s="3">
        <v>13</v>
      </c>
      <c r="D59" s="1" t="s">
        <v>54</v>
      </c>
      <c r="E59" s="1" t="s">
        <v>64</v>
      </c>
      <c r="F59" s="26" t="s">
        <v>489</v>
      </c>
      <c r="G59" s="1" t="s">
        <v>21</v>
      </c>
      <c r="H59" s="1" t="s">
        <v>12</v>
      </c>
      <c r="I59" s="1" t="s">
        <v>96</v>
      </c>
      <c r="J59" s="1"/>
      <c r="K59" s="5">
        <v>0</v>
      </c>
      <c r="L59" s="5">
        <v>1500</v>
      </c>
      <c r="M59" s="5">
        <v>1865</v>
      </c>
      <c r="N59" s="5">
        <v>4830</v>
      </c>
      <c r="O59" s="5">
        <f>M59-L59</f>
        <v>365</v>
      </c>
      <c r="P59" s="5">
        <f>N59-L59</f>
        <v>3330</v>
      </c>
      <c r="Q59" s="5">
        <f>M59-K59</f>
        <v>1865</v>
      </c>
      <c r="R59" s="5">
        <f>(MAX(P59,Q59))</f>
        <v>3330</v>
      </c>
      <c r="S59" s="5" t="str">
        <f>IF(O59&gt;1999,"yes","no")</f>
        <v>no</v>
      </c>
      <c r="T59" s="5" t="str">
        <f>IF(R59&gt;1999,"yes","no")</f>
        <v>yes</v>
      </c>
      <c r="U59" s="5" t="s">
        <v>30</v>
      </c>
      <c r="V59" s="5" t="s">
        <v>77</v>
      </c>
      <c r="W59" s="5" t="s">
        <v>78</v>
      </c>
      <c r="X59" s="5" t="s">
        <v>81</v>
      </c>
      <c r="Y59" s="22" t="s">
        <v>36</v>
      </c>
      <c r="Z59" s="5" t="s">
        <v>22</v>
      </c>
      <c r="AA59" s="5">
        <v>1</v>
      </c>
      <c r="AB59" s="5">
        <v>0</v>
      </c>
      <c r="AC59" s="5">
        <v>0</v>
      </c>
      <c r="AD59" s="1" t="s">
        <v>318</v>
      </c>
      <c r="AE59" s="5" t="s">
        <v>319</v>
      </c>
    </row>
    <row r="60" spans="1:31" s="16" customFormat="1">
      <c r="A60" s="31">
        <v>59</v>
      </c>
      <c r="B60" s="23">
        <v>10</v>
      </c>
      <c r="C60" s="3">
        <v>13</v>
      </c>
      <c r="D60" s="5" t="s">
        <v>54</v>
      </c>
      <c r="E60" s="5" t="s">
        <v>64</v>
      </c>
      <c r="F60" s="27" t="s">
        <v>488</v>
      </c>
      <c r="G60" s="5" t="s">
        <v>14</v>
      </c>
      <c r="H60" s="1" t="s">
        <v>12</v>
      </c>
      <c r="I60" s="1" t="s">
        <v>96</v>
      </c>
      <c r="J60" s="26" t="s">
        <v>237</v>
      </c>
      <c r="K60" s="5">
        <v>0</v>
      </c>
      <c r="L60" s="5">
        <v>4500</v>
      </c>
      <c r="M60" s="5">
        <v>3800</v>
      </c>
      <c r="N60" s="5">
        <v>4900</v>
      </c>
      <c r="O60" s="5">
        <f>M60-L60</f>
        <v>-700</v>
      </c>
      <c r="P60" s="5">
        <f>N60-L60</f>
        <v>400</v>
      </c>
      <c r="Q60" s="5">
        <f>M60-K60</f>
        <v>3800</v>
      </c>
      <c r="R60" s="5">
        <f>(MAX(P60,Q60))</f>
        <v>3800</v>
      </c>
      <c r="S60" s="5" t="str">
        <f>IF(O60&gt;1999,"yes","no")</f>
        <v>no</v>
      </c>
      <c r="T60" s="5" t="str">
        <f>IF(R60&gt;1999,"yes","no")</f>
        <v>yes</v>
      </c>
      <c r="U60" s="5" t="s">
        <v>30</v>
      </c>
      <c r="V60" s="5" t="s">
        <v>77</v>
      </c>
      <c r="W60" s="5" t="s">
        <v>78</v>
      </c>
      <c r="X60" s="5" t="s">
        <v>81</v>
      </c>
      <c r="Y60" s="22" t="s">
        <v>37</v>
      </c>
      <c r="Z60" s="5" t="s">
        <v>24</v>
      </c>
      <c r="AA60" s="5">
        <v>1</v>
      </c>
      <c r="AB60" s="5">
        <v>0</v>
      </c>
      <c r="AC60" s="5">
        <v>0</v>
      </c>
      <c r="AD60" s="1" t="s">
        <v>318</v>
      </c>
      <c r="AE60" s="5" t="s">
        <v>317</v>
      </c>
    </row>
    <row r="61" spans="1:31" s="18" customFormat="1">
      <c r="A61" s="31">
        <v>60</v>
      </c>
      <c r="B61" s="23">
        <v>10</v>
      </c>
      <c r="C61" s="3">
        <v>13</v>
      </c>
      <c r="D61" s="1" t="s">
        <v>54</v>
      </c>
      <c r="E61" s="1" t="s">
        <v>64</v>
      </c>
      <c r="F61" s="26" t="s">
        <v>487</v>
      </c>
      <c r="G61" s="1" t="s">
        <v>1</v>
      </c>
      <c r="H61" s="1" t="s">
        <v>12</v>
      </c>
      <c r="I61" s="1" t="s">
        <v>96</v>
      </c>
      <c r="J61" s="26" t="s">
        <v>2</v>
      </c>
      <c r="K61" s="5">
        <v>300</v>
      </c>
      <c r="L61" s="5">
        <v>1000</v>
      </c>
      <c r="M61" s="5">
        <v>2200</v>
      </c>
      <c r="N61" s="5">
        <v>4000</v>
      </c>
      <c r="O61" s="5">
        <f>M61-L61</f>
        <v>1200</v>
      </c>
      <c r="P61" s="5">
        <f>N61-L61</f>
        <v>3000</v>
      </c>
      <c r="Q61" s="5">
        <f>M61-K61</f>
        <v>1900</v>
      </c>
      <c r="R61" s="5">
        <f>(MAX(P61,Q61))</f>
        <v>3000</v>
      </c>
      <c r="S61" s="5" t="str">
        <f>IF(O61&gt;1999,"yes","no")</f>
        <v>no</v>
      </c>
      <c r="T61" s="5" t="str">
        <f>IF(R61&gt;1999,"yes","no")</f>
        <v>yes</v>
      </c>
      <c r="U61" s="5" t="s">
        <v>30</v>
      </c>
      <c r="V61" s="5" t="s">
        <v>76</v>
      </c>
      <c r="W61" s="5" t="s">
        <v>77</v>
      </c>
      <c r="X61" s="1" t="s">
        <v>80</v>
      </c>
      <c r="Y61" s="5" t="s">
        <v>39</v>
      </c>
      <c r="Z61" s="5" t="s">
        <v>38</v>
      </c>
      <c r="AA61" s="1">
        <v>0</v>
      </c>
      <c r="AB61" s="5">
        <v>0</v>
      </c>
      <c r="AC61" s="1">
        <v>1</v>
      </c>
      <c r="AD61" s="1" t="s">
        <v>236</v>
      </c>
      <c r="AE61" s="5"/>
    </row>
    <row r="62" spans="1:31">
      <c r="A62" s="31">
        <v>61</v>
      </c>
      <c r="B62" s="23">
        <v>10</v>
      </c>
      <c r="C62" s="3">
        <v>17</v>
      </c>
      <c r="D62" s="23" t="s">
        <v>54</v>
      </c>
      <c r="E62" s="23" t="s">
        <v>66</v>
      </c>
      <c r="F62" s="30" t="s">
        <v>504</v>
      </c>
      <c r="G62" s="23" t="s">
        <v>373</v>
      </c>
      <c r="H62" s="23" t="s">
        <v>13</v>
      </c>
      <c r="I62" s="23" t="s">
        <v>94</v>
      </c>
      <c r="J62" s="23" t="s">
        <v>53</v>
      </c>
      <c r="K62" s="25">
        <v>0</v>
      </c>
      <c r="L62" s="25">
        <v>815</v>
      </c>
      <c r="M62" s="23">
        <v>3000</v>
      </c>
      <c r="N62" s="23">
        <v>5100</v>
      </c>
      <c r="O62" s="25">
        <f>M62-L62</f>
        <v>2185</v>
      </c>
      <c r="P62" s="23">
        <f>N62-L62</f>
        <v>4285</v>
      </c>
      <c r="Q62" s="23">
        <f>M62-K62</f>
        <v>3000</v>
      </c>
      <c r="R62" s="5">
        <f>(MAX(P62,Q62))</f>
        <v>4285</v>
      </c>
      <c r="S62" s="25" t="str">
        <f>IF(O62&gt;1999,"yes","no")</f>
        <v>yes</v>
      </c>
      <c r="T62" s="25" t="str">
        <f>IF(R62&gt;1999,"yes","no")</f>
        <v>yes</v>
      </c>
      <c r="U62" s="5" t="s">
        <v>31</v>
      </c>
      <c r="V62" s="5" t="s">
        <v>76</v>
      </c>
      <c r="W62" s="5" t="s">
        <v>77</v>
      </c>
      <c r="X62" s="5" t="s">
        <v>80</v>
      </c>
      <c r="Y62" s="5" t="s">
        <v>384</v>
      </c>
      <c r="Z62" s="5" t="s">
        <v>385</v>
      </c>
      <c r="AA62" s="5">
        <v>1</v>
      </c>
      <c r="AB62" s="5">
        <v>1</v>
      </c>
      <c r="AC62" s="5">
        <v>0</v>
      </c>
      <c r="AD62" s="3" t="s">
        <v>326</v>
      </c>
      <c r="AE62" s="25" t="s">
        <v>402</v>
      </c>
    </row>
    <row r="63" spans="1:31" s="16" customFormat="1">
      <c r="A63" s="31">
        <v>62</v>
      </c>
      <c r="B63" s="23">
        <v>10</v>
      </c>
      <c r="C63" s="3">
        <v>17</v>
      </c>
      <c r="D63" s="23" t="s">
        <v>54</v>
      </c>
      <c r="E63" s="23" t="s">
        <v>66</v>
      </c>
      <c r="F63" s="30" t="s">
        <v>505</v>
      </c>
      <c r="G63" s="23" t="s">
        <v>374</v>
      </c>
      <c r="H63" s="23" t="s">
        <v>13</v>
      </c>
      <c r="I63" s="23" t="s">
        <v>94</v>
      </c>
      <c r="J63" s="23" t="s">
        <v>53</v>
      </c>
      <c r="K63" s="25">
        <v>0</v>
      </c>
      <c r="L63" s="25">
        <v>685</v>
      </c>
      <c r="M63" s="25">
        <v>2160</v>
      </c>
      <c r="N63" s="25">
        <v>4645</v>
      </c>
      <c r="O63" s="25">
        <f>M63-L63</f>
        <v>1475</v>
      </c>
      <c r="P63" s="23">
        <f>N63-L63</f>
        <v>3960</v>
      </c>
      <c r="Q63" s="23">
        <f>M63-K63</f>
        <v>2160</v>
      </c>
      <c r="R63" s="5">
        <f>(MAX(P63,Q63))</f>
        <v>3960</v>
      </c>
      <c r="S63" s="25" t="str">
        <f>IF(O63&gt;1999,"yes","no")</f>
        <v>no</v>
      </c>
      <c r="T63" s="25" t="str">
        <f>IF(R63&gt;1999,"yes","no")</f>
        <v>yes</v>
      </c>
      <c r="U63" s="5" t="s">
        <v>30</v>
      </c>
      <c r="V63" s="5" t="s">
        <v>76</v>
      </c>
      <c r="W63" s="5" t="s">
        <v>77</v>
      </c>
      <c r="X63" s="5" t="s">
        <v>80</v>
      </c>
      <c r="Y63" s="5" t="s">
        <v>386</v>
      </c>
      <c r="Z63" s="5" t="s">
        <v>387</v>
      </c>
      <c r="AA63" s="5">
        <v>1</v>
      </c>
      <c r="AB63" s="5">
        <v>1</v>
      </c>
      <c r="AC63" s="5">
        <v>0</v>
      </c>
      <c r="AD63" s="23" t="s">
        <v>366</v>
      </c>
      <c r="AE63" s="25" t="s">
        <v>403</v>
      </c>
    </row>
    <row r="64" spans="1:31" s="16" customFormat="1">
      <c r="A64" s="31">
        <v>63</v>
      </c>
      <c r="B64" s="23">
        <v>6</v>
      </c>
      <c r="C64" s="1">
        <v>8</v>
      </c>
      <c r="D64" s="5" t="s">
        <v>56</v>
      </c>
      <c r="E64" s="5" t="s">
        <v>63</v>
      </c>
      <c r="F64" s="27" t="s">
        <v>483</v>
      </c>
      <c r="G64" s="5" t="s">
        <v>223</v>
      </c>
      <c r="H64" s="1" t="s">
        <v>12</v>
      </c>
      <c r="I64" s="1" t="s">
        <v>96</v>
      </c>
      <c r="J64" s="26" t="s">
        <v>224</v>
      </c>
      <c r="K64" s="1">
        <v>0</v>
      </c>
      <c r="L64" s="5">
        <v>485</v>
      </c>
      <c r="M64" s="1">
        <v>3500</v>
      </c>
      <c r="N64" s="1">
        <v>4600</v>
      </c>
      <c r="O64" s="5">
        <f>M64-L64</f>
        <v>3015</v>
      </c>
      <c r="P64" s="1">
        <f>N64-L64</f>
        <v>4115</v>
      </c>
      <c r="Q64" s="1">
        <f>M64-K64</f>
        <v>3500</v>
      </c>
      <c r="R64" s="5">
        <f>(MAX(P64,Q64))</f>
        <v>4115</v>
      </c>
      <c r="S64" s="5" t="str">
        <f>IF(O64&gt;1999,"yes","no")</f>
        <v>yes</v>
      </c>
      <c r="T64" s="5" t="str">
        <f>IF(R64&gt;1999,"yes","no")</f>
        <v>yes</v>
      </c>
      <c r="U64" s="5" t="s">
        <v>31</v>
      </c>
      <c r="V64" s="1" t="s">
        <v>76</v>
      </c>
      <c r="W64" s="1" t="s">
        <v>77</v>
      </c>
      <c r="X64" s="1" t="s">
        <v>80</v>
      </c>
      <c r="Y64" s="5" t="s">
        <v>241</v>
      </c>
      <c r="Z64" s="5" t="s">
        <v>225</v>
      </c>
      <c r="AA64" s="1">
        <v>1</v>
      </c>
      <c r="AB64" s="5">
        <v>1</v>
      </c>
      <c r="AC64" s="1">
        <v>1</v>
      </c>
      <c r="AD64" s="1" t="s">
        <v>244</v>
      </c>
      <c r="AE64" s="19" t="s">
        <v>292</v>
      </c>
    </row>
    <row r="65" spans="1:31" s="16" customFormat="1">
      <c r="A65" s="31">
        <v>64</v>
      </c>
      <c r="B65" s="23">
        <v>5</v>
      </c>
      <c r="C65" s="1">
        <v>5</v>
      </c>
      <c r="D65" s="1" t="s">
        <v>61</v>
      </c>
      <c r="E65" s="1" t="s">
        <v>62</v>
      </c>
      <c r="F65" s="26" t="s">
        <v>473</v>
      </c>
      <c r="G65" s="1" t="s">
        <v>232</v>
      </c>
      <c r="H65" s="1" t="s">
        <v>12</v>
      </c>
      <c r="I65" s="1" t="s">
        <v>96</v>
      </c>
      <c r="J65" s="1" t="s">
        <v>221</v>
      </c>
      <c r="K65" s="5">
        <v>500</v>
      </c>
      <c r="L65" s="5">
        <v>2050</v>
      </c>
      <c r="M65" s="5">
        <v>500</v>
      </c>
      <c r="N65" s="5">
        <v>4410</v>
      </c>
      <c r="O65" s="5">
        <f>M65-L65</f>
        <v>-1550</v>
      </c>
      <c r="P65" s="1">
        <f>N65-L65</f>
        <v>2360</v>
      </c>
      <c r="Q65" s="1">
        <f>M65-K65</f>
        <v>0</v>
      </c>
      <c r="R65" s="5">
        <f>(MAX(P65,Q65))</f>
        <v>2360</v>
      </c>
      <c r="S65" s="5" t="str">
        <f>IF(O65&gt;1999,"yes","no")</f>
        <v>no</v>
      </c>
      <c r="T65" s="5" t="str">
        <f>IF(R65&gt;1999,"yes","no")</f>
        <v>yes</v>
      </c>
      <c r="U65" s="9" t="s">
        <v>30</v>
      </c>
      <c r="V65" s="1" t="s">
        <v>76</v>
      </c>
      <c r="W65" s="1" t="s">
        <v>77</v>
      </c>
      <c r="X65" s="1" t="s">
        <v>80</v>
      </c>
      <c r="Y65" s="5" t="s">
        <v>258</v>
      </c>
      <c r="Z65" s="5" t="s">
        <v>246</v>
      </c>
      <c r="AA65" s="1">
        <v>1</v>
      </c>
      <c r="AB65" s="5">
        <v>0</v>
      </c>
      <c r="AC65" s="1">
        <v>1</v>
      </c>
      <c r="AD65" s="1" t="s">
        <v>460</v>
      </c>
      <c r="AE65" s="19" t="s">
        <v>283</v>
      </c>
    </row>
    <row r="66" spans="1:31" s="16" customFormat="1">
      <c r="A66" s="31">
        <v>65</v>
      </c>
      <c r="B66" s="23">
        <v>5</v>
      </c>
      <c r="C66" s="1">
        <v>5</v>
      </c>
      <c r="D66" s="1" t="s">
        <v>61</v>
      </c>
      <c r="E66" s="1" t="s">
        <v>62</v>
      </c>
      <c r="F66" s="26" t="s">
        <v>474</v>
      </c>
      <c r="G66" s="1" t="s">
        <v>6</v>
      </c>
      <c r="H66" s="1" t="s">
        <v>12</v>
      </c>
      <c r="I66" s="5" t="s">
        <v>96</v>
      </c>
      <c r="J66" s="26" t="s">
        <v>7</v>
      </c>
      <c r="K66" s="5">
        <v>0</v>
      </c>
      <c r="L66" s="5">
        <v>2000</v>
      </c>
      <c r="M66" s="5">
        <v>1790</v>
      </c>
      <c r="N66" s="5">
        <v>4830</v>
      </c>
      <c r="O66" s="5">
        <f>M66-L66</f>
        <v>-210</v>
      </c>
      <c r="P66" s="5">
        <f>N66-L66</f>
        <v>2830</v>
      </c>
      <c r="Q66" s="5">
        <f>M66-K66</f>
        <v>1790</v>
      </c>
      <c r="R66" s="5">
        <f>(MAX(P66,Q66))</f>
        <v>2830</v>
      </c>
      <c r="S66" s="5" t="str">
        <f>IF(O66&gt;1999,"yes","no")</f>
        <v>no</v>
      </c>
      <c r="T66" s="5" t="str">
        <f>IF(R66&gt;1999,"yes","no")</f>
        <v>yes</v>
      </c>
      <c r="U66" s="5" t="s">
        <v>30</v>
      </c>
      <c r="V66" s="5" t="s">
        <v>77</v>
      </c>
      <c r="W66" s="5" t="s">
        <v>78</v>
      </c>
      <c r="X66" s="1" t="s">
        <v>81</v>
      </c>
      <c r="Y66" s="5" t="s">
        <v>231</v>
      </c>
      <c r="Z66" s="5" t="s">
        <v>50</v>
      </c>
      <c r="AA66" s="1">
        <v>1</v>
      </c>
      <c r="AB66" s="5">
        <v>1</v>
      </c>
      <c r="AC66" s="1">
        <v>1</v>
      </c>
      <c r="AD66" s="1" t="s">
        <v>230</v>
      </c>
      <c r="AE66" s="5" t="s">
        <v>274</v>
      </c>
    </row>
    <row r="67" spans="1:31" s="16" customFormat="1">
      <c r="A67" s="31">
        <v>66</v>
      </c>
      <c r="B67" s="23">
        <v>10</v>
      </c>
      <c r="C67" s="3">
        <v>17</v>
      </c>
      <c r="D67" s="1" t="s">
        <v>54</v>
      </c>
      <c r="E67" s="1" t="s">
        <v>66</v>
      </c>
      <c r="F67" s="26" t="s">
        <v>508</v>
      </c>
      <c r="G67" s="1" t="s">
        <v>51</v>
      </c>
      <c r="H67" s="1" t="s">
        <v>13</v>
      </c>
      <c r="I67" s="1" t="s">
        <v>265</v>
      </c>
      <c r="J67" s="1"/>
      <c r="K67" s="1">
        <v>0</v>
      </c>
      <c r="L67" s="1">
        <v>2000</v>
      </c>
      <c r="M67" s="1">
        <v>2800</v>
      </c>
      <c r="N67" s="1">
        <v>3700</v>
      </c>
      <c r="O67" s="5">
        <f>M67-L67</f>
        <v>800</v>
      </c>
      <c r="P67" s="5">
        <f>N67-L67</f>
        <v>1700</v>
      </c>
      <c r="Q67" s="5">
        <f>M67-K67</f>
        <v>2800</v>
      </c>
      <c r="R67" s="5">
        <f>(MAX(P67,Q67))</f>
        <v>2800</v>
      </c>
      <c r="S67" s="5" t="str">
        <f>IF(O67&gt;1999,"yes","no")</f>
        <v>no</v>
      </c>
      <c r="T67" s="5" t="str">
        <f>IF(R67&gt;1999,"yes","no")</f>
        <v>yes</v>
      </c>
      <c r="U67" s="5" t="s">
        <v>30</v>
      </c>
      <c r="V67" s="5" t="s">
        <v>76</v>
      </c>
      <c r="W67" s="5" t="s">
        <v>77</v>
      </c>
      <c r="X67" s="1" t="s">
        <v>80</v>
      </c>
      <c r="Y67" s="5" t="s">
        <v>50</v>
      </c>
      <c r="Z67" s="5" t="s">
        <v>49</v>
      </c>
      <c r="AA67" s="1">
        <v>1</v>
      </c>
      <c r="AB67" s="5">
        <v>1</v>
      </c>
      <c r="AC67" s="1">
        <v>0</v>
      </c>
      <c r="AD67" s="1" t="s">
        <v>222</v>
      </c>
      <c r="AE67" s="19" t="s">
        <v>287</v>
      </c>
    </row>
    <row r="68" spans="1:31" s="16" customFormat="1">
      <c r="A68" s="31">
        <v>67</v>
      </c>
      <c r="B68" s="23">
        <v>10</v>
      </c>
      <c r="C68" s="3">
        <v>17</v>
      </c>
      <c r="D68" s="1" t="s">
        <v>54</v>
      </c>
      <c r="E68" s="1" t="s">
        <v>66</v>
      </c>
      <c r="F68" s="26" t="s">
        <v>498</v>
      </c>
      <c r="G68" s="1" t="s">
        <v>136</v>
      </c>
      <c r="H68" s="5" t="s">
        <v>13</v>
      </c>
      <c r="I68" s="1" t="s">
        <v>94</v>
      </c>
      <c r="J68" s="1" t="s">
        <v>139</v>
      </c>
      <c r="K68" s="1">
        <v>1750</v>
      </c>
      <c r="L68" s="1">
        <v>2400</v>
      </c>
      <c r="M68" s="1">
        <v>3900</v>
      </c>
      <c r="N68" s="1">
        <v>5000</v>
      </c>
      <c r="O68" s="5">
        <f>M68-L68</f>
        <v>1500</v>
      </c>
      <c r="P68" s="1">
        <f>N68-L68</f>
        <v>2600</v>
      </c>
      <c r="Q68" s="1">
        <f>M68-K68</f>
        <v>2150</v>
      </c>
      <c r="R68" s="5">
        <f>(MAX(P68,Q68))</f>
        <v>2600</v>
      </c>
      <c r="S68" s="5" t="str">
        <f>IF(O68&gt;1999,"yes","no")</f>
        <v>no</v>
      </c>
      <c r="T68" s="5" t="str">
        <f>IF(R68&gt;1999,"yes","no")</f>
        <v>yes</v>
      </c>
      <c r="U68" s="25" t="s">
        <v>30</v>
      </c>
      <c r="V68" s="1" t="s">
        <v>76</v>
      </c>
      <c r="W68" s="1" t="s">
        <v>77</v>
      </c>
      <c r="X68" s="1" t="s">
        <v>80</v>
      </c>
      <c r="Y68" s="5" t="s">
        <v>137</v>
      </c>
      <c r="Z68" s="5" t="s">
        <v>138</v>
      </c>
      <c r="AA68" s="1">
        <v>0</v>
      </c>
      <c r="AB68" s="5">
        <v>0</v>
      </c>
      <c r="AC68" s="1">
        <v>0</v>
      </c>
      <c r="AD68" s="1" t="s">
        <v>324</v>
      </c>
      <c r="AE68" s="5"/>
    </row>
    <row r="69" spans="1:31">
      <c r="A69" s="31">
        <v>68</v>
      </c>
      <c r="B69" s="23">
        <v>10</v>
      </c>
      <c r="C69" s="3">
        <v>17</v>
      </c>
      <c r="D69" s="1" t="s">
        <v>54</v>
      </c>
      <c r="E69" s="1" t="s">
        <v>66</v>
      </c>
      <c r="F69" s="26" t="s">
        <v>498</v>
      </c>
      <c r="G69" s="1" t="s">
        <v>136</v>
      </c>
      <c r="H69" s="5" t="s">
        <v>13</v>
      </c>
      <c r="I69" s="1" t="s">
        <v>94</v>
      </c>
      <c r="J69" s="1" t="s">
        <v>100</v>
      </c>
      <c r="K69" s="1">
        <v>2650</v>
      </c>
      <c r="L69" s="1">
        <v>3965</v>
      </c>
      <c r="M69" s="1">
        <v>4900</v>
      </c>
      <c r="N69" s="1">
        <v>5600</v>
      </c>
      <c r="O69" s="5">
        <f>M69-L69</f>
        <v>935</v>
      </c>
      <c r="P69" s="1">
        <f>N69-L69</f>
        <v>1635</v>
      </c>
      <c r="Q69" s="1">
        <f>M69-K69</f>
        <v>2250</v>
      </c>
      <c r="R69" s="5">
        <f>(MAX(P69,Q69))</f>
        <v>2250</v>
      </c>
      <c r="S69" s="5" t="str">
        <f>IF(O69&gt;1999,"yes","no")</f>
        <v>no</v>
      </c>
      <c r="T69" s="5" t="str">
        <f>IF(R69&gt;1999,"yes","no")</f>
        <v>yes</v>
      </c>
      <c r="U69" s="5" t="s">
        <v>30</v>
      </c>
      <c r="V69" s="1" t="s">
        <v>76</v>
      </c>
      <c r="W69" s="1" t="s">
        <v>77</v>
      </c>
      <c r="X69" s="1" t="s">
        <v>80</v>
      </c>
      <c r="Y69" s="5" t="s">
        <v>303</v>
      </c>
      <c r="Z69" s="5" t="s">
        <v>304</v>
      </c>
      <c r="AA69" s="1">
        <v>0</v>
      </c>
      <c r="AB69" s="5">
        <v>0</v>
      </c>
      <c r="AC69" s="1">
        <v>0</v>
      </c>
      <c r="AD69" s="1" t="s">
        <v>324</v>
      </c>
      <c r="AE69" s="5"/>
    </row>
    <row r="70" spans="1:31" s="16" customFormat="1">
      <c r="A70" s="31">
        <v>69</v>
      </c>
      <c r="B70" s="23">
        <v>10</v>
      </c>
      <c r="C70" s="3">
        <v>17</v>
      </c>
      <c r="D70" s="1" t="s">
        <v>54</v>
      </c>
      <c r="E70" s="1" t="s">
        <v>66</v>
      </c>
      <c r="F70" s="26" t="s">
        <v>498</v>
      </c>
      <c r="G70" s="1" t="s">
        <v>136</v>
      </c>
      <c r="H70" s="5" t="s">
        <v>13</v>
      </c>
      <c r="I70" s="1" t="s">
        <v>94</v>
      </c>
      <c r="J70" s="1" t="s">
        <v>53</v>
      </c>
      <c r="K70" s="1">
        <v>1525</v>
      </c>
      <c r="L70" s="1">
        <v>4800</v>
      </c>
      <c r="M70" s="1">
        <v>3600</v>
      </c>
      <c r="N70" s="1">
        <v>5200</v>
      </c>
      <c r="O70" s="5">
        <f>M70-L70</f>
        <v>-1200</v>
      </c>
      <c r="P70" s="1">
        <f>N70-L70</f>
        <v>400</v>
      </c>
      <c r="Q70" s="1">
        <f>M70-K70</f>
        <v>2075</v>
      </c>
      <c r="R70" s="5">
        <f>(MAX(P70,Q70))</f>
        <v>2075</v>
      </c>
      <c r="S70" s="5" t="str">
        <f>IF(O70&gt;1999,"yes","no")</f>
        <v>no</v>
      </c>
      <c r="T70" s="5" t="str">
        <f>IF(R70&gt;1999,"yes","no")</f>
        <v>yes</v>
      </c>
      <c r="U70" s="5" t="s">
        <v>30</v>
      </c>
      <c r="V70" s="1" t="s">
        <v>76</v>
      </c>
      <c r="W70" s="1" t="s">
        <v>77</v>
      </c>
      <c r="X70" s="1" t="s">
        <v>80</v>
      </c>
      <c r="Y70" s="5" t="s">
        <v>305</v>
      </c>
      <c r="Z70" s="5" t="s">
        <v>306</v>
      </c>
      <c r="AA70" s="1">
        <v>0</v>
      </c>
      <c r="AB70" s="5">
        <v>0</v>
      </c>
      <c r="AC70" s="1">
        <v>0</v>
      </c>
      <c r="AD70" s="1" t="s">
        <v>324</v>
      </c>
      <c r="AE70" s="5"/>
    </row>
    <row r="71" spans="1:31">
      <c r="A71" s="31">
        <v>70</v>
      </c>
      <c r="B71" s="23">
        <v>10</v>
      </c>
      <c r="C71" s="3">
        <v>17</v>
      </c>
      <c r="D71" s="1" t="s">
        <v>54</v>
      </c>
      <c r="E71" s="1" t="s">
        <v>66</v>
      </c>
      <c r="F71" s="26" t="s">
        <v>501</v>
      </c>
      <c r="G71" s="1" t="s">
        <v>34</v>
      </c>
      <c r="H71" s="5" t="s">
        <v>13</v>
      </c>
      <c r="I71" s="1" t="s">
        <v>94</v>
      </c>
      <c r="J71" s="1" t="s">
        <v>100</v>
      </c>
      <c r="K71" s="1">
        <v>1000</v>
      </c>
      <c r="L71" s="1">
        <v>3050</v>
      </c>
      <c r="M71" s="1">
        <v>3350</v>
      </c>
      <c r="N71" s="1">
        <v>4900</v>
      </c>
      <c r="O71" s="5">
        <f>M71-L71</f>
        <v>300</v>
      </c>
      <c r="P71" s="1">
        <f>N71-L71</f>
        <v>1850</v>
      </c>
      <c r="Q71" s="1">
        <f>M71-K71</f>
        <v>2350</v>
      </c>
      <c r="R71" s="5">
        <f>(MAX(P71,Q71))</f>
        <v>2350</v>
      </c>
      <c r="S71" s="5" t="str">
        <f>IF(O71&gt;1999,"yes","no")</f>
        <v>no</v>
      </c>
      <c r="T71" s="5" t="str">
        <f>IF(R71&gt;1999,"yes","no")</f>
        <v>yes</v>
      </c>
      <c r="U71" s="5" t="s">
        <v>30</v>
      </c>
      <c r="V71" s="1" t="s">
        <v>76</v>
      </c>
      <c r="W71" s="1" t="s">
        <v>77</v>
      </c>
      <c r="X71" s="1" t="s">
        <v>80</v>
      </c>
      <c r="Y71" s="5" t="s">
        <v>140</v>
      </c>
      <c r="Z71" s="5" t="s">
        <v>141</v>
      </c>
      <c r="AA71" s="1">
        <v>0</v>
      </c>
      <c r="AB71" s="5">
        <v>0</v>
      </c>
      <c r="AC71" s="1">
        <v>0</v>
      </c>
      <c r="AD71" s="1" t="s">
        <v>324</v>
      </c>
      <c r="AE71" s="5"/>
    </row>
    <row r="72" spans="1:31">
      <c r="A72" s="31">
        <v>71</v>
      </c>
      <c r="B72" s="23">
        <v>10</v>
      </c>
      <c r="C72" s="3">
        <v>17</v>
      </c>
      <c r="D72" s="5" t="s">
        <v>54</v>
      </c>
      <c r="E72" s="5" t="s">
        <v>66</v>
      </c>
      <c r="F72" s="27" t="s">
        <v>545</v>
      </c>
      <c r="G72" s="5" t="s">
        <v>134</v>
      </c>
      <c r="H72" s="5" t="s">
        <v>13</v>
      </c>
      <c r="I72" s="1" t="s">
        <v>94</v>
      </c>
      <c r="J72" s="1" t="s">
        <v>424</v>
      </c>
      <c r="K72" s="5">
        <v>0</v>
      </c>
      <c r="L72" s="1">
        <v>1700</v>
      </c>
      <c r="M72" s="1">
        <v>3300</v>
      </c>
      <c r="N72" s="1">
        <v>5200</v>
      </c>
      <c r="O72" s="5">
        <f>M72-L72</f>
        <v>1600</v>
      </c>
      <c r="P72" s="1">
        <f>N72-L72</f>
        <v>3500</v>
      </c>
      <c r="Q72" s="1">
        <f>M72-K72</f>
        <v>3300</v>
      </c>
      <c r="R72" s="5">
        <f>(MAX(P72,Q72))</f>
        <v>3500</v>
      </c>
      <c r="S72" s="5" t="str">
        <f>IF(O72&gt;1999,"yes","no")</f>
        <v>no</v>
      </c>
      <c r="T72" s="5" t="str">
        <f>IF(R72&gt;1999,"yes","no")</f>
        <v>yes</v>
      </c>
      <c r="U72" s="5" t="s">
        <v>30</v>
      </c>
      <c r="V72" s="1" t="s">
        <v>76</v>
      </c>
      <c r="W72" s="1" t="s">
        <v>77</v>
      </c>
      <c r="X72" s="1" t="s">
        <v>80</v>
      </c>
      <c r="Y72" s="5" t="s">
        <v>215</v>
      </c>
      <c r="Z72" s="5" t="s">
        <v>135</v>
      </c>
      <c r="AA72" s="1">
        <v>1</v>
      </c>
      <c r="AB72" s="5">
        <v>0</v>
      </c>
      <c r="AC72" s="1">
        <v>0</v>
      </c>
      <c r="AD72" s="1" t="s">
        <v>326</v>
      </c>
      <c r="AE72" s="19" t="s">
        <v>288</v>
      </c>
    </row>
    <row r="73" spans="1:31">
      <c r="A73" s="31">
        <v>72</v>
      </c>
      <c r="B73" s="23">
        <v>10</v>
      </c>
      <c r="C73" s="3">
        <v>26</v>
      </c>
      <c r="D73" s="5" t="s">
        <v>54</v>
      </c>
      <c r="E73" s="5" t="s">
        <v>67</v>
      </c>
      <c r="F73" s="27" t="s">
        <v>554</v>
      </c>
      <c r="G73" s="5" t="s">
        <v>167</v>
      </c>
      <c r="H73" s="5" t="s">
        <v>13</v>
      </c>
      <c r="I73" s="1" t="s">
        <v>94</v>
      </c>
      <c r="J73" s="1" t="s">
        <v>100</v>
      </c>
      <c r="K73" s="5">
        <v>78</v>
      </c>
      <c r="L73" s="1">
        <v>1190</v>
      </c>
      <c r="M73" s="1">
        <v>2550</v>
      </c>
      <c r="N73" s="1">
        <v>4800</v>
      </c>
      <c r="O73" s="5">
        <f>M73-L73</f>
        <v>1360</v>
      </c>
      <c r="P73" s="1">
        <f>N73-L73</f>
        <v>3610</v>
      </c>
      <c r="Q73" s="1">
        <f>M73-K73</f>
        <v>2472</v>
      </c>
      <c r="R73" s="5">
        <f>(MAX(P73,Q73))</f>
        <v>3610</v>
      </c>
      <c r="S73" s="5" t="str">
        <f>IF(O73&gt;1999,"yes","no")</f>
        <v>no</v>
      </c>
      <c r="T73" s="5" t="str">
        <f>IF(R73&gt;1999,"yes","no")</f>
        <v>yes</v>
      </c>
      <c r="U73" s="5" t="s">
        <v>30</v>
      </c>
      <c r="V73" s="1" t="s">
        <v>76</v>
      </c>
      <c r="W73" s="1" t="s">
        <v>77</v>
      </c>
      <c r="X73" s="1" t="s">
        <v>80</v>
      </c>
      <c r="Y73" s="5" t="s">
        <v>253</v>
      </c>
      <c r="Z73" s="5" t="s">
        <v>168</v>
      </c>
      <c r="AA73" s="1">
        <v>1</v>
      </c>
      <c r="AB73" s="5">
        <v>0</v>
      </c>
      <c r="AC73" s="1">
        <v>0</v>
      </c>
      <c r="AD73" s="1" t="s">
        <v>326</v>
      </c>
      <c r="AE73" s="19" t="s">
        <v>277</v>
      </c>
    </row>
    <row r="74" spans="1:31" s="15" customFormat="1">
      <c r="A74" s="31">
        <v>73</v>
      </c>
      <c r="B74" s="23">
        <v>10</v>
      </c>
      <c r="C74" s="3">
        <v>26</v>
      </c>
      <c r="D74" s="2" t="s">
        <v>54</v>
      </c>
      <c r="E74" s="2" t="s">
        <v>67</v>
      </c>
      <c r="F74" s="28" t="s">
        <v>532</v>
      </c>
      <c r="G74" s="2" t="s">
        <v>362</v>
      </c>
      <c r="H74" s="2" t="s">
        <v>13</v>
      </c>
      <c r="I74" s="2" t="s">
        <v>94</v>
      </c>
      <c r="J74" s="2" t="s">
        <v>100</v>
      </c>
      <c r="K74" s="2">
        <v>275</v>
      </c>
      <c r="L74" s="2">
        <v>2750</v>
      </c>
      <c r="M74" s="2">
        <v>2750</v>
      </c>
      <c r="N74" s="2">
        <v>4000</v>
      </c>
      <c r="O74" s="5">
        <f>M74-L74</f>
        <v>0</v>
      </c>
      <c r="P74" s="5">
        <f>N74-L74</f>
        <v>1250</v>
      </c>
      <c r="Q74" s="5">
        <f>M74-K74</f>
        <v>2475</v>
      </c>
      <c r="R74" s="5">
        <f>(MAX(P74,Q74))</f>
        <v>2475</v>
      </c>
      <c r="S74" s="5" t="str">
        <f>IF(O74&gt;1999,"yes","no")</f>
        <v>no</v>
      </c>
      <c r="T74" s="5" t="str">
        <f>IF(R74&gt;1999,"yes","no")</f>
        <v>yes</v>
      </c>
      <c r="U74" s="5" t="s">
        <v>30</v>
      </c>
      <c r="V74" s="2" t="s">
        <v>78</v>
      </c>
      <c r="W74" s="2" t="s">
        <v>77</v>
      </c>
      <c r="X74" s="2" t="s">
        <v>80</v>
      </c>
      <c r="Y74" s="4"/>
      <c r="Z74" s="4"/>
      <c r="AA74" s="2">
        <v>1</v>
      </c>
      <c r="AB74" s="4">
        <v>0</v>
      </c>
      <c r="AC74" s="2">
        <v>0</v>
      </c>
      <c r="AD74" s="2" t="s">
        <v>324</v>
      </c>
      <c r="AE74" s="9"/>
    </row>
    <row r="75" spans="1:31" s="16" customFormat="1">
      <c r="A75" s="31">
        <v>74</v>
      </c>
      <c r="B75" s="23">
        <v>10</v>
      </c>
      <c r="C75" s="3">
        <v>26</v>
      </c>
      <c r="D75" s="2" t="s">
        <v>54</v>
      </c>
      <c r="E75" s="2" t="s">
        <v>67</v>
      </c>
      <c r="F75" s="28" t="s">
        <v>532</v>
      </c>
      <c r="G75" s="2" t="s">
        <v>362</v>
      </c>
      <c r="H75" s="2" t="s">
        <v>13</v>
      </c>
      <c r="I75" s="2" t="s">
        <v>94</v>
      </c>
      <c r="J75" s="2" t="s">
        <v>53</v>
      </c>
      <c r="K75" s="4">
        <v>70</v>
      </c>
      <c r="L75" s="4">
        <v>2100</v>
      </c>
      <c r="M75" s="4">
        <v>2200</v>
      </c>
      <c r="N75" s="4">
        <v>4200</v>
      </c>
      <c r="O75" s="5">
        <f>M75-L75</f>
        <v>100</v>
      </c>
      <c r="P75" s="5">
        <f>N75-L75</f>
        <v>2100</v>
      </c>
      <c r="Q75" s="5">
        <f>M75-K75</f>
        <v>2130</v>
      </c>
      <c r="R75" s="5">
        <f>(MAX(P75,Q75))</f>
        <v>2130</v>
      </c>
      <c r="S75" s="5" t="str">
        <f>IF(O75&gt;1999,"yes","no")</f>
        <v>no</v>
      </c>
      <c r="T75" s="5" t="str">
        <f>IF(R75&gt;1999,"yes","no")</f>
        <v>yes</v>
      </c>
      <c r="U75" s="5" t="s">
        <v>30</v>
      </c>
      <c r="V75" s="2" t="s">
        <v>78</v>
      </c>
      <c r="W75" s="2" t="s">
        <v>77</v>
      </c>
      <c r="X75" s="2" t="s">
        <v>80</v>
      </c>
      <c r="Y75" s="4"/>
      <c r="Z75" s="4"/>
      <c r="AA75" s="2">
        <v>1</v>
      </c>
      <c r="AB75" s="4">
        <v>0</v>
      </c>
      <c r="AC75" s="2">
        <v>0</v>
      </c>
      <c r="AD75" s="2" t="s">
        <v>326</v>
      </c>
      <c r="AE75" s="9" t="s">
        <v>363</v>
      </c>
    </row>
    <row r="76" spans="1:31" s="15" customFormat="1">
      <c r="A76" s="31">
        <v>75</v>
      </c>
      <c r="B76" s="23">
        <v>10</v>
      </c>
      <c r="C76" s="3">
        <v>26</v>
      </c>
      <c r="D76" s="5" t="s">
        <v>54</v>
      </c>
      <c r="E76" s="5" t="s">
        <v>67</v>
      </c>
      <c r="F76" s="27" t="s">
        <v>535</v>
      </c>
      <c r="G76" s="5" t="s">
        <v>165</v>
      </c>
      <c r="H76" s="5" t="s">
        <v>13</v>
      </c>
      <c r="I76" s="1" t="s">
        <v>94</v>
      </c>
      <c r="J76" s="1" t="s">
        <v>100</v>
      </c>
      <c r="K76" s="5">
        <v>90</v>
      </c>
      <c r="L76" s="1">
        <v>915</v>
      </c>
      <c r="M76" s="1">
        <v>3900</v>
      </c>
      <c r="N76" s="1">
        <v>5000</v>
      </c>
      <c r="O76" s="5">
        <f>M76-L76</f>
        <v>2985</v>
      </c>
      <c r="P76" s="1">
        <f>N76-L76</f>
        <v>4085</v>
      </c>
      <c r="Q76" s="1">
        <f>M76-K76</f>
        <v>3810</v>
      </c>
      <c r="R76" s="5">
        <f>(MAX(P76,Q76))</f>
        <v>4085</v>
      </c>
      <c r="S76" s="5" t="str">
        <f>IF(O76&gt;1999,"yes","no")</f>
        <v>yes</v>
      </c>
      <c r="T76" s="5" t="str">
        <f>IF(R76&gt;1999,"yes","no")</f>
        <v>yes</v>
      </c>
      <c r="U76" s="5" t="s">
        <v>31</v>
      </c>
      <c r="V76" s="1" t="s">
        <v>76</v>
      </c>
      <c r="W76" s="1" t="s">
        <v>77</v>
      </c>
      <c r="X76" s="1" t="s">
        <v>80</v>
      </c>
      <c r="Y76" s="5" t="s">
        <v>166</v>
      </c>
      <c r="Z76" s="5" t="s">
        <v>138</v>
      </c>
      <c r="AA76" s="1">
        <v>1</v>
      </c>
      <c r="AB76" s="5">
        <v>0</v>
      </c>
      <c r="AC76" s="1">
        <v>0</v>
      </c>
      <c r="AD76" s="1" t="s">
        <v>324</v>
      </c>
      <c r="AE76" s="21" t="s">
        <v>289</v>
      </c>
    </row>
    <row r="77" spans="1:31" s="16" customFormat="1">
      <c r="A77" s="31">
        <v>76</v>
      </c>
      <c r="B77" s="23">
        <v>10</v>
      </c>
      <c r="C77" s="3">
        <v>26</v>
      </c>
      <c r="D77" s="5" t="s">
        <v>54</v>
      </c>
      <c r="E77" s="5" t="s">
        <v>67</v>
      </c>
      <c r="F77" s="27" t="s">
        <v>530</v>
      </c>
      <c r="G77" s="5" t="s">
        <v>169</v>
      </c>
      <c r="H77" s="5" t="s">
        <v>13</v>
      </c>
      <c r="I77" s="1" t="s">
        <v>94</v>
      </c>
      <c r="J77" s="1" t="s">
        <v>53</v>
      </c>
      <c r="K77" s="1">
        <v>0</v>
      </c>
      <c r="L77" s="1">
        <v>1000</v>
      </c>
      <c r="M77" s="1">
        <v>2400</v>
      </c>
      <c r="N77" s="1">
        <v>4500</v>
      </c>
      <c r="O77" s="5">
        <f>M77-L77</f>
        <v>1400</v>
      </c>
      <c r="P77" s="1">
        <f>N77-L77</f>
        <v>3500</v>
      </c>
      <c r="Q77" s="1">
        <f>M77-K77</f>
        <v>2400</v>
      </c>
      <c r="R77" s="5">
        <f>(MAX(P77,Q77))</f>
        <v>3500</v>
      </c>
      <c r="S77" s="5" t="str">
        <f>IF(O77&gt;1999,"yes","no")</f>
        <v>no</v>
      </c>
      <c r="T77" s="5" t="str">
        <f>IF(R77&gt;1999,"yes","no")</f>
        <v>yes</v>
      </c>
      <c r="U77" s="5" t="s">
        <v>30</v>
      </c>
      <c r="V77" s="1" t="s">
        <v>76</v>
      </c>
      <c r="W77" s="1" t="s">
        <v>77</v>
      </c>
      <c r="X77" s="1" t="s">
        <v>80</v>
      </c>
      <c r="Y77" s="5" t="s">
        <v>254</v>
      </c>
      <c r="Z77" s="5" t="s">
        <v>52</v>
      </c>
      <c r="AA77" s="1">
        <v>1</v>
      </c>
      <c r="AB77" s="5">
        <v>0</v>
      </c>
      <c r="AC77" s="1">
        <v>0</v>
      </c>
      <c r="AD77" s="1" t="s">
        <v>326</v>
      </c>
      <c r="AE77" s="5" t="s">
        <v>280</v>
      </c>
    </row>
    <row r="78" spans="1:31" s="16" customFormat="1">
      <c r="A78" s="31">
        <v>77</v>
      </c>
      <c r="B78" s="23">
        <v>10</v>
      </c>
      <c r="C78" s="3">
        <v>26</v>
      </c>
      <c r="D78" s="2" t="s">
        <v>54</v>
      </c>
      <c r="E78" s="2" t="s">
        <v>67</v>
      </c>
      <c r="F78" s="28" t="s">
        <v>555</v>
      </c>
      <c r="G78" s="2" t="s">
        <v>364</v>
      </c>
      <c r="H78" s="2" t="s">
        <v>13</v>
      </c>
      <c r="I78" s="2" t="s">
        <v>94</v>
      </c>
      <c r="J78" s="2" t="s">
        <v>100</v>
      </c>
      <c r="K78" s="4">
        <v>90</v>
      </c>
      <c r="L78" s="2">
        <v>2135</v>
      </c>
      <c r="M78" s="2">
        <v>3280</v>
      </c>
      <c r="N78" s="2">
        <v>3980</v>
      </c>
      <c r="O78" s="5">
        <f>M78-L78</f>
        <v>1145</v>
      </c>
      <c r="P78" s="5">
        <f>N78-L78</f>
        <v>1845</v>
      </c>
      <c r="Q78" s="5">
        <f>M78-K78</f>
        <v>3190</v>
      </c>
      <c r="R78" s="5">
        <f>(MAX(P78,Q78))</f>
        <v>3190</v>
      </c>
      <c r="S78" s="5" t="str">
        <f>IF(O78&gt;1999,"yes","no")</f>
        <v>no</v>
      </c>
      <c r="T78" s="5" t="str">
        <f>IF(R78&gt;1999,"yes","no")</f>
        <v>yes</v>
      </c>
      <c r="U78" s="5" t="s">
        <v>30</v>
      </c>
      <c r="V78" s="2" t="s">
        <v>78</v>
      </c>
      <c r="W78" s="2" t="s">
        <v>77</v>
      </c>
      <c r="X78" s="2" t="s">
        <v>80</v>
      </c>
      <c r="Y78" s="4"/>
      <c r="Z78" s="4"/>
      <c r="AA78" s="2">
        <v>1</v>
      </c>
      <c r="AB78" s="4">
        <v>0</v>
      </c>
      <c r="AC78" s="2">
        <v>0</v>
      </c>
      <c r="AD78" s="2" t="s">
        <v>366</v>
      </c>
      <c r="AE78" s="9" t="s">
        <v>365</v>
      </c>
    </row>
    <row r="79" spans="1:31" s="16" customFormat="1">
      <c r="A79" s="31">
        <v>78</v>
      </c>
      <c r="B79" s="23">
        <v>10</v>
      </c>
      <c r="C79" s="3">
        <v>26</v>
      </c>
      <c r="D79" s="2" t="s">
        <v>54</v>
      </c>
      <c r="E79" s="2" t="s">
        <v>67</v>
      </c>
      <c r="F79" s="28" t="s">
        <v>555</v>
      </c>
      <c r="G79" s="2" t="s">
        <v>364</v>
      </c>
      <c r="H79" s="2" t="s">
        <v>13</v>
      </c>
      <c r="I79" s="2" t="s">
        <v>94</v>
      </c>
      <c r="J79" s="2" t="s">
        <v>53</v>
      </c>
      <c r="K79" s="4">
        <v>0</v>
      </c>
      <c r="L79" s="2">
        <v>1800</v>
      </c>
      <c r="M79" s="2">
        <v>2100</v>
      </c>
      <c r="N79" s="2">
        <v>3600</v>
      </c>
      <c r="O79" s="5">
        <f>M79-L79</f>
        <v>300</v>
      </c>
      <c r="P79" s="5">
        <f>N79-L79</f>
        <v>1800</v>
      </c>
      <c r="Q79" s="5">
        <f>M79-K79</f>
        <v>2100</v>
      </c>
      <c r="R79" s="5">
        <f>(MAX(P79,Q79))</f>
        <v>2100</v>
      </c>
      <c r="S79" s="5" t="str">
        <f>IF(O79&gt;1999,"yes","no")</f>
        <v>no</v>
      </c>
      <c r="T79" s="5" t="str">
        <f>IF(R79&gt;1999,"yes","no")</f>
        <v>yes</v>
      </c>
      <c r="U79" s="5" t="s">
        <v>30</v>
      </c>
      <c r="V79" s="2" t="s">
        <v>78</v>
      </c>
      <c r="W79" s="2" t="s">
        <v>77</v>
      </c>
      <c r="X79" s="2" t="s">
        <v>80</v>
      </c>
      <c r="Y79" s="4"/>
      <c r="Z79" s="4"/>
      <c r="AA79" s="2">
        <v>1</v>
      </c>
      <c r="AB79" s="4">
        <v>0</v>
      </c>
      <c r="AC79" s="2">
        <v>0</v>
      </c>
      <c r="AD79" s="2" t="s">
        <v>366</v>
      </c>
      <c r="AE79" s="9" t="s">
        <v>365</v>
      </c>
    </row>
    <row r="80" spans="1:31">
      <c r="A80" s="31">
        <v>79</v>
      </c>
      <c r="B80" s="23">
        <v>10</v>
      </c>
      <c r="C80" s="3">
        <v>26</v>
      </c>
      <c r="D80" s="1" t="s">
        <v>54</v>
      </c>
      <c r="E80" s="1" t="s">
        <v>67</v>
      </c>
      <c r="F80" s="26" t="s">
        <v>529</v>
      </c>
      <c r="G80" s="1" t="s">
        <v>170</v>
      </c>
      <c r="H80" s="5" t="s">
        <v>13</v>
      </c>
      <c r="I80" s="1" t="s">
        <v>94</v>
      </c>
      <c r="J80" s="1" t="s">
        <v>100</v>
      </c>
      <c r="K80" s="1">
        <v>915</v>
      </c>
      <c r="L80" s="1">
        <v>3050</v>
      </c>
      <c r="M80" s="1">
        <v>3250</v>
      </c>
      <c r="N80" s="1">
        <v>4300</v>
      </c>
      <c r="O80" s="5">
        <f>M80-L80</f>
        <v>200</v>
      </c>
      <c r="P80" s="1">
        <f>N80-L80</f>
        <v>1250</v>
      </c>
      <c r="Q80" s="1">
        <f>M80-K80</f>
        <v>2335</v>
      </c>
      <c r="R80" s="5">
        <f>(MAX(P80,Q80))</f>
        <v>2335</v>
      </c>
      <c r="S80" s="5" t="str">
        <f>IF(O80&gt;1999,"yes","no")</f>
        <v>no</v>
      </c>
      <c r="T80" s="5" t="str">
        <f>IF(R80&gt;1999,"yes","no")</f>
        <v>yes</v>
      </c>
      <c r="U80" s="5" t="s">
        <v>30</v>
      </c>
      <c r="V80" s="1" t="s">
        <v>76</v>
      </c>
      <c r="W80" s="1" t="s">
        <v>77</v>
      </c>
      <c r="X80" s="1" t="s">
        <v>80</v>
      </c>
      <c r="Y80" s="5" t="s">
        <v>171</v>
      </c>
      <c r="Z80" s="5" t="s">
        <v>173</v>
      </c>
      <c r="AA80" s="1">
        <v>0</v>
      </c>
      <c r="AB80" s="5">
        <v>0</v>
      </c>
      <c r="AC80" s="1">
        <v>0</v>
      </c>
      <c r="AD80" s="1" t="s">
        <v>324</v>
      </c>
      <c r="AE80" s="5"/>
    </row>
    <row r="81" spans="1:31" s="15" customFormat="1">
      <c r="A81" s="31">
        <v>80</v>
      </c>
      <c r="B81" s="23">
        <v>10</v>
      </c>
      <c r="C81" s="3">
        <v>26</v>
      </c>
      <c r="D81" s="1" t="s">
        <v>54</v>
      </c>
      <c r="E81" s="1" t="s">
        <v>67</v>
      </c>
      <c r="F81" s="26" t="s">
        <v>529</v>
      </c>
      <c r="G81" s="1" t="s">
        <v>170</v>
      </c>
      <c r="H81" s="5" t="s">
        <v>13</v>
      </c>
      <c r="I81" s="1" t="s">
        <v>94</v>
      </c>
      <c r="J81" s="1" t="s">
        <v>53</v>
      </c>
      <c r="K81" s="1">
        <v>500</v>
      </c>
      <c r="L81" s="1">
        <v>2800</v>
      </c>
      <c r="M81" s="1">
        <v>2800</v>
      </c>
      <c r="N81" s="1">
        <v>4300</v>
      </c>
      <c r="O81" s="5">
        <f>M81-L81</f>
        <v>0</v>
      </c>
      <c r="P81" s="1">
        <f>N81-L81</f>
        <v>1500</v>
      </c>
      <c r="Q81" s="1">
        <f>M81-K81</f>
        <v>2300</v>
      </c>
      <c r="R81" s="5">
        <f>(MAX(P81,Q81))</f>
        <v>2300</v>
      </c>
      <c r="S81" s="5" t="str">
        <f>IF(O81&gt;1999,"yes","no")</f>
        <v>no</v>
      </c>
      <c r="T81" s="5" t="str">
        <f>IF(R81&gt;1999,"yes","no")</f>
        <v>yes</v>
      </c>
      <c r="U81" s="5" t="s">
        <v>30</v>
      </c>
      <c r="V81" s="1" t="s">
        <v>76</v>
      </c>
      <c r="W81" s="1" t="s">
        <v>77</v>
      </c>
      <c r="X81" s="1" t="s">
        <v>80</v>
      </c>
      <c r="Y81" s="5" t="s">
        <v>172</v>
      </c>
      <c r="Z81" s="5" t="s">
        <v>174</v>
      </c>
      <c r="AA81" s="1">
        <v>0</v>
      </c>
      <c r="AB81" s="5">
        <v>0</v>
      </c>
      <c r="AC81" s="1">
        <v>0</v>
      </c>
      <c r="AD81" s="1" t="s">
        <v>324</v>
      </c>
      <c r="AE81" s="5"/>
    </row>
    <row r="82" spans="1:31" s="16" customFormat="1">
      <c r="A82" s="31">
        <v>81</v>
      </c>
      <c r="B82" s="23">
        <v>10</v>
      </c>
      <c r="C82" s="3">
        <v>26</v>
      </c>
      <c r="D82" s="1" t="s">
        <v>54</v>
      </c>
      <c r="E82" s="1" t="s">
        <v>67</v>
      </c>
      <c r="F82" s="26" t="s">
        <v>534</v>
      </c>
      <c r="G82" s="1" t="s">
        <v>8</v>
      </c>
      <c r="H82" s="5" t="s">
        <v>13</v>
      </c>
      <c r="I82" s="5" t="s">
        <v>94</v>
      </c>
      <c r="J82" s="1" t="s">
        <v>53</v>
      </c>
      <c r="K82" s="5">
        <v>0</v>
      </c>
      <c r="L82" s="5">
        <v>1500</v>
      </c>
      <c r="M82" s="5">
        <v>2000</v>
      </c>
      <c r="N82" s="5">
        <v>3700</v>
      </c>
      <c r="O82" s="5">
        <f>M82-L82</f>
        <v>500</v>
      </c>
      <c r="P82" s="5">
        <f>N82-L82</f>
        <v>2200</v>
      </c>
      <c r="Q82" s="5">
        <f>M82-K82</f>
        <v>2000</v>
      </c>
      <c r="R82" s="5">
        <f>(MAX(P82,Q82))</f>
        <v>2200</v>
      </c>
      <c r="S82" s="5" t="str">
        <f>IF(O82&gt;1999,"yes","no")</f>
        <v>no</v>
      </c>
      <c r="T82" s="5" t="str">
        <f>IF(R82&gt;1999,"yes","no")</f>
        <v>yes</v>
      </c>
      <c r="U82" s="5" t="s">
        <v>30</v>
      </c>
      <c r="V82" s="5" t="s">
        <v>76</v>
      </c>
      <c r="W82" s="5" t="s">
        <v>77</v>
      </c>
      <c r="X82" s="1" t="s">
        <v>80</v>
      </c>
      <c r="Y82" s="5" t="s">
        <v>28</v>
      </c>
      <c r="Z82" s="5" t="s">
        <v>25</v>
      </c>
      <c r="AA82" s="1">
        <v>1</v>
      </c>
      <c r="AB82" s="5">
        <v>0</v>
      </c>
      <c r="AC82" s="1">
        <v>0</v>
      </c>
      <c r="AD82" s="1" t="s">
        <v>10</v>
      </c>
      <c r="AE82" s="5" t="s">
        <v>307</v>
      </c>
    </row>
    <row r="83" spans="1:31" s="15" customFormat="1">
      <c r="A83" s="31">
        <v>82</v>
      </c>
      <c r="B83" s="23">
        <v>10</v>
      </c>
      <c r="C83" s="3">
        <v>26</v>
      </c>
      <c r="D83" s="2" t="s">
        <v>54</v>
      </c>
      <c r="E83" s="2" t="s">
        <v>67</v>
      </c>
      <c r="F83" s="28" t="s">
        <v>533</v>
      </c>
      <c r="G83" s="2" t="s">
        <v>360</v>
      </c>
      <c r="H83" s="2" t="s">
        <v>13</v>
      </c>
      <c r="I83" s="2" t="s">
        <v>94</v>
      </c>
      <c r="J83" s="2" t="s">
        <v>53</v>
      </c>
      <c r="K83" s="4">
        <v>200</v>
      </c>
      <c r="L83" s="4">
        <v>2125</v>
      </c>
      <c r="M83" s="4">
        <v>2500</v>
      </c>
      <c r="N83" s="4">
        <v>4400</v>
      </c>
      <c r="O83" s="5">
        <f>M83-L83</f>
        <v>375</v>
      </c>
      <c r="P83" s="5">
        <f>N83-L83</f>
        <v>2275</v>
      </c>
      <c r="Q83" s="5">
        <f>M83-K83</f>
        <v>2300</v>
      </c>
      <c r="R83" s="5">
        <f>(MAX(P83,Q83))</f>
        <v>2300</v>
      </c>
      <c r="S83" s="5" t="str">
        <f>IF(O83&gt;1999,"yes","no")</f>
        <v>no</v>
      </c>
      <c r="T83" s="5" t="str">
        <f>IF(R83&gt;1999,"yes","no")</f>
        <v>yes</v>
      </c>
      <c r="U83" s="5" t="s">
        <v>30</v>
      </c>
      <c r="V83" s="2" t="s">
        <v>78</v>
      </c>
      <c r="W83" s="2" t="s">
        <v>77</v>
      </c>
      <c r="X83" s="2" t="s">
        <v>80</v>
      </c>
      <c r="Y83" s="4"/>
      <c r="Z83" s="4"/>
      <c r="AA83" s="2">
        <v>1</v>
      </c>
      <c r="AB83" s="4">
        <v>0</v>
      </c>
      <c r="AC83" s="2">
        <v>0</v>
      </c>
      <c r="AD83" s="2" t="s">
        <v>334</v>
      </c>
      <c r="AE83" s="9" t="s">
        <v>361</v>
      </c>
    </row>
    <row r="84" spans="1:31" s="16" customFormat="1">
      <c r="A84" s="31">
        <v>83</v>
      </c>
      <c r="B84" s="23">
        <v>10</v>
      </c>
      <c r="C84" s="3">
        <v>26</v>
      </c>
      <c r="D84" s="2" t="s">
        <v>54</v>
      </c>
      <c r="E84" s="2" t="s">
        <v>67</v>
      </c>
      <c r="F84" s="28" t="s">
        <v>531</v>
      </c>
      <c r="G84" s="2" t="s">
        <v>367</v>
      </c>
      <c r="H84" s="2" t="s">
        <v>13</v>
      </c>
      <c r="I84" s="2" t="s">
        <v>94</v>
      </c>
      <c r="J84" s="2" t="s">
        <v>100</v>
      </c>
      <c r="K84" s="4">
        <v>75</v>
      </c>
      <c r="L84" s="4">
        <v>1830</v>
      </c>
      <c r="M84" s="4">
        <v>3000</v>
      </c>
      <c r="N84" s="4">
        <v>4270</v>
      </c>
      <c r="O84" s="5">
        <f>M84-L84</f>
        <v>1170</v>
      </c>
      <c r="P84" s="5">
        <f>N84-L84</f>
        <v>2440</v>
      </c>
      <c r="Q84" s="5">
        <f>M84-K84</f>
        <v>2925</v>
      </c>
      <c r="R84" s="5">
        <f>(MAX(P84,Q84))</f>
        <v>2925</v>
      </c>
      <c r="S84" s="5" t="str">
        <f>IF(O84&gt;1999,"yes","no")</f>
        <v>no</v>
      </c>
      <c r="T84" s="5" t="str">
        <f>IF(R84&gt;1999,"yes","no")</f>
        <v>yes</v>
      </c>
      <c r="U84" s="25" t="s">
        <v>30</v>
      </c>
      <c r="V84" s="2" t="s">
        <v>78</v>
      </c>
      <c r="W84" s="2" t="s">
        <v>77</v>
      </c>
      <c r="X84" s="2" t="s">
        <v>80</v>
      </c>
      <c r="Y84" s="4"/>
      <c r="Z84" s="4"/>
      <c r="AA84" s="2">
        <v>1</v>
      </c>
      <c r="AB84" s="4">
        <v>0</v>
      </c>
      <c r="AC84" s="2">
        <v>0</v>
      </c>
      <c r="AD84" s="2" t="s">
        <v>355</v>
      </c>
      <c r="AE84" s="24" t="s">
        <v>368</v>
      </c>
    </row>
    <row r="85" spans="1:31" s="15" customFormat="1">
      <c r="A85" s="31">
        <v>84</v>
      </c>
      <c r="B85" s="23">
        <v>10</v>
      </c>
      <c r="C85" s="3">
        <v>26</v>
      </c>
      <c r="D85" s="2" t="s">
        <v>54</v>
      </c>
      <c r="E85" s="2" t="s">
        <v>67</v>
      </c>
      <c r="F85" s="28" t="s">
        <v>531</v>
      </c>
      <c r="G85" s="2" t="s">
        <v>367</v>
      </c>
      <c r="H85" s="2" t="s">
        <v>13</v>
      </c>
      <c r="I85" s="2" t="s">
        <v>94</v>
      </c>
      <c r="J85" s="2" t="s">
        <v>53</v>
      </c>
      <c r="K85" s="4">
        <v>0</v>
      </c>
      <c r="L85" s="4">
        <v>2200</v>
      </c>
      <c r="M85" s="4">
        <v>2700</v>
      </c>
      <c r="N85" s="4">
        <v>4300</v>
      </c>
      <c r="O85" s="5">
        <f>M85-L85</f>
        <v>500</v>
      </c>
      <c r="P85" s="5">
        <f>N85-L85</f>
        <v>2100</v>
      </c>
      <c r="Q85" s="5">
        <f>M85-K85</f>
        <v>2700</v>
      </c>
      <c r="R85" s="5">
        <f>(MAX(P85,Q85))</f>
        <v>2700</v>
      </c>
      <c r="S85" s="5" t="str">
        <f>IF(O85&gt;1999,"yes","no")</f>
        <v>no</v>
      </c>
      <c r="T85" s="5" t="str">
        <f>IF(R85&gt;1999,"yes","no")</f>
        <v>yes</v>
      </c>
      <c r="U85" s="5" t="s">
        <v>30</v>
      </c>
      <c r="V85" s="2" t="s">
        <v>78</v>
      </c>
      <c r="W85" s="2" t="s">
        <v>77</v>
      </c>
      <c r="X85" s="2" t="s">
        <v>80</v>
      </c>
      <c r="Y85" s="4"/>
      <c r="Z85" s="4"/>
      <c r="AA85" s="2">
        <v>1</v>
      </c>
      <c r="AB85" s="4">
        <v>0</v>
      </c>
      <c r="AC85" s="2">
        <v>0</v>
      </c>
      <c r="AD85" s="2" t="s">
        <v>355</v>
      </c>
      <c r="AE85" s="24" t="s">
        <v>368</v>
      </c>
    </row>
    <row r="86" spans="1:31" s="15" customFormat="1">
      <c r="A86" s="31">
        <v>85</v>
      </c>
      <c r="B86" s="23">
        <v>10</v>
      </c>
      <c r="C86" s="3">
        <v>26</v>
      </c>
      <c r="D86" s="3" t="s">
        <v>54</v>
      </c>
      <c r="E86" s="3" t="s">
        <v>67</v>
      </c>
      <c r="F86" s="28" t="s">
        <v>556</v>
      </c>
      <c r="G86" s="3" t="s">
        <v>369</v>
      </c>
      <c r="H86" s="3" t="s">
        <v>13</v>
      </c>
      <c r="I86" s="3" t="s">
        <v>94</v>
      </c>
      <c r="J86" s="3" t="s">
        <v>53</v>
      </c>
      <c r="K86" s="9">
        <v>105</v>
      </c>
      <c r="L86" s="9">
        <v>2610</v>
      </c>
      <c r="M86" s="3">
        <v>2400</v>
      </c>
      <c r="N86" s="3">
        <v>3600</v>
      </c>
      <c r="O86" s="9">
        <f>M86-L86</f>
        <v>-210</v>
      </c>
      <c r="P86" s="3">
        <f>N86-L86</f>
        <v>990</v>
      </c>
      <c r="Q86" s="3">
        <f>M86-K86</f>
        <v>2295</v>
      </c>
      <c r="R86" s="5">
        <f>(MAX(P86,Q86))</f>
        <v>2295</v>
      </c>
      <c r="S86" s="9" t="str">
        <f>IF(O86&gt;1999,"yes","no")</f>
        <v>no</v>
      </c>
      <c r="T86" s="9" t="str">
        <f>IF(R86&gt;1999,"yes","no")</f>
        <v>yes</v>
      </c>
      <c r="U86" s="5" t="s">
        <v>30</v>
      </c>
      <c r="V86" s="9" t="s">
        <v>76</v>
      </c>
      <c r="W86" s="9" t="s">
        <v>77</v>
      </c>
      <c r="X86" s="9" t="s">
        <v>80</v>
      </c>
      <c r="Y86" s="9" t="s">
        <v>378</v>
      </c>
      <c r="Z86" s="9" t="s">
        <v>379</v>
      </c>
      <c r="AA86" s="9">
        <v>1</v>
      </c>
      <c r="AB86" s="9">
        <v>1</v>
      </c>
      <c r="AC86" s="9">
        <v>0</v>
      </c>
      <c r="AD86" s="3" t="s">
        <v>326</v>
      </c>
      <c r="AE86" s="9" t="s">
        <v>399</v>
      </c>
    </row>
    <row r="87" spans="1:31" s="15" customFormat="1">
      <c r="A87" s="31">
        <v>86</v>
      </c>
      <c r="B87" s="23">
        <v>10</v>
      </c>
      <c r="C87" s="3">
        <v>27</v>
      </c>
      <c r="D87" s="1" t="s">
        <v>54</v>
      </c>
      <c r="E87" s="1" t="s">
        <v>211</v>
      </c>
      <c r="F87" s="26" t="s">
        <v>557</v>
      </c>
      <c r="G87" s="1" t="s">
        <v>176</v>
      </c>
      <c r="H87" s="5" t="s">
        <v>13</v>
      </c>
      <c r="I87" s="1" t="s">
        <v>94</v>
      </c>
      <c r="J87" s="1" t="s">
        <v>429</v>
      </c>
      <c r="K87" s="5">
        <v>700</v>
      </c>
      <c r="L87" s="1">
        <v>2285</v>
      </c>
      <c r="M87" s="1">
        <v>2745</v>
      </c>
      <c r="N87" s="1">
        <v>3900</v>
      </c>
      <c r="O87" s="5">
        <f>M87-L87</f>
        <v>460</v>
      </c>
      <c r="P87" s="1">
        <f>N87-L87</f>
        <v>1615</v>
      </c>
      <c r="Q87" s="1">
        <f>M87-K87</f>
        <v>2045</v>
      </c>
      <c r="R87" s="5">
        <f>(MAX(P87,Q87))</f>
        <v>2045</v>
      </c>
      <c r="S87" s="5" t="str">
        <f>IF(O87&gt;1999,"yes","no")</f>
        <v>no</v>
      </c>
      <c r="T87" s="5" t="str">
        <f>IF(R87&gt;1999,"yes","no")</f>
        <v>yes</v>
      </c>
      <c r="U87" s="5" t="s">
        <v>30</v>
      </c>
      <c r="V87" s="1" t="s">
        <v>76</v>
      </c>
      <c r="W87" s="1" t="s">
        <v>77</v>
      </c>
      <c r="X87" s="1" t="s">
        <v>80</v>
      </c>
      <c r="Y87" s="5" t="s">
        <v>177</v>
      </c>
      <c r="Z87" s="5" t="s">
        <v>178</v>
      </c>
      <c r="AA87" s="1">
        <v>0</v>
      </c>
      <c r="AB87" s="5">
        <v>0</v>
      </c>
      <c r="AC87" s="1">
        <v>0</v>
      </c>
      <c r="AD87" s="1" t="s">
        <v>324</v>
      </c>
      <c r="AE87" s="5"/>
    </row>
    <row r="88" spans="1:31">
      <c r="A88" s="31">
        <v>87</v>
      </c>
      <c r="B88" s="23">
        <v>10</v>
      </c>
      <c r="C88" s="3">
        <v>19</v>
      </c>
      <c r="D88" s="1" t="s">
        <v>54</v>
      </c>
      <c r="E88" s="1" t="s">
        <v>99</v>
      </c>
      <c r="F88" s="26" t="s">
        <v>547</v>
      </c>
      <c r="G88" s="1" t="s">
        <v>189</v>
      </c>
      <c r="H88" s="5" t="s">
        <v>13</v>
      </c>
      <c r="I88" s="1" t="s">
        <v>94</v>
      </c>
      <c r="J88" s="1" t="s">
        <v>53</v>
      </c>
      <c r="K88" s="1">
        <v>425</v>
      </c>
      <c r="L88" s="5">
        <v>3095</v>
      </c>
      <c r="M88" s="1">
        <v>2700</v>
      </c>
      <c r="N88" s="1">
        <v>4880</v>
      </c>
      <c r="O88" s="5">
        <f>M88-L88</f>
        <v>-395</v>
      </c>
      <c r="P88" s="1">
        <f>N88-L88</f>
        <v>1785</v>
      </c>
      <c r="Q88" s="1">
        <f>M88-K88</f>
        <v>2275</v>
      </c>
      <c r="R88" s="5">
        <f>(MAX(P88,Q88))</f>
        <v>2275</v>
      </c>
      <c r="S88" s="5" t="str">
        <f>IF(O88&gt;1999,"yes","no")</f>
        <v>no</v>
      </c>
      <c r="T88" s="5" t="str">
        <f>IF(R88&gt;1999,"yes","no")</f>
        <v>yes</v>
      </c>
      <c r="U88" s="5" t="s">
        <v>30</v>
      </c>
      <c r="V88" s="1" t="s">
        <v>76</v>
      </c>
      <c r="W88" s="1" t="s">
        <v>77</v>
      </c>
      <c r="X88" s="1" t="s">
        <v>80</v>
      </c>
      <c r="Y88" s="5" t="s">
        <v>257</v>
      </c>
      <c r="Z88" s="5" t="s">
        <v>245</v>
      </c>
      <c r="AA88" s="1">
        <v>0</v>
      </c>
      <c r="AB88" s="5">
        <v>0</v>
      </c>
      <c r="AC88" s="1">
        <v>0</v>
      </c>
      <c r="AD88" s="1" t="s">
        <v>323</v>
      </c>
      <c r="AE88" s="5" t="s">
        <v>308</v>
      </c>
    </row>
    <row r="89" spans="1:31" s="15" customFormat="1">
      <c r="A89" s="31">
        <v>88</v>
      </c>
      <c r="B89" s="23">
        <v>10</v>
      </c>
      <c r="C89" s="3">
        <v>13</v>
      </c>
      <c r="D89" s="1" t="s">
        <v>54</v>
      </c>
      <c r="E89" s="1" t="s">
        <v>64</v>
      </c>
      <c r="F89" s="26" t="s">
        <v>490</v>
      </c>
      <c r="G89" s="1" t="s">
        <v>238</v>
      </c>
      <c r="H89" s="1" t="s">
        <v>12</v>
      </c>
      <c r="I89" s="1" t="s">
        <v>96</v>
      </c>
      <c r="J89" s="1"/>
      <c r="K89" s="5">
        <v>0</v>
      </c>
      <c r="L89" s="1">
        <v>700</v>
      </c>
      <c r="M89" s="1">
        <v>2200</v>
      </c>
      <c r="N89" s="1">
        <v>3550</v>
      </c>
      <c r="O89" s="5">
        <f>M89-L89</f>
        <v>1500</v>
      </c>
      <c r="P89" s="1">
        <f>N89-L89</f>
        <v>2850</v>
      </c>
      <c r="Q89" s="1">
        <f>M89-K89</f>
        <v>2200</v>
      </c>
      <c r="R89" s="5">
        <f>(MAX(P89,Q89))</f>
        <v>2850</v>
      </c>
      <c r="S89" s="5" t="str">
        <f>IF(O89&gt;1999,"yes","no")</f>
        <v>no</v>
      </c>
      <c r="T89" s="5" t="str">
        <f>IF(R89&gt;1999,"yes","no")</f>
        <v>yes</v>
      </c>
      <c r="U89" s="5" t="s">
        <v>30</v>
      </c>
      <c r="V89" s="1" t="s">
        <v>76</v>
      </c>
      <c r="W89" s="1" t="s">
        <v>77</v>
      </c>
      <c r="X89" s="1" t="s">
        <v>80</v>
      </c>
      <c r="Y89" s="5" t="s">
        <v>239</v>
      </c>
      <c r="Z89" s="5" t="s">
        <v>240</v>
      </c>
      <c r="AA89" s="1">
        <v>1</v>
      </c>
      <c r="AB89" s="5">
        <v>0</v>
      </c>
      <c r="AC89" s="1">
        <v>1</v>
      </c>
      <c r="AD89" s="1" t="s">
        <v>314</v>
      </c>
      <c r="AE89" s="5" t="s">
        <v>315</v>
      </c>
    </row>
    <row r="90" spans="1:31">
      <c r="A90" s="31">
        <v>89</v>
      </c>
      <c r="B90" s="23">
        <v>10</v>
      </c>
      <c r="C90" s="3">
        <v>24</v>
      </c>
      <c r="D90" s="1" t="s">
        <v>54</v>
      </c>
      <c r="E90" s="1" t="s">
        <v>70</v>
      </c>
      <c r="F90" s="26" t="s">
        <v>524</v>
      </c>
      <c r="G90" s="1" t="s">
        <v>148</v>
      </c>
      <c r="H90" s="5" t="s">
        <v>13</v>
      </c>
      <c r="I90" s="1" t="s">
        <v>94</v>
      </c>
      <c r="J90" s="1" t="s">
        <v>53</v>
      </c>
      <c r="K90" s="5">
        <v>0</v>
      </c>
      <c r="L90" s="1">
        <v>2000</v>
      </c>
      <c r="M90" s="1">
        <v>1200</v>
      </c>
      <c r="N90" s="1">
        <v>4500</v>
      </c>
      <c r="O90" s="5">
        <f>M90-L90</f>
        <v>-800</v>
      </c>
      <c r="P90" s="1">
        <f>N90-L90</f>
        <v>2500</v>
      </c>
      <c r="Q90" s="1">
        <f>M90-K90</f>
        <v>1200</v>
      </c>
      <c r="R90" s="5">
        <f>(MAX(P90,Q90))</f>
        <v>2500</v>
      </c>
      <c r="S90" s="5" t="str">
        <f>IF(O90&gt;1999,"yes","no")</f>
        <v>no</v>
      </c>
      <c r="T90" s="5" t="str">
        <f>IF(R90&gt;1999,"yes","no")</f>
        <v>yes</v>
      </c>
      <c r="U90" s="5" t="s">
        <v>30</v>
      </c>
      <c r="V90" s="1" t="s">
        <v>76</v>
      </c>
      <c r="W90" s="1" t="s">
        <v>77</v>
      </c>
      <c r="X90" s="1" t="s">
        <v>80</v>
      </c>
      <c r="Y90" s="5" t="s">
        <v>50</v>
      </c>
      <c r="Z90" s="5" t="s">
        <v>149</v>
      </c>
      <c r="AA90" s="1">
        <v>1</v>
      </c>
      <c r="AB90" s="5">
        <v>0</v>
      </c>
      <c r="AC90" s="1">
        <v>0</v>
      </c>
      <c r="AD90" s="1" t="s">
        <v>323</v>
      </c>
      <c r="AE90" s="5" t="s">
        <v>309</v>
      </c>
    </row>
    <row r="91" spans="1:31" s="15" customFormat="1">
      <c r="A91" s="31">
        <v>90</v>
      </c>
      <c r="B91" s="23">
        <v>6</v>
      </c>
      <c r="C91" s="3">
        <v>7</v>
      </c>
      <c r="D91" s="1" t="s">
        <v>56</v>
      </c>
      <c r="E91" s="1" t="s">
        <v>60</v>
      </c>
      <c r="F91" s="26" t="s">
        <v>539</v>
      </c>
      <c r="G91" s="1" t="s">
        <v>3</v>
      </c>
      <c r="H91" s="5" t="s">
        <v>35</v>
      </c>
      <c r="I91" s="5" t="s">
        <v>96</v>
      </c>
      <c r="J91" s="1"/>
      <c r="K91" s="5">
        <v>0</v>
      </c>
      <c r="L91" s="5">
        <v>2495</v>
      </c>
      <c r="M91" s="5">
        <v>0</v>
      </c>
      <c r="N91" s="5">
        <v>5000</v>
      </c>
      <c r="O91" s="5">
        <f>M91-L91</f>
        <v>-2495</v>
      </c>
      <c r="P91" s="5">
        <f>N91-L91</f>
        <v>2505</v>
      </c>
      <c r="Q91" s="5">
        <f>M91-K91</f>
        <v>0</v>
      </c>
      <c r="R91" s="5">
        <f>(MAX(P91,Q91))</f>
        <v>2505</v>
      </c>
      <c r="S91" s="5" t="str">
        <f>IF(O91&gt;1999,"yes","no")</f>
        <v>no</v>
      </c>
      <c r="T91" s="5" t="str">
        <f>IF(R91&gt;1999,"yes","no")</f>
        <v>yes</v>
      </c>
      <c r="U91" s="5" t="s">
        <v>30</v>
      </c>
      <c r="V91" s="5" t="s">
        <v>77</v>
      </c>
      <c r="W91" s="5" t="s">
        <v>78</v>
      </c>
      <c r="X91" s="1" t="s">
        <v>81</v>
      </c>
      <c r="Y91" s="5" t="s">
        <v>259</v>
      </c>
      <c r="Z91" s="5" t="s">
        <v>260</v>
      </c>
      <c r="AA91" s="1">
        <v>1</v>
      </c>
      <c r="AB91" s="5">
        <v>0</v>
      </c>
      <c r="AC91" s="1">
        <v>1</v>
      </c>
      <c r="AD91" s="1" t="s">
        <v>461</v>
      </c>
      <c r="AE91" s="19" t="s">
        <v>316</v>
      </c>
    </row>
    <row r="92" spans="1:31">
      <c r="A92" s="31">
        <v>91</v>
      </c>
      <c r="B92" s="23">
        <v>6</v>
      </c>
      <c r="C92" s="1">
        <v>6</v>
      </c>
      <c r="D92" s="5" t="s">
        <v>56</v>
      </c>
      <c r="E92" s="5" t="s">
        <v>57</v>
      </c>
      <c r="F92" s="27" t="s">
        <v>475</v>
      </c>
      <c r="G92" s="5" t="s">
        <v>111</v>
      </c>
      <c r="H92" s="1" t="s">
        <v>13</v>
      </c>
      <c r="I92" s="1" t="s">
        <v>94</v>
      </c>
      <c r="J92" s="1" t="s">
        <v>53</v>
      </c>
      <c r="K92" s="1">
        <v>0</v>
      </c>
      <c r="L92" s="1">
        <v>135</v>
      </c>
      <c r="M92" s="1">
        <v>0</v>
      </c>
      <c r="N92" s="1">
        <v>4750</v>
      </c>
      <c r="O92" s="5">
        <f>M92-L92</f>
        <v>-135</v>
      </c>
      <c r="P92" s="1">
        <f>N92-L92</f>
        <v>4615</v>
      </c>
      <c r="Q92" s="1">
        <f>M92-K92</f>
        <v>0</v>
      </c>
      <c r="R92" s="5">
        <f>(MAX(P92,Q92))</f>
        <v>4615</v>
      </c>
      <c r="S92" s="5" t="str">
        <f>IF(O92&gt;1999,"yes","no")</f>
        <v>no</v>
      </c>
      <c r="T92" s="5" t="str">
        <f>IF(R92&gt;1999,"yes","no")</f>
        <v>yes</v>
      </c>
      <c r="U92" s="5" t="s">
        <v>30</v>
      </c>
      <c r="V92" s="1" t="s">
        <v>76</v>
      </c>
      <c r="W92" s="1" t="s">
        <v>77</v>
      </c>
      <c r="X92" s="1" t="s">
        <v>80</v>
      </c>
      <c r="Y92" s="5" t="s">
        <v>247</v>
      </c>
      <c r="Z92" s="5" t="s">
        <v>248</v>
      </c>
      <c r="AA92" s="1">
        <v>0</v>
      </c>
      <c r="AB92" s="5">
        <v>0</v>
      </c>
      <c r="AC92" s="1">
        <v>0</v>
      </c>
      <c r="AD92" s="1" t="s">
        <v>323</v>
      </c>
      <c r="AE92" s="5" t="s">
        <v>293</v>
      </c>
    </row>
    <row r="93" spans="1:31">
      <c r="A93" s="31">
        <v>92</v>
      </c>
      <c r="B93" s="23">
        <v>2</v>
      </c>
      <c r="C93" s="3">
        <v>2</v>
      </c>
      <c r="D93" s="2" t="s">
        <v>209</v>
      </c>
      <c r="E93" s="2" t="s">
        <v>109</v>
      </c>
      <c r="F93" s="28" t="s">
        <v>470</v>
      </c>
      <c r="G93" s="2" t="s">
        <v>344</v>
      </c>
      <c r="H93" s="2" t="s">
        <v>13</v>
      </c>
      <c r="I93" s="2" t="s">
        <v>94</v>
      </c>
      <c r="J93" s="2" t="s">
        <v>53</v>
      </c>
      <c r="K93" s="2">
        <v>0</v>
      </c>
      <c r="L93" s="2">
        <v>2450</v>
      </c>
      <c r="M93" s="2">
        <v>0</v>
      </c>
      <c r="N93" s="2">
        <v>4645</v>
      </c>
      <c r="O93" s="5">
        <f>M93-L93</f>
        <v>-2450</v>
      </c>
      <c r="P93" s="5">
        <f>N93-L93</f>
        <v>2195</v>
      </c>
      <c r="Q93" s="5">
        <f>M93-K93</f>
        <v>0</v>
      </c>
      <c r="R93" s="5">
        <f>(MAX(P93,Q93))</f>
        <v>2195</v>
      </c>
      <c r="S93" s="5" t="str">
        <f>IF(O93&gt;1999,"yes","no")</f>
        <v>no</v>
      </c>
      <c r="T93" s="5" t="str">
        <f>IF(R93&gt;1999,"yes","no")</f>
        <v>yes</v>
      </c>
      <c r="U93" s="5" t="s">
        <v>30</v>
      </c>
      <c r="V93" s="2" t="s">
        <v>76</v>
      </c>
      <c r="W93" s="2" t="s">
        <v>77</v>
      </c>
      <c r="X93" s="2" t="s">
        <v>80</v>
      </c>
      <c r="AA93" s="2">
        <v>1</v>
      </c>
      <c r="AB93" s="4">
        <v>0</v>
      </c>
      <c r="AC93" s="2">
        <v>0</v>
      </c>
      <c r="AD93" s="2" t="s">
        <v>346</v>
      </c>
      <c r="AE93" s="24" t="s">
        <v>345</v>
      </c>
    </row>
    <row r="94" spans="1:31">
      <c r="A94" s="31">
        <v>93</v>
      </c>
      <c r="B94" s="23">
        <v>10</v>
      </c>
      <c r="C94" s="3">
        <v>28</v>
      </c>
      <c r="D94" s="23" t="s">
        <v>54</v>
      </c>
      <c r="E94" s="23" t="s">
        <v>372</v>
      </c>
      <c r="F94" s="30" t="s">
        <v>536</v>
      </c>
      <c r="G94" s="23" t="s">
        <v>370</v>
      </c>
      <c r="H94" s="23" t="s">
        <v>13</v>
      </c>
      <c r="I94" s="23" t="s">
        <v>94</v>
      </c>
      <c r="J94" s="23" t="s">
        <v>53</v>
      </c>
      <c r="K94" s="25">
        <v>0</v>
      </c>
      <c r="L94" s="23">
        <v>900</v>
      </c>
      <c r="M94" s="23">
        <v>1500</v>
      </c>
      <c r="N94" s="23">
        <v>3700</v>
      </c>
      <c r="O94" s="25">
        <f>M94-L94</f>
        <v>600</v>
      </c>
      <c r="P94" s="23">
        <f>N94-L94</f>
        <v>2800</v>
      </c>
      <c r="Q94" s="23">
        <f>M94-K94</f>
        <v>1500</v>
      </c>
      <c r="R94" s="5">
        <f>(MAX(P94,Q94))</f>
        <v>2800</v>
      </c>
      <c r="S94" s="25" t="str">
        <f>IF(O94&gt;1999,"yes","no")</f>
        <v>no</v>
      </c>
      <c r="T94" s="25" t="str">
        <f>IF(R94&gt;1999,"yes","no")</f>
        <v>yes</v>
      </c>
      <c r="U94" s="5" t="s">
        <v>30</v>
      </c>
      <c r="V94" s="25" t="s">
        <v>76</v>
      </c>
      <c r="W94" s="25" t="s">
        <v>77</v>
      </c>
      <c r="X94" s="25" t="s">
        <v>80</v>
      </c>
      <c r="Y94" s="25" t="s">
        <v>380</v>
      </c>
      <c r="Z94" s="25" t="s">
        <v>381</v>
      </c>
      <c r="AA94" s="25">
        <v>1</v>
      </c>
      <c r="AB94" s="25">
        <v>1</v>
      </c>
      <c r="AC94" s="25">
        <v>0</v>
      </c>
      <c r="AD94" s="3" t="s">
        <v>326</v>
      </c>
      <c r="AE94" s="25" t="s">
        <v>400</v>
      </c>
    </row>
    <row r="95" spans="1:31">
      <c r="A95" s="31">
        <v>94</v>
      </c>
      <c r="B95" s="23">
        <v>10</v>
      </c>
      <c r="C95" s="3">
        <v>17</v>
      </c>
      <c r="D95" s="5" t="s">
        <v>54</v>
      </c>
      <c r="E95" s="5" t="s">
        <v>66</v>
      </c>
      <c r="F95" s="27" t="s">
        <v>499</v>
      </c>
      <c r="G95" s="5" t="s">
        <v>74</v>
      </c>
      <c r="H95" s="5" t="s">
        <v>13</v>
      </c>
      <c r="I95" s="5" t="s">
        <v>94</v>
      </c>
      <c r="J95" s="5" t="s">
        <v>53</v>
      </c>
      <c r="K95" s="5">
        <v>1400</v>
      </c>
      <c r="L95" s="5">
        <v>2000</v>
      </c>
      <c r="M95" s="5">
        <v>3000</v>
      </c>
      <c r="N95" s="5">
        <v>4600</v>
      </c>
      <c r="O95" s="5">
        <f>M95-L95</f>
        <v>1000</v>
      </c>
      <c r="P95" s="5">
        <f>N95-L95</f>
        <v>2600</v>
      </c>
      <c r="Q95" s="5">
        <f>M95-K95</f>
        <v>1600</v>
      </c>
      <c r="R95" s="5">
        <f>(MAX(P95,Q95))</f>
        <v>2600</v>
      </c>
      <c r="S95" s="5" t="str">
        <f>IF(O95&gt;1999,"yes","no")</f>
        <v>no</v>
      </c>
      <c r="T95" s="5" t="str">
        <f>IF(R95&gt;1999,"yes","no")</f>
        <v>yes</v>
      </c>
      <c r="U95" s="5" t="s">
        <v>30</v>
      </c>
      <c r="V95" s="5" t="s">
        <v>76</v>
      </c>
      <c r="W95" s="5" t="s">
        <v>77</v>
      </c>
      <c r="X95" s="5" t="s">
        <v>80</v>
      </c>
      <c r="Y95" s="5" t="s">
        <v>130</v>
      </c>
      <c r="Z95" s="5" t="s">
        <v>75</v>
      </c>
      <c r="AA95" s="5">
        <v>0</v>
      </c>
      <c r="AB95" s="5">
        <v>0</v>
      </c>
      <c r="AC95" s="5">
        <v>0</v>
      </c>
      <c r="AD95" s="5" t="s">
        <v>222</v>
      </c>
      <c r="AE95" s="5"/>
    </row>
    <row r="96" spans="1:31">
      <c r="A96" s="31">
        <v>95</v>
      </c>
      <c r="B96" s="23">
        <v>10</v>
      </c>
      <c r="C96" s="3">
        <v>17</v>
      </c>
      <c r="D96" s="1" t="s">
        <v>54</v>
      </c>
      <c r="E96" s="1" t="s">
        <v>66</v>
      </c>
      <c r="F96" s="26" t="s">
        <v>500</v>
      </c>
      <c r="G96" s="1" t="s">
        <v>89</v>
      </c>
      <c r="H96" s="5" t="s">
        <v>13</v>
      </c>
      <c r="I96" s="1" t="s">
        <v>94</v>
      </c>
      <c r="J96" s="1" t="s">
        <v>53</v>
      </c>
      <c r="K96" s="1">
        <v>150</v>
      </c>
      <c r="L96" s="1">
        <v>3000</v>
      </c>
      <c r="M96" s="1">
        <v>2700</v>
      </c>
      <c r="N96" s="1">
        <v>4400</v>
      </c>
      <c r="O96" s="5">
        <f>M96-L96</f>
        <v>-300</v>
      </c>
      <c r="P96" s="1">
        <f>N96-L96</f>
        <v>1400</v>
      </c>
      <c r="Q96" s="1">
        <f>M96-K96</f>
        <v>2550</v>
      </c>
      <c r="R96" s="5">
        <f>(MAX(P96,Q96))</f>
        <v>2550</v>
      </c>
      <c r="S96" s="5" t="str">
        <f>IF(O96&gt;1999,"yes","no")</f>
        <v>no</v>
      </c>
      <c r="T96" s="5" t="str">
        <f>IF(R96&gt;1999,"yes","no")</f>
        <v>yes</v>
      </c>
      <c r="U96" s="5" t="s">
        <v>30</v>
      </c>
      <c r="V96" s="1" t="s">
        <v>76</v>
      </c>
      <c r="W96" s="1" t="s">
        <v>77</v>
      </c>
      <c r="X96" s="1" t="s">
        <v>80</v>
      </c>
      <c r="Y96" s="5" t="s">
        <v>242</v>
      </c>
      <c r="Z96" s="5" t="s">
        <v>243</v>
      </c>
      <c r="AA96" s="1">
        <v>0</v>
      </c>
      <c r="AB96" s="5">
        <v>0</v>
      </c>
      <c r="AC96" s="1">
        <v>0</v>
      </c>
      <c r="AD96" s="1" t="s">
        <v>324</v>
      </c>
      <c r="AE96" s="5"/>
    </row>
    <row r="97" spans="1:31">
      <c r="A97" s="31">
        <v>96</v>
      </c>
      <c r="B97" s="23">
        <v>10</v>
      </c>
      <c r="C97" s="3">
        <v>17</v>
      </c>
      <c r="D97" s="1" t="s">
        <v>54</v>
      </c>
      <c r="E97" s="1" t="s">
        <v>66</v>
      </c>
      <c r="F97" s="26" t="s">
        <v>497</v>
      </c>
      <c r="G97" s="1" t="s">
        <v>131</v>
      </c>
      <c r="H97" s="5" t="s">
        <v>13</v>
      </c>
      <c r="I97" s="1" t="s">
        <v>94</v>
      </c>
      <c r="J97" s="1" t="s">
        <v>53</v>
      </c>
      <c r="K97" s="1">
        <v>150</v>
      </c>
      <c r="L97" s="1">
        <v>3500</v>
      </c>
      <c r="M97" s="1">
        <v>3400</v>
      </c>
      <c r="N97" s="1">
        <v>3800</v>
      </c>
      <c r="O97" s="5">
        <f>M97-L97</f>
        <v>-100</v>
      </c>
      <c r="P97" s="1">
        <f>N97-L97</f>
        <v>300</v>
      </c>
      <c r="Q97" s="1">
        <f>M97-K97</f>
        <v>3250</v>
      </c>
      <c r="R97" s="5">
        <f>(MAX(P97,Q97))</f>
        <v>3250</v>
      </c>
      <c r="S97" s="5" t="str">
        <f>IF(O97&gt;1999,"yes","no")</f>
        <v>no</v>
      </c>
      <c r="T97" s="5" t="str">
        <f>IF(R97&gt;1999,"yes","no")</f>
        <v>yes</v>
      </c>
      <c r="U97" s="5" t="s">
        <v>30</v>
      </c>
      <c r="V97" s="1" t="s">
        <v>76</v>
      </c>
      <c r="W97" s="1" t="s">
        <v>77</v>
      </c>
      <c r="X97" s="1" t="s">
        <v>80</v>
      </c>
      <c r="Y97" s="5" t="s">
        <v>132</v>
      </c>
      <c r="Z97" s="5" t="s">
        <v>133</v>
      </c>
      <c r="AA97" s="1">
        <v>0</v>
      </c>
      <c r="AB97" s="5">
        <v>0</v>
      </c>
      <c r="AC97" s="1">
        <v>0</v>
      </c>
      <c r="AD97" s="1" t="s">
        <v>324</v>
      </c>
      <c r="AE97" s="19"/>
    </row>
    <row r="98" spans="1:31">
      <c r="A98" s="31">
        <v>97</v>
      </c>
      <c r="B98" s="23">
        <v>10</v>
      </c>
      <c r="C98" s="3">
        <v>17</v>
      </c>
      <c r="D98" s="1" t="s">
        <v>54</v>
      </c>
      <c r="E98" s="1" t="s">
        <v>66</v>
      </c>
      <c r="F98" s="26" t="s">
        <v>503</v>
      </c>
      <c r="G98" s="1" t="s">
        <v>87</v>
      </c>
      <c r="H98" s="5" t="s">
        <v>13</v>
      </c>
      <c r="I98" s="5" t="s">
        <v>94</v>
      </c>
      <c r="J98" s="1" t="s">
        <v>53</v>
      </c>
      <c r="K98" s="5">
        <v>1500</v>
      </c>
      <c r="L98" s="5">
        <v>2100</v>
      </c>
      <c r="M98" s="5">
        <v>3000</v>
      </c>
      <c r="N98" s="5">
        <v>4400</v>
      </c>
      <c r="O98" s="5">
        <f>M98-L98</f>
        <v>900</v>
      </c>
      <c r="P98" s="5">
        <f>N98-L98</f>
        <v>2300</v>
      </c>
      <c r="Q98" s="5">
        <f>M98-K98</f>
        <v>1500</v>
      </c>
      <c r="R98" s="5">
        <f>(MAX(P98,Q98))</f>
        <v>2300</v>
      </c>
      <c r="S98" s="5" t="str">
        <f>IF(O98&gt;1999,"yes","no")</f>
        <v>no</v>
      </c>
      <c r="T98" s="5" t="str">
        <f>IF(R98&gt;1999,"yes","no")</f>
        <v>yes</v>
      </c>
      <c r="U98" s="5" t="s">
        <v>30</v>
      </c>
      <c r="V98" s="5" t="s">
        <v>76</v>
      </c>
      <c r="W98" s="5" t="s">
        <v>77</v>
      </c>
      <c r="X98" s="1" t="s">
        <v>80</v>
      </c>
      <c r="Y98" s="5" t="s">
        <v>27</v>
      </c>
      <c r="Z98" s="5" t="s">
        <v>88</v>
      </c>
      <c r="AA98" s="1">
        <v>1</v>
      </c>
      <c r="AB98" s="5">
        <v>0</v>
      </c>
      <c r="AC98" s="1">
        <v>0</v>
      </c>
      <c r="AD98" s="1" t="s">
        <v>10</v>
      </c>
      <c r="AE98" s="5"/>
    </row>
    <row r="99" spans="1:31">
      <c r="A99" s="31">
        <v>98</v>
      </c>
      <c r="B99" s="23">
        <v>10</v>
      </c>
      <c r="C99" s="3">
        <v>25</v>
      </c>
      <c r="D99" s="1" t="s">
        <v>54</v>
      </c>
      <c r="E99" s="1" t="s">
        <v>91</v>
      </c>
      <c r="F99" s="26" t="s">
        <v>525</v>
      </c>
      <c r="G99" s="1" t="s">
        <v>152</v>
      </c>
      <c r="H99" s="1" t="s">
        <v>13</v>
      </c>
      <c r="I99" s="1" t="s">
        <v>94</v>
      </c>
      <c r="J99" s="1" t="s">
        <v>100</v>
      </c>
      <c r="K99" s="1">
        <v>800</v>
      </c>
      <c r="L99" s="1">
        <v>1830</v>
      </c>
      <c r="M99" s="1">
        <v>2135</v>
      </c>
      <c r="N99" s="1">
        <v>4000</v>
      </c>
      <c r="O99" s="5">
        <f>M99-L99</f>
        <v>305</v>
      </c>
      <c r="P99" s="1">
        <f>N99-L99</f>
        <v>2170</v>
      </c>
      <c r="Q99" s="1">
        <f>M99-K99</f>
        <v>1335</v>
      </c>
      <c r="R99" s="5">
        <f>(MAX(P99,Q99))</f>
        <v>2170</v>
      </c>
      <c r="S99" s="5" t="str">
        <f>IF(O99&gt;1999,"yes","no")</f>
        <v>no</v>
      </c>
      <c r="T99" s="5" t="str">
        <f>IF(R99&gt;1999,"yes","no")</f>
        <v>yes</v>
      </c>
      <c r="U99" s="5" t="s">
        <v>30</v>
      </c>
      <c r="V99" s="1" t="s">
        <v>76</v>
      </c>
      <c r="W99" s="1" t="s">
        <v>77</v>
      </c>
      <c r="X99" s="1" t="s">
        <v>80</v>
      </c>
      <c r="Y99" s="5" t="s">
        <v>153</v>
      </c>
      <c r="Z99" s="5" t="s">
        <v>154</v>
      </c>
      <c r="AA99" s="1">
        <v>0</v>
      </c>
      <c r="AB99" s="5">
        <v>0</v>
      </c>
      <c r="AC99" s="1">
        <v>0</v>
      </c>
      <c r="AD99" s="1" t="s">
        <v>324</v>
      </c>
      <c r="AE99" s="5"/>
    </row>
    <row r="100" spans="1:31" s="15" customFormat="1">
      <c r="A100" s="31">
        <v>99</v>
      </c>
      <c r="B100" s="23">
        <v>10</v>
      </c>
      <c r="C100" s="3">
        <v>18</v>
      </c>
      <c r="D100" s="1" t="s">
        <v>54</v>
      </c>
      <c r="E100" s="1" t="s">
        <v>217</v>
      </c>
      <c r="F100" s="26" t="s">
        <v>512</v>
      </c>
      <c r="G100" s="1" t="s">
        <v>216</v>
      </c>
      <c r="H100" s="5" t="s">
        <v>13</v>
      </c>
      <c r="I100" s="1" t="s">
        <v>94</v>
      </c>
      <c r="J100" s="1" t="s">
        <v>425</v>
      </c>
      <c r="K100" s="1">
        <v>1200</v>
      </c>
      <c r="L100" s="1">
        <v>2400</v>
      </c>
      <c r="M100" s="1">
        <v>3600</v>
      </c>
      <c r="N100" s="1">
        <v>4600</v>
      </c>
      <c r="O100" s="5">
        <f>M100-L100</f>
        <v>1200</v>
      </c>
      <c r="P100" s="1">
        <f>N100-L100</f>
        <v>2200</v>
      </c>
      <c r="Q100" s="1">
        <f>M100-K100</f>
        <v>2400</v>
      </c>
      <c r="R100" s="5">
        <f>(MAX(P100,Q100))</f>
        <v>2400</v>
      </c>
      <c r="S100" s="5" t="str">
        <f>IF(O100&gt;1999,"yes","no")</f>
        <v>no</v>
      </c>
      <c r="T100" s="5" t="str">
        <f>IF(R100&gt;1999,"yes","no")</f>
        <v>yes</v>
      </c>
      <c r="U100" s="5" t="s">
        <v>30</v>
      </c>
      <c r="V100" s="1" t="s">
        <v>76</v>
      </c>
      <c r="W100" s="1" t="s">
        <v>77</v>
      </c>
      <c r="X100" s="1" t="s">
        <v>80</v>
      </c>
      <c r="Y100" s="5" t="s">
        <v>218</v>
      </c>
      <c r="Z100" s="5" t="s">
        <v>219</v>
      </c>
      <c r="AA100" s="1">
        <v>1</v>
      </c>
      <c r="AB100" s="5">
        <v>0</v>
      </c>
      <c r="AC100" s="1">
        <v>0</v>
      </c>
      <c r="AD100" s="1" t="s">
        <v>324</v>
      </c>
      <c r="AE100" s="5"/>
    </row>
    <row r="101" spans="1:31">
      <c r="A101" s="31">
        <v>100</v>
      </c>
      <c r="B101" s="23">
        <v>6</v>
      </c>
      <c r="C101" s="3">
        <v>7</v>
      </c>
      <c r="D101" s="1" t="s">
        <v>56</v>
      </c>
      <c r="E101" s="1" t="s">
        <v>60</v>
      </c>
      <c r="F101" s="26" t="s">
        <v>538</v>
      </c>
      <c r="G101" s="1" t="s">
        <v>226</v>
      </c>
      <c r="H101" s="1" t="s">
        <v>35</v>
      </c>
      <c r="I101" s="5" t="s">
        <v>96</v>
      </c>
      <c r="J101" s="1"/>
      <c r="K101" s="1">
        <v>0</v>
      </c>
      <c r="L101" s="5">
        <v>1530</v>
      </c>
      <c r="M101" s="5">
        <v>0</v>
      </c>
      <c r="N101" s="5">
        <v>4800</v>
      </c>
      <c r="O101" s="5">
        <f>M101-L101</f>
        <v>-1530</v>
      </c>
      <c r="P101" s="1">
        <f>N101-L101</f>
        <v>3270</v>
      </c>
      <c r="Q101" s="1">
        <f>M101-K101</f>
        <v>0</v>
      </c>
      <c r="R101" s="5">
        <f>(MAX(P101,Q101))</f>
        <v>3270</v>
      </c>
      <c r="S101" s="5" t="str">
        <f>IF(O101&gt;1999,"yes","no")</f>
        <v>no</v>
      </c>
      <c r="T101" s="5" t="str">
        <f>IF(R101&gt;1999,"yes","no")</f>
        <v>yes</v>
      </c>
      <c r="U101" s="5" t="s">
        <v>30</v>
      </c>
      <c r="V101" s="1" t="s">
        <v>77</v>
      </c>
      <c r="W101" s="1" t="s">
        <v>78</v>
      </c>
      <c r="X101" s="1" t="s">
        <v>81</v>
      </c>
      <c r="Y101" s="5" t="s">
        <v>228</v>
      </c>
      <c r="Z101" s="5" t="s">
        <v>261</v>
      </c>
      <c r="AA101" s="1">
        <v>1</v>
      </c>
      <c r="AB101" s="5">
        <v>0</v>
      </c>
      <c r="AC101" s="1">
        <v>1</v>
      </c>
      <c r="AD101" s="1" t="s">
        <v>311</v>
      </c>
      <c r="AE101" s="19" t="s">
        <v>310</v>
      </c>
    </row>
    <row r="102" spans="1:31">
      <c r="A102" s="31">
        <v>101</v>
      </c>
      <c r="B102" s="23">
        <v>6</v>
      </c>
      <c r="C102" s="3">
        <v>7</v>
      </c>
      <c r="D102" s="5" t="s">
        <v>56</v>
      </c>
      <c r="E102" s="5" t="s">
        <v>60</v>
      </c>
      <c r="F102" s="27" t="s">
        <v>478</v>
      </c>
      <c r="G102" s="5" t="s">
        <v>227</v>
      </c>
      <c r="H102" s="1" t="s">
        <v>35</v>
      </c>
      <c r="I102" s="1" t="s">
        <v>96</v>
      </c>
      <c r="J102" s="1"/>
      <c r="K102" s="1">
        <v>0</v>
      </c>
      <c r="L102" s="5">
        <v>1505</v>
      </c>
      <c r="M102" s="1">
        <v>0</v>
      </c>
      <c r="N102" s="1">
        <v>4800</v>
      </c>
      <c r="O102" s="5">
        <f>M102-L102</f>
        <v>-1505</v>
      </c>
      <c r="P102" s="1">
        <f>N102-L102</f>
        <v>3295</v>
      </c>
      <c r="Q102" s="1">
        <f>M102-K102</f>
        <v>0</v>
      </c>
      <c r="R102" s="5">
        <f>(MAX(P102,Q102))</f>
        <v>3295</v>
      </c>
      <c r="S102" s="5" t="str">
        <f>IF(O102&gt;1999,"yes","no")</f>
        <v>no</v>
      </c>
      <c r="T102" s="5" t="str">
        <f>IF(R102&gt;1999,"yes","no")</f>
        <v>yes</v>
      </c>
      <c r="U102" s="5" t="s">
        <v>30</v>
      </c>
      <c r="V102" s="1" t="s">
        <v>77</v>
      </c>
      <c r="W102" s="1" t="s">
        <v>78</v>
      </c>
      <c r="X102" s="1" t="s">
        <v>81</v>
      </c>
      <c r="Y102" s="5" t="s">
        <v>228</v>
      </c>
      <c r="Z102" s="5" t="s">
        <v>262</v>
      </c>
      <c r="AA102" s="1">
        <v>1</v>
      </c>
      <c r="AB102" s="5">
        <v>0</v>
      </c>
      <c r="AC102" s="1">
        <v>1</v>
      </c>
      <c r="AD102" s="1" t="s">
        <v>311</v>
      </c>
      <c r="AE102" s="19" t="s">
        <v>312</v>
      </c>
    </row>
    <row r="103" spans="1:31">
      <c r="A103" s="31">
        <v>102</v>
      </c>
      <c r="B103" s="23">
        <v>6</v>
      </c>
      <c r="C103" s="3">
        <v>7</v>
      </c>
      <c r="D103" s="5" t="s">
        <v>56</v>
      </c>
      <c r="E103" s="5" t="s">
        <v>60</v>
      </c>
      <c r="F103" s="27" t="s">
        <v>480</v>
      </c>
      <c r="G103" s="5" t="s">
        <v>101</v>
      </c>
      <c r="H103" s="1" t="s">
        <v>13</v>
      </c>
      <c r="I103" s="1" t="s">
        <v>94</v>
      </c>
      <c r="J103" s="1"/>
      <c r="K103" s="5">
        <v>0</v>
      </c>
      <c r="L103" s="5">
        <v>1280</v>
      </c>
      <c r="M103" s="1">
        <v>3300</v>
      </c>
      <c r="N103" s="1">
        <v>5000</v>
      </c>
      <c r="O103" s="5">
        <f>M103-L103</f>
        <v>2020</v>
      </c>
      <c r="P103" s="1">
        <f>N103-L103</f>
        <v>3720</v>
      </c>
      <c r="Q103" s="1">
        <f>M103-K103</f>
        <v>3300</v>
      </c>
      <c r="R103" s="5">
        <f>(MAX(P103,Q103))</f>
        <v>3720</v>
      </c>
      <c r="S103" s="5" t="str">
        <f>IF(O103&gt;1999,"yes","no")</f>
        <v>yes</v>
      </c>
      <c r="T103" s="5" t="str">
        <f>IF(R103&gt;1999,"yes","no")</f>
        <v>yes</v>
      </c>
      <c r="U103" s="5" t="s">
        <v>31</v>
      </c>
      <c r="V103" s="1" t="s">
        <v>76</v>
      </c>
      <c r="W103" s="1" t="s">
        <v>77</v>
      </c>
      <c r="X103" s="1" t="s">
        <v>80</v>
      </c>
      <c r="Y103" s="5" t="s">
        <v>102</v>
      </c>
      <c r="Z103" s="5" t="s">
        <v>65</v>
      </c>
      <c r="AA103" s="1">
        <v>1</v>
      </c>
      <c r="AB103" s="5">
        <v>0</v>
      </c>
      <c r="AC103" s="1">
        <v>0</v>
      </c>
      <c r="AD103" s="1" t="s">
        <v>324</v>
      </c>
      <c r="AE103" s="19" t="s">
        <v>284</v>
      </c>
    </row>
    <row r="104" spans="1:31">
      <c r="A104" s="31">
        <v>103</v>
      </c>
      <c r="B104" s="23">
        <v>10</v>
      </c>
      <c r="C104" s="3">
        <v>16</v>
      </c>
      <c r="D104" s="1" t="s">
        <v>54</v>
      </c>
      <c r="E104" s="1" t="s">
        <v>95</v>
      </c>
      <c r="F104" s="26" t="s">
        <v>542</v>
      </c>
      <c r="G104" s="1" t="s">
        <v>119</v>
      </c>
      <c r="H104" s="5" t="s">
        <v>13</v>
      </c>
      <c r="I104" s="1" t="s">
        <v>94</v>
      </c>
      <c r="J104" s="1" t="s">
        <v>53</v>
      </c>
      <c r="K104" s="5">
        <v>5</v>
      </c>
      <c r="L104" s="1">
        <v>1800</v>
      </c>
      <c r="M104" s="1">
        <v>2100</v>
      </c>
      <c r="N104" s="1">
        <v>3600</v>
      </c>
      <c r="O104" s="5">
        <f>M104-L104</f>
        <v>300</v>
      </c>
      <c r="P104" s="1">
        <f>N104-L104</f>
        <v>1800</v>
      </c>
      <c r="Q104" s="1">
        <f>M104-K104</f>
        <v>2095</v>
      </c>
      <c r="R104" s="5">
        <f>(MAX(P104,Q104))</f>
        <v>2095</v>
      </c>
      <c r="S104" s="5" t="str">
        <f>IF(O104&gt;1999,"yes","no")</f>
        <v>no</v>
      </c>
      <c r="T104" s="5" t="str">
        <f>IF(R104&gt;1999,"yes","no")</f>
        <v>yes</v>
      </c>
      <c r="U104" s="5" t="s">
        <v>30</v>
      </c>
      <c r="V104" s="1" t="s">
        <v>76</v>
      </c>
      <c r="W104" s="1" t="s">
        <v>77</v>
      </c>
      <c r="X104" s="1" t="s">
        <v>80</v>
      </c>
      <c r="Y104" s="5" t="s">
        <v>256</v>
      </c>
      <c r="Z104" s="5" t="s">
        <v>122</v>
      </c>
      <c r="AA104" s="1">
        <v>1</v>
      </c>
      <c r="AB104" s="5">
        <v>0</v>
      </c>
      <c r="AC104" s="1">
        <v>0</v>
      </c>
      <c r="AD104" s="1" t="s">
        <v>330</v>
      </c>
      <c r="AE104" s="5" t="s">
        <v>279</v>
      </c>
    </row>
    <row r="105" spans="1:31">
      <c r="A105" s="31">
        <v>104</v>
      </c>
      <c r="B105" s="23">
        <v>10</v>
      </c>
      <c r="C105" s="3">
        <v>16</v>
      </c>
      <c r="D105" s="1" t="s">
        <v>54</v>
      </c>
      <c r="E105" s="1" t="s">
        <v>95</v>
      </c>
      <c r="F105" s="26" t="s">
        <v>542</v>
      </c>
      <c r="G105" s="1" t="s">
        <v>119</v>
      </c>
      <c r="H105" s="5" t="s">
        <v>13</v>
      </c>
      <c r="I105" s="1" t="s">
        <v>94</v>
      </c>
      <c r="J105" s="1" t="s">
        <v>100</v>
      </c>
      <c r="K105" s="1">
        <v>275</v>
      </c>
      <c r="L105" s="1">
        <v>1500</v>
      </c>
      <c r="M105" s="1">
        <v>2320</v>
      </c>
      <c r="N105" s="1">
        <v>3300</v>
      </c>
      <c r="O105" s="5">
        <f>M105-L105</f>
        <v>820</v>
      </c>
      <c r="P105" s="1">
        <f>N105-L105</f>
        <v>1800</v>
      </c>
      <c r="Q105" s="1">
        <f>M105-K105</f>
        <v>2045</v>
      </c>
      <c r="R105" s="5">
        <f>(MAX(P105,Q105))</f>
        <v>2045</v>
      </c>
      <c r="S105" s="5" t="str">
        <f>IF(O105&gt;1999,"yes","no")</f>
        <v>no</v>
      </c>
      <c r="T105" s="5" t="str">
        <f>IF(R105&gt;1999,"yes","no")</f>
        <v>yes</v>
      </c>
      <c r="U105" s="5" t="s">
        <v>30</v>
      </c>
      <c r="V105" s="1" t="s">
        <v>76</v>
      </c>
      <c r="W105" s="1" t="s">
        <v>77</v>
      </c>
      <c r="X105" s="1" t="s">
        <v>80</v>
      </c>
      <c r="Y105" s="5" t="s">
        <v>120</v>
      </c>
      <c r="Z105" s="5" t="s">
        <v>121</v>
      </c>
      <c r="AA105" s="1">
        <v>1</v>
      </c>
      <c r="AB105" s="5">
        <v>0</v>
      </c>
      <c r="AC105" s="1">
        <v>0</v>
      </c>
      <c r="AD105" s="1" t="s">
        <v>329</v>
      </c>
      <c r="AE105" s="5"/>
    </row>
    <row r="106" spans="1:31">
      <c r="A106" s="31">
        <v>105</v>
      </c>
      <c r="B106" s="23">
        <v>10</v>
      </c>
      <c r="C106" s="23">
        <v>16</v>
      </c>
      <c r="D106" s="1" t="s">
        <v>54</v>
      </c>
      <c r="E106" s="1" t="s">
        <v>95</v>
      </c>
      <c r="F106" s="26" t="s">
        <v>541</v>
      </c>
      <c r="G106" s="1" t="s">
        <v>116</v>
      </c>
      <c r="H106" s="5" t="s">
        <v>13</v>
      </c>
      <c r="I106" s="1" t="s">
        <v>94</v>
      </c>
      <c r="J106" s="1" t="s">
        <v>53</v>
      </c>
      <c r="K106" s="1">
        <v>600</v>
      </c>
      <c r="L106" s="1">
        <v>3600</v>
      </c>
      <c r="M106" s="1">
        <v>2700</v>
      </c>
      <c r="N106" s="1">
        <v>4300</v>
      </c>
      <c r="O106" s="5">
        <f>M106-L106</f>
        <v>-900</v>
      </c>
      <c r="P106" s="1">
        <f>N106-L106</f>
        <v>700</v>
      </c>
      <c r="Q106" s="1">
        <f>M106-K106</f>
        <v>2100</v>
      </c>
      <c r="R106" s="5">
        <f>(MAX(P106,Q106))</f>
        <v>2100</v>
      </c>
      <c r="S106" s="5" t="str">
        <f>IF(O106&gt;1999,"yes","no")</f>
        <v>no</v>
      </c>
      <c r="T106" s="5" t="str">
        <f>IF(R106&gt;1999,"yes","no")</f>
        <v>yes</v>
      </c>
      <c r="U106" s="5" t="s">
        <v>30</v>
      </c>
      <c r="V106" s="1" t="s">
        <v>76</v>
      </c>
      <c r="W106" s="1" t="s">
        <v>77</v>
      </c>
      <c r="X106" s="1" t="s">
        <v>80</v>
      </c>
      <c r="Y106" s="5" t="s">
        <v>117</v>
      </c>
      <c r="Z106" s="5" t="s">
        <v>118</v>
      </c>
      <c r="AA106" s="1">
        <v>0</v>
      </c>
      <c r="AB106" s="5">
        <v>0</v>
      </c>
      <c r="AC106" s="1">
        <v>0</v>
      </c>
      <c r="AD106" s="1" t="s">
        <v>329</v>
      </c>
      <c r="AE106" s="5"/>
    </row>
    <row r="107" spans="1:31">
      <c r="K107" s="1"/>
      <c r="L107" s="1"/>
      <c r="M107" s="1"/>
      <c r="N107" s="1"/>
      <c r="O107" s="5"/>
      <c r="P107" s="1"/>
      <c r="Q107" s="1"/>
      <c r="R107" s="5"/>
      <c r="T107" s="12"/>
      <c r="U107" s="12"/>
    </row>
    <row r="108" spans="1:31">
      <c r="P108" s="4"/>
      <c r="Q108" s="4"/>
    </row>
    <row r="109" spans="1:31">
      <c r="P109" s="4"/>
      <c r="Q109" s="4"/>
    </row>
    <row r="110" spans="1:31">
      <c r="P110" s="4"/>
      <c r="Q110" s="4"/>
      <c r="T110" s="12"/>
      <c r="U110" s="12"/>
    </row>
    <row r="111" spans="1:31">
      <c r="P111" s="4"/>
      <c r="Q111" s="4"/>
      <c r="T111" s="12"/>
      <c r="U111" s="12"/>
    </row>
    <row r="112" spans="1:31">
      <c r="P112" s="4"/>
      <c r="Q112" s="4"/>
      <c r="T112" s="12"/>
      <c r="U112" s="12"/>
    </row>
    <row r="113" spans="16:21">
      <c r="P113" s="4"/>
      <c r="Q113" s="4"/>
      <c r="T113" s="12"/>
      <c r="U113" s="12"/>
    </row>
    <row r="114" spans="16:21">
      <c r="P114" s="4"/>
      <c r="Q114" s="4"/>
      <c r="T114" s="12"/>
      <c r="U114" s="12"/>
    </row>
    <row r="115" spans="16:21">
      <c r="P115" s="4"/>
      <c r="Q115" s="4"/>
      <c r="T115" s="12"/>
      <c r="U115" s="12"/>
    </row>
    <row r="116" spans="16:21">
      <c r="P116" s="4"/>
      <c r="Q116" s="4"/>
      <c r="T116" s="12"/>
      <c r="U116" s="12"/>
    </row>
    <row r="117" spans="16:21">
      <c r="P117" s="4"/>
      <c r="Q117" s="4"/>
      <c r="T117" s="12"/>
      <c r="U117" s="12"/>
    </row>
    <row r="118" spans="16:21">
      <c r="P118" s="4"/>
      <c r="Q118" s="4"/>
      <c r="T118" s="12"/>
      <c r="U118" s="12"/>
    </row>
    <row r="119" spans="16:21">
      <c r="P119" s="4"/>
      <c r="Q119" s="4"/>
      <c r="T119" s="12"/>
      <c r="U119" s="12"/>
    </row>
    <row r="120" spans="16:21">
      <c r="P120" s="4"/>
      <c r="Q120" s="4"/>
      <c r="T120" s="12"/>
      <c r="U120" s="12"/>
    </row>
    <row r="121" spans="16:21">
      <c r="P121" s="4"/>
      <c r="Q121" s="4"/>
      <c r="T121" s="12"/>
      <c r="U121" s="12"/>
    </row>
    <row r="122" spans="16:21">
      <c r="P122" s="4"/>
      <c r="Q122" s="4"/>
      <c r="T122" s="12"/>
      <c r="U122" s="12"/>
    </row>
    <row r="123" spans="16:21">
      <c r="P123" s="4"/>
      <c r="Q123" s="4"/>
      <c r="T123" s="12"/>
      <c r="U123" s="12"/>
    </row>
    <row r="124" spans="16:21">
      <c r="P124" s="4"/>
      <c r="Q124" s="4"/>
      <c r="T124" s="12"/>
      <c r="U124" s="12"/>
    </row>
    <row r="125" spans="16:21">
      <c r="P125" s="4"/>
      <c r="Q125" s="4"/>
      <c r="T125" s="12"/>
      <c r="U125" s="12"/>
    </row>
    <row r="126" spans="16:21">
      <c r="P126" s="4"/>
      <c r="Q126" s="4"/>
      <c r="T126" s="12"/>
      <c r="U126" s="12"/>
    </row>
    <row r="127" spans="16:21">
      <c r="P127" s="4"/>
      <c r="Q127" s="4"/>
      <c r="T127" s="12"/>
      <c r="U127" s="12"/>
    </row>
    <row r="128" spans="16:21">
      <c r="P128" s="4"/>
      <c r="Q128" s="4"/>
      <c r="T128" s="12"/>
      <c r="U128" s="12"/>
    </row>
    <row r="129" spans="16:21">
      <c r="P129" s="4"/>
      <c r="Q129" s="4"/>
      <c r="T129" s="12"/>
      <c r="U129" s="12"/>
    </row>
    <row r="130" spans="16:21">
      <c r="P130" s="4"/>
      <c r="Q130" s="4"/>
      <c r="T130" s="12"/>
      <c r="U130" s="12"/>
    </row>
    <row r="131" spans="16:21">
      <c r="P131" s="4"/>
      <c r="Q131" s="4"/>
      <c r="T131" s="12"/>
      <c r="U131" s="12"/>
    </row>
    <row r="132" spans="16:21">
      <c r="P132" s="4"/>
      <c r="Q132" s="4"/>
      <c r="T132" s="12"/>
      <c r="U132" s="12"/>
    </row>
    <row r="133" spans="16:21">
      <c r="P133" s="4"/>
      <c r="Q133" s="4"/>
      <c r="T133" s="12"/>
      <c r="U133" s="12"/>
    </row>
    <row r="134" spans="16:21">
      <c r="P134" s="4"/>
      <c r="Q134" s="4"/>
      <c r="T134" s="12"/>
      <c r="U134" s="12"/>
    </row>
    <row r="135" spans="16:21">
      <c r="P135" s="4"/>
      <c r="Q135" s="4"/>
      <c r="T135" s="12"/>
      <c r="U135" s="12"/>
    </row>
    <row r="136" spans="16:21">
      <c r="P136" s="4"/>
      <c r="Q136" s="4"/>
      <c r="T136" s="12"/>
      <c r="U136" s="12"/>
    </row>
    <row r="137" spans="16:21">
      <c r="P137" s="4"/>
      <c r="Q137" s="4"/>
      <c r="T137" s="12"/>
      <c r="U137" s="12"/>
    </row>
    <row r="138" spans="16:21">
      <c r="P138" s="4"/>
      <c r="Q138" s="4"/>
      <c r="T138" s="12"/>
      <c r="U138" s="12"/>
    </row>
    <row r="139" spans="16:21">
      <c r="P139" s="4"/>
      <c r="Q139" s="4"/>
      <c r="T139" s="12"/>
      <c r="U139" s="12"/>
    </row>
    <row r="140" spans="16:21">
      <c r="P140" s="4"/>
      <c r="Q140" s="4"/>
      <c r="T140" s="12"/>
      <c r="U140" s="12"/>
    </row>
    <row r="141" spans="16:21">
      <c r="P141" s="4"/>
      <c r="Q141" s="4"/>
      <c r="T141" s="12"/>
      <c r="U141" s="12"/>
    </row>
    <row r="142" spans="16:21">
      <c r="P142" s="4"/>
      <c r="Q142" s="4"/>
      <c r="T142" s="12"/>
      <c r="U142" s="12"/>
    </row>
    <row r="143" spans="16:21">
      <c r="P143" s="4"/>
      <c r="Q143" s="4"/>
      <c r="T143" s="12"/>
      <c r="U143" s="12"/>
    </row>
    <row r="144" spans="16:21">
      <c r="P144" s="4"/>
      <c r="Q144" s="4"/>
      <c r="T144" s="12"/>
      <c r="U144" s="12"/>
    </row>
    <row r="145" spans="16:21">
      <c r="P145" s="4"/>
      <c r="Q145" s="4"/>
      <c r="T145" s="12"/>
      <c r="U145" s="12"/>
    </row>
    <row r="146" spans="16:21">
      <c r="P146" s="4"/>
      <c r="Q146" s="4"/>
      <c r="T146" s="12"/>
      <c r="U146" s="12"/>
    </row>
    <row r="147" spans="16:21">
      <c r="P147" s="4"/>
      <c r="Q147" s="4"/>
      <c r="T147" s="12"/>
      <c r="U147" s="12"/>
    </row>
    <row r="148" spans="16:21">
      <c r="P148" s="4"/>
      <c r="Q148" s="4"/>
      <c r="T148" s="12"/>
      <c r="U148" s="12"/>
    </row>
    <row r="149" spans="16:21">
      <c r="P149" s="4"/>
      <c r="Q149" s="4"/>
      <c r="T149" s="12"/>
      <c r="U149" s="12"/>
    </row>
    <row r="150" spans="16:21">
      <c r="P150" s="4"/>
      <c r="Q150" s="4"/>
      <c r="T150" s="12"/>
      <c r="U150" s="12"/>
    </row>
    <row r="151" spans="16:21">
      <c r="P151" s="4"/>
      <c r="Q151" s="4"/>
      <c r="T151" s="12"/>
      <c r="U151" s="12"/>
    </row>
    <row r="152" spans="16:21">
      <c r="P152" s="4"/>
      <c r="Q152" s="4"/>
      <c r="T152" s="12"/>
      <c r="U152" s="12"/>
    </row>
    <row r="153" spans="16:21">
      <c r="P153" s="4"/>
      <c r="Q153" s="4"/>
      <c r="T153" s="12"/>
      <c r="U153" s="12"/>
    </row>
    <row r="154" spans="16:21">
      <c r="P154" s="4"/>
      <c r="Q154" s="4"/>
      <c r="T154" s="12"/>
      <c r="U154" s="12"/>
    </row>
    <row r="155" spans="16:21">
      <c r="P155" s="4"/>
      <c r="Q155" s="4"/>
      <c r="T155" s="12"/>
      <c r="U155" s="12"/>
    </row>
    <row r="156" spans="16:21">
      <c r="P156" s="4"/>
      <c r="Q156" s="4"/>
      <c r="T156" s="12"/>
      <c r="U156" s="12"/>
    </row>
    <row r="157" spans="16:21">
      <c r="P157" s="4"/>
      <c r="Q157" s="4"/>
      <c r="T157" s="12"/>
      <c r="U157" s="12"/>
    </row>
    <row r="158" spans="16:21">
      <c r="P158" s="4"/>
      <c r="Q158" s="4"/>
      <c r="T158" s="12"/>
      <c r="U158" s="12"/>
    </row>
    <row r="159" spans="16:21">
      <c r="P159" s="4"/>
      <c r="Q159" s="4"/>
      <c r="T159" s="12"/>
      <c r="U159" s="12"/>
    </row>
    <row r="160" spans="16:21">
      <c r="P160" s="4"/>
      <c r="Q160" s="4"/>
      <c r="T160" s="12"/>
      <c r="U160" s="12"/>
    </row>
    <row r="161" spans="16:21">
      <c r="P161" s="4"/>
      <c r="Q161" s="4"/>
      <c r="T161" s="12"/>
      <c r="U161" s="12"/>
    </row>
    <row r="162" spans="16:21">
      <c r="P162" s="4"/>
      <c r="Q162" s="4"/>
      <c r="T162" s="12"/>
      <c r="U162" s="12"/>
    </row>
    <row r="163" spans="16:21">
      <c r="P163" s="4"/>
      <c r="Q163" s="4"/>
      <c r="T163" s="12"/>
      <c r="U163" s="12"/>
    </row>
    <row r="164" spans="16:21">
      <c r="P164" s="4"/>
      <c r="Q164" s="4"/>
      <c r="T164" s="12"/>
      <c r="U164" s="12"/>
    </row>
    <row r="165" spans="16:21">
      <c r="P165" s="4"/>
      <c r="Q165" s="4"/>
      <c r="T165" s="12"/>
      <c r="U165" s="12"/>
    </row>
    <row r="166" spans="16:21">
      <c r="P166" s="4"/>
      <c r="Q166" s="4"/>
      <c r="T166" s="12"/>
      <c r="U166" s="12"/>
    </row>
    <row r="167" spans="16:21">
      <c r="P167" s="4"/>
      <c r="Q167" s="4"/>
      <c r="T167" s="12"/>
      <c r="U167" s="12"/>
    </row>
    <row r="168" spans="16:21">
      <c r="P168" s="4"/>
      <c r="Q168" s="4"/>
      <c r="T168" s="12"/>
      <c r="U168" s="12"/>
    </row>
    <row r="169" spans="16:21">
      <c r="P169" s="4"/>
      <c r="Q169" s="4"/>
      <c r="T169" s="12"/>
      <c r="U169" s="12"/>
    </row>
    <row r="170" spans="16:21">
      <c r="P170" s="4"/>
      <c r="Q170" s="4"/>
      <c r="T170" s="12"/>
      <c r="U170" s="12"/>
    </row>
    <row r="171" spans="16:21">
      <c r="P171" s="4"/>
      <c r="Q171" s="4"/>
      <c r="T171" s="12"/>
      <c r="U171" s="12"/>
    </row>
    <row r="172" spans="16:21">
      <c r="P172" s="4"/>
      <c r="Q172" s="4"/>
      <c r="T172" s="12"/>
      <c r="U172" s="12"/>
    </row>
    <row r="173" spans="16:21">
      <c r="P173" s="4"/>
      <c r="Q173" s="4"/>
      <c r="T173" s="12"/>
      <c r="U173" s="12"/>
    </row>
    <row r="174" spans="16:21">
      <c r="P174" s="4"/>
      <c r="Q174" s="4"/>
      <c r="T174" s="12"/>
      <c r="U174" s="12"/>
    </row>
    <row r="175" spans="16:21">
      <c r="P175" s="4"/>
      <c r="Q175" s="4"/>
      <c r="T175" s="12"/>
      <c r="U175" s="12"/>
    </row>
    <row r="176" spans="16:21">
      <c r="P176" s="4"/>
      <c r="Q176" s="4"/>
      <c r="T176" s="12"/>
      <c r="U176" s="12"/>
    </row>
    <row r="177" spans="16:21">
      <c r="P177" s="4"/>
      <c r="Q177" s="4"/>
      <c r="T177" s="12"/>
      <c r="U177" s="12"/>
    </row>
    <row r="178" spans="16:21">
      <c r="P178" s="4"/>
      <c r="Q178" s="4"/>
      <c r="T178" s="12"/>
      <c r="U178" s="12"/>
    </row>
    <row r="179" spans="16:21">
      <c r="P179" s="4"/>
      <c r="Q179" s="4"/>
      <c r="T179" s="12"/>
      <c r="U179" s="12"/>
    </row>
    <row r="180" spans="16:21">
      <c r="P180" s="4"/>
      <c r="Q180" s="4"/>
      <c r="T180" s="12"/>
      <c r="U180" s="12"/>
    </row>
    <row r="181" spans="16:21">
      <c r="P181" s="4"/>
      <c r="Q181" s="4"/>
      <c r="T181" s="12"/>
      <c r="U181" s="12"/>
    </row>
    <row r="182" spans="16:21">
      <c r="P182" s="4"/>
      <c r="Q182" s="4"/>
      <c r="T182" s="12"/>
      <c r="U182" s="12"/>
    </row>
    <row r="183" spans="16:21">
      <c r="P183" s="4"/>
      <c r="Q183" s="4"/>
      <c r="T183" s="12"/>
      <c r="U183" s="12"/>
    </row>
    <row r="184" spans="16:21">
      <c r="P184" s="4"/>
      <c r="Q184" s="4"/>
      <c r="T184" s="12"/>
      <c r="U184" s="12"/>
    </row>
    <row r="185" spans="16:21">
      <c r="P185" s="4"/>
      <c r="Q185" s="4"/>
      <c r="T185" s="12"/>
      <c r="U185" s="12"/>
    </row>
    <row r="186" spans="16:21">
      <c r="P186" s="4"/>
      <c r="Q186" s="4"/>
      <c r="T186" s="12"/>
      <c r="U186" s="12"/>
    </row>
    <row r="187" spans="16:21">
      <c r="P187" s="4"/>
      <c r="Q187" s="4"/>
      <c r="T187" s="12"/>
      <c r="U187" s="12"/>
    </row>
    <row r="188" spans="16:21">
      <c r="P188" s="4"/>
      <c r="Q188" s="4"/>
      <c r="T188" s="12"/>
      <c r="U188" s="12"/>
    </row>
    <row r="189" spans="16:21">
      <c r="P189" s="4"/>
      <c r="Q189" s="4"/>
      <c r="T189" s="12"/>
      <c r="U189" s="12"/>
    </row>
    <row r="190" spans="16:21">
      <c r="P190" s="4"/>
      <c r="Q190" s="4"/>
      <c r="T190" s="12"/>
      <c r="U190" s="12"/>
    </row>
    <row r="191" spans="16:21">
      <c r="P191" s="4"/>
      <c r="Q191" s="4"/>
      <c r="T191" s="12"/>
      <c r="U191" s="12"/>
    </row>
    <row r="192" spans="16:21">
      <c r="P192" s="4"/>
      <c r="Q192" s="4"/>
      <c r="T192" s="12"/>
      <c r="U192" s="12"/>
    </row>
    <row r="193" spans="16:21">
      <c r="P193" s="4"/>
      <c r="Q193" s="4"/>
      <c r="T193" s="12"/>
      <c r="U193" s="12"/>
    </row>
    <row r="194" spans="16:21">
      <c r="P194" s="4"/>
      <c r="Q194" s="4"/>
      <c r="T194" s="12"/>
      <c r="U194" s="12"/>
    </row>
    <row r="195" spans="16:21">
      <c r="P195" s="4"/>
      <c r="Q195" s="4"/>
      <c r="T195" s="12"/>
      <c r="U195" s="12"/>
    </row>
    <row r="196" spans="16:21">
      <c r="P196" s="4"/>
      <c r="Q196" s="4"/>
      <c r="T196" s="12"/>
      <c r="U196" s="12"/>
    </row>
    <row r="197" spans="16:21">
      <c r="P197" s="4"/>
      <c r="Q197" s="4"/>
      <c r="T197" s="12"/>
      <c r="U197" s="12"/>
    </row>
    <row r="198" spans="16:21">
      <c r="P198" s="4"/>
      <c r="Q198" s="4"/>
      <c r="T198" s="12"/>
      <c r="U198" s="12"/>
    </row>
    <row r="199" spans="16:21">
      <c r="P199" s="4"/>
      <c r="Q199" s="4"/>
      <c r="T199" s="12"/>
      <c r="U199" s="12"/>
    </row>
    <row r="200" spans="16:21">
      <c r="P200" s="4"/>
      <c r="Q200" s="4"/>
      <c r="T200" s="12"/>
      <c r="U200" s="12"/>
    </row>
    <row r="201" spans="16:21">
      <c r="P201" s="4"/>
      <c r="Q201" s="4"/>
      <c r="T201" s="12"/>
      <c r="U201" s="12"/>
    </row>
    <row r="202" spans="16:21">
      <c r="P202" s="4"/>
      <c r="Q202" s="4"/>
      <c r="T202" s="12"/>
      <c r="U202" s="12"/>
    </row>
    <row r="203" spans="16:21">
      <c r="P203" s="4"/>
      <c r="Q203" s="4"/>
      <c r="T203" s="12"/>
      <c r="U203" s="12"/>
    </row>
    <row r="204" spans="16:21">
      <c r="P204" s="4"/>
      <c r="Q204" s="4"/>
      <c r="T204" s="12"/>
      <c r="U204" s="12"/>
    </row>
    <row r="205" spans="16:21">
      <c r="P205" s="4"/>
      <c r="Q205" s="4"/>
      <c r="T205" s="12"/>
      <c r="U205" s="12"/>
    </row>
    <row r="206" spans="16:21">
      <c r="P206" s="4"/>
      <c r="Q206" s="4"/>
      <c r="T206" s="12"/>
      <c r="U206" s="12"/>
    </row>
    <row r="207" spans="16:21">
      <c r="P207" s="4"/>
      <c r="Q207" s="4"/>
      <c r="T207" s="12"/>
      <c r="U207" s="12"/>
    </row>
    <row r="208" spans="16:21">
      <c r="P208" s="4"/>
      <c r="Q208" s="4"/>
      <c r="T208" s="12"/>
      <c r="U208" s="12"/>
    </row>
    <row r="209" spans="16:21">
      <c r="P209" s="4"/>
      <c r="Q209" s="4"/>
      <c r="T209" s="12"/>
      <c r="U209" s="12"/>
    </row>
    <row r="210" spans="16:21">
      <c r="P210" s="4"/>
      <c r="Q210" s="4"/>
      <c r="T210" s="12"/>
      <c r="U210" s="12"/>
    </row>
    <row r="211" spans="16:21">
      <c r="P211" s="4"/>
      <c r="Q211" s="4"/>
      <c r="T211" s="12"/>
      <c r="U211" s="12"/>
    </row>
    <row r="212" spans="16:21">
      <c r="P212" s="4"/>
      <c r="Q212" s="4"/>
      <c r="T212" s="12"/>
      <c r="U212" s="12"/>
    </row>
    <row r="213" spans="16:21">
      <c r="P213" s="4"/>
      <c r="Q213" s="4"/>
      <c r="T213" s="12"/>
      <c r="U213" s="12"/>
    </row>
    <row r="214" spans="16:21">
      <c r="P214" s="4"/>
      <c r="Q214" s="4"/>
      <c r="T214" s="12"/>
      <c r="U214" s="12"/>
    </row>
    <row r="215" spans="16:21">
      <c r="P215" s="4"/>
      <c r="Q215" s="4"/>
      <c r="T215" s="12"/>
      <c r="U215" s="12"/>
    </row>
    <row r="216" spans="16:21">
      <c r="P216" s="4"/>
      <c r="Q216" s="4"/>
      <c r="T216" s="12"/>
      <c r="U216" s="12"/>
    </row>
    <row r="217" spans="16:21">
      <c r="P217" s="4"/>
      <c r="Q217" s="4"/>
      <c r="T217" s="12"/>
      <c r="U217" s="12"/>
    </row>
    <row r="218" spans="16:21">
      <c r="P218" s="4"/>
      <c r="Q218" s="4"/>
      <c r="T218" s="12"/>
      <c r="U218" s="12"/>
    </row>
    <row r="219" spans="16:21">
      <c r="P219" s="4"/>
      <c r="Q219" s="4"/>
      <c r="T219" s="12"/>
      <c r="U219" s="12"/>
    </row>
    <row r="220" spans="16:21">
      <c r="P220" s="4"/>
      <c r="Q220" s="4"/>
      <c r="T220" s="12"/>
      <c r="U220" s="12"/>
    </row>
    <row r="221" spans="16:21">
      <c r="P221" s="4"/>
      <c r="Q221" s="4"/>
      <c r="T221" s="12"/>
      <c r="U221" s="12"/>
    </row>
    <row r="222" spans="16:21">
      <c r="P222" s="4"/>
      <c r="Q222" s="4"/>
      <c r="T222" s="12"/>
      <c r="U222" s="12"/>
    </row>
    <row r="223" spans="16:21">
      <c r="P223" s="4"/>
      <c r="Q223" s="4"/>
      <c r="T223" s="12"/>
      <c r="U223" s="12"/>
    </row>
    <row r="224" spans="16:21">
      <c r="P224" s="4"/>
      <c r="Q224" s="4"/>
      <c r="T224" s="12"/>
      <c r="U224" s="12"/>
    </row>
    <row r="225" spans="16:21">
      <c r="P225" s="4"/>
      <c r="Q225" s="4"/>
      <c r="T225" s="12"/>
      <c r="U225" s="12"/>
    </row>
    <row r="226" spans="16:21">
      <c r="P226" s="4"/>
      <c r="Q226" s="4"/>
      <c r="T226" s="12"/>
      <c r="U226" s="12"/>
    </row>
    <row r="227" spans="16:21">
      <c r="P227" s="4"/>
      <c r="Q227" s="4"/>
      <c r="T227" s="12"/>
      <c r="U227" s="12"/>
    </row>
    <row r="228" spans="16:21">
      <c r="P228" s="4"/>
      <c r="Q228" s="4"/>
      <c r="T228" s="12"/>
      <c r="U228" s="12"/>
    </row>
    <row r="229" spans="16:21">
      <c r="P229" s="4"/>
      <c r="Q229" s="4"/>
      <c r="T229" s="12"/>
      <c r="U229" s="12"/>
    </row>
    <row r="230" spans="16:21">
      <c r="P230" s="4"/>
      <c r="Q230" s="4"/>
      <c r="T230" s="12"/>
      <c r="U230" s="12"/>
    </row>
    <row r="231" spans="16:21">
      <c r="P231" s="4"/>
      <c r="Q231" s="4"/>
      <c r="T231" s="12"/>
      <c r="U231" s="12"/>
    </row>
    <row r="232" spans="16:21">
      <c r="P232" s="4"/>
      <c r="Q232" s="4"/>
      <c r="T232" s="12"/>
      <c r="U232" s="12"/>
    </row>
    <row r="233" spans="16:21">
      <c r="P233" s="4"/>
      <c r="Q233" s="4"/>
      <c r="T233" s="12"/>
      <c r="U233" s="12"/>
    </row>
    <row r="234" spans="16:21">
      <c r="P234" s="4"/>
      <c r="Q234" s="4"/>
      <c r="T234" s="12"/>
      <c r="U234" s="12"/>
    </row>
    <row r="235" spans="16:21">
      <c r="P235" s="4"/>
      <c r="Q235" s="4"/>
      <c r="T235" s="12"/>
      <c r="U235" s="12"/>
    </row>
    <row r="236" spans="16:21">
      <c r="P236" s="4"/>
      <c r="Q236" s="4"/>
      <c r="T236" s="12"/>
      <c r="U236" s="12"/>
    </row>
    <row r="237" spans="16:21">
      <c r="P237" s="4"/>
      <c r="Q237" s="4"/>
      <c r="T237" s="12"/>
      <c r="U237" s="12"/>
    </row>
    <row r="238" spans="16:21">
      <c r="P238" s="4"/>
      <c r="Q238" s="4"/>
      <c r="T238" s="12"/>
      <c r="U238" s="12"/>
    </row>
    <row r="239" spans="16:21">
      <c r="P239" s="4"/>
      <c r="Q239" s="4"/>
      <c r="T239" s="12"/>
      <c r="U239" s="12"/>
    </row>
    <row r="240" spans="16:21">
      <c r="P240" s="4"/>
      <c r="Q240" s="4"/>
      <c r="T240" s="12"/>
      <c r="U240" s="12"/>
    </row>
    <row r="241" spans="16:21">
      <c r="P241" s="4"/>
      <c r="Q241" s="4"/>
      <c r="T241" s="12"/>
      <c r="U241" s="12"/>
    </row>
    <row r="242" spans="16:21">
      <c r="P242" s="4"/>
      <c r="Q242" s="4"/>
      <c r="T242" s="12"/>
      <c r="U242" s="12"/>
    </row>
    <row r="243" spans="16:21">
      <c r="P243" s="4"/>
      <c r="Q243" s="4"/>
      <c r="T243" s="12"/>
      <c r="U243" s="12"/>
    </row>
    <row r="244" spans="16:21">
      <c r="P244" s="4"/>
      <c r="Q244" s="4"/>
      <c r="T244" s="12"/>
      <c r="U244" s="12"/>
    </row>
    <row r="245" spans="16:21">
      <c r="P245" s="4"/>
      <c r="Q245" s="4"/>
      <c r="T245" s="12"/>
      <c r="U245" s="12"/>
    </row>
    <row r="246" spans="16:21">
      <c r="P246" s="4"/>
      <c r="Q246" s="4"/>
      <c r="T246" s="12"/>
      <c r="U246" s="12"/>
    </row>
    <row r="247" spans="16:21">
      <c r="P247" s="4"/>
      <c r="Q247" s="4"/>
      <c r="T247" s="12"/>
      <c r="U247" s="12"/>
    </row>
    <row r="248" spans="16:21">
      <c r="P248" s="4"/>
      <c r="Q248" s="4"/>
      <c r="T248" s="12"/>
      <c r="U248" s="12"/>
    </row>
    <row r="249" spans="16:21">
      <c r="P249" s="4"/>
      <c r="Q249" s="4"/>
      <c r="T249" s="12"/>
      <c r="U249" s="12"/>
    </row>
    <row r="250" spans="16:21">
      <c r="P250" s="4"/>
      <c r="Q250" s="4"/>
      <c r="T250" s="12"/>
      <c r="U250" s="12"/>
    </row>
    <row r="251" spans="16:21">
      <c r="P251" s="4"/>
      <c r="Q251" s="4"/>
      <c r="T251" s="12"/>
      <c r="U251" s="12"/>
    </row>
    <row r="252" spans="16:21">
      <c r="P252" s="4"/>
      <c r="Q252" s="4"/>
      <c r="T252" s="12"/>
      <c r="U252" s="12"/>
    </row>
    <row r="253" spans="16:21">
      <c r="P253" s="4"/>
      <c r="Q253" s="4"/>
      <c r="T253" s="12"/>
      <c r="U253" s="12"/>
    </row>
    <row r="254" spans="16:21">
      <c r="P254" s="4"/>
      <c r="Q254" s="4"/>
      <c r="T254" s="12"/>
      <c r="U254" s="12"/>
    </row>
    <row r="255" spans="16:21">
      <c r="P255" s="4"/>
      <c r="Q255" s="4"/>
      <c r="T255" s="12"/>
      <c r="U255" s="12"/>
    </row>
    <row r="256" spans="16:21">
      <c r="P256" s="4"/>
      <c r="Q256" s="4"/>
      <c r="T256" s="12"/>
      <c r="U256" s="12"/>
    </row>
    <row r="257" spans="16:21">
      <c r="P257" s="4"/>
      <c r="Q257" s="4"/>
      <c r="T257" s="12"/>
      <c r="U257" s="12"/>
    </row>
    <row r="258" spans="16:21">
      <c r="P258" s="4"/>
      <c r="Q258" s="4"/>
      <c r="T258" s="12"/>
      <c r="U258" s="12"/>
    </row>
    <row r="259" spans="16:21">
      <c r="P259" s="4"/>
      <c r="Q259" s="4"/>
      <c r="T259" s="12"/>
      <c r="U259" s="12"/>
    </row>
    <row r="260" spans="16:21">
      <c r="P260" s="4"/>
      <c r="Q260" s="4"/>
      <c r="T260" s="12"/>
      <c r="U260" s="12"/>
    </row>
    <row r="261" spans="16:21">
      <c r="P261" s="4"/>
      <c r="Q261" s="4"/>
      <c r="T261" s="12"/>
      <c r="U261" s="12"/>
    </row>
    <row r="262" spans="16:21">
      <c r="P262" s="4"/>
      <c r="Q262" s="4"/>
      <c r="T262" s="12"/>
      <c r="U262" s="12"/>
    </row>
    <row r="263" spans="16:21">
      <c r="P263" s="4"/>
      <c r="Q263" s="4"/>
      <c r="T263" s="12"/>
      <c r="U263" s="12"/>
    </row>
    <row r="264" spans="16:21">
      <c r="P264" s="4"/>
      <c r="Q264" s="4"/>
      <c r="T264" s="12"/>
      <c r="U264" s="12"/>
    </row>
    <row r="265" spans="16:21">
      <c r="P265" s="4"/>
      <c r="Q265" s="4"/>
      <c r="T265" s="12"/>
      <c r="U265" s="12"/>
    </row>
    <row r="266" spans="16:21">
      <c r="P266" s="4"/>
      <c r="Q266" s="4"/>
      <c r="T266" s="12"/>
      <c r="U266" s="12"/>
    </row>
    <row r="267" spans="16:21">
      <c r="P267" s="4"/>
      <c r="Q267" s="4"/>
      <c r="T267" s="12"/>
      <c r="U267" s="12"/>
    </row>
    <row r="268" spans="16:21">
      <c r="P268" s="4"/>
      <c r="Q268" s="4"/>
      <c r="T268" s="12"/>
      <c r="U268" s="12"/>
    </row>
    <row r="269" spans="16:21">
      <c r="P269" s="4"/>
      <c r="Q269" s="4"/>
      <c r="T269" s="12"/>
      <c r="U269" s="12"/>
    </row>
    <row r="270" spans="16:21">
      <c r="P270" s="4"/>
      <c r="Q270" s="4"/>
      <c r="T270" s="12"/>
      <c r="U270" s="12"/>
    </row>
    <row r="271" spans="16:21">
      <c r="P271" s="4"/>
      <c r="Q271" s="4"/>
      <c r="T271" s="12"/>
      <c r="U271" s="12"/>
    </row>
    <row r="272" spans="16:21">
      <c r="P272" s="4"/>
      <c r="Q272" s="4"/>
      <c r="T272" s="12"/>
      <c r="U272" s="12"/>
    </row>
    <row r="273" spans="16:21">
      <c r="P273" s="4"/>
      <c r="Q273" s="4"/>
      <c r="T273" s="12"/>
      <c r="U273" s="12"/>
    </row>
    <row r="274" spans="16:21">
      <c r="P274" s="4"/>
      <c r="Q274" s="4"/>
      <c r="T274" s="12"/>
      <c r="U274" s="12"/>
    </row>
    <row r="275" spans="16:21">
      <c r="P275" s="4"/>
      <c r="Q275" s="4"/>
      <c r="T275" s="12"/>
      <c r="U275" s="12"/>
    </row>
    <row r="276" spans="16:21">
      <c r="P276" s="4"/>
      <c r="Q276" s="4"/>
      <c r="T276" s="12"/>
      <c r="U276" s="12"/>
    </row>
    <row r="277" spans="16:21">
      <c r="P277" s="4"/>
      <c r="Q277" s="4"/>
      <c r="T277" s="12"/>
      <c r="U277" s="12"/>
    </row>
    <row r="278" spans="16:21">
      <c r="P278" s="4"/>
      <c r="Q278" s="4"/>
      <c r="T278" s="12"/>
      <c r="U278" s="12"/>
    </row>
    <row r="279" spans="16:21">
      <c r="P279" s="4"/>
      <c r="Q279" s="4"/>
      <c r="T279" s="12"/>
      <c r="U279" s="12"/>
    </row>
    <row r="280" spans="16:21">
      <c r="P280" s="4"/>
      <c r="Q280" s="4"/>
      <c r="T280" s="12"/>
      <c r="U280" s="12"/>
    </row>
    <row r="281" spans="16:21">
      <c r="P281" s="4"/>
      <c r="Q281" s="4"/>
      <c r="T281" s="12"/>
      <c r="U281" s="12"/>
    </row>
    <row r="282" spans="16:21">
      <c r="P282" s="4"/>
      <c r="Q282" s="4"/>
      <c r="T282" s="12"/>
      <c r="U282" s="12"/>
    </row>
    <row r="283" spans="16:21">
      <c r="P283" s="4"/>
      <c r="Q283" s="4"/>
      <c r="T283" s="12"/>
      <c r="U283" s="12"/>
    </row>
    <row r="284" spans="16:21">
      <c r="P284" s="4"/>
      <c r="Q284" s="4"/>
      <c r="T284" s="12"/>
      <c r="U284" s="12"/>
    </row>
    <row r="285" spans="16:21">
      <c r="P285" s="4"/>
      <c r="Q285" s="4"/>
      <c r="T285" s="12"/>
      <c r="U285" s="12"/>
    </row>
    <row r="286" spans="16:21">
      <c r="P286" s="4"/>
      <c r="Q286" s="4"/>
      <c r="T286" s="12"/>
      <c r="U286" s="12"/>
    </row>
    <row r="287" spans="16:21">
      <c r="P287" s="4"/>
      <c r="Q287" s="4"/>
      <c r="T287" s="12"/>
      <c r="U287" s="12"/>
    </row>
    <row r="288" spans="16:21">
      <c r="P288" s="4"/>
      <c r="Q288" s="4"/>
      <c r="T288" s="12"/>
      <c r="U288" s="12"/>
    </row>
    <row r="289" spans="16:21">
      <c r="P289" s="4"/>
      <c r="Q289" s="4"/>
      <c r="T289" s="12"/>
      <c r="U289" s="12"/>
    </row>
    <row r="290" spans="16:21">
      <c r="P290" s="4"/>
      <c r="Q290" s="4"/>
      <c r="T290" s="12"/>
      <c r="U290" s="12"/>
    </row>
    <row r="291" spans="16:21">
      <c r="P291" s="4"/>
      <c r="Q291" s="4"/>
      <c r="T291" s="12"/>
      <c r="U291" s="12"/>
    </row>
    <row r="292" spans="16:21">
      <c r="P292" s="4"/>
      <c r="Q292" s="4"/>
      <c r="T292" s="12"/>
      <c r="U292" s="12"/>
    </row>
    <row r="293" spans="16:21">
      <c r="P293" s="4"/>
      <c r="Q293" s="4"/>
      <c r="T293" s="12"/>
      <c r="U293" s="12"/>
    </row>
    <row r="294" spans="16:21">
      <c r="P294" s="4"/>
      <c r="Q294" s="4"/>
      <c r="T294" s="12"/>
      <c r="U294" s="12"/>
    </row>
    <row r="295" spans="16:21">
      <c r="P295" s="4"/>
      <c r="Q295" s="4"/>
      <c r="T295" s="12"/>
      <c r="U295" s="12"/>
    </row>
    <row r="296" spans="16:21">
      <c r="P296" s="4"/>
      <c r="Q296" s="4"/>
      <c r="T296" s="12"/>
      <c r="U296" s="12"/>
    </row>
    <row r="297" spans="16:21">
      <c r="P297" s="4"/>
      <c r="Q297" s="4"/>
      <c r="T297" s="12"/>
      <c r="U297" s="12"/>
    </row>
    <row r="298" spans="16:21">
      <c r="P298" s="4"/>
      <c r="Q298" s="4"/>
      <c r="T298" s="12"/>
      <c r="U298" s="12"/>
    </row>
  </sheetData>
  <autoFilter ref="A1:AE106" xr:uid="{C13322DA-16A9-6949-9689-47E9DF8DAB93}">
    <sortState xmlns:xlrd2="http://schemas.microsoft.com/office/spreadsheetml/2017/richdata2" ref="A2:AE106">
      <sortCondition ref="A1:A106"/>
    </sortState>
  </autoFilter>
  <sortState xmlns:xlrd2="http://schemas.microsoft.com/office/spreadsheetml/2017/richdata2" ref="B2:AE106">
    <sortCondition ref="B2:B106"/>
    <sortCondition ref="C2:C106"/>
  </sortState>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E6D5D-C1E8-BC4C-A473-41F4EB086663}">
  <dimension ref="A1:B32"/>
  <sheetViews>
    <sheetView workbookViewId="0">
      <selection activeCell="B12" sqref="B12"/>
    </sheetView>
  </sheetViews>
  <sheetFormatPr baseColWidth="10" defaultRowHeight="16"/>
  <cols>
    <col min="1" max="1" width="29.5" customWidth="1"/>
    <col min="2" max="2" width="86.5" style="6" customWidth="1"/>
    <col min="3" max="3" width="43.5" customWidth="1"/>
  </cols>
  <sheetData>
    <row r="1" spans="1:2">
      <c r="A1" s="7" t="s">
        <v>417</v>
      </c>
    </row>
    <row r="2" spans="1:2">
      <c r="A2" s="8" t="s">
        <v>418</v>
      </c>
      <c r="B2" s="8"/>
    </row>
    <row r="4" spans="1:2" ht="17">
      <c r="A4" s="32" t="s">
        <v>560</v>
      </c>
      <c r="B4" s="6" t="s">
        <v>561</v>
      </c>
    </row>
    <row r="5" spans="1:2" ht="17">
      <c r="A5" s="32" t="s">
        <v>413</v>
      </c>
      <c r="B5" s="6" t="s">
        <v>415</v>
      </c>
    </row>
    <row r="6" spans="1:2" ht="17">
      <c r="A6" s="32" t="s">
        <v>414</v>
      </c>
      <c r="B6" s="6" t="s">
        <v>416</v>
      </c>
    </row>
    <row r="7" spans="1:2" s="12" customFormat="1" ht="17">
      <c r="A7" s="33" t="s">
        <v>82</v>
      </c>
      <c r="B7" s="11" t="s">
        <v>419</v>
      </c>
    </row>
    <row r="8" spans="1:2" s="12" customFormat="1" ht="17">
      <c r="A8" s="33" t="s">
        <v>83</v>
      </c>
      <c r="B8" s="13" t="s">
        <v>420</v>
      </c>
    </row>
    <row r="9" spans="1:2" s="12" customFormat="1" ht="17">
      <c r="A9" s="33" t="s">
        <v>465</v>
      </c>
      <c r="B9" s="13" t="s">
        <v>466</v>
      </c>
    </row>
    <row r="10" spans="1:2" s="12" customFormat="1" ht="17">
      <c r="A10" s="33" t="s">
        <v>84</v>
      </c>
      <c r="B10" s="13" t="s">
        <v>421</v>
      </c>
    </row>
    <row r="11" spans="1:2" s="12" customFormat="1" ht="17">
      <c r="A11" s="33" t="s">
        <v>11</v>
      </c>
      <c r="B11" s="13" t="s">
        <v>422</v>
      </c>
    </row>
    <row r="12" spans="1:2" s="12" customFormat="1" ht="34">
      <c r="A12" s="33" t="s">
        <v>266</v>
      </c>
      <c r="B12" s="13" t="s">
        <v>423</v>
      </c>
    </row>
    <row r="13" spans="1:2" s="12" customFormat="1" ht="51">
      <c r="A13" s="33" t="s">
        <v>269</v>
      </c>
      <c r="B13" s="13" t="s">
        <v>430</v>
      </c>
    </row>
    <row r="14" spans="1:2" s="12" customFormat="1" ht="17">
      <c r="A14" s="33" t="s">
        <v>270</v>
      </c>
      <c r="B14" s="13" t="s">
        <v>435</v>
      </c>
    </row>
    <row r="15" spans="1:2" s="12" customFormat="1" ht="17">
      <c r="A15" s="33" t="s">
        <v>271</v>
      </c>
      <c r="B15" s="13" t="s">
        <v>436</v>
      </c>
    </row>
    <row r="16" spans="1:2" s="12" customFormat="1" ht="17">
      <c r="A16" s="33" t="s">
        <v>272</v>
      </c>
      <c r="B16" s="13" t="s">
        <v>437</v>
      </c>
    </row>
    <row r="17" spans="1:2" s="12" customFormat="1" ht="17">
      <c r="A17" s="33" t="s">
        <v>273</v>
      </c>
      <c r="B17" s="13" t="s">
        <v>438</v>
      </c>
    </row>
    <row r="18" spans="1:2" s="12" customFormat="1" ht="51">
      <c r="A18" s="34" t="s">
        <v>440</v>
      </c>
      <c r="B18" s="13" t="s">
        <v>443</v>
      </c>
    </row>
    <row r="19" spans="1:2" s="12" customFormat="1" ht="51">
      <c r="A19" s="33" t="s">
        <v>281</v>
      </c>
      <c r="B19" s="13" t="s">
        <v>442</v>
      </c>
    </row>
    <row r="20" spans="1:2" s="12" customFormat="1" ht="51">
      <c r="A20" s="33" t="s">
        <v>282</v>
      </c>
      <c r="B20" s="13" t="s">
        <v>441</v>
      </c>
    </row>
    <row r="21" spans="1:2" s="12" customFormat="1" ht="68">
      <c r="A21" s="34" t="s">
        <v>439</v>
      </c>
      <c r="B21" s="13" t="s">
        <v>444</v>
      </c>
    </row>
    <row r="22" spans="1:2" s="12" customFormat="1" ht="17">
      <c r="A22" s="33" t="s">
        <v>445</v>
      </c>
      <c r="B22" s="13" t="s">
        <v>446</v>
      </c>
    </row>
    <row r="23" spans="1:2" s="12" customFormat="1" ht="17">
      <c r="A23" s="33" t="s">
        <v>447</v>
      </c>
      <c r="B23" s="13" t="s">
        <v>448</v>
      </c>
    </row>
    <row r="24" spans="1:2" s="12" customFormat="1" ht="34">
      <c r="A24" s="33" t="s">
        <v>449</v>
      </c>
      <c r="B24" s="13" t="s">
        <v>450</v>
      </c>
    </row>
    <row r="25" spans="1:2" s="12" customFormat="1" ht="17">
      <c r="A25" s="33" t="s">
        <v>267</v>
      </c>
      <c r="B25" s="13" t="s">
        <v>451</v>
      </c>
    </row>
    <row r="26" spans="1:2" s="12" customFormat="1" ht="17">
      <c r="A26" s="33" t="s">
        <v>268</v>
      </c>
      <c r="B26" s="13" t="s">
        <v>452</v>
      </c>
    </row>
    <row r="27" spans="1:2" s="12" customFormat="1" ht="17">
      <c r="A27" s="33" t="s">
        <v>85</v>
      </c>
      <c r="B27" s="13" t="s">
        <v>453</v>
      </c>
    </row>
    <row r="28" spans="1:2" s="12" customFormat="1" ht="34">
      <c r="A28" s="33" t="s">
        <v>457</v>
      </c>
      <c r="B28" s="13" t="s">
        <v>454</v>
      </c>
    </row>
    <row r="29" spans="1:2" s="12" customFormat="1" ht="51">
      <c r="A29" s="33" t="s">
        <v>458</v>
      </c>
      <c r="B29" s="13" t="s">
        <v>455</v>
      </c>
    </row>
    <row r="30" spans="1:2" s="12" customFormat="1" ht="51">
      <c r="A30" s="33" t="s">
        <v>456</v>
      </c>
      <c r="B30" s="13" t="s">
        <v>459</v>
      </c>
    </row>
    <row r="31" spans="1:2" s="12" customFormat="1" ht="34" customHeight="1">
      <c r="A31" s="33" t="s">
        <v>86</v>
      </c>
      <c r="B31" s="13" t="s">
        <v>462</v>
      </c>
    </row>
    <row r="32" spans="1:2" ht="51">
      <c r="A32" s="33" t="s">
        <v>463</v>
      </c>
      <c r="B32" s="6" t="s">
        <v>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S1. ENSM Taxa</vt:lpstr>
      <vt:lpstr>Table S1.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ENSM_Supplement_TableS1</dc:title>
  <dc:subject/>
  <dc:creator>Editor</dc:creator>
  <cp:keywords/>
  <dc:description/>
  <cp:lastModifiedBy>Editor</cp:lastModifiedBy>
  <dcterms:created xsi:type="dcterms:W3CDTF">2019-04-11T01:46:29Z</dcterms:created>
  <dcterms:modified xsi:type="dcterms:W3CDTF">2020-09-30T22:49:08Z</dcterms:modified>
  <cp:category/>
</cp:coreProperties>
</file>