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MBC638\Submissions\"/>
    </mc:Choice>
  </mc:AlternateContent>
  <xr:revisionPtr revIDLastSave="0" documentId="13_ncr:1_{DAC56A89-C0BA-4744-ABDC-B16B644E87A4}" xr6:coauthVersionLast="40" xr6:coauthVersionMax="40" xr10:uidLastSave="{00000000-0000-0000-0000-000000000000}"/>
  <bookViews>
    <workbookView xWindow="0" yWindow="0" windowWidth="17520" windowHeight="6260" tabRatio="731" xr2:uid="{00000000-000D-0000-FFFF-FFFF00000000}"/>
  </bookViews>
  <sheets>
    <sheet name="timeseries_questions" sheetId="23" r:id="rId1"/>
    <sheet name="data" sheetId="20" r:id="rId2"/>
  </sheets>
  <definedNames>
    <definedName name="_xlnm.Print_Area" localSheetId="1">data!$A$1:$Q$66</definedName>
    <definedName name="_xlnm.Print_Area" localSheetId="0">timeseries_questions!$A$1:$B$14</definedName>
  </definedNames>
  <calcPr calcId="181029" concurrentCalc="0"/>
</workbook>
</file>

<file path=xl/calcChain.xml><?xml version="1.0" encoding="utf-8"?>
<calcChain xmlns="http://schemas.openxmlformats.org/spreadsheetml/2006/main">
  <c r="G9" i="20" l="1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F33" i="20"/>
  <c r="Q8" i="20"/>
  <c r="E33" i="20"/>
  <c r="Q6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5" i="20"/>
  <c r="M26" i="20"/>
  <c r="L26" i="20"/>
</calcChain>
</file>

<file path=xl/sharedStrings.xml><?xml version="1.0" encoding="utf-8"?>
<sst xmlns="http://schemas.openxmlformats.org/spreadsheetml/2006/main" count="56" uniqueCount="55">
  <si>
    <t>Year (x)</t>
  </si>
  <si>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</si>
  <si>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</si>
  <si>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</si>
  <si>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</si>
  <si>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</si>
  <si>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t>Data Source: The Practice of Statistics for Business and Economics 3rd edition, Moore, McCabe, Alwan, Craig, Duckworth</t>
  </si>
  <si>
    <t>NFL data</t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</si>
  <si>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</si>
  <si>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</si>
  <si>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#1 - Timeseries Plot</t>
  </si>
  <si>
    <t>There is some indication that rushing yards per game is slowing decreasing.</t>
  </si>
  <si>
    <t>The plot has shown some downward trend since 1985 with a small</t>
  </si>
  <si>
    <t>upward swings in various years since then, but down almost 40 yards/game</t>
  </si>
  <si>
    <t>#2 - AR(1) Model</t>
  </si>
  <si>
    <t>Rushing yards/ Game (y)</t>
  </si>
  <si>
    <t>AR(1) data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</si>
  <si>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</si>
  <si>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</si>
  <si>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</si>
  <si>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</si>
  <si>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</si>
  <si>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</si>
  <si>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</si>
  <si>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</si>
  <si>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</si>
  <si>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</si>
  <si>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</si>
  <si>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</si>
  <si>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</si>
  <si>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</si>
  <si>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</si>
  <si>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</si>
  <si>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</si>
  <si>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</si>
  <si>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</si>
  <si>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</si>
  <si>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</si>
  <si>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</si>
  <si>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</si>
  <si>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</si>
  <si>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</si>
  <si>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Equation is:</t>
  </si>
  <si>
    <t>#3 - predict for 2009 Yards Rushing/Game</t>
  </si>
  <si>
    <t>y hat = .668885575*x + 37.90835221</t>
  </si>
  <si>
    <t>Use 2008 data as x (input)</t>
  </si>
  <si>
    <t>#4 - Exponential Smoothing Model</t>
  </si>
  <si>
    <t>Smoother dampfactor = 0.8</t>
  </si>
  <si>
    <t>Smoother dampfactor = 0.2</t>
  </si>
  <si>
    <t>.8 damping and .2 damping</t>
  </si>
  <si>
    <t>2009 Prediction with .8 damping factor</t>
  </si>
  <si>
    <t>2009 Prediction with .2 damping factor</t>
  </si>
  <si>
    <t>Moving Average Model</t>
  </si>
  <si>
    <t>#5 - Moving Average</t>
  </si>
  <si>
    <t>Preduction of 2009 using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</si>
</sst>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u/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wrapText="1"/>
    </xf>
    <xf numFmtId="0" fontId="6" fillId="4" borderId="2" xfId="0" applyFont="1" applyFill="1" applyBorder="1" applyAlignment="1">
      <alignment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5" borderId="0" xfId="0" applyFill="1"/>
    <xf numFmtId="0" fontId="9" fillId="5" borderId="6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5" xfId="0" applyFill="1" applyBorder="1" applyAlignment="1"/>
    <xf numFmtId="0" fontId="9" fillId="5" borderId="6" xfId="0" applyFont="1" applyFill="1" applyBorder="1" applyAlignment="1">
      <alignment horizontal="center"/>
    </xf>
    <xf numFmtId="0" fontId="10" fillId="5" borderId="0" xfId="0" applyFont="1" applyFill="1"/>
    <xf numFmtId="0" fontId="0" fillId="5" borderId="1" xfId="0" applyFill="1" applyBorder="1"/>
    <xf numFmtId="0" fontId="3" fillId="5" borderId="1" xfId="0" applyFont="1" applyFill="1" applyBorder="1"/>
    <xf numFmtId="0" fontId="11" fillId="5" borderId="0" xfId="0" applyFont="1" applyFill="1"/>
    <xf numFmtId="0" fontId="12" fillId="5" borderId="0" xfId="0" applyFont="1" applyFill="1"/>
    <xf numFmtId="0" fontId="8" fillId="5" borderId="0" xfId="0" applyFont="1" applyFill="1"/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 wrapText="1"/>
    </xf>
    <xf numFmtId="0" fontId="14" fillId="3" borderId="0" xfId="0" applyFont="1" applyFill="1"/>
    <xf numFmtId="0" fontId="12" fillId="3" borderId="0" xfId="0" applyFont="1" applyFill="1"/>
    <xf numFmtId="0" fontId="14" fillId="5" borderId="0" xfId="0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0" fontId="15" fillId="5" borderId="0" xfId="0" applyFont="1" applyFill="1"/>
    <xf numFmtId="0" fontId="16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305916404718189"/>
          <c:y val="3.753351206434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 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General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A-4E49-B60F-2E56AC28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96200"/>
        <c:axId val="600596528"/>
      </c:scatterChart>
      <c:valAx>
        <c:axId val="6005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6528"/>
        <c:crosses val="autoZero"/>
        <c:crossBetween val="midCat"/>
      </c:valAx>
      <c:valAx>
        <c:axId val="6005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9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107949</xdr:colOff>
      <xdr:row>5</xdr:row>
      <xdr:rowOff>101600</xdr:rowOff>
    </xdr:from>
    <xdr:to>
      <xdr:col>14</xdr:col>
      <xdr:colOff>441324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8ECB8-42EC-488C-B2C1-07DCA5C82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5" workbookViewId="0">
      <selection activeCell="A11" sqref="A11"/>
    </sheetView>
  </sheetViews>
  <sheetFormatPr defaultColWidth="9.1796875" defaultRowHeight="15.5" x14ac:dyDescent="0.35"/>
  <cols>
    <col min="1" max="1" width="85.54296875" style="8" customWidth="1"/>
    <col min="2" max="8" width="9.1796875" style="8"/>
    <col min="9" max="9" width="5.453125" style="8" customWidth="1"/>
    <col min="10" max="13" width="9.1796875" style="8" hidden="1" customWidth="1"/>
    <col min="14" max="14" width="73.54296875" style="8" customWidth="1"/>
    <col min="15" max="16384" width="9.1796875" style="8"/>
  </cols>
  <sheetData>
    <row r="1" spans="1:9" x14ac:dyDescent="0.35">
      <c r="A1" s="6" t="s">
        <v>1</v>
      </c>
      <c r="B1" s="7"/>
      <c r="C1" s="7"/>
      <c r="D1"/>
      <c r="E1"/>
      <c r="F1"/>
      <c r="G1"/>
      <c r="H1"/>
      <c r="I1"/>
    </row>
    <row r="3" spans="1:9" ht="46.5" x14ac:dyDescent="0.35">
      <c r="A3" s="9" t="s">
        <v>2</v>
      </c>
    </row>
    <row r="4" spans="1:9" ht="16" thickBot="1" x14ac:dyDescent="0.4"/>
    <row r="5" spans="1:9" ht="31" x14ac:dyDescent="0.35">
      <c r="A5" s="10" t="s">
        <v>3</v>
      </c>
    </row>
    <row r="6" spans="1:9" x14ac:dyDescent="0.35">
      <c r="A6" s="11"/>
    </row>
    <row r="7" spans="1:9" ht="31" x14ac:dyDescent="0.35">
      <c r="A7" s="12" t="s">
        <v>4</v>
      </c>
    </row>
    <row r="8" spans="1:9" x14ac:dyDescent="0.35">
      <c r="A8" s="11"/>
    </row>
    <row r="9" spans="1:9" ht="31" x14ac:dyDescent="0.35">
      <c r="A9" s="12" t="s">
        <v>5</v>
      </c>
    </row>
    <row r="10" spans="1:9" x14ac:dyDescent="0.35">
      <c r="A10" s="11"/>
    </row>
    <row r="11" spans="1:9" ht="46.5" x14ac:dyDescent="0.35">
      <c r="A11" s="12" t="s">
        <v>8</v>
      </c>
    </row>
    <row r="12" spans="1:9" x14ac:dyDescent="0.35">
      <c r="A12" s="11"/>
    </row>
    <row r="13" spans="1:9" ht="31.5" thickBot="1" x14ac:dyDescent="0.4">
      <c r="A13" s="13" t="s">
        <v>9</v>
      </c>
    </row>
    <row r="24" spans="1:1" x14ac:dyDescent="0.35">
      <c r="A24" s="8" t="s">
        <v>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9"/>
  <sheetViews>
    <sheetView topLeftCell="F19" workbookViewId="0">
      <selection activeCell="Q12" sqref="Q12"/>
    </sheetView>
  </sheetViews>
  <sheetFormatPr defaultRowHeight="14.5" x14ac:dyDescent="0.35"/>
  <cols>
    <col min="1" max="1" width="3.7265625" customWidth="1"/>
    <col min="2" max="2" width="12" customWidth="1"/>
    <col min="3" max="3" width="15.54296875" customWidth="1"/>
    <col min="4" max="4" width="12.81640625" style="31" customWidth="1"/>
    <col min="5" max="5" width="12.7265625" style="31" customWidth="1"/>
    <col min="6" max="7" width="14.1796875" style="31" customWidth="1"/>
    <col min="9" max="9" width="17" customWidth="1"/>
    <col min="10" max="10" width="14.26953125" customWidth="1"/>
    <col min="12" max="12" width="12.26953125" customWidth="1"/>
    <col min="15" max="15" width="11" customWidth="1"/>
    <col min="21" max="22" width="6" customWidth="1"/>
  </cols>
  <sheetData>
    <row r="1" spans="1:20" x14ac:dyDescent="0.35">
      <c r="A1" s="5" t="s">
        <v>7</v>
      </c>
    </row>
    <row r="2" spans="1:20" ht="2.5" customHeight="1" x14ac:dyDescent="0.35">
      <c r="C2" s="4"/>
      <c r="D2" s="32"/>
      <c r="E2" s="32"/>
      <c r="F2" s="32"/>
      <c r="G2" s="32"/>
    </row>
    <row r="3" spans="1:20" ht="29.5" customHeight="1" x14ac:dyDescent="0.35">
      <c r="A3" s="1"/>
      <c r="B3" s="3" t="s">
        <v>0</v>
      </c>
      <c r="C3" s="14" t="s">
        <v>15</v>
      </c>
      <c r="D3" s="26" t="s">
        <v>16</v>
      </c>
      <c r="E3" s="27" t="s">
        <v>47</v>
      </c>
      <c r="F3" s="27" t="s">
        <v>48</v>
      </c>
      <c r="G3" s="27" t="s">
        <v>52</v>
      </c>
      <c r="I3" s="23" t="s">
        <v>10</v>
      </c>
      <c r="J3" s="23" t="s">
        <v>11</v>
      </c>
      <c r="K3" s="23"/>
      <c r="L3" s="23"/>
      <c r="M3" s="23"/>
      <c r="N3" s="23"/>
      <c r="O3" s="23"/>
      <c r="Q3" s="23" t="s">
        <v>46</v>
      </c>
      <c r="R3" s="15"/>
      <c r="S3" s="15"/>
      <c r="T3" s="15"/>
    </row>
    <row r="4" spans="1:20" x14ac:dyDescent="0.35">
      <c r="A4">
        <v>1</v>
      </c>
      <c r="B4" s="2">
        <v>1980</v>
      </c>
      <c r="C4" s="2">
        <v>127.5</v>
      </c>
      <c r="D4" s="28"/>
      <c r="E4" s="24" t="e">
        <v>#N/A</v>
      </c>
      <c r="F4" s="24" t="e">
        <v>#N/A</v>
      </c>
      <c r="G4" s="29"/>
      <c r="I4" s="25"/>
      <c r="J4" s="23" t="s">
        <v>12</v>
      </c>
      <c r="K4" s="23"/>
      <c r="L4" s="23"/>
      <c r="M4" s="23"/>
      <c r="N4" s="23"/>
      <c r="O4" s="23"/>
      <c r="Q4" s="23" t="s">
        <v>49</v>
      </c>
      <c r="R4" s="15"/>
      <c r="S4" s="15"/>
      <c r="T4" s="15"/>
    </row>
    <row r="5" spans="1:20" x14ac:dyDescent="0.35">
      <c r="A5">
        <v>2</v>
      </c>
      <c r="B5" s="2">
        <v>1981</v>
      </c>
      <c r="C5" s="2">
        <v>130.1</v>
      </c>
      <c r="D5" s="30">
        <v>127.5</v>
      </c>
      <c r="E5" s="24">
        <f>C4</f>
        <v>127.5</v>
      </c>
      <c r="F5" s="24">
        <f>C4</f>
        <v>127.5</v>
      </c>
      <c r="G5" s="24" t="e">
        <v>#N/A</v>
      </c>
      <c r="I5" s="25"/>
      <c r="J5" s="23" t="s">
        <v>13</v>
      </c>
      <c r="K5" s="23"/>
      <c r="L5" s="23"/>
      <c r="M5" s="23"/>
      <c r="N5" s="23"/>
      <c r="O5" s="23"/>
      <c r="Q5" s="23" t="s">
        <v>50</v>
      </c>
      <c r="R5" s="15"/>
      <c r="S5" s="15"/>
      <c r="T5" s="15"/>
    </row>
    <row r="6" spans="1:20" x14ac:dyDescent="0.35">
      <c r="A6">
        <v>3</v>
      </c>
      <c r="B6" s="2">
        <v>1982</v>
      </c>
      <c r="C6" s="2">
        <v>117.8</v>
      </c>
      <c r="D6" s="30">
        <v>130.1</v>
      </c>
      <c r="E6" s="24">
        <f t="shared" ref="E6:E33" si="0">0.2*C5+0.8*E5</f>
        <v>128.02000000000001</v>
      </c>
      <c r="F6" s="24">
        <f t="shared" ref="F6:F33" si="1">0.8*C5+0.2*F5</f>
        <v>129.57999999999998</v>
      </c>
      <c r="G6" s="24" t="e">
        <v>#N/A</v>
      </c>
      <c r="I6" s="15"/>
      <c r="J6" s="15"/>
      <c r="K6" s="15"/>
      <c r="L6" s="15"/>
      <c r="M6" s="15"/>
      <c r="N6" s="15"/>
      <c r="O6" s="15"/>
      <c r="Q6" s="33">
        <f>0.2*114.6+0.8*113.733246</f>
        <v>113.9065968</v>
      </c>
      <c r="R6" s="15"/>
      <c r="S6" s="15"/>
      <c r="T6" s="15"/>
    </row>
    <row r="7" spans="1:20" x14ac:dyDescent="0.35">
      <c r="A7">
        <v>4</v>
      </c>
      <c r="B7" s="2">
        <v>1983</v>
      </c>
      <c r="C7" s="2">
        <v>129.69999999999999</v>
      </c>
      <c r="D7" s="30">
        <v>117.8</v>
      </c>
      <c r="E7" s="24">
        <f t="shared" si="0"/>
        <v>125.97600000000001</v>
      </c>
      <c r="F7" s="24">
        <f t="shared" si="1"/>
        <v>120.15600000000001</v>
      </c>
      <c r="G7" s="24" t="e">
        <v>#N/A</v>
      </c>
      <c r="I7" s="15"/>
      <c r="J7" s="15"/>
      <c r="K7" s="15"/>
      <c r="L7" s="15"/>
      <c r="M7" s="15"/>
      <c r="N7" s="15"/>
      <c r="O7" s="15"/>
      <c r="Q7" s="23" t="s">
        <v>51</v>
      </c>
      <c r="R7" s="15"/>
      <c r="S7" s="15"/>
      <c r="T7" s="15"/>
    </row>
    <row r="8" spans="1:20" x14ac:dyDescent="0.35">
      <c r="A8">
        <v>5</v>
      </c>
      <c r="B8" s="2">
        <v>1984</v>
      </c>
      <c r="C8" s="2">
        <v>123.9</v>
      </c>
      <c r="D8" s="30">
        <v>129.69999999999999</v>
      </c>
      <c r="E8" s="24">
        <f t="shared" si="0"/>
        <v>126.72080000000001</v>
      </c>
      <c r="F8" s="24">
        <f t="shared" si="1"/>
        <v>127.79119999999999</v>
      </c>
      <c r="G8" s="24" t="e">
        <v>#N/A</v>
      </c>
      <c r="I8" s="15"/>
      <c r="J8" s="15"/>
      <c r="K8" s="15"/>
      <c r="L8" s="15"/>
      <c r="M8" s="15"/>
      <c r="N8" s="15"/>
      <c r="O8" s="15"/>
      <c r="Q8" s="33">
        <f>0.8*114.6+0.2*113.733246</f>
        <v>114.42664920000001</v>
      </c>
      <c r="R8" s="15"/>
      <c r="S8" s="15"/>
      <c r="T8" s="15"/>
    </row>
    <row r="9" spans="1:20" x14ac:dyDescent="0.35">
      <c r="A9">
        <v>6</v>
      </c>
      <c r="B9" s="2">
        <v>1985</v>
      </c>
      <c r="C9" s="2">
        <v>124.9</v>
      </c>
      <c r="D9" s="30">
        <v>123.9</v>
      </c>
      <c r="E9" s="24">
        <f t="shared" si="0"/>
        <v>126.15664000000001</v>
      </c>
      <c r="F9" s="24">
        <f t="shared" si="1"/>
        <v>124.67824</v>
      </c>
      <c r="G9" s="24">
        <f t="shared" ref="G9:G33" si="2">AVERAGE(C4:C8)</f>
        <v>125.8</v>
      </c>
      <c r="I9" s="15"/>
      <c r="J9" s="15"/>
      <c r="K9" s="15"/>
      <c r="L9" s="15"/>
      <c r="M9" s="15"/>
      <c r="N9" s="15"/>
      <c r="O9" s="15"/>
    </row>
    <row r="10" spans="1:20" x14ac:dyDescent="0.35">
      <c r="A10">
        <v>7</v>
      </c>
      <c r="B10" s="2">
        <v>1986</v>
      </c>
      <c r="C10" s="2">
        <v>118.7</v>
      </c>
      <c r="D10" s="30">
        <v>124.9</v>
      </c>
      <c r="E10" s="24">
        <f t="shared" si="0"/>
        <v>125.90531200000002</v>
      </c>
      <c r="F10" s="24">
        <f t="shared" si="1"/>
        <v>124.85564800000002</v>
      </c>
      <c r="G10" s="24">
        <f t="shared" si="2"/>
        <v>125.28</v>
      </c>
      <c r="I10" s="15"/>
      <c r="J10" s="15"/>
      <c r="K10" s="15"/>
      <c r="L10" s="15"/>
      <c r="M10" s="15"/>
      <c r="N10" s="15"/>
      <c r="O10" s="15"/>
      <c r="Q10" s="23" t="s">
        <v>53</v>
      </c>
      <c r="R10" s="23"/>
      <c r="S10" s="23"/>
      <c r="T10" s="23"/>
    </row>
    <row r="11" spans="1:20" x14ac:dyDescent="0.35">
      <c r="A11">
        <v>8</v>
      </c>
      <c r="B11" s="2">
        <v>1987</v>
      </c>
      <c r="C11" s="2">
        <v>123.9</v>
      </c>
      <c r="D11" s="30">
        <v>118.7</v>
      </c>
      <c r="E11" s="24">
        <f t="shared" si="0"/>
        <v>124.46424960000002</v>
      </c>
      <c r="F11" s="24">
        <f t="shared" si="1"/>
        <v>119.93112960000002</v>
      </c>
      <c r="G11" s="24">
        <f t="shared" si="2"/>
        <v>123</v>
      </c>
      <c r="I11" s="15"/>
      <c r="J11" s="15"/>
      <c r="K11" s="15"/>
      <c r="L11" s="15"/>
      <c r="M11" s="15"/>
      <c r="N11" s="15"/>
      <c r="O11" s="15"/>
      <c r="Q11" s="23" t="s">
        <v>54</v>
      </c>
      <c r="R11" s="23"/>
      <c r="S11" s="23"/>
      <c r="T11" s="23"/>
    </row>
    <row r="12" spans="1:20" x14ac:dyDescent="0.35">
      <c r="A12">
        <v>9</v>
      </c>
      <c r="B12" s="2">
        <v>1988</v>
      </c>
      <c r="C12" s="2">
        <v>121.4</v>
      </c>
      <c r="D12" s="30">
        <v>123.9</v>
      </c>
      <c r="E12" s="24">
        <f t="shared" si="0"/>
        <v>124.35139968000001</v>
      </c>
      <c r="F12" s="24">
        <f t="shared" si="1"/>
        <v>123.10622592000001</v>
      </c>
      <c r="G12" s="24">
        <f t="shared" si="2"/>
        <v>124.22</v>
      </c>
      <c r="I12" s="15"/>
      <c r="J12" s="15"/>
      <c r="K12" s="15"/>
      <c r="L12" s="15"/>
      <c r="M12" s="15"/>
      <c r="N12" s="15"/>
      <c r="O12" s="15"/>
      <c r="Q12" s="33">
        <v>114.38</v>
      </c>
      <c r="R12" s="23"/>
      <c r="S12" s="23"/>
      <c r="T12" s="23"/>
    </row>
    <row r="13" spans="1:20" x14ac:dyDescent="0.35">
      <c r="A13">
        <v>10</v>
      </c>
      <c r="B13" s="2">
        <v>1989</v>
      </c>
      <c r="C13" s="2">
        <v>115.3</v>
      </c>
      <c r="D13" s="30">
        <v>121.4</v>
      </c>
      <c r="E13" s="24">
        <f t="shared" si="0"/>
        <v>123.76111974400001</v>
      </c>
      <c r="F13" s="24">
        <f t="shared" si="1"/>
        <v>121.74124518400001</v>
      </c>
      <c r="G13" s="24">
        <f t="shared" si="2"/>
        <v>122.55999999999999</v>
      </c>
      <c r="I13" s="15"/>
      <c r="J13" s="15"/>
      <c r="K13" s="15"/>
      <c r="L13" s="15"/>
      <c r="M13" s="15"/>
      <c r="N13" s="15"/>
      <c r="O13" s="15"/>
    </row>
    <row r="14" spans="1:20" x14ac:dyDescent="0.35">
      <c r="A14">
        <v>11</v>
      </c>
      <c r="B14" s="2">
        <v>1990</v>
      </c>
      <c r="C14" s="2">
        <v>113.9</v>
      </c>
      <c r="D14" s="30">
        <v>115.3</v>
      </c>
      <c r="E14" s="24">
        <f t="shared" si="0"/>
        <v>122.06889579520002</v>
      </c>
      <c r="F14" s="24">
        <f t="shared" si="1"/>
        <v>116.58824903680001</v>
      </c>
      <c r="G14" s="24">
        <f t="shared" si="2"/>
        <v>120.83999999999999</v>
      </c>
      <c r="I14" s="15"/>
      <c r="J14" s="15"/>
      <c r="K14" s="15"/>
      <c r="L14" s="15"/>
      <c r="M14" s="15"/>
      <c r="N14" s="15"/>
      <c r="O14" s="15"/>
    </row>
    <row r="15" spans="1:20" x14ac:dyDescent="0.35">
      <c r="A15">
        <v>12</v>
      </c>
      <c r="B15" s="2">
        <v>1991</v>
      </c>
      <c r="C15" s="2">
        <v>107.7</v>
      </c>
      <c r="D15" s="30">
        <v>113.9</v>
      </c>
      <c r="E15" s="24">
        <f t="shared" si="0"/>
        <v>120.43511663616002</v>
      </c>
      <c r="F15" s="24">
        <f t="shared" si="1"/>
        <v>114.43764980736</v>
      </c>
      <c r="G15" s="24">
        <f t="shared" si="2"/>
        <v>118.64000000000001</v>
      </c>
      <c r="I15" s="15"/>
      <c r="J15" s="15"/>
      <c r="K15" s="15"/>
      <c r="L15" s="15"/>
      <c r="M15" s="15"/>
      <c r="N15" s="15"/>
      <c r="O15" s="15"/>
    </row>
    <row r="16" spans="1:20" x14ac:dyDescent="0.35">
      <c r="A16">
        <v>13</v>
      </c>
      <c r="B16" s="2">
        <v>1992</v>
      </c>
      <c r="C16" s="2">
        <v>110.5</v>
      </c>
      <c r="D16" s="30">
        <v>107.7</v>
      </c>
      <c r="E16" s="24">
        <f t="shared" si="0"/>
        <v>117.88809330892802</v>
      </c>
      <c r="F16" s="24">
        <f t="shared" si="1"/>
        <v>109.04752996147201</v>
      </c>
      <c r="G16" s="24">
        <f t="shared" si="2"/>
        <v>116.44000000000001</v>
      </c>
      <c r="I16" s="15"/>
      <c r="J16" s="15"/>
      <c r="K16" s="15"/>
      <c r="L16" s="15"/>
      <c r="M16" s="15"/>
      <c r="N16" s="15"/>
      <c r="O16" s="15"/>
    </row>
    <row r="17" spans="1:17" x14ac:dyDescent="0.35">
      <c r="A17">
        <v>14</v>
      </c>
      <c r="B17" s="2">
        <v>1993</v>
      </c>
      <c r="C17" s="2">
        <v>110</v>
      </c>
      <c r="D17" s="30">
        <v>110.5</v>
      </c>
      <c r="E17" s="24">
        <f t="shared" si="0"/>
        <v>116.41047464714242</v>
      </c>
      <c r="F17" s="24">
        <f t="shared" si="1"/>
        <v>110.20950599229441</v>
      </c>
      <c r="G17" s="24">
        <f t="shared" si="2"/>
        <v>113.75999999999999</v>
      </c>
      <c r="I17" s="15"/>
      <c r="J17" s="15"/>
      <c r="K17" s="15"/>
      <c r="L17" s="15"/>
      <c r="M17" s="15"/>
      <c r="N17" s="15"/>
      <c r="O17" s="15"/>
    </row>
    <row r="18" spans="1:17" x14ac:dyDescent="0.35">
      <c r="A18">
        <v>15</v>
      </c>
      <c r="B18" s="2">
        <v>1994</v>
      </c>
      <c r="C18" s="2">
        <v>104.3</v>
      </c>
      <c r="D18" s="30">
        <v>110</v>
      </c>
      <c r="E18" s="24">
        <f t="shared" si="0"/>
        <v>115.12837971771394</v>
      </c>
      <c r="F18" s="24">
        <f t="shared" si="1"/>
        <v>110.04190119845889</v>
      </c>
      <c r="G18" s="24">
        <f t="shared" si="2"/>
        <v>111.47999999999999</v>
      </c>
      <c r="I18" s="15"/>
      <c r="J18" s="15"/>
      <c r="K18" s="15"/>
      <c r="L18" s="15"/>
      <c r="M18" s="15"/>
      <c r="N18" s="15"/>
      <c r="O18" s="15"/>
    </row>
    <row r="19" spans="1:17" x14ac:dyDescent="0.35">
      <c r="A19">
        <v>16</v>
      </c>
      <c r="B19" s="2">
        <v>1995</v>
      </c>
      <c r="C19" s="2">
        <v>108.10000000000001</v>
      </c>
      <c r="D19" s="30">
        <v>104.3</v>
      </c>
      <c r="E19" s="24">
        <f t="shared" si="0"/>
        <v>112.96270377417116</v>
      </c>
      <c r="F19" s="24">
        <f t="shared" si="1"/>
        <v>105.44838023969177</v>
      </c>
      <c r="G19" s="24">
        <f t="shared" si="2"/>
        <v>109.28</v>
      </c>
      <c r="I19" s="15"/>
      <c r="J19" s="15"/>
      <c r="K19" s="15"/>
      <c r="L19" s="15"/>
      <c r="M19" s="15"/>
      <c r="N19" s="15"/>
      <c r="O19" s="15"/>
    </row>
    <row r="20" spans="1:17" x14ac:dyDescent="0.35">
      <c r="A20">
        <v>17</v>
      </c>
      <c r="B20" s="2">
        <v>1996</v>
      </c>
      <c r="C20" s="2">
        <v>109</v>
      </c>
      <c r="D20" s="30">
        <v>108.10000000000001</v>
      </c>
      <c r="E20" s="24">
        <f t="shared" si="0"/>
        <v>111.99016301933693</v>
      </c>
      <c r="F20" s="24">
        <f t="shared" si="1"/>
        <v>107.56967604793837</v>
      </c>
      <c r="G20" s="24">
        <f t="shared" si="2"/>
        <v>108.12</v>
      </c>
    </row>
    <row r="21" spans="1:17" x14ac:dyDescent="0.35">
      <c r="A21">
        <v>18</v>
      </c>
      <c r="B21" s="2">
        <v>1997</v>
      </c>
      <c r="C21" s="2">
        <v>113</v>
      </c>
      <c r="D21" s="30">
        <v>109</v>
      </c>
      <c r="E21" s="24">
        <f t="shared" si="0"/>
        <v>111.39213041546955</v>
      </c>
      <c r="F21" s="24">
        <f t="shared" si="1"/>
        <v>108.71393520958767</v>
      </c>
      <c r="G21" s="24">
        <f t="shared" si="2"/>
        <v>108.38000000000002</v>
      </c>
      <c r="I21" s="23" t="s">
        <v>14</v>
      </c>
      <c r="J21" s="23"/>
      <c r="K21" s="23" t="s">
        <v>42</v>
      </c>
      <c r="L21" s="20"/>
      <c r="M21" s="20"/>
      <c r="N21" s="20"/>
      <c r="O21" s="20"/>
      <c r="P21" s="20"/>
      <c r="Q21" s="20"/>
    </row>
    <row r="22" spans="1:17" x14ac:dyDescent="0.35">
      <c r="A22">
        <v>19</v>
      </c>
      <c r="B22" s="2">
        <v>1998</v>
      </c>
      <c r="C22" s="2">
        <v>112.7</v>
      </c>
      <c r="D22" s="30">
        <v>113</v>
      </c>
      <c r="E22" s="24">
        <f t="shared" si="0"/>
        <v>111.71370433237564</v>
      </c>
      <c r="F22" s="24">
        <f t="shared" si="1"/>
        <v>112.14278704191754</v>
      </c>
      <c r="G22" s="24">
        <f t="shared" si="2"/>
        <v>108.88000000000002</v>
      </c>
      <c r="I22" s="15" t="s">
        <v>17</v>
      </c>
      <c r="J22" s="15"/>
      <c r="K22" s="33" t="s">
        <v>44</v>
      </c>
      <c r="L22" s="33"/>
      <c r="M22" s="33"/>
      <c r="N22" s="20"/>
      <c r="O22" s="20"/>
      <c r="P22" s="20"/>
      <c r="Q22" s="20"/>
    </row>
    <row r="23" spans="1:17" ht="15" thickBot="1" x14ac:dyDescent="0.4">
      <c r="A23">
        <v>20</v>
      </c>
      <c r="B23" s="2">
        <v>1999</v>
      </c>
      <c r="C23" s="2">
        <v>106.5</v>
      </c>
      <c r="D23" s="30">
        <v>112.7</v>
      </c>
      <c r="E23" s="24">
        <f t="shared" si="0"/>
        <v>111.91096346590052</v>
      </c>
      <c r="F23" s="24">
        <f t="shared" si="1"/>
        <v>112.58855740838352</v>
      </c>
      <c r="G23" s="24">
        <f t="shared" si="2"/>
        <v>109.42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35">
      <c r="A24">
        <v>21</v>
      </c>
      <c r="B24" s="2">
        <v>2000</v>
      </c>
      <c r="C24" s="2">
        <v>112.60000000000001</v>
      </c>
      <c r="D24" s="30">
        <v>106.5</v>
      </c>
      <c r="E24" s="24">
        <f t="shared" si="0"/>
        <v>110.82877077272042</v>
      </c>
      <c r="F24" s="24">
        <f t="shared" si="1"/>
        <v>107.7177114816767</v>
      </c>
      <c r="G24" s="24">
        <f t="shared" si="2"/>
        <v>109.85999999999999</v>
      </c>
      <c r="I24" s="16" t="s">
        <v>18</v>
      </c>
      <c r="J24" s="16"/>
      <c r="K24" s="15"/>
      <c r="L24" s="23" t="s">
        <v>43</v>
      </c>
      <c r="M24" s="24"/>
      <c r="N24" s="25"/>
      <c r="O24" s="15"/>
      <c r="P24" s="15"/>
      <c r="Q24" s="15"/>
    </row>
    <row r="25" spans="1:17" x14ac:dyDescent="0.35">
      <c r="A25">
        <v>22</v>
      </c>
      <c r="B25" s="2">
        <v>2001</v>
      </c>
      <c r="C25" s="2">
        <v>111.8</v>
      </c>
      <c r="D25" s="30">
        <v>112.60000000000001</v>
      </c>
      <c r="E25" s="24">
        <f t="shared" si="0"/>
        <v>111.18301661817634</v>
      </c>
      <c r="F25" s="24">
        <f t="shared" si="1"/>
        <v>111.62354229633536</v>
      </c>
      <c r="G25" s="24">
        <f t="shared" si="2"/>
        <v>110.75999999999999</v>
      </c>
      <c r="I25" s="17" t="s">
        <v>19</v>
      </c>
      <c r="J25" s="17">
        <v>0.70683597531229692</v>
      </c>
      <c r="K25" s="15"/>
      <c r="L25" s="23" t="s">
        <v>45</v>
      </c>
      <c r="M25" s="24"/>
      <c r="N25" s="25"/>
      <c r="O25" s="15"/>
      <c r="P25" s="15"/>
      <c r="Q25" s="15"/>
    </row>
    <row r="26" spans="1:17" x14ac:dyDescent="0.35">
      <c r="A26">
        <v>23</v>
      </c>
      <c r="B26" s="2">
        <v>2002</v>
      </c>
      <c r="C26" s="2">
        <v>116.10000000000001</v>
      </c>
      <c r="D26" s="30">
        <v>111.8</v>
      </c>
      <c r="E26" s="24">
        <f t="shared" si="0"/>
        <v>111.30641329454107</v>
      </c>
      <c r="F26" s="24">
        <f t="shared" si="1"/>
        <v>111.76470845926707</v>
      </c>
      <c r="G26" s="24">
        <f t="shared" si="2"/>
        <v>111.32000000000001</v>
      </c>
      <c r="I26" s="17" t="s">
        <v>20</v>
      </c>
      <c r="J26" s="17">
        <v>0.49961709599568599</v>
      </c>
      <c r="K26" s="15"/>
      <c r="L26" s="34">
        <f>0.668885575*114.6 +37.90835221</f>
        <v>114.56263910499999</v>
      </c>
      <c r="M26" s="33">
        <f>114.6</f>
        <v>114.6</v>
      </c>
      <c r="N26" s="25"/>
      <c r="O26" s="15"/>
      <c r="P26" s="15"/>
      <c r="Q26" s="15"/>
    </row>
    <row r="27" spans="1:17" x14ac:dyDescent="0.35">
      <c r="A27">
        <v>24</v>
      </c>
      <c r="B27" s="2">
        <v>2003</v>
      </c>
      <c r="C27" s="2">
        <v>117.9</v>
      </c>
      <c r="D27" s="30">
        <v>116.10000000000001</v>
      </c>
      <c r="E27" s="24">
        <f t="shared" si="0"/>
        <v>112.26513063563286</v>
      </c>
      <c r="F27" s="24">
        <f t="shared" si="1"/>
        <v>115.23294169185343</v>
      </c>
      <c r="G27" s="24">
        <f t="shared" si="2"/>
        <v>111.94000000000001</v>
      </c>
      <c r="I27" s="17" t="s">
        <v>21</v>
      </c>
      <c r="J27" s="17">
        <v>0.48037159968782778</v>
      </c>
      <c r="K27" s="15"/>
      <c r="L27" s="15"/>
      <c r="M27" s="15"/>
      <c r="N27" s="15"/>
      <c r="O27" s="15"/>
      <c r="P27" s="15"/>
      <c r="Q27" s="15"/>
    </row>
    <row r="28" spans="1:17" x14ac:dyDescent="0.35">
      <c r="A28">
        <v>25</v>
      </c>
      <c r="B28" s="2">
        <v>2004</v>
      </c>
      <c r="C28" s="2">
        <v>116.60000000000001</v>
      </c>
      <c r="D28" s="30">
        <v>117.9</v>
      </c>
      <c r="E28" s="24">
        <f t="shared" si="0"/>
        <v>113.39210450850629</v>
      </c>
      <c r="F28" s="24">
        <f t="shared" si="1"/>
        <v>117.36658833837069</v>
      </c>
      <c r="G28" s="24">
        <f t="shared" si="2"/>
        <v>112.98000000000002</v>
      </c>
      <c r="I28" s="17" t="s">
        <v>22</v>
      </c>
      <c r="J28" s="17">
        <v>4.7942587394350857</v>
      </c>
      <c r="K28" s="15"/>
      <c r="L28" s="15"/>
      <c r="M28" s="15"/>
      <c r="N28" s="15"/>
      <c r="O28" s="15"/>
      <c r="P28" s="15"/>
      <c r="Q28" s="15"/>
    </row>
    <row r="29" spans="1:17" ht="15" thickBot="1" x14ac:dyDescent="0.4">
      <c r="A29">
        <v>26</v>
      </c>
      <c r="B29" s="2">
        <v>2005</v>
      </c>
      <c r="C29" s="2">
        <v>112.5</v>
      </c>
      <c r="D29" s="30">
        <v>116.60000000000001</v>
      </c>
      <c r="E29" s="24">
        <f t="shared" si="0"/>
        <v>114.03368360680504</v>
      </c>
      <c r="F29" s="24">
        <f t="shared" si="1"/>
        <v>116.75331766767415</v>
      </c>
      <c r="G29" s="24">
        <f t="shared" si="2"/>
        <v>115</v>
      </c>
      <c r="I29" s="18" t="s">
        <v>23</v>
      </c>
      <c r="J29" s="18">
        <v>28</v>
      </c>
      <c r="K29" s="15"/>
      <c r="L29" s="15"/>
      <c r="M29" s="15"/>
      <c r="N29" s="15"/>
      <c r="O29" s="15"/>
      <c r="P29" s="15"/>
      <c r="Q29" s="15"/>
    </row>
    <row r="30" spans="1:17" x14ac:dyDescent="0.35">
      <c r="A30">
        <v>27</v>
      </c>
      <c r="B30" s="2">
        <v>2006</v>
      </c>
      <c r="C30" s="2">
        <v>117.3</v>
      </c>
      <c r="D30" s="30">
        <v>112.5</v>
      </c>
      <c r="E30" s="24">
        <f t="shared" si="0"/>
        <v>113.72694688544404</v>
      </c>
      <c r="F30" s="24">
        <f t="shared" si="1"/>
        <v>113.35066353353483</v>
      </c>
      <c r="G30" s="24">
        <f t="shared" si="2"/>
        <v>114.98000000000002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ht="15" thickBot="1" x14ac:dyDescent="0.4">
      <c r="A31">
        <v>28</v>
      </c>
      <c r="B31" s="2">
        <v>2007</v>
      </c>
      <c r="C31" s="2">
        <v>110.9</v>
      </c>
      <c r="D31" s="30">
        <v>117.3</v>
      </c>
      <c r="E31" s="24">
        <f t="shared" si="0"/>
        <v>114.44155750835523</v>
      </c>
      <c r="F31" s="24">
        <f t="shared" si="1"/>
        <v>116.51013270670697</v>
      </c>
      <c r="G31" s="24">
        <f t="shared" si="2"/>
        <v>116.08</v>
      </c>
      <c r="I31" s="15" t="s">
        <v>24</v>
      </c>
      <c r="J31" s="15"/>
      <c r="K31" s="15"/>
      <c r="L31" s="15"/>
      <c r="M31" s="15"/>
      <c r="N31" s="15"/>
      <c r="O31" s="15"/>
      <c r="P31" s="15"/>
      <c r="Q31" s="15"/>
    </row>
    <row r="32" spans="1:17" x14ac:dyDescent="0.35">
      <c r="A32">
        <v>29</v>
      </c>
      <c r="B32" s="2">
        <v>2008</v>
      </c>
      <c r="C32" s="2">
        <v>114.60000000000001</v>
      </c>
      <c r="D32" s="30">
        <v>110.9</v>
      </c>
      <c r="E32" s="24">
        <f t="shared" si="0"/>
        <v>113.7332460066842</v>
      </c>
      <c r="F32" s="24">
        <f t="shared" si="1"/>
        <v>112.0220265413414</v>
      </c>
      <c r="G32" s="24">
        <f t="shared" si="2"/>
        <v>115.04</v>
      </c>
      <c r="I32" s="19"/>
      <c r="J32" s="19" t="s">
        <v>29</v>
      </c>
      <c r="K32" s="19" t="s">
        <v>30</v>
      </c>
      <c r="L32" s="19" t="s">
        <v>31</v>
      </c>
      <c r="M32" s="19" t="s">
        <v>32</v>
      </c>
      <c r="N32" s="19" t="s">
        <v>33</v>
      </c>
      <c r="O32" s="15"/>
      <c r="P32" s="15"/>
      <c r="Q32" s="15"/>
    </row>
    <row r="33" spans="1:17" x14ac:dyDescent="0.35">
      <c r="A33">
        <v>30</v>
      </c>
      <c r="B33" s="22">
        <v>2009</v>
      </c>
      <c r="C33" s="21"/>
      <c r="D33" s="30">
        <v>114.60000000000001</v>
      </c>
      <c r="E33" s="23">
        <f t="shared" si="0"/>
        <v>113.90659680534736</v>
      </c>
      <c r="F33" s="23">
        <f t="shared" si="1"/>
        <v>114.08440530826829</v>
      </c>
      <c r="G33" s="23">
        <f t="shared" si="2"/>
        <v>114.38000000000002</v>
      </c>
      <c r="I33" s="17" t="s">
        <v>25</v>
      </c>
      <c r="J33" s="17">
        <v>1</v>
      </c>
      <c r="K33" s="17">
        <v>596.69323305167904</v>
      </c>
      <c r="L33" s="17">
        <v>596.69323305167904</v>
      </c>
      <c r="M33" s="17">
        <v>25.960208456234234</v>
      </c>
      <c r="N33" s="17">
        <v>2.6150116103923949E-5</v>
      </c>
      <c r="O33" s="15"/>
      <c r="P33" s="15"/>
      <c r="Q33" s="15"/>
    </row>
    <row r="34" spans="1:17" x14ac:dyDescent="0.35">
      <c r="I34" s="17" t="s">
        <v>26</v>
      </c>
      <c r="J34" s="17">
        <v>26</v>
      </c>
      <c r="K34" s="17">
        <v>597.607838376892</v>
      </c>
      <c r="L34" s="17">
        <v>22.984916860649694</v>
      </c>
      <c r="M34" s="17"/>
      <c r="N34" s="17"/>
      <c r="O34" s="15"/>
      <c r="P34" s="15"/>
      <c r="Q34" s="15"/>
    </row>
    <row r="35" spans="1:17" ht="15" thickBot="1" x14ac:dyDescent="0.4">
      <c r="I35" s="18" t="s">
        <v>27</v>
      </c>
      <c r="J35" s="18">
        <v>27</v>
      </c>
      <c r="K35" s="18">
        <v>1194.301071428571</v>
      </c>
      <c r="L35" s="18"/>
      <c r="M35" s="18"/>
      <c r="N35" s="18"/>
      <c r="O35" s="15"/>
      <c r="P35" s="15"/>
      <c r="Q35" s="15"/>
    </row>
    <row r="36" spans="1:17" ht="15" thickBot="1" x14ac:dyDescent="0.4"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35">
      <c r="I37" s="19"/>
      <c r="J37" s="19" t="s">
        <v>34</v>
      </c>
      <c r="K37" s="19" t="s">
        <v>22</v>
      </c>
      <c r="L37" s="19" t="s">
        <v>35</v>
      </c>
      <c r="M37" s="19" t="s">
        <v>36</v>
      </c>
      <c r="N37" s="19" t="s">
        <v>37</v>
      </c>
      <c r="O37" s="19" t="s">
        <v>38</v>
      </c>
      <c r="P37" s="19" t="s">
        <v>39</v>
      </c>
      <c r="Q37" s="19" t="s">
        <v>40</v>
      </c>
    </row>
    <row r="38" spans="1:17" x14ac:dyDescent="0.35">
      <c r="I38" s="17" t="s">
        <v>28</v>
      </c>
      <c r="J38" s="17">
        <v>37.908352212535362</v>
      </c>
      <c r="K38" s="17">
        <v>15.239466815006491</v>
      </c>
      <c r="L38" s="17">
        <v>2.4875117136779705</v>
      </c>
      <c r="M38" s="17">
        <v>1.9603154467406497E-2</v>
      </c>
      <c r="N38" s="17">
        <v>6.5831795450683757</v>
      </c>
      <c r="O38" s="17">
        <v>69.233524880002349</v>
      </c>
      <c r="P38" s="17">
        <v>6.5831795450683757</v>
      </c>
      <c r="Q38" s="17">
        <v>69.233524880002349</v>
      </c>
    </row>
    <row r="39" spans="1:17" ht="15" thickBot="1" x14ac:dyDescent="0.4">
      <c r="I39" s="18" t="s">
        <v>41</v>
      </c>
      <c r="J39" s="18">
        <v>0.6688855754327222</v>
      </c>
      <c r="K39" s="18">
        <v>0.13127975052204288</v>
      </c>
      <c r="L39" s="18">
        <v>5.0951161376591063</v>
      </c>
      <c r="M39" s="18">
        <v>2.61501161039238E-5</v>
      </c>
      <c r="N39" s="18">
        <v>0.39903618353697096</v>
      </c>
      <c r="O39" s="18">
        <v>0.9387349673284735</v>
      </c>
      <c r="P39" s="18">
        <v>0.39903618353697096</v>
      </c>
      <c r="Q39" s="18">
        <v>0.9387349673284735</v>
      </c>
    </row>
  </sheetData>
  <pageMargins left="0.7" right="0.7" top="0.75" bottom="0.75" header="0.3" footer="0.3"/>
  <pageSetup scale="51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timeseries_questions</vt:lpstr>
      <vt:lpstr>data</vt:lpstr>
      <vt:lpstr>data!Print_Area</vt:lpstr>
      <vt:lpstr>timeseries_questions!Print_Area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Joyce</cp:lastModifiedBy>
  <cp:lastPrinted>2014-02-24T18:09:50Z</cp:lastPrinted>
  <dcterms:created xsi:type="dcterms:W3CDTF">2009-03-18T16:32:17Z</dcterms:created>
  <dcterms:modified xsi:type="dcterms:W3CDTF">2018-12-01T17:14:12Z</dcterms:modified>
</cp:coreProperties>
</file>