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MBC638\"/>
    </mc:Choice>
  </mc:AlternateContent>
  <xr:revisionPtr revIDLastSave="0" documentId="13_ncr:1_{503B2EA5-442F-40D3-BAD2-229F64D8F16B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measurement tool" sheetId="3" r:id="rId1"/>
    <sheet name="reproducible" sheetId="1" r:id="rId2"/>
    <sheet name="repeatable" sheetId="2" r:id="rId3"/>
  </sheets>
  <definedNames>
    <definedName name="_xlnm.Print_Area" localSheetId="0">'measurement tool'!$A$1:$E$10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5" i="2"/>
  <c r="D6" i="2"/>
  <c r="D7" i="2"/>
  <c r="D8" i="2"/>
  <c r="D9" i="2"/>
  <c r="D28" i="2"/>
  <c r="C25" i="2"/>
  <c r="D32" i="2"/>
  <c r="B37" i="2"/>
  <c r="B26" i="2"/>
  <c r="B25" i="2"/>
  <c r="B30" i="2"/>
  <c r="C26" i="2"/>
  <c r="C30" i="2"/>
  <c r="C27" i="2"/>
  <c r="C31" i="2"/>
  <c r="B27" i="2"/>
  <c r="B31" i="2"/>
  <c r="C38" i="2"/>
  <c r="C3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5" i="1"/>
  <c r="D6" i="1"/>
  <c r="D7" i="1"/>
  <c r="D8" i="1"/>
  <c r="D9" i="1"/>
  <c r="D28" i="1"/>
  <c r="C25" i="1"/>
  <c r="D32" i="1"/>
  <c r="B38" i="1"/>
  <c r="B26" i="1"/>
  <c r="B25" i="1"/>
  <c r="B30" i="1"/>
  <c r="C26" i="1"/>
  <c r="C30" i="1"/>
  <c r="B27" i="1"/>
  <c r="B31" i="1"/>
  <c r="C27" i="1"/>
  <c r="C31" i="1"/>
  <c r="C39" i="1"/>
  <c r="C40" i="1"/>
</calcChain>
</file>

<file path=xl/sharedStrings.xml><?xml version="1.0" encoding="utf-8"?>
<sst xmlns="http://schemas.openxmlformats.org/spreadsheetml/2006/main" count="140" uniqueCount="44">
  <si>
    <t>Peanut #</t>
  </si>
  <si>
    <t>Your answer</t>
  </si>
  <si>
    <t>Did you agree?</t>
  </si>
  <si>
    <t>yes/no</t>
  </si>
  <si>
    <t>Is it Good or Bad?</t>
  </si>
  <si>
    <t>Totals</t>
  </si>
  <si>
    <t>Percent Bad</t>
  </si>
  <si>
    <t>Percent Agreed</t>
  </si>
  <si>
    <t>Percent Good</t>
  </si>
  <si>
    <t>Calculate Kappa:</t>
  </si>
  <si>
    <t>Is your measurement system good?</t>
  </si>
  <si>
    <t>Your fellow inspector's answers</t>
  </si>
  <si>
    <t>Inspect the peanuts</t>
  </si>
  <si>
    <t>Operational Definition:</t>
  </si>
  <si>
    <t>Good Quality Peanut</t>
  </si>
  <si>
    <t>1)</t>
  </si>
  <si>
    <t>shell free of cracks and dirt marks</t>
  </si>
  <si>
    <t>good 2 peanut shape</t>
  </si>
  <si>
    <t>not too small</t>
  </si>
  <si>
    <t>nice, light roasted color</t>
  </si>
  <si>
    <t>2)</t>
  </si>
  <si>
    <t>3)</t>
  </si>
  <si>
    <t>4)</t>
  </si>
  <si>
    <t>K = (P observed - P chance) / (1- P chance) =</t>
  </si>
  <si>
    <t>Your 1st answer</t>
  </si>
  <si>
    <t>Your 2nd answer</t>
  </si>
  <si>
    <t>Inspect the peanuts again</t>
  </si>
  <si>
    <t>G</t>
  </si>
  <si>
    <t>B</t>
  </si>
  <si>
    <t>P Observed</t>
  </si>
  <si>
    <t>P Chance</t>
  </si>
  <si>
    <t>(.35X.45) + (.65X.55)=</t>
  </si>
  <si>
    <t xml:space="preserve">                           K = (.70-.515)/(1-.515)=</t>
  </si>
  <si>
    <t>IF K&gt; .7 then the system is good, my K value is .38, therefore it is not a good measurement system in terms of reproducibility.</t>
  </si>
  <si>
    <t>(.35X.35) + (.65X.65)=</t>
  </si>
  <si>
    <t xml:space="preserve">                                              K = (.70-.545)/(1-.545)=</t>
  </si>
  <si>
    <t>IF K&gt;= .85 then the system is good, my K value is .34, therefore it is not a good measurement system in terms of repeatability.</t>
  </si>
  <si>
    <t>good x good + bad x bad</t>
  </si>
  <si>
    <t>Note:</t>
  </si>
  <si>
    <t>Count Good</t>
  </si>
  <si>
    <t>Count Bad</t>
  </si>
  <si>
    <t>Count Agreed</t>
  </si>
  <si>
    <t>No, Kappa is .60 so &lt; .7 - not a good measurement system in terms of reproducibility.</t>
  </si>
  <si>
    <t>Yes - this is a good measurement in terms of repeatability,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</si>
</sst>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D14" sqref="D14"/>
    </sheetView>
  </sheetViews>
  <sheetFormatPr defaultColWidth="8.81640625" defaultRowHeight="14.5" x14ac:dyDescent="0.35"/>
  <sheetData>
    <row r="1" spans="1:2" x14ac:dyDescent="0.35">
      <c r="A1" s="2" t="s">
        <v>13</v>
      </c>
    </row>
    <row r="3" spans="1:2" x14ac:dyDescent="0.35">
      <c r="A3" s="3" t="s">
        <v>14</v>
      </c>
    </row>
    <row r="4" spans="1:2" ht="7.5" customHeight="1" x14ac:dyDescent="0.35"/>
    <row r="5" spans="1:2" x14ac:dyDescent="0.35">
      <c r="A5" s="11" t="s">
        <v>15</v>
      </c>
      <c r="B5" t="s">
        <v>16</v>
      </c>
    </row>
    <row r="6" spans="1:2" x14ac:dyDescent="0.35">
      <c r="A6" s="11" t="s">
        <v>20</v>
      </c>
      <c r="B6" t="s">
        <v>17</v>
      </c>
    </row>
    <row r="7" spans="1:2" x14ac:dyDescent="0.35">
      <c r="A7" s="11" t="s">
        <v>21</v>
      </c>
      <c r="B7" t="s">
        <v>18</v>
      </c>
    </row>
    <row r="8" spans="1:2" x14ac:dyDescent="0.35">
      <c r="A8" s="11" t="s">
        <v>22</v>
      </c>
      <c r="B8" t="s">
        <v>19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zoomScale="75" zoomScaleNormal="75" workbookViewId="0">
      <selection activeCell="B5" sqref="B5:B24"/>
    </sheetView>
  </sheetViews>
  <sheetFormatPr defaultColWidth="8.81640625" defaultRowHeight="14.5" x14ac:dyDescent="0.35"/>
  <cols>
    <col min="1" max="1" width="14.08984375" customWidth="1"/>
    <col min="2" max="2" width="19.453125" customWidth="1"/>
    <col min="3" max="3" width="20.08984375" bestFit="1" customWidth="1"/>
    <col min="4" max="4" width="14.36328125" bestFit="1" customWidth="1"/>
  </cols>
  <sheetData>
    <row r="1" spans="1:4" x14ac:dyDescent="0.35">
      <c r="A1" s="3" t="s">
        <v>12</v>
      </c>
    </row>
    <row r="2" spans="1:4" ht="9" customHeight="1" x14ac:dyDescent="0.35">
      <c r="A2" s="3"/>
    </row>
    <row r="3" spans="1:4" x14ac:dyDescent="0.35">
      <c r="A3" s="2"/>
      <c r="B3" s="4" t="s">
        <v>4</v>
      </c>
      <c r="C3" s="4" t="s">
        <v>4</v>
      </c>
      <c r="D3" s="4" t="s">
        <v>2</v>
      </c>
    </row>
    <row r="4" spans="1:4" ht="29" x14ac:dyDescent="0.35">
      <c r="A4" s="5" t="s">
        <v>0</v>
      </c>
      <c r="B4" s="9" t="s">
        <v>1</v>
      </c>
      <c r="C4" s="10" t="s">
        <v>11</v>
      </c>
      <c r="D4" s="5" t="s">
        <v>3</v>
      </c>
    </row>
    <row r="5" spans="1:4" x14ac:dyDescent="0.35">
      <c r="A5" s="1">
        <v>1</v>
      </c>
      <c r="B5" s="1" t="s">
        <v>27</v>
      </c>
      <c r="C5" s="1" t="s">
        <v>27</v>
      </c>
      <c r="D5" t="b">
        <f>B5=C5</f>
        <v>1</v>
      </c>
    </row>
    <row r="6" spans="1:4" x14ac:dyDescent="0.35">
      <c r="A6" s="1">
        <v>2</v>
      </c>
      <c r="B6" s="1" t="s">
        <v>28</v>
      </c>
      <c r="C6" s="1" t="s">
        <v>28</v>
      </c>
      <c r="D6" t="b">
        <f t="shared" ref="D6:D24" si="0">B6=C6</f>
        <v>1</v>
      </c>
    </row>
    <row r="7" spans="1:4" x14ac:dyDescent="0.35">
      <c r="A7" s="1">
        <v>3</v>
      </c>
      <c r="B7" s="1" t="s">
        <v>28</v>
      </c>
      <c r="C7" s="1" t="s">
        <v>28</v>
      </c>
      <c r="D7" t="b">
        <f t="shared" si="0"/>
        <v>1</v>
      </c>
    </row>
    <row r="8" spans="1:4" x14ac:dyDescent="0.35">
      <c r="A8" s="1">
        <v>4</v>
      </c>
      <c r="B8" s="1" t="s">
        <v>28</v>
      </c>
      <c r="C8" s="1" t="s">
        <v>28</v>
      </c>
      <c r="D8" t="b">
        <f t="shared" si="0"/>
        <v>1</v>
      </c>
    </row>
    <row r="9" spans="1:4" x14ac:dyDescent="0.35">
      <c r="A9" s="1">
        <v>5</v>
      </c>
      <c r="B9" s="1" t="s">
        <v>28</v>
      </c>
      <c r="C9" s="1" t="s">
        <v>27</v>
      </c>
      <c r="D9" t="b">
        <f t="shared" si="0"/>
        <v>0</v>
      </c>
    </row>
    <row r="10" spans="1:4" x14ac:dyDescent="0.35">
      <c r="A10" s="1">
        <v>6</v>
      </c>
      <c r="B10" s="1" t="s">
        <v>27</v>
      </c>
      <c r="C10" s="1" t="s">
        <v>27</v>
      </c>
      <c r="D10" t="b">
        <f t="shared" si="0"/>
        <v>1</v>
      </c>
    </row>
    <row r="11" spans="1:4" x14ac:dyDescent="0.35">
      <c r="A11" s="1">
        <v>7</v>
      </c>
      <c r="B11" s="1" t="s">
        <v>27</v>
      </c>
      <c r="C11" s="1" t="s">
        <v>28</v>
      </c>
      <c r="D11" t="b">
        <f t="shared" si="0"/>
        <v>0</v>
      </c>
    </row>
    <row r="12" spans="1:4" x14ac:dyDescent="0.35">
      <c r="A12" s="1">
        <v>8</v>
      </c>
      <c r="B12" s="1" t="s">
        <v>27</v>
      </c>
      <c r="C12" s="1" t="s">
        <v>27</v>
      </c>
      <c r="D12" t="b">
        <f t="shared" si="0"/>
        <v>1</v>
      </c>
    </row>
    <row r="13" spans="1:4" x14ac:dyDescent="0.35">
      <c r="A13" s="1">
        <v>9</v>
      </c>
      <c r="B13" s="1" t="s">
        <v>28</v>
      </c>
      <c r="C13" s="1" t="s">
        <v>28</v>
      </c>
      <c r="D13" t="b">
        <f t="shared" si="0"/>
        <v>1</v>
      </c>
    </row>
    <row r="14" spans="1:4" x14ac:dyDescent="0.35">
      <c r="A14" s="1">
        <v>10</v>
      </c>
      <c r="B14" s="1" t="s">
        <v>27</v>
      </c>
      <c r="C14" s="1" t="s">
        <v>28</v>
      </c>
      <c r="D14" t="b">
        <f t="shared" si="0"/>
        <v>0</v>
      </c>
    </row>
    <row r="15" spans="1:4" x14ac:dyDescent="0.35">
      <c r="A15" s="1">
        <v>11</v>
      </c>
      <c r="B15" s="1" t="s">
        <v>27</v>
      </c>
      <c r="C15" s="1" t="s">
        <v>27</v>
      </c>
      <c r="D15" t="b">
        <f t="shared" si="0"/>
        <v>1</v>
      </c>
    </row>
    <row r="16" spans="1:4" x14ac:dyDescent="0.35">
      <c r="A16" s="1">
        <v>12</v>
      </c>
      <c r="B16" s="1" t="s">
        <v>28</v>
      </c>
      <c r="C16" s="1" t="s">
        <v>28</v>
      </c>
      <c r="D16" t="b">
        <f t="shared" si="0"/>
        <v>1</v>
      </c>
    </row>
    <row r="17" spans="1:4" x14ac:dyDescent="0.35">
      <c r="A17" s="1">
        <v>13</v>
      </c>
      <c r="B17" s="1" t="s">
        <v>27</v>
      </c>
      <c r="C17" s="1" t="s">
        <v>27</v>
      </c>
      <c r="D17" t="b">
        <f t="shared" si="0"/>
        <v>1</v>
      </c>
    </row>
    <row r="18" spans="1:4" x14ac:dyDescent="0.35">
      <c r="A18" s="1">
        <v>14</v>
      </c>
      <c r="B18" s="1" t="s">
        <v>27</v>
      </c>
      <c r="C18" s="1" t="s">
        <v>27</v>
      </c>
      <c r="D18" t="b">
        <f t="shared" si="0"/>
        <v>1</v>
      </c>
    </row>
    <row r="19" spans="1:4" x14ac:dyDescent="0.35">
      <c r="A19" s="1">
        <v>15</v>
      </c>
      <c r="B19" s="1" t="s">
        <v>28</v>
      </c>
      <c r="C19" s="1" t="s">
        <v>28</v>
      </c>
      <c r="D19" t="b">
        <f t="shared" si="0"/>
        <v>1</v>
      </c>
    </row>
    <row r="20" spans="1:4" x14ac:dyDescent="0.35">
      <c r="A20" s="1">
        <v>16</v>
      </c>
      <c r="B20" s="1" t="s">
        <v>27</v>
      </c>
      <c r="C20" s="1" t="s">
        <v>27</v>
      </c>
      <c r="D20" t="b">
        <f t="shared" si="0"/>
        <v>1</v>
      </c>
    </row>
    <row r="21" spans="1:4" x14ac:dyDescent="0.35">
      <c r="A21" s="1">
        <v>17</v>
      </c>
      <c r="B21" s="1" t="s">
        <v>28</v>
      </c>
      <c r="C21" s="1" t="s">
        <v>28</v>
      </c>
      <c r="D21" t="b">
        <f t="shared" si="0"/>
        <v>1</v>
      </c>
    </row>
    <row r="22" spans="1:4" x14ac:dyDescent="0.35">
      <c r="A22" s="1">
        <v>18</v>
      </c>
      <c r="B22" s="1" t="s">
        <v>27</v>
      </c>
      <c r="C22" s="1" t="s">
        <v>27</v>
      </c>
      <c r="D22" t="b">
        <f t="shared" si="0"/>
        <v>1</v>
      </c>
    </row>
    <row r="23" spans="1:4" x14ac:dyDescent="0.35">
      <c r="A23" s="1">
        <v>19</v>
      </c>
      <c r="B23" s="1" t="s">
        <v>27</v>
      </c>
      <c r="C23" s="1" t="s">
        <v>28</v>
      </c>
      <c r="D23" t="b">
        <f t="shared" si="0"/>
        <v>0</v>
      </c>
    </row>
    <row r="24" spans="1:4" x14ac:dyDescent="0.35">
      <c r="A24" s="1">
        <v>20</v>
      </c>
      <c r="B24" s="1" t="s">
        <v>28</v>
      </c>
      <c r="C24" s="1" t="s">
        <v>28</v>
      </c>
      <c r="D24" t="b">
        <f t="shared" si="0"/>
        <v>1</v>
      </c>
    </row>
    <row r="25" spans="1:4" ht="15" thickBot="1" x14ac:dyDescent="0.4">
      <c r="A25" s="6" t="s">
        <v>5</v>
      </c>
      <c r="B25" s="12">
        <f>COUNTA(B5:B24)</f>
        <v>20</v>
      </c>
      <c r="C25" s="12">
        <f>COUNTA(C5:C24)</f>
        <v>20</v>
      </c>
      <c r="D25" s="6"/>
    </row>
    <row r="26" spans="1:4" ht="15.5" thickTop="1" thickBot="1" x14ac:dyDescent="0.4">
      <c r="A26" s="7" t="s">
        <v>39</v>
      </c>
      <c r="B26" s="12">
        <f>COUNTIF(B5:B24,"G")</f>
        <v>11</v>
      </c>
      <c r="C26" s="12">
        <f>COUNTIF(C5:C24,"G")</f>
        <v>9</v>
      </c>
    </row>
    <row r="27" spans="1:4" ht="15.5" thickTop="1" thickBot="1" x14ac:dyDescent="0.4">
      <c r="A27" s="8" t="s">
        <v>40</v>
      </c>
      <c r="B27" s="12">
        <f>COUNTIF(B5:B24,"B")</f>
        <v>9</v>
      </c>
      <c r="C27" s="12">
        <f>COUNTIF(C5:C24,"B")</f>
        <v>11</v>
      </c>
    </row>
    <row r="28" spans="1:4" ht="15.5" thickTop="1" thickBot="1" x14ac:dyDescent="0.4">
      <c r="A28" t="s">
        <v>41</v>
      </c>
      <c r="D28" s="12">
        <f>COUNTIF(D5:D24,"TRUE")</f>
        <v>16</v>
      </c>
    </row>
    <row r="29" spans="1:4" ht="15.5" thickTop="1" thickBot="1" x14ac:dyDescent="0.4"/>
    <row r="30" spans="1:4" ht="15" thickTop="1" x14ac:dyDescent="0.35">
      <c r="A30" s="7" t="s">
        <v>8</v>
      </c>
      <c r="B30">
        <f>B26/$B$25</f>
        <v>0.55000000000000004</v>
      </c>
      <c r="C30">
        <f>C26/$B$25</f>
        <v>0.45</v>
      </c>
    </row>
    <row r="31" spans="1:4" x14ac:dyDescent="0.35">
      <c r="A31" s="8" t="s">
        <v>6</v>
      </c>
      <c r="B31">
        <f t="shared" ref="B31:C31" si="1">B27/$B$25</f>
        <v>0.45</v>
      </c>
      <c r="C31">
        <f t="shared" si="1"/>
        <v>0.55000000000000004</v>
      </c>
    </row>
    <row r="32" spans="1:4" x14ac:dyDescent="0.35">
      <c r="A32" t="s">
        <v>7</v>
      </c>
      <c r="D32" s="13">
        <f>D28/C25</f>
        <v>0.8</v>
      </c>
    </row>
    <row r="35" spans="1:5" x14ac:dyDescent="0.35">
      <c r="A35" t="s">
        <v>9</v>
      </c>
    </row>
    <row r="36" spans="1:5" x14ac:dyDescent="0.35">
      <c r="A36" t="s">
        <v>23</v>
      </c>
    </row>
    <row r="38" spans="1:5" x14ac:dyDescent="0.35">
      <c r="A38" t="s">
        <v>29</v>
      </c>
      <c r="B38" s="13">
        <f>D32</f>
        <v>0.8</v>
      </c>
      <c r="E38" t="s">
        <v>38</v>
      </c>
    </row>
    <row r="39" spans="1:5" x14ac:dyDescent="0.35">
      <c r="A39" t="s">
        <v>30</v>
      </c>
      <c r="B39" s="14" t="s">
        <v>31</v>
      </c>
      <c r="C39">
        <f>(B30*C30)+(B31*C31)</f>
        <v>0.49500000000000005</v>
      </c>
      <c r="E39" t="s">
        <v>37</v>
      </c>
    </row>
    <row r="40" spans="1:5" x14ac:dyDescent="0.35">
      <c r="A40" s="15" t="s">
        <v>32</v>
      </c>
      <c r="C40">
        <f>(B38-C39)/(1-C39)</f>
        <v>0.60396039603960405</v>
      </c>
    </row>
    <row r="43" spans="1:5" x14ac:dyDescent="0.35">
      <c r="A43" t="s">
        <v>10</v>
      </c>
      <c r="C43" t="s">
        <v>42</v>
      </c>
    </row>
    <row r="44" spans="1:5" x14ac:dyDescent="0.35">
      <c r="A44" t="s">
        <v>33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abSelected="1" topLeftCell="A16" zoomScale="75" zoomScaleNormal="75" workbookViewId="0">
      <selection activeCell="I33" sqref="I33"/>
    </sheetView>
  </sheetViews>
  <sheetFormatPr defaultColWidth="8.81640625" defaultRowHeight="14.5" x14ac:dyDescent="0.35"/>
  <cols>
    <col min="1" max="1" width="22.36328125" customWidth="1"/>
    <col min="2" max="2" width="18.90625" customWidth="1"/>
    <col min="3" max="3" width="19.453125" customWidth="1"/>
    <col min="4" max="4" width="14.36328125" bestFit="1" customWidth="1"/>
  </cols>
  <sheetData>
    <row r="1" spans="1:4" x14ac:dyDescent="0.35">
      <c r="A1" s="3" t="s">
        <v>26</v>
      </c>
    </row>
    <row r="2" spans="1:4" x14ac:dyDescent="0.35">
      <c r="A2" s="3"/>
    </row>
    <row r="3" spans="1:4" x14ac:dyDescent="0.35">
      <c r="A3" s="2"/>
      <c r="B3" s="4" t="s">
        <v>4</v>
      </c>
      <c r="C3" s="4" t="s">
        <v>4</v>
      </c>
      <c r="D3" s="4" t="s">
        <v>2</v>
      </c>
    </row>
    <row r="4" spans="1:4" x14ac:dyDescent="0.35">
      <c r="A4" s="5" t="s">
        <v>0</v>
      </c>
      <c r="B4" s="9" t="s">
        <v>24</v>
      </c>
      <c r="C4" s="10" t="s">
        <v>25</v>
      </c>
      <c r="D4" s="5" t="s">
        <v>3</v>
      </c>
    </row>
    <row r="5" spans="1:4" x14ac:dyDescent="0.35">
      <c r="A5" s="1">
        <v>1</v>
      </c>
      <c r="B5" s="1" t="s">
        <v>27</v>
      </c>
      <c r="C5" s="1" t="s">
        <v>27</v>
      </c>
      <c r="D5" t="b">
        <f>B5=C5</f>
        <v>1</v>
      </c>
    </row>
    <row r="6" spans="1:4" x14ac:dyDescent="0.35">
      <c r="A6" s="1">
        <v>2</v>
      </c>
      <c r="B6" s="1" t="s">
        <v>28</v>
      </c>
      <c r="C6" s="1" t="s">
        <v>28</v>
      </c>
      <c r="D6" t="b">
        <f t="shared" ref="D6:D24" si="0">B6=C6</f>
        <v>1</v>
      </c>
    </row>
    <row r="7" spans="1:4" x14ac:dyDescent="0.35">
      <c r="A7" s="1">
        <v>3</v>
      </c>
      <c r="B7" s="1" t="s">
        <v>28</v>
      </c>
      <c r="C7" s="1" t="s">
        <v>28</v>
      </c>
      <c r="D7" t="b">
        <f t="shared" si="0"/>
        <v>1</v>
      </c>
    </row>
    <row r="8" spans="1:4" x14ac:dyDescent="0.35">
      <c r="A8" s="1">
        <v>4</v>
      </c>
      <c r="B8" s="1" t="s">
        <v>28</v>
      </c>
      <c r="C8" s="1" t="s">
        <v>28</v>
      </c>
      <c r="D8" t="b">
        <f t="shared" si="0"/>
        <v>1</v>
      </c>
    </row>
    <row r="9" spans="1:4" x14ac:dyDescent="0.35">
      <c r="A9" s="1">
        <v>5</v>
      </c>
      <c r="B9" s="1" t="s">
        <v>28</v>
      </c>
      <c r="C9" s="1" t="s">
        <v>28</v>
      </c>
      <c r="D9" t="b">
        <f t="shared" si="0"/>
        <v>1</v>
      </c>
    </row>
    <row r="10" spans="1:4" x14ac:dyDescent="0.35">
      <c r="A10" s="1">
        <v>6</v>
      </c>
      <c r="B10" s="1" t="s">
        <v>27</v>
      </c>
      <c r="C10" s="1" t="s">
        <v>27</v>
      </c>
      <c r="D10" t="b">
        <f t="shared" si="0"/>
        <v>1</v>
      </c>
    </row>
    <row r="11" spans="1:4" x14ac:dyDescent="0.35">
      <c r="A11" s="1">
        <v>7</v>
      </c>
      <c r="B11" s="1" t="s">
        <v>27</v>
      </c>
      <c r="C11" s="1" t="s">
        <v>27</v>
      </c>
      <c r="D11" t="b">
        <f t="shared" si="0"/>
        <v>1</v>
      </c>
    </row>
    <row r="12" spans="1:4" x14ac:dyDescent="0.35">
      <c r="A12" s="1">
        <v>8</v>
      </c>
      <c r="B12" s="1" t="s">
        <v>27</v>
      </c>
      <c r="C12" s="1" t="s">
        <v>27</v>
      </c>
      <c r="D12" t="b">
        <f t="shared" si="0"/>
        <v>1</v>
      </c>
    </row>
    <row r="13" spans="1:4" x14ac:dyDescent="0.35">
      <c r="A13" s="1">
        <v>9</v>
      </c>
      <c r="B13" s="1" t="s">
        <v>28</v>
      </c>
      <c r="C13" s="1" t="s">
        <v>28</v>
      </c>
      <c r="D13" t="b">
        <f t="shared" si="0"/>
        <v>1</v>
      </c>
    </row>
    <row r="14" spans="1:4" x14ac:dyDescent="0.35">
      <c r="A14" s="1">
        <v>10</v>
      </c>
      <c r="B14" s="1" t="s">
        <v>27</v>
      </c>
      <c r="C14" s="1" t="s">
        <v>27</v>
      </c>
      <c r="D14" t="b">
        <f t="shared" si="0"/>
        <v>1</v>
      </c>
    </row>
    <row r="15" spans="1:4" x14ac:dyDescent="0.35">
      <c r="A15" s="1">
        <v>11</v>
      </c>
      <c r="B15" s="1" t="s">
        <v>27</v>
      </c>
      <c r="C15" s="1" t="s">
        <v>27</v>
      </c>
      <c r="D15" t="b">
        <f t="shared" si="0"/>
        <v>1</v>
      </c>
    </row>
    <row r="16" spans="1:4" x14ac:dyDescent="0.35">
      <c r="A16" s="1">
        <v>12</v>
      </c>
      <c r="B16" s="1" t="s">
        <v>28</v>
      </c>
      <c r="C16" s="1" t="s">
        <v>28</v>
      </c>
      <c r="D16" t="b">
        <f t="shared" si="0"/>
        <v>1</v>
      </c>
    </row>
    <row r="17" spans="1:4" x14ac:dyDescent="0.35">
      <c r="A17" s="1">
        <v>13</v>
      </c>
      <c r="B17" s="1" t="s">
        <v>27</v>
      </c>
      <c r="C17" s="1" t="s">
        <v>27</v>
      </c>
      <c r="D17" t="b">
        <f t="shared" si="0"/>
        <v>1</v>
      </c>
    </row>
    <row r="18" spans="1:4" x14ac:dyDescent="0.35">
      <c r="A18" s="1">
        <v>14</v>
      </c>
      <c r="B18" s="1" t="s">
        <v>27</v>
      </c>
      <c r="C18" s="1" t="s">
        <v>27</v>
      </c>
      <c r="D18" t="b">
        <f t="shared" si="0"/>
        <v>1</v>
      </c>
    </row>
    <row r="19" spans="1:4" x14ac:dyDescent="0.35">
      <c r="A19" s="1">
        <v>15</v>
      </c>
      <c r="B19" s="1" t="s">
        <v>28</v>
      </c>
      <c r="C19" s="1" t="s">
        <v>27</v>
      </c>
      <c r="D19" t="b">
        <f t="shared" si="0"/>
        <v>0</v>
      </c>
    </row>
    <row r="20" spans="1:4" x14ac:dyDescent="0.35">
      <c r="A20" s="1">
        <v>16</v>
      </c>
      <c r="B20" s="1" t="s">
        <v>27</v>
      </c>
      <c r="C20" s="1" t="s">
        <v>27</v>
      </c>
      <c r="D20" t="b">
        <f t="shared" si="0"/>
        <v>1</v>
      </c>
    </row>
    <row r="21" spans="1:4" x14ac:dyDescent="0.35">
      <c r="A21" s="1">
        <v>17</v>
      </c>
      <c r="B21" s="1" t="s">
        <v>28</v>
      </c>
      <c r="C21" s="1" t="s">
        <v>28</v>
      </c>
      <c r="D21" t="b">
        <f t="shared" si="0"/>
        <v>1</v>
      </c>
    </row>
    <row r="22" spans="1:4" x14ac:dyDescent="0.35">
      <c r="A22" s="1">
        <v>18</v>
      </c>
      <c r="B22" s="1" t="s">
        <v>27</v>
      </c>
      <c r="C22" s="1" t="s">
        <v>27</v>
      </c>
      <c r="D22" t="b">
        <f t="shared" si="0"/>
        <v>1</v>
      </c>
    </row>
    <row r="23" spans="1:4" x14ac:dyDescent="0.35">
      <c r="A23" s="1">
        <v>19</v>
      </c>
      <c r="B23" s="1" t="s">
        <v>27</v>
      </c>
      <c r="C23" s="1" t="s">
        <v>27</v>
      </c>
      <c r="D23" t="b">
        <f t="shared" si="0"/>
        <v>1</v>
      </c>
    </row>
    <row r="24" spans="1:4" x14ac:dyDescent="0.35">
      <c r="A24" s="1">
        <v>20</v>
      </c>
      <c r="B24" s="1" t="s">
        <v>28</v>
      </c>
      <c r="C24" s="1" t="s">
        <v>28</v>
      </c>
      <c r="D24" t="b">
        <f t="shared" si="0"/>
        <v>1</v>
      </c>
    </row>
    <row r="25" spans="1:4" ht="15" thickBot="1" x14ac:dyDescent="0.4">
      <c r="A25" s="6" t="s">
        <v>5</v>
      </c>
      <c r="B25" s="12">
        <f>COUNTA(B5:B24)</f>
        <v>20</v>
      </c>
      <c r="C25" s="12">
        <f>COUNTA(C5:C24)</f>
        <v>20</v>
      </c>
      <c r="D25" s="6"/>
    </row>
    <row r="26" spans="1:4" ht="15.5" thickTop="1" thickBot="1" x14ac:dyDescent="0.4">
      <c r="A26" s="7" t="s">
        <v>39</v>
      </c>
      <c r="B26" s="12">
        <f>COUNTIF(B5:B24,"G")</f>
        <v>11</v>
      </c>
      <c r="C26" s="12">
        <f>COUNTIF(C5:C24,"G")</f>
        <v>12</v>
      </c>
    </row>
    <row r="27" spans="1:4" ht="15.5" thickTop="1" thickBot="1" x14ac:dyDescent="0.4">
      <c r="A27" s="8" t="s">
        <v>40</v>
      </c>
      <c r="B27" s="12">
        <f>COUNTIF(B5:B24,"B")</f>
        <v>9</v>
      </c>
      <c r="C27" s="12">
        <f>COUNTIF(C5:C24,"B")</f>
        <v>8</v>
      </c>
    </row>
    <row r="28" spans="1:4" ht="15.5" thickTop="1" thickBot="1" x14ac:dyDescent="0.4">
      <c r="A28" t="s">
        <v>41</v>
      </c>
      <c r="D28" s="12">
        <f>COUNTIF(D5:D24,"TRUE")</f>
        <v>19</v>
      </c>
    </row>
    <row r="29" spans="1:4" ht="15.5" thickTop="1" thickBot="1" x14ac:dyDescent="0.4"/>
    <row r="30" spans="1:4" ht="15" thickTop="1" x14ac:dyDescent="0.35">
      <c r="A30" s="7" t="s">
        <v>8</v>
      </c>
      <c r="B30">
        <f>B26/$B$25</f>
        <v>0.55000000000000004</v>
      </c>
      <c r="C30">
        <f>C26/$B$25</f>
        <v>0.6</v>
      </c>
    </row>
    <row r="31" spans="1:4" x14ac:dyDescent="0.35">
      <c r="A31" s="8" t="s">
        <v>6</v>
      </c>
      <c r="B31">
        <f t="shared" ref="B31:C31" si="1">B27/$B$25</f>
        <v>0.45</v>
      </c>
      <c r="C31">
        <f t="shared" si="1"/>
        <v>0.4</v>
      </c>
    </row>
    <row r="32" spans="1:4" x14ac:dyDescent="0.35">
      <c r="A32" t="s">
        <v>7</v>
      </c>
      <c r="D32" s="13">
        <f>D28/C25</f>
        <v>0.95</v>
      </c>
    </row>
    <row r="34" spans="1:3" x14ac:dyDescent="0.35">
      <c r="A34" t="s">
        <v>9</v>
      </c>
    </row>
    <row r="35" spans="1:3" x14ac:dyDescent="0.35">
      <c r="A35" t="s">
        <v>23</v>
      </c>
    </row>
    <row r="37" spans="1:3" x14ac:dyDescent="0.35">
      <c r="A37" t="s">
        <v>29</v>
      </c>
      <c r="B37" s="13">
        <f>D32</f>
        <v>0.95</v>
      </c>
    </row>
    <row r="38" spans="1:3" x14ac:dyDescent="0.35">
      <c r="A38" t="s">
        <v>30</v>
      </c>
      <c r="B38" s="14" t="s">
        <v>34</v>
      </c>
      <c r="C38">
        <f>(B30*C30)+(C31*B31)</f>
        <v>0.51</v>
      </c>
    </row>
    <row r="39" spans="1:3" x14ac:dyDescent="0.35">
      <c r="A39" s="15" t="s">
        <v>35</v>
      </c>
      <c r="C39">
        <f>(B37-C38)/(1-C38)</f>
        <v>0.89795918367346927</v>
      </c>
    </row>
    <row r="42" spans="1:3" x14ac:dyDescent="0.35">
      <c r="A42" t="s">
        <v>10</v>
      </c>
      <c r="C42" t="s">
        <v>43</v>
      </c>
    </row>
    <row r="43" spans="1:3" x14ac:dyDescent="0.35">
      <c r="A43" t="s">
        <v>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measurement tool</vt:lpstr>
      <vt:lpstr>reproducible</vt:lpstr>
      <vt:lpstr>repeatable</vt:lpstr>
      <vt:lpstr>'measurement tool'!Print_Area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Joyce</cp:lastModifiedBy>
  <dcterms:created xsi:type="dcterms:W3CDTF">2014-11-17T03:25:47Z</dcterms:created>
  <dcterms:modified xsi:type="dcterms:W3CDTF">2018-10-04T20:15:53Z</dcterms:modified>
</cp:coreProperties>
</file>