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MBC638\Week 9\"/>
    </mc:Choice>
  </mc:AlternateContent>
  <xr:revisionPtr revIDLastSave="0" documentId="13_ncr:1_{4D7B50C2-5282-4A33-B24B-5C24C8AE5C53}" xr6:coauthVersionLast="38" xr6:coauthVersionMax="38" xr10:uidLastSave="{00000000-0000-0000-0000-000000000000}"/>
  <bookViews>
    <workbookView xWindow="0" yWindow="0" windowWidth="17980" windowHeight="5960" xr2:uid="{00000000-000D-0000-FFFF-FFFF00000000}"/>
  </bookViews>
  <sheets>
    <sheet name="data_exercise" sheetId="1" r:id="rId1"/>
    <sheet name="background" sheetId="2" r:id="rId2"/>
    <sheet name="solution" sheetId="4" r:id="rId3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5" i="1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G27" i="1"/>
  <c r="B125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</calcChain>
</file>

<file path=xl/sharedStrings.xml><?xml version="1.0" encoding="utf-8"?>
<sst xmlns="http://schemas.openxmlformats.org/spreadsheetml/2006/main" count="90" uniqueCount="60">
  <si>
    <t>Year</t>
  </si>
  <si>
    <t>Attendance</t>
  </si>
  <si>
    <t>Chicago Cubs attendance per game</t>
  </si>
  <si>
    <t>Major League Baseball's Chicago Cubs have been playing their home games at Wrigley Field since 1916.</t>
  </si>
  <si>
    <t>?</t>
  </si>
  <si>
    <t>Source:The Practice of Statistics for Business and Economics (3rd edition)</t>
  </si>
  <si>
    <t>AR (1) data</t>
  </si>
  <si>
    <r>
      <t xml:space="preserve">This data shows the </t>
    </r>
    <r>
      <rPr>
        <u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attendance per home game from 1916 until 2007.</t>
    </r>
  </si>
  <si>
    <t>Forecast the year 2008 attendance using these 3 methods:</t>
  </si>
  <si>
    <t>&lt;&lt;copy this formula down to 2008 cell</t>
  </si>
  <si>
    <t>Forecast year 2008 attendance using these 3 methods: autoregressive AR(1), moving average, exponential smoothing</t>
  </si>
  <si>
    <t>this above is the moving</t>
  </si>
  <si>
    <t>average forecast for 2008</t>
  </si>
  <si>
    <t>this is the exponential</t>
  </si>
  <si>
    <t>smoothing forecast for 2008</t>
  </si>
  <si>
    <t>Moving average data (use k=5)</t>
  </si>
  <si>
    <t>Exponential smoothing (use 1-w=0.8)</t>
  </si>
  <si>
    <t>Need to run a regression for AR(1) forecast</t>
  </si>
  <si>
    <t>x = column C (the data lagged by one year)</t>
  </si>
  <si>
    <t xml:space="preserve">y = column B (the original data)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</si>
  <si>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</si>
  <si>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</si>
  <si>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</si>
  <si>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</si>
  <si>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</si>
  <si>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</si>
  <si>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</si>
  <si>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</si>
  <si>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</si>
  <si>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</si>
  <si>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</si>
  <si>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</si>
  <si>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</si>
  <si>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</si>
  <si>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</si>
  <si>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</si>
  <si>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</si>
  <si>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</si>
  <si>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</si>
  <si>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</si>
  <si>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</si>
  <si>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</si>
  <si>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</si>
  <si>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</si>
  <si>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</si>
  <si>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=</t>
  </si>
  <si>
    <t>yhat = 686.991364 + 0.98136824x</t>
  </si>
  <si>
    <t>yhat = 686.991364 + 0.98136824(40154)</t>
  </si>
  <si>
    <t>y estimate =</t>
  </si>
  <si>
    <t>&lt;&lt; this is the AR(1) forecast for 2008</t>
  </si>
  <si>
    <t>Attendance (y)</t>
  </si>
  <si>
    <t>AR (1) data (x)</t>
  </si>
  <si>
    <t>For 2008 estimate with AR(1)</t>
  </si>
  <si>
    <t>y = 0.981268x + 686.9914</t>
  </si>
  <si>
    <t>Given 2007 data to predict 2008, we get y = 0.981268*40154+686.9914</t>
  </si>
  <si>
    <t>AR(1)</t>
  </si>
  <si>
    <t>Moving Average</t>
  </si>
  <si>
    <t>38444 for 2008</t>
  </si>
  <si>
    <t>Exponential Smoothing</t>
  </si>
  <si>
    <t>2008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</si>
</sst>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1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7" fillId="2" borderId="3" xfId="0" applyNumberFormat="1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7" fillId="6" borderId="3" xfId="0" applyNumberFormat="1" applyFon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6" xfId="0" applyFill="1" applyBorder="1" applyAlignme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1" fontId="0" fillId="2" borderId="2" xfId="0" applyNumberFormat="1" applyFill="1" applyBorder="1"/>
    <xf numFmtId="0" fontId="0" fillId="2" borderId="0" xfId="0" applyFill="1" applyBorder="1" applyAlignment="1"/>
    <xf numFmtId="0" fontId="0" fillId="2" borderId="6" xfId="0" applyFill="1" applyBorder="1" applyAlignment="1"/>
    <xf numFmtId="1" fontId="1" fillId="2" borderId="0" xfId="0" applyNumberFormat="1" applyFont="1" applyFill="1"/>
    <xf numFmtId="0" fontId="0" fillId="0" borderId="0" xfId="0" applyBorder="1"/>
    <xf numFmtId="0" fontId="3" fillId="2" borderId="0" xfId="0" applyFont="1" applyFill="1" applyBorder="1"/>
    <xf numFmtId="0" fontId="0" fillId="7" borderId="0" xfId="0" applyFill="1"/>
    <xf numFmtId="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data_exercise!$B$3:$B$94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028-927F-FEE6B6E66B70}"/>
            </c:ext>
          </c:extLst>
        </c:ser>
        <c:ser>
          <c:idx val="1"/>
          <c:order val="1"/>
          <c:tx>
            <c:v>Forecast</c:v>
          </c:tx>
          <c:val>
            <c:numRef>
              <c:f>data_exercise!$D$4:$D$95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028-927F-FEE6B6E6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11560"/>
        <c:axId val="595614184"/>
      </c:lineChart>
      <c:catAx>
        <c:axId val="59561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95614184"/>
        <c:crosses val="autoZero"/>
        <c:auto val="1"/>
        <c:lblAlgn val="ctr"/>
        <c:lblOffset val="100"/>
        <c:noMultiLvlLbl val="0"/>
      </c:catAx>
      <c:valAx>
        <c:axId val="595614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95611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data_exercise!$B$3:$B$94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9D4-9938-9BDB4A68A017}"/>
            </c:ext>
          </c:extLst>
        </c:ser>
        <c:ser>
          <c:idx val="1"/>
          <c:order val="1"/>
          <c:tx>
            <c:v>Forecast</c:v>
          </c:tx>
          <c:val>
            <c:numRef>
              <c:f>data_exercise!$E$3:$E$94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7-49D4-9938-9BDB4A68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862072"/>
        <c:axId val="626862400"/>
      </c:lineChart>
      <c:catAx>
        <c:axId val="62686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26862400"/>
        <c:crosses val="autoZero"/>
        <c:auto val="1"/>
        <c:lblAlgn val="ctr"/>
        <c:lblOffset val="100"/>
        <c:noMultiLvlLbl val="0"/>
      </c:catAx>
      <c:valAx>
        <c:axId val="62686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6862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7-4562-96F6-74784C743D43}"/>
            </c:ext>
          </c:extLst>
        </c:ser>
        <c:ser>
          <c:idx val="1"/>
          <c:order val="1"/>
          <c:tx>
            <c:v>Forecast</c:v>
          </c:tx>
          <c:val>
            <c:numRef>
              <c:f>solution!$D$4:$D$95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7-4562-96F6-74784C74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cat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7712"/>
        <c:crosses val="autoZero"/>
        <c:auto val="1"/>
        <c:lblAlgn val="ctr"/>
        <c:lblOffset val="100"/>
        <c:noMultiLvlLbl val="0"/>
      </c:cat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8-4F13-BC4D-E409094BA75A}"/>
            </c:ext>
          </c:extLst>
        </c:ser>
        <c:ser>
          <c:idx val="1"/>
          <c:order val="1"/>
          <c:tx>
            <c:v>Forecast</c:v>
          </c:tx>
          <c:val>
            <c:numRef>
              <c:f>solution!$E$3:$E$94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8-4F13-BC4D-E409094B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cat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8816"/>
        <c:crosses val="autoZero"/>
        <c:auto val="1"/>
        <c:lblAlgn val="ctr"/>
        <c:lblOffset val="100"/>
        <c:noMultiLvlLbl val="0"/>
      </c:cat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27</xdr:row>
      <xdr:rowOff>6349</xdr:rowOff>
    </xdr:from>
    <xdr:to>
      <xdr:col>17</xdr:col>
      <xdr:colOff>419100</xdr:colOff>
      <xdr:row>48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F2ADD-630F-44B2-B997-56FD333A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4</xdr:row>
      <xdr:rowOff>28574</xdr:rowOff>
    </xdr:from>
    <xdr:to>
      <xdr:col>26</xdr:col>
      <xdr:colOff>187325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B2065-572B-4135-B1BB-458C2ECD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9525</xdr:rowOff>
    </xdr:from>
    <xdr:to>
      <xdr:col>15</xdr:col>
      <xdr:colOff>600075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14</xdr:row>
      <xdr:rowOff>161925</xdr:rowOff>
    </xdr:from>
    <xdr:to>
      <xdr:col>13</xdr:col>
      <xdr:colOff>571500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tabSelected="1" topLeftCell="A6" workbookViewId="0">
      <selection activeCell="R25" sqref="R25"/>
    </sheetView>
  </sheetViews>
  <sheetFormatPr defaultColWidth="8.81640625" defaultRowHeight="14.5" x14ac:dyDescent="0.35"/>
  <cols>
    <col min="2" max="2" width="15.81640625" customWidth="1"/>
    <col min="3" max="3" width="17.26953125" customWidth="1"/>
    <col min="4" max="4" width="19" customWidth="1"/>
    <col min="5" max="5" width="23.26953125" customWidth="1"/>
    <col min="7" max="7" width="13.7265625" customWidth="1"/>
  </cols>
  <sheetData>
    <row r="1" spans="1:20" ht="18.5" x14ac:dyDescent="0.45">
      <c r="A1" s="6" t="s">
        <v>10</v>
      </c>
    </row>
    <row r="2" spans="1:20" ht="29" x14ac:dyDescent="0.35">
      <c r="A2" s="4" t="s">
        <v>0</v>
      </c>
      <c r="B2" s="5" t="s">
        <v>50</v>
      </c>
      <c r="C2" s="7" t="s">
        <v>51</v>
      </c>
      <c r="D2" s="8" t="s">
        <v>15</v>
      </c>
      <c r="E2" s="8" t="s">
        <v>16</v>
      </c>
    </row>
    <row r="3" spans="1:20" x14ac:dyDescent="0.35">
      <c r="A3" s="1">
        <v>1916</v>
      </c>
      <c r="B3" s="2">
        <v>5743</v>
      </c>
      <c r="C3" s="10"/>
      <c r="D3" s="10"/>
      <c r="E3" t="e">
        <v>#N/A</v>
      </c>
      <c r="G3" s="35" t="s">
        <v>55</v>
      </c>
      <c r="H3" s="34"/>
      <c r="I3" s="34"/>
      <c r="J3" s="34"/>
      <c r="K3" s="34"/>
      <c r="L3" s="34"/>
      <c r="M3" s="34"/>
      <c r="R3" s="38" t="s">
        <v>58</v>
      </c>
      <c r="S3" s="38"/>
      <c r="T3" s="38"/>
    </row>
    <row r="4" spans="1:20" x14ac:dyDescent="0.35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  <c r="G4" t="s">
        <v>20</v>
      </c>
    </row>
    <row r="5" spans="1:20" ht="15" thickBot="1" x14ac:dyDescent="0.4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0.2*B4+0.8*E4</f>
        <v>5530.0000000000009</v>
      </c>
    </row>
    <row r="6" spans="1:20" x14ac:dyDescent="0.35">
      <c r="A6" s="1">
        <v>1919</v>
      </c>
      <c r="B6" s="2">
        <v>5978</v>
      </c>
      <c r="C6" s="2">
        <v>4558</v>
      </c>
      <c r="D6" t="e">
        <v>#N/A</v>
      </c>
      <c r="E6">
        <f t="shared" si="0"/>
        <v>5335.6000000000013</v>
      </c>
      <c r="G6" s="24" t="s">
        <v>21</v>
      </c>
      <c r="H6" s="24"/>
    </row>
    <row r="7" spans="1:20" x14ac:dyDescent="0.35">
      <c r="A7" s="1">
        <v>1920</v>
      </c>
      <c r="B7" s="2">
        <v>6244</v>
      </c>
      <c r="C7" s="2">
        <v>5978</v>
      </c>
      <c r="D7" t="e">
        <v>#N/A</v>
      </c>
      <c r="E7">
        <f t="shared" si="0"/>
        <v>5464.0800000000017</v>
      </c>
      <c r="G7" s="21" t="s">
        <v>22</v>
      </c>
      <c r="H7" s="21">
        <v>0.95588389561358478</v>
      </c>
    </row>
    <row r="8" spans="1:20" x14ac:dyDescent="0.35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5620.0640000000021</v>
      </c>
      <c r="G8" s="21" t="s">
        <v>23</v>
      </c>
      <c r="H8" s="21">
        <v>0.91371402189340256</v>
      </c>
    </row>
    <row r="9" spans="1:20" x14ac:dyDescent="0.35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5575.2512000000015</v>
      </c>
      <c r="G9" s="21" t="s">
        <v>24</v>
      </c>
      <c r="H9" s="21">
        <v>0.91274451652141841</v>
      </c>
    </row>
    <row r="10" spans="1:20" x14ac:dyDescent="0.35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5887.200960000001</v>
      </c>
      <c r="G10" s="21" t="s">
        <v>25</v>
      </c>
      <c r="H10" s="21">
        <v>2836.8725631899611</v>
      </c>
    </row>
    <row r="11" spans="1:20" ht="15" thickBot="1" x14ac:dyDescent="0.4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6537.5607680000012</v>
      </c>
      <c r="G11" s="22" t="s">
        <v>26</v>
      </c>
      <c r="H11" s="22">
        <v>91</v>
      </c>
    </row>
    <row r="12" spans="1:20" x14ac:dyDescent="0.35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7068.2486144000013</v>
      </c>
    </row>
    <row r="13" spans="1:20" ht="15" thickBot="1" x14ac:dyDescent="0.4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7271.7988915200012</v>
      </c>
      <c r="G13" t="s">
        <v>27</v>
      </c>
    </row>
    <row r="14" spans="1:20" x14ac:dyDescent="0.35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8086.8391132160014</v>
      </c>
      <c r="G14" s="23"/>
      <c r="H14" s="23" t="s">
        <v>32</v>
      </c>
      <c r="I14" s="23" t="s">
        <v>33</v>
      </c>
      <c r="J14" s="23" t="s">
        <v>34</v>
      </c>
      <c r="K14" s="23" t="s">
        <v>35</v>
      </c>
      <c r="L14" s="23" t="s">
        <v>36</v>
      </c>
    </row>
    <row r="15" spans="1:20" x14ac:dyDescent="0.35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9441.6712905728018</v>
      </c>
      <c r="G15" s="21" t="s">
        <v>28</v>
      </c>
      <c r="H15" s="21">
        <v>1</v>
      </c>
      <c r="I15" s="21">
        <v>7584722987.3156261</v>
      </c>
      <c r="J15" s="21">
        <v>7584722987.3156261</v>
      </c>
      <c r="K15" s="21">
        <v>942.45379994475707</v>
      </c>
      <c r="L15" s="21">
        <v>3.9310678290548064E-49</v>
      </c>
    </row>
    <row r="16" spans="1:20" x14ac:dyDescent="0.35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10524.137032458242</v>
      </c>
      <c r="G16" s="21" t="s">
        <v>29</v>
      </c>
      <c r="H16" s="21">
        <v>89</v>
      </c>
      <c r="I16" s="21">
        <v>716258288.64041817</v>
      </c>
      <c r="J16" s="21">
        <v>8047845.9397799792</v>
      </c>
      <c r="K16" s="21"/>
      <c r="L16" s="21"/>
    </row>
    <row r="17" spans="1:19" ht="15" thickBot="1" x14ac:dyDescent="0.4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12227.509625966595</v>
      </c>
      <c r="G17" s="22" t="s">
        <v>30</v>
      </c>
      <c r="H17" s="22">
        <v>90</v>
      </c>
      <c r="I17" s="22">
        <v>8300981275.9560442</v>
      </c>
      <c r="J17" s="22"/>
      <c r="K17" s="22"/>
      <c r="L17" s="22"/>
    </row>
    <row r="18" spans="1:19" ht="15" thickBot="1" x14ac:dyDescent="0.4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13487.407700773276</v>
      </c>
    </row>
    <row r="19" spans="1:19" x14ac:dyDescent="0.35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13611.726160618622</v>
      </c>
      <c r="G19" s="23"/>
      <c r="H19" s="23" t="s">
        <v>37</v>
      </c>
      <c r="I19" s="23" t="s">
        <v>25</v>
      </c>
      <c r="J19" s="23" t="s">
        <v>38</v>
      </c>
      <c r="K19" s="23" t="s">
        <v>39</v>
      </c>
      <c r="L19" s="23" t="s">
        <v>40</v>
      </c>
      <c r="M19" s="23" t="s">
        <v>41</v>
      </c>
      <c r="N19" s="23" t="s">
        <v>42</v>
      </c>
      <c r="O19" s="23" t="s">
        <v>43</v>
      </c>
    </row>
    <row r="20" spans="1:19" x14ac:dyDescent="0.35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13420.980928494899</v>
      </c>
      <c r="G20" s="31" t="s">
        <v>31</v>
      </c>
      <c r="H20" s="31">
        <v>686.99136440937582</v>
      </c>
      <c r="I20" s="21">
        <v>607.64409079617747</v>
      </c>
      <c r="J20" s="21">
        <v>1.1305818238259044</v>
      </c>
      <c r="K20" s="21">
        <v>0.2612686872015576</v>
      </c>
      <c r="L20" s="21">
        <v>-520.38450088349191</v>
      </c>
      <c r="M20" s="21">
        <v>1894.3672297022435</v>
      </c>
      <c r="N20" s="21">
        <v>-520.38450088349191</v>
      </c>
      <c r="O20" s="21">
        <v>1894.3672297022435</v>
      </c>
    </row>
    <row r="21" spans="1:19" ht="15" thickBot="1" x14ac:dyDescent="0.4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12240.78474279592</v>
      </c>
      <c r="G21" s="32" t="s">
        <v>44</v>
      </c>
      <c r="H21" s="32">
        <v>0.9813682364421038</v>
      </c>
      <c r="I21" s="22">
        <v>3.1967005982047367E-2</v>
      </c>
      <c r="J21" s="22">
        <v>30.699410416891688</v>
      </c>
      <c r="K21" s="22">
        <v>3.931067829054694E-49</v>
      </c>
      <c r="L21" s="22">
        <v>0.9178504764687857</v>
      </c>
      <c r="M21" s="22">
        <v>1.044885996415422</v>
      </c>
      <c r="N21" s="22">
        <v>0.9178504764687857</v>
      </c>
      <c r="O21" s="22">
        <v>1.044885996415422</v>
      </c>
    </row>
    <row r="22" spans="1:19" x14ac:dyDescent="0.35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11630.427794236737</v>
      </c>
    </row>
    <row r="23" spans="1:19" x14ac:dyDescent="0.35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11103.342235389389</v>
      </c>
      <c r="R23" s="38" t="s">
        <v>59</v>
      </c>
      <c r="S23" s="38"/>
    </row>
    <row r="24" spans="1:19" x14ac:dyDescent="0.35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10699.273788311511</v>
      </c>
      <c r="G24" t="s">
        <v>52</v>
      </c>
      <c r="R24" s="38">
        <v>36443.82</v>
      </c>
    </row>
    <row r="25" spans="1:19" x14ac:dyDescent="0.35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10854.419030649209</v>
      </c>
      <c r="G25" t="s">
        <v>53</v>
      </c>
    </row>
    <row r="26" spans="1:19" x14ac:dyDescent="0.35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11155.335224519367</v>
      </c>
      <c r="G26" t="s">
        <v>54</v>
      </c>
    </row>
    <row r="27" spans="1:19" x14ac:dyDescent="0.35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10740.868179615494</v>
      </c>
      <c r="G27" s="29">
        <f>0.981368*40154+686.9914</f>
        <v>40092.842071999999</v>
      </c>
    </row>
    <row r="28" spans="1:19" x14ac:dyDescent="0.35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9981.8945436923968</v>
      </c>
    </row>
    <row r="29" spans="1:19" x14ac:dyDescent="0.35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9401.5156349539175</v>
      </c>
      <c r="G29" s="36" t="s">
        <v>56</v>
      </c>
    </row>
    <row r="30" spans="1:19" x14ac:dyDescent="0.35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9036.6125079631347</v>
      </c>
    </row>
    <row r="31" spans="1:19" x14ac:dyDescent="0.35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8584.6900063705089</v>
      </c>
      <c r="G31" s="36" t="s">
        <v>57</v>
      </c>
    </row>
    <row r="32" spans="1:19" x14ac:dyDescent="0.35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8509.1520050964082</v>
      </c>
    </row>
    <row r="33" spans="1:5" x14ac:dyDescent="0.35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9534.7216040771273</v>
      </c>
    </row>
    <row r="34" spans="1:5" x14ac:dyDescent="0.35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11115.977283261702</v>
      </c>
    </row>
    <row r="35" spans="1:5" x14ac:dyDescent="0.35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12345.981826609363</v>
      </c>
    </row>
    <row r="36" spans="1:5" x14ac:dyDescent="0.35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13050.58546128749</v>
      </c>
    </row>
    <row r="37" spans="1:5" x14ac:dyDescent="0.35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0.2*B36+0.8*E36</f>
        <v>13409.668369029994</v>
      </c>
    </row>
    <row r="38" spans="1:5" x14ac:dyDescent="0.35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13717.334695223997</v>
      </c>
    </row>
    <row r="39" spans="1:5" x14ac:dyDescent="0.35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13297.0677561792</v>
      </c>
    </row>
    <row r="40" spans="1:5" x14ac:dyDescent="0.35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13299.454204943362</v>
      </c>
    </row>
    <row r="41" spans="1:5" x14ac:dyDescent="0.35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12623.163363954691</v>
      </c>
    </row>
    <row r="42" spans="1:5" x14ac:dyDescent="0.35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12041.930691163752</v>
      </c>
    </row>
    <row r="43" spans="1:5" x14ac:dyDescent="0.35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11908.344552931001</v>
      </c>
    </row>
    <row r="44" spans="1:5" x14ac:dyDescent="0.35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11326.875642344801</v>
      </c>
    </row>
    <row r="45" spans="1:5" x14ac:dyDescent="0.35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10781.100513875841</v>
      </c>
    </row>
    <row r="46" spans="1:5" x14ac:dyDescent="0.35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11170.080411100675</v>
      </c>
    </row>
    <row r="47" spans="1:5" x14ac:dyDescent="0.35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11165.264328880541</v>
      </c>
    </row>
    <row r="48" spans="1:5" x14ac:dyDescent="0.35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10982.211463104433</v>
      </c>
    </row>
    <row r="49" spans="1:5" x14ac:dyDescent="0.35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10511.569170483548</v>
      </c>
    </row>
    <row r="50" spans="1:5" x14ac:dyDescent="0.35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9914.8553363868396</v>
      </c>
    </row>
    <row r="51" spans="1:5" x14ac:dyDescent="0.35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10350.484269109473</v>
      </c>
    </row>
    <row r="52" spans="1:5" x14ac:dyDescent="0.35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10136.387415287578</v>
      </c>
    </row>
    <row r="53" spans="1:5" x14ac:dyDescent="0.35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9654.509932230063</v>
      </c>
    </row>
    <row r="54" spans="1:5" x14ac:dyDescent="0.35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9293.8079457840504</v>
      </c>
    </row>
    <row r="55" spans="1:5" x14ac:dyDescent="0.35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9761.8463566272403</v>
      </c>
    </row>
    <row r="56" spans="1:5" x14ac:dyDescent="0.35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10354.477085301793</v>
      </c>
    </row>
    <row r="57" spans="1:5" x14ac:dyDescent="0.35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12368.981668241435</v>
      </c>
    </row>
    <row r="58" spans="1:5" x14ac:dyDescent="0.35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14001.985334593148</v>
      </c>
    </row>
    <row r="59" spans="1:5" x14ac:dyDescent="0.35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15282.988267674518</v>
      </c>
    </row>
    <row r="60" spans="1:5" x14ac:dyDescent="0.35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15600.790614139614</v>
      </c>
    </row>
    <row r="61" spans="1:5" x14ac:dyDescent="0.35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15859.832491311692</v>
      </c>
    </row>
    <row r="62" spans="1:5" x14ac:dyDescent="0.35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15195.065993049355</v>
      </c>
    </row>
    <row r="63" spans="1:5" x14ac:dyDescent="0.35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14711.252794439486</v>
      </c>
    </row>
    <row r="64" spans="1:5" x14ac:dyDescent="0.35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14302.80223555159</v>
      </c>
    </row>
    <row r="65" spans="1:5" x14ac:dyDescent="0.35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14997.441788441272</v>
      </c>
    </row>
    <row r="66" spans="1:5" x14ac:dyDescent="0.35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15718.15343075302</v>
      </c>
    </row>
    <row r="67" spans="1:5" x14ac:dyDescent="0.35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16645.122744602417</v>
      </c>
    </row>
    <row r="68" spans="1:5" x14ac:dyDescent="0.35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16295.698195681935</v>
      </c>
    </row>
    <row r="69" spans="1:5" x14ac:dyDescent="0.35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5" si="4">0.2*B68+0.8*E68</f>
        <v>14986.958556545547</v>
      </c>
    </row>
    <row r="70" spans="1:5" x14ac:dyDescent="0.35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15074.166845236439</v>
      </c>
    </row>
    <row r="71" spans="1:5" x14ac:dyDescent="0.35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15712.933476189153</v>
      </c>
    </row>
    <row r="72" spans="1:5" x14ac:dyDescent="0.35">
      <c r="A72" s="1">
        <v>1985</v>
      </c>
      <c r="B72" s="2">
        <v>26686</v>
      </c>
      <c r="C72" s="2">
        <v>26346</v>
      </c>
      <c r="D72" s="9">
        <f t="shared" ref="D72:D103" si="5">AVERAGE(B67:B71)</f>
        <v>16937.400000000001</v>
      </c>
      <c r="E72">
        <f t="shared" si="4"/>
        <v>17839.546780951325</v>
      </c>
    </row>
    <row r="73" spans="1:5" x14ac:dyDescent="0.35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19608.837424761063</v>
      </c>
    </row>
    <row r="74" spans="1:5" x14ac:dyDescent="0.35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20334.86993980885</v>
      </c>
    </row>
    <row r="75" spans="1:5" x14ac:dyDescent="0.35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21355.695951847079</v>
      </c>
    </row>
    <row r="76" spans="1:5" x14ac:dyDescent="0.35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22179.756761477664</v>
      </c>
    </row>
    <row r="77" spans="1:5" x14ac:dyDescent="0.35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23896.805409182132</v>
      </c>
    </row>
    <row r="78" spans="1:5" x14ac:dyDescent="0.35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24657.644327345708</v>
      </c>
    </row>
    <row r="79" spans="1:5" x14ac:dyDescent="0.35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25302.715461876571</v>
      </c>
    </row>
    <row r="80" spans="1:5" x14ac:dyDescent="0.35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25493.37236950126</v>
      </c>
    </row>
    <row r="81" spans="1:5" x14ac:dyDescent="0.35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26867.297895601012</v>
      </c>
    </row>
    <row r="82" spans="1:5" x14ac:dyDescent="0.35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27748.838316480811</v>
      </c>
    </row>
    <row r="83" spans="1:5" x14ac:dyDescent="0.35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27527.67065318465</v>
      </c>
    </row>
    <row r="84" spans="1:5" x14ac:dyDescent="0.35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27501.336522547721</v>
      </c>
    </row>
    <row r="85" spans="1:5" x14ac:dyDescent="0.35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27409.269218038178</v>
      </c>
    </row>
    <row r="86" spans="1:5" x14ac:dyDescent="0.35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28325.415374430544</v>
      </c>
    </row>
    <row r="87" spans="1:5" x14ac:dyDescent="0.35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29608.132299544435</v>
      </c>
    </row>
    <row r="88" spans="1:5" x14ac:dyDescent="0.35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30574.105839635551</v>
      </c>
    </row>
    <row r="89" spans="1:5" x14ac:dyDescent="0.35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31322.084671708442</v>
      </c>
    </row>
    <row r="90" spans="1:5" x14ac:dyDescent="0.35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31707.267737366754</v>
      </c>
    </row>
    <row r="91" spans="1:5" x14ac:dyDescent="0.35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32681.014189893405</v>
      </c>
    </row>
    <row r="92" spans="1:5" x14ac:dyDescent="0.35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33876.81135191473</v>
      </c>
    </row>
    <row r="93" spans="1:5" x14ac:dyDescent="0.35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34755.849081531785</v>
      </c>
    </row>
    <row r="94" spans="1:5" x14ac:dyDescent="0.35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 t="shared" si="4"/>
        <v>35516.279265225428</v>
      </c>
    </row>
    <row r="95" spans="1:5" x14ac:dyDescent="0.35">
      <c r="A95" s="1">
        <v>2008</v>
      </c>
      <c r="B95" s="12"/>
      <c r="C95" s="33">
        <v>37775</v>
      </c>
      <c r="D95" s="37">
        <f t="shared" si="5"/>
        <v>38444</v>
      </c>
      <c r="E95" s="38">
        <f t="shared" si="4"/>
        <v>36443.823412180347</v>
      </c>
    </row>
  </sheetData>
  <phoneticPr fontId="0" type="noConversion"/>
  <pageMargins left="0.7" right="0.7" top="0.75" bottom="0.75" header="0.3" footer="0.3"/>
  <pageSetup orientation="portrait" horizontalDpi="4294967293" vertic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5" sqref="A5"/>
    </sheetView>
  </sheetViews>
  <sheetFormatPr defaultColWidth="8.81640625" defaultRowHeight="14.5" x14ac:dyDescent="0.35"/>
  <sheetData>
    <row r="1" spans="1:1" x14ac:dyDescent="0.35">
      <c r="A1" s="3" t="s">
        <v>2</v>
      </c>
    </row>
    <row r="3" spans="1:1" x14ac:dyDescent="0.35">
      <c r="A3" t="s">
        <v>3</v>
      </c>
    </row>
    <row r="4" spans="1:1" x14ac:dyDescent="0.35">
      <c r="A4" t="s">
        <v>7</v>
      </c>
    </row>
    <row r="10" spans="1:1" x14ac:dyDescent="0.35">
      <c r="A10" t="s">
        <v>5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76" workbookViewId="0">
      <selection activeCell="E94" sqref="E94"/>
    </sheetView>
  </sheetViews>
  <sheetFormatPr defaultColWidth="8.81640625" defaultRowHeight="14.5" x14ac:dyDescent="0.35"/>
  <cols>
    <col min="1" max="1" width="12.453125" customWidth="1"/>
    <col min="2" max="2" width="11.26953125" bestFit="1" customWidth="1"/>
    <col min="3" max="3" width="11.26953125" customWidth="1"/>
    <col min="4" max="4" width="24.7265625" customWidth="1"/>
    <col min="5" max="5" width="26" bestFit="1" customWidth="1"/>
  </cols>
  <sheetData>
    <row r="1" spans="1:7" ht="18.5" x14ac:dyDescent="0.45">
      <c r="A1" s="6" t="s">
        <v>8</v>
      </c>
    </row>
    <row r="2" spans="1:7" ht="35.25" customHeight="1" x14ac:dyDescent="0.35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7" x14ac:dyDescent="0.35">
      <c r="A3" s="1">
        <v>1916</v>
      </c>
      <c r="B3" s="2">
        <v>5743</v>
      </c>
      <c r="C3" s="11"/>
      <c r="D3" s="11"/>
      <c r="E3" t="e">
        <v>#N/A</v>
      </c>
    </row>
    <row r="4" spans="1:7" x14ac:dyDescent="0.35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</row>
    <row r="5" spans="1:7" x14ac:dyDescent="0.35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0.2*B4+0.8*E4</f>
        <v>5530.0000000000009</v>
      </c>
    </row>
    <row r="6" spans="1:7" x14ac:dyDescent="0.35">
      <c r="A6" s="1">
        <v>1919</v>
      </c>
      <c r="B6" s="2">
        <v>5978</v>
      </c>
      <c r="C6" s="2">
        <v>4558</v>
      </c>
      <c r="D6" t="e">
        <v>#N/A</v>
      </c>
      <c r="E6">
        <f t="shared" si="0"/>
        <v>5335.6000000000013</v>
      </c>
      <c r="G6" s="9"/>
    </row>
    <row r="7" spans="1:7" x14ac:dyDescent="0.35">
      <c r="A7" s="1">
        <v>1920</v>
      </c>
      <c r="B7" s="2">
        <v>6244</v>
      </c>
      <c r="C7" s="2">
        <v>5978</v>
      </c>
      <c r="D7" t="e">
        <v>#N/A</v>
      </c>
      <c r="E7">
        <f t="shared" si="0"/>
        <v>5464.0800000000017</v>
      </c>
      <c r="G7" s="9"/>
    </row>
    <row r="8" spans="1:7" x14ac:dyDescent="0.35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5620.0640000000021</v>
      </c>
      <c r="G8" s="9"/>
    </row>
    <row r="9" spans="1:7" x14ac:dyDescent="0.35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5575.2512000000015</v>
      </c>
      <c r="G9" s="9"/>
    </row>
    <row r="10" spans="1:7" x14ac:dyDescent="0.35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5887.200960000001</v>
      </c>
      <c r="G10" s="9"/>
    </row>
    <row r="11" spans="1:7" x14ac:dyDescent="0.35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6537.5607680000012</v>
      </c>
      <c r="G11" s="9"/>
    </row>
    <row r="12" spans="1:7" x14ac:dyDescent="0.35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7068.2486144000013</v>
      </c>
      <c r="G12" s="9"/>
    </row>
    <row r="13" spans="1:7" x14ac:dyDescent="0.35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7271.7988915200012</v>
      </c>
      <c r="G13" s="9"/>
    </row>
    <row r="14" spans="1:7" x14ac:dyDescent="0.35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8086.8391132160014</v>
      </c>
      <c r="G14" s="9"/>
    </row>
    <row r="15" spans="1:7" x14ac:dyDescent="0.35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9441.6712905728018</v>
      </c>
      <c r="G15" s="9"/>
    </row>
    <row r="16" spans="1:7" x14ac:dyDescent="0.35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10524.137032458242</v>
      </c>
      <c r="G16" s="9"/>
    </row>
    <row r="17" spans="1:7" x14ac:dyDescent="0.35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12227.509625966595</v>
      </c>
      <c r="G17" s="9"/>
    </row>
    <row r="18" spans="1:7" x14ac:dyDescent="0.35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13487.407700773276</v>
      </c>
      <c r="G18" s="9"/>
    </row>
    <row r="19" spans="1:7" x14ac:dyDescent="0.35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13611.726160618622</v>
      </c>
      <c r="G19" s="9"/>
    </row>
    <row r="20" spans="1:7" x14ac:dyDescent="0.35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13420.980928494899</v>
      </c>
      <c r="G20" s="9"/>
    </row>
    <row r="21" spans="1:7" x14ac:dyDescent="0.35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12240.78474279592</v>
      </c>
      <c r="G21" s="9"/>
    </row>
    <row r="22" spans="1:7" x14ac:dyDescent="0.35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11630.427794236737</v>
      </c>
      <c r="G22" s="9"/>
    </row>
    <row r="23" spans="1:7" x14ac:dyDescent="0.35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11103.342235389389</v>
      </c>
      <c r="G23" s="9"/>
    </row>
    <row r="24" spans="1:7" x14ac:dyDescent="0.35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10699.273788311511</v>
      </c>
      <c r="G24" s="9"/>
    </row>
    <row r="25" spans="1:7" x14ac:dyDescent="0.35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10854.419030649209</v>
      </c>
      <c r="G25" s="9"/>
    </row>
    <row r="26" spans="1:7" x14ac:dyDescent="0.35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11155.335224519367</v>
      </c>
      <c r="G26" s="9"/>
    </row>
    <row r="27" spans="1:7" x14ac:dyDescent="0.35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10740.868179615494</v>
      </c>
      <c r="G27" s="9"/>
    </row>
    <row r="28" spans="1:7" x14ac:dyDescent="0.35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9981.8945436923968</v>
      </c>
      <c r="G28" s="9"/>
    </row>
    <row r="29" spans="1:7" x14ac:dyDescent="0.35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9401.5156349539175</v>
      </c>
      <c r="G29" s="9"/>
    </row>
    <row r="30" spans="1:7" x14ac:dyDescent="0.35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9036.6125079631347</v>
      </c>
      <c r="G30" s="9"/>
    </row>
    <row r="31" spans="1:7" x14ac:dyDescent="0.35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8584.6900063705089</v>
      </c>
      <c r="G31" s="9"/>
    </row>
    <row r="32" spans="1:7" x14ac:dyDescent="0.35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8509.1520050964082</v>
      </c>
      <c r="G32" s="9"/>
    </row>
    <row r="33" spans="1:7" x14ac:dyDescent="0.35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9534.7216040771273</v>
      </c>
      <c r="G33" s="9"/>
    </row>
    <row r="34" spans="1:7" x14ac:dyDescent="0.35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11115.977283261702</v>
      </c>
      <c r="G34" s="9"/>
    </row>
    <row r="35" spans="1:7" x14ac:dyDescent="0.35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12345.981826609363</v>
      </c>
      <c r="G35" s="9"/>
    </row>
    <row r="36" spans="1:7" x14ac:dyDescent="0.35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13050.58546128749</v>
      </c>
      <c r="G36" s="9"/>
    </row>
    <row r="37" spans="1:7" x14ac:dyDescent="0.35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0.2*B36+0.8*E36</f>
        <v>13409.668369029994</v>
      </c>
      <c r="G37" s="9"/>
    </row>
    <row r="38" spans="1:7" x14ac:dyDescent="0.35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13717.334695223997</v>
      </c>
      <c r="G38" s="9"/>
    </row>
    <row r="39" spans="1:7" x14ac:dyDescent="0.35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13297.0677561792</v>
      </c>
      <c r="G39" s="9"/>
    </row>
    <row r="40" spans="1:7" x14ac:dyDescent="0.35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13299.454204943362</v>
      </c>
      <c r="G40" s="9"/>
    </row>
    <row r="41" spans="1:7" x14ac:dyDescent="0.35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12623.163363954691</v>
      </c>
      <c r="G41" s="9"/>
    </row>
    <row r="42" spans="1:7" x14ac:dyDescent="0.35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12041.930691163752</v>
      </c>
      <c r="G42" s="9"/>
    </row>
    <row r="43" spans="1:7" x14ac:dyDescent="0.35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11908.344552931001</v>
      </c>
      <c r="G43" s="9"/>
    </row>
    <row r="44" spans="1:7" x14ac:dyDescent="0.35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11326.875642344801</v>
      </c>
      <c r="G44" s="9"/>
    </row>
    <row r="45" spans="1:7" x14ac:dyDescent="0.35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10781.100513875841</v>
      </c>
      <c r="G45" s="9"/>
    </row>
    <row r="46" spans="1:7" x14ac:dyDescent="0.35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11170.080411100675</v>
      </c>
      <c r="G46" s="9"/>
    </row>
    <row r="47" spans="1:7" x14ac:dyDescent="0.35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11165.264328880541</v>
      </c>
      <c r="G47" s="9"/>
    </row>
    <row r="48" spans="1:7" x14ac:dyDescent="0.35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10982.211463104433</v>
      </c>
      <c r="G48" s="9"/>
    </row>
    <row r="49" spans="1:7" x14ac:dyDescent="0.35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10511.569170483548</v>
      </c>
      <c r="G49" s="9"/>
    </row>
    <row r="50" spans="1:7" x14ac:dyDescent="0.35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9914.8553363868396</v>
      </c>
      <c r="G50" s="9"/>
    </row>
    <row r="51" spans="1:7" x14ac:dyDescent="0.35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10350.484269109473</v>
      </c>
      <c r="G51" s="9"/>
    </row>
    <row r="52" spans="1:7" x14ac:dyDescent="0.35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10136.387415287578</v>
      </c>
      <c r="G52" s="9"/>
    </row>
    <row r="53" spans="1:7" x14ac:dyDescent="0.35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9654.509932230063</v>
      </c>
      <c r="G53" s="9"/>
    </row>
    <row r="54" spans="1:7" x14ac:dyDescent="0.35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9293.8079457840504</v>
      </c>
      <c r="G54" s="9"/>
    </row>
    <row r="55" spans="1:7" x14ac:dyDescent="0.35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9761.8463566272403</v>
      </c>
      <c r="G55" s="9"/>
    </row>
    <row r="56" spans="1:7" x14ac:dyDescent="0.35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10354.477085301793</v>
      </c>
      <c r="G56" s="9"/>
    </row>
    <row r="57" spans="1:7" x14ac:dyDescent="0.35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12368.981668241435</v>
      </c>
      <c r="G57" s="9"/>
    </row>
    <row r="58" spans="1:7" x14ac:dyDescent="0.35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14001.985334593148</v>
      </c>
      <c r="G58" s="9"/>
    </row>
    <row r="59" spans="1:7" x14ac:dyDescent="0.35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15282.988267674518</v>
      </c>
      <c r="G59" s="9"/>
    </row>
    <row r="60" spans="1:7" x14ac:dyDescent="0.35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15600.790614139614</v>
      </c>
      <c r="G60" s="9"/>
    </row>
    <row r="61" spans="1:7" x14ac:dyDescent="0.35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15859.832491311692</v>
      </c>
      <c r="G61" s="9"/>
    </row>
    <row r="62" spans="1:7" x14ac:dyDescent="0.35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15195.065993049355</v>
      </c>
      <c r="G62" s="9"/>
    </row>
    <row r="63" spans="1:7" x14ac:dyDescent="0.35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14711.252794439486</v>
      </c>
      <c r="G63" s="9"/>
    </row>
    <row r="64" spans="1:7" x14ac:dyDescent="0.35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14302.80223555159</v>
      </c>
      <c r="G64" s="9"/>
    </row>
    <row r="65" spans="1:7" x14ac:dyDescent="0.35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14997.441788441272</v>
      </c>
      <c r="G65" s="9"/>
    </row>
    <row r="66" spans="1:7" x14ac:dyDescent="0.35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15718.15343075302</v>
      </c>
      <c r="G66" s="9"/>
    </row>
    <row r="67" spans="1:7" x14ac:dyDescent="0.35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16645.122744602417</v>
      </c>
      <c r="G67" s="9"/>
    </row>
    <row r="68" spans="1:7" x14ac:dyDescent="0.35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16295.698195681935</v>
      </c>
      <c r="G68" s="9"/>
    </row>
    <row r="69" spans="1:7" x14ac:dyDescent="0.35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5" si="4">0.2*B68+0.8*E68</f>
        <v>14986.958556545547</v>
      </c>
      <c r="G69" s="9"/>
    </row>
    <row r="70" spans="1:7" x14ac:dyDescent="0.35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15074.166845236439</v>
      </c>
      <c r="G70" s="9"/>
    </row>
    <row r="71" spans="1:7" x14ac:dyDescent="0.35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15712.933476189153</v>
      </c>
      <c r="G71" s="9"/>
    </row>
    <row r="72" spans="1:7" x14ac:dyDescent="0.35">
      <c r="A72" s="1">
        <v>1985</v>
      </c>
      <c r="B72" s="2">
        <v>26686</v>
      </c>
      <c r="C72" s="2">
        <v>26346</v>
      </c>
      <c r="D72" s="9">
        <f t="shared" ref="D72:D95" si="5">AVERAGE(B67:B71)</f>
        <v>16937.400000000001</v>
      </c>
      <c r="E72">
        <f t="shared" si="4"/>
        <v>17839.546780951325</v>
      </c>
      <c r="G72" s="9"/>
    </row>
    <row r="73" spans="1:7" x14ac:dyDescent="0.35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19608.837424761063</v>
      </c>
      <c r="G73" s="9"/>
    </row>
    <row r="74" spans="1:7" x14ac:dyDescent="0.35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20334.86993980885</v>
      </c>
      <c r="G74" s="9"/>
    </row>
    <row r="75" spans="1:7" x14ac:dyDescent="0.35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21355.695951847079</v>
      </c>
      <c r="G75" s="9"/>
    </row>
    <row r="76" spans="1:7" x14ac:dyDescent="0.35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22179.756761477664</v>
      </c>
      <c r="G76" s="9"/>
    </row>
    <row r="77" spans="1:7" x14ac:dyDescent="0.35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23896.805409182132</v>
      </c>
      <c r="G77" s="9"/>
    </row>
    <row r="78" spans="1:7" x14ac:dyDescent="0.35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24657.644327345708</v>
      </c>
      <c r="G78" s="9"/>
    </row>
    <row r="79" spans="1:7" x14ac:dyDescent="0.35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25302.715461876571</v>
      </c>
      <c r="G79" s="9"/>
    </row>
    <row r="80" spans="1:7" x14ac:dyDescent="0.35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25493.37236950126</v>
      </c>
      <c r="G80" s="9"/>
    </row>
    <row r="81" spans="1:7" x14ac:dyDescent="0.35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26867.297895601012</v>
      </c>
      <c r="G81" s="9"/>
    </row>
    <row r="82" spans="1:7" x14ac:dyDescent="0.35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27748.838316480811</v>
      </c>
      <c r="G82" s="9"/>
    </row>
    <row r="83" spans="1:7" x14ac:dyDescent="0.35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27527.67065318465</v>
      </c>
      <c r="G83" s="9"/>
    </row>
    <row r="84" spans="1:7" x14ac:dyDescent="0.35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27501.336522547721</v>
      </c>
      <c r="G84" s="9"/>
    </row>
    <row r="85" spans="1:7" x14ac:dyDescent="0.35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27409.269218038178</v>
      </c>
      <c r="G85" s="9"/>
    </row>
    <row r="86" spans="1:7" x14ac:dyDescent="0.35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28325.415374430544</v>
      </c>
      <c r="G86" s="9"/>
    </row>
    <row r="87" spans="1:7" x14ac:dyDescent="0.35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29608.132299544435</v>
      </c>
      <c r="G87" s="9"/>
    </row>
    <row r="88" spans="1:7" x14ac:dyDescent="0.35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30574.105839635551</v>
      </c>
      <c r="G88" s="9"/>
    </row>
    <row r="89" spans="1:7" x14ac:dyDescent="0.35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31322.084671708442</v>
      </c>
      <c r="G89" s="9"/>
    </row>
    <row r="90" spans="1:7" x14ac:dyDescent="0.35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31707.267737366754</v>
      </c>
      <c r="G90" s="9"/>
    </row>
    <row r="91" spans="1:7" x14ac:dyDescent="0.35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32681.014189893405</v>
      </c>
      <c r="G91" s="9"/>
    </row>
    <row r="92" spans="1:7" x14ac:dyDescent="0.35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33876.81135191473</v>
      </c>
      <c r="G92" s="9"/>
    </row>
    <row r="93" spans="1:7" x14ac:dyDescent="0.35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34755.849081531785</v>
      </c>
      <c r="G93" s="9"/>
    </row>
    <row r="94" spans="1:7" ht="15" thickBot="1" x14ac:dyDescent="0.4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>0.2*B93+0.8*E93</f>
        <v>35516.279265225428</v>
      </c>
      <c r="F94" t="s">
        <v>9</v>
      </c>
      <c r="G94" s="9"/>
    </row>
    <row r="95" spans="1:7" x14ac:dyDescent="0.35">
      <c r="A95" s="1">
        <v>2008</v>
      </c>
      <c r="B95" s="13" t="s">
        <v>4</v>
      </c>
      <c r="C95">
        <v>40154</v>
      </c>
      <c r="D95" s="14">
        <f t="shared" si="5"/>
        <v>38444</v>
      </c>
      <c r="E95" s="17">
        <f t="shared" si="4"/>
        <v>36443.823412180347</v>
      </c>
      <c r="G95" s="9"/>
    </row>
    <row r="96" spans="1:7" x14ac:dyDescent="0.35">
      <c r="D96" s="15" t="s">
        <v>11</v>
      </c>
      <c r="E96" s="18" t="s">
        <v>13</v>
      </c>
    </row>
    <row r="97" spans="1:5" ht="15" thickBot="1" x14ac:dyDescent="0.4">
      <c r="D97" s="16" t="s">
        <v>12</v>
      </c>
      <c r="E97" s="19" t="s">
        <v>14</v>
      </c>
    </row>
    <row r="99" spans="1:5" x14ac:dyDescent="0.35">
      <c r="A99" s="20" t="s">
        <v>17</v>
      </c>
    </row>
    <row r="100" spans="1:5" x14ac:dyDescent="0.35">
      <c r="A100" t="s">
        <v>19</v>
      </c>
    </row>
    <row r="101" spans="1:5" x14ac:dyDescent="0.35">
      <c r="A101" t="s">
        <v>18</v>
      </c>
    </row>
    <row r="103" spans="1:5" x14ac:dyDescent="0.35">
      <c r="A103" t="s">
        <v>20</v>
      </c>
    </row>
    <row r="104" spans="1:5" ht="15" thickBot="1" x14ac:dyDescent="0.4"/>
    <row r="105" spans="1:5" x14ac:dyDescent="0.35">
      <c r="A105" s="24" t="s">
        <v>21</v>
      </c>
      <c r="B105" s="24"/>
    </row>
    <row r="106" spans="1:5" x14ac:dyDescent="0.35">
      <c r="A106" s="21" t="s">
        <v>22</v>
      </c>
      <c r="B106" s="21">
        <v>0.95588389561358478</v>
      </c>
    </row>
    <row r="107" spans="1:5" x14ac:dyDescent="0.35">
      <c r="A107" s="21" t="s">
        <v>23</v>
      </c>
      <c r="B107" s="21">
        <v>0.91371402189340256</v>
      </c>
    </row>
    <row r="108" spans="1:5" x14ac:dyDescent="0.35">
      <c r="A108" s="21" t="s">
        <v>24</v>
      </c>
      <c r="B108" s="21">
        <v>0.91274451652141841</v>
      </c>
    </row>
    <row r="109" spans="1:5" x14ac:dyDescent="0.35">
      <c r="A109" s="21" t="s">
        <v>25</v>
      </c>
      <c r="B109" s="21">
        <v>2836.8725631899611</v>
      </c>
    </row>
    <row r="110" spans="1:5" ht="15" thickBot="1" x14ac:dyDescent="0.4">
      <c r="A110" s="22" t="s">
        <v>26</v>
      </c>
      <c r="B110" s="22">
        <v>91</v>
      </c>
    </row>
    <row r="112" spans="1:5" ht="15" thickBot="1" x14ac:dyDescent="0.4">
      <c r="A112" t="s">
        <v>27</v>
      </c>
    </row>
    <row r="113" spans="1:9" x14ac:dyDescent="0.35">
      <c r="A113" s="23"/>
      <c r="B113" s="23" t="s">
        <v>32</v>
      </c>
      <c r="C113" s="23" t="s">
        <v>33</v>
      </c>
      <c r="D113" s="23" t="s">
        <v>34</v>
      </c>
      <c r="E113" s="23" t="s">
        <v>35</v>
      </c>
      <c r="F113" s="23" t="s">
        <v>36</v>
      </c>
    </row>
    <row r="114" spans="1:9" x14ac:dyDescent="0.35">
      <c r="A114" s="21" t="s">
        <v>28</v>
      </c>
      <c r="B114" s="21">
        <v>1</v>
      </c>
      <c r="C114" s="21">
        <v>7584722987.3156261</v>
      </c>
      <c r="D114" s="21">
        <v>7584722987.3156261</v>
      </c>
      <c r="E114" s="21">
        <v>942.45379994475707</v>
      </c>
      <c r="F114" s="21">
        <v>3.9310678290548064E-49</v>
      </c>
    </row>
    <row r="115" spans="1:9" x14ac:dyDescent="0.35">
      <c r="A115" s="21" t="s">
        <v>29</v>
      </c>
      <c r="B115" s="21">
        <v>89</v>
      </c>
      <c r="C115" s="21">
        <v>716258288.64041817</v>
      </c>
      <c r="D115" s="21">
        <v>8047845.9397799792</v>
      </c>
      <c r="E115" s="21"/>
      <c r="F115" s="21"/>
    </row>
    <row r="116" spans="1:9" ht="15" thickBot="1" x14ac:dyDescent="0.4">
      <c r="A116" s="22" t="s">
        <v>30</v>
      </c>
      <c r="B116" s="22">
        <v>90</v>
      </c>
      <c r="C116" s="22">
        <v>8300981275.9560442</v>
      </c>
      <c r="D116" s="22"/>
      <c r="E116" s="22"/>
      <c r="F116" s="22"/>
    </row>
    <row r="117" spans="1:9" ht="15" thickBot="1" x14ac:dyDescent="0.4"/>
    <row r="118" spans="1:9" x14ac:dyDescent="0.35">
      <c r="A118" s="23"/>
      <c r="B118" s="23" t="s">
        <v>37</v>
      </c>
      <c r="C118" s="23" t="s">
        <v>25</v>
      </c>
      <c r="D118" s="23" t="s">
        <v>38</v>
      </c>
      <c r="E118" s="23" t="s">
        <v>39</v>
      </c>
      <c r="F118" s="23" t="s">
        <v>40</v>
      </c>
      <c r="G118" s="23" t="s">
        <v>41</v>
      </c>
      <c r="H118" s="23" t="s">
        <v>42</v>
      </c>
      <c r="I118" s="23" t="s">
        <v>43</v>
      </c>
    </row>
    <row r="119" spans="1:9" x14ac:dyDescent="0.35">
      <c r="A119" s="25" t="s">
        <v>31</v>
      </c>
      <c r="B119" s="25">
        <v>686.99136440937582</v>
      </c>
      <c r="C119" s="21">
        <v>607.64409079617747</v>
      </c>
      <c r="D119" s="21">
        <v>1.1305818238259044</v>
      </c>
      <c r="E119" s="21">
        <v>0.2612686872015576</v>
      </c>
      <c r="F119" s="21">
        <v>-520.38450088349191</v>
      </c>
      <c r="G119" s="21">
        <v>1894.3672297022435</v>
      </c>
      <c r="H119" s="21">
        <v>-520.38450088349191</v>
      </c>
      <c r="I119" s="21">
        <v>1894.3672297022435</v>
      </c>
    </row>
    <row r="120" spans="1:9" ht="15" thickBot="1" x14ac:dyDescent="0.4">
      <c r="A120" s="26" t="s">
        <v>44</v>
      </c>
      <c r="B120" s="26">
        <v>0.9813682364421038</v>
      </c>
      <c r="C120" s="22">
        <v>3.1967005982047367E-2</v>
      </c>
      <c r="D120" s="22">
        <v>30.699410416891688</v>
      </c>
      <c r="E120" s="22">
        <v>3.931067829054694E-49</v>
      </c>
      <c r="F120" s="22">
        <v>0.9178504764687857</v>
      </c>
      <c r="G120" s="22">
        <v>1.044885996415422</v>
      </c>
      <c r="H120" s="22">
        <v>0.9178504764687857</v>
      </c>
      <c r="I120" s="22">
        <v>1.044885996415422</v>
      </c>
    </row>
    <row r="122" spans="1:9" x14ac:dyDescent="0.35">
      <c r="A122" t="s">
        <v>46</v>
      </c>
    </row>
    <row r="123" spans="1:9" x14ac:dyDescent="0.35">
      <c r="A123" s="28" t="s">
        <v>45</v>
      </c>
      <c r="B123" s="27">
        <v>40154</v>
      </c>
    </row>
    <row r="124" spans="1:9" ht="15" thickBot="1" x14ac:dyDescent="0.4">
      <c r="A124" t="s">
        <v>47</v>
      </c>
    </row>
    <row r="125" spans="1:9" ht="15" thickBot="1" x14ac:dyDescent="0.4">
      <c r="A125" t="s">
        <v>48</v>
      </c>
      <c r="B125" s="30">
        <f>686.991364+0.98136824*(40154)</f>
        <v>40092.851672960001</v>
      </c>
      <c r="C125" s="29" t="s">
        <v>49</v>
      </c>
      <c r="D125" s="29"/>
    </row>
  </sheetData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data_exercise</vt:lpstr>
      <vt:lpstr>background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Layth Alwan</dc:creator>
  <cp:lastModifiedBy>Joyce</cp:lastModifiedBy>
  <dcterms:created xsi:type="dcterms:W3CDTF">2010-06-08T15:09:48Z</dcterms:created>
  <dcterms:modified xsi:type="dcterms:W3CDTF">2018-11-29T20:45:16Z</dcterms:modified>
</cp:coreProperties>
</file>