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Joyce\Desktop\Syracuse\SCM651\Submissions\HW1\"/>
    </mc:Choice>
  </mc:AlternateContent>
  <xr:revisionPtr revIDLastSave="0" documentId="13_ncr:1_{6AA19A29-606E-489D-A98A-E426E5C98DE6}" xr6:coauthVersionLast="43" xr6:coauthVersionMax="43" xr10:uidLastSave="{00000000-0000-0000-0000-000000000000}"/>
  <bookViews>
    <workbookView xWindow="-110" yWindow="-110" windowWidth="19420" windowHeight="10420" activeTab="3" xr2:uid="{00000000-000D-0000-FFFF-FFFF00000000}"/>
  </bookViews>
  <sheets>
    <sheet name="House Prices, Corr, Regr" sheetId="1" r:id="rId1"/>
    <sheet name="SqFt Pivot" sheetId="3" r:id="rId2"/>
    <sheet name="Price Pivot" sheetId="5" r:id="rId3"/>
    <sheet name="Prediction Senstivity Analysis" sheetId="8" r:id="rId4"/>
  </sheets>
  <definedNames>
    <definedName name="_xlnm._FilterDatabase" localSheetId="0" hidden="1">'House Prices, Corr, Regr'!$A$1:$H$129</definedName>
    <definedName name="_xlnm._FilterDatabase" localSheetId="3" hidden="1">'Prediction Senstivity Analysis'!#REF!</definedName>
  </definedNames>
  <calcPr calcId="181029"/>
  <pivotCaches>
    <pivotCache cacheId="0" r:id="rId5"/>
  </pivotCaches>
</workbook>
</file>

<file path=xl/calcChain.xml><?xml version="1.0" encoding="utf-8"?>
<calcChain xmlns="http://schemas.openxmlformats.org/spreadsheetml/2006/main">
  <c r="D24" i="8" l="1"/>
  <c r="D28" i="8"/>
  <c r="E28" i="8"/>
  <c r="F28" i="8"/>
  <c r="G28" i="8"/>
  <c r="H28" i="8"/>
  <c r="D30" i="8" l="1"/>
  <c r="M56" i="1"/>
  <c r="M55" i="1"/>
  <c r="M51" i="1"/>
  <c r="M50" i="1"/>
  <c r="D35" i="8" l="1"/>
  <c r="P43" i="1" l="1"/>
  <c r="O43" i="1"/>
  <c r="N43" i="1"/>
  <c r="L43" i="1"/>
  <c r="L45" i="1" s="1"/>
  <c r="M43" i="1"/>
  <c r="L39" i="1"/>
</calcChain>
</file>

<file path=xl/sharedStrings.xml><?xml version="1.0" encoding="utf-8"?>
<sst xmlns="http://schemas.openxmlformats.org/spreadsheetml/2006/main" count="379" uniqueCount="54">
  <si>
    <t>Price</t>
  </si>
  <si>
    <t>SqFt</t>
  </si>
  <si>
    <t>Bedrooms</t>
  </si>
  <si>
    <t>Bathrooms</t>
  </si>
  <si>
    <t>Offers</t>
  </si>
  <si>
    <t>Brick</t>
  </si>
  <si>
    <t>Neighborhood</t>
  </si>
  <si>
    <t>No</t>
  </si>
  <si>
    <t>East</t>
  </si>
  <si>
    <t>North</t>
  </si>
  <si>
    <t>Yes</t>
  </si>
  <si>
    <t>West</t>
  </si>
  <si>
    <t>ID</t>
  </si>
  <si>
    <t>Average of Price</t>
  </si>
  <si>
    <t>Column Labels</t>
  </si>
  <si>
    <t>Grand Total</t>
  </si>
  <si>
    <t>Row Labels</t>
  </si>
  <si>
    <t>Average of SqFt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</si>
  <si>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</si>
  <si>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</si>
  <si>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</si>
  <si>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</si>
  <si>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</si>
  <si>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</si>
  <si>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</si>
  <si>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</si>
  <si>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</si>
  <si>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</si>
  <si>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</si>
  <si>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</si>
  <si>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</si>
  <si>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</si>
  <si>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</si>
  <si>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</si>
  <si>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</si>
  <si>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</si>
  <si>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</si>
  <si>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</si>
  <si>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</si>
  <si>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</si>
  <si>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</si>
  <si>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</si>
  <si>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Predicted Model</t>
  </si>
  <si>
    <t>Y-intercept</t>
  </si>
  <si>
    <t>Square Feet</t>
  </si>
  <si>
    <t>Predicted Value</t>
  </si>
  <si>
    <t>Values to predict</t>
  </si>
  <si>
    <t>Minimum</t>
  </si>
  <si>
    <t>Maximum</t>
  </si>
  <si>
    <t>Square feet</t>
  </si>
  <si>
    <t>Maxmum</t>
  </si>
  <si>
    <t>Bedroom</t>
  </si>
  <si>
    <t>Correlation</t>
  </si>
  <si>
    <t>Prediction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</si>
</sst>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0.0000"/>
    <numFmt numFmtId="165" formatCode="0.000"/>
    <numFmt numFmtId="166" formatCode="0.0000000000000"/>
    <numFmt numFmtId="167" formatCode="0.000000000"/>
    <numFmt numFmtId="170" formatCode="0.0000000"/>
    <numFmt numFmtId="171" formatCode="0.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16" fillId="0" borderId="0" xfId="0" applyFont="1"/>
    <xf numFmtId="0" fontId="0" fillId="0" borderId="0" xfId="0" pivotButton="1"/>
    <xf numFmtId="4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0" fontId="0" fillId="0" borderId="10" xfId="0" applyBorder="1"/>
    <xf numFmtId="0" fontId="18" fillId="0" borderId="11" xfId="0" applyFont="1" applyBorder="1" applyAlignment="1">
      <alignment horizontal="center"/>
    </xf>
    <xf numFmtId="164" fontId="0" fillId="0" borderId="0" xfId="0" applyNumberFormat="1"/>
    <xf numFmtId="0" fontId="18" fillId="0" borderId="11" xfId="0" applyFont="1" applyBorder="1" applyAlignment="1">
      <alignment horizontal="centerContinuous"/>
    </xf>
    <xf numFmtId="165" fontId="0" fillId="0" borderId="0" xfId="0" applyNumberFormat="1"/>
    <xf numFmtId="165" fontId="0" fillId="0" borderId="10" xfId="0" applyNumberFormat="1" applyBorder="1"/>
    <xf numFmtId="0" fontId="0" fillId="33" borderId="0" xfId="0" applyFill="1"/>
    <xf numFmtId="0" fontId="0" fillId="33" borderId="10" xfId="0" applyFill="1" applyBorder="1"/>
    <xf numFmtId="166" fontId="0" fillId="0" borderId="0" xfId="0" applyNumberFormat="1"/>
    <xf numFmtId="166" fontId="0" fillId="0" borderId="10" xfId="0" applyNumberFormat="1" applyBorder="1"/>
    <xf numFmtId="166" fontId="0" fillId="35" borderId="0" xfId="0" applyNumberFormat="1" applyFill="1"/>
    <xf numFmtId="0" fontId="0" fillId="35" borderId="0" xfId="0" applyFill="1"/>
    <xf numFmtId="44" fontId="0" fillId="0" borderId="0" xfId="42" applyFont="1"/>
    <xf numFmtId="0" fontId="18" fillId="0" borderId="14" xfId="0" applyFont="1" applyBorder="1" applyAlignment="1">
      <alignment horizontal="center"/>
    </xf>
    <xf numFmtId="44" fontId="0" fillId="0" borderId="15" xfId="42" applyFont="1" applyBorder="1"/>
    <xf numFmtId="44" fontId="0" fillId="0" borderId="15" xfId="0" applyNumberFormat="1" applyBorder="1"/>
    <xf numFmtId="0" fontId="19" fillId="0" borderId="16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0" fillId="0" borderId="20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0" xfId="0" applyBorder="1"/>
    <xf numFmtId="0" fontId="0" fillId="0" borderId="23" xfId="0" applyBorder="1"/>
    <xf numFmtId="44" fontId="0" fillId="0" borderId="0" xfId="42" applyFont="1" applyBorder="1"/>
    <xf numFmtId="0" fontId="0" fillId="0" borderId="24" xfId="0" applyBorder="1"/>
    <xf numFmtId="0" fontId="0" fillId="0" borderId="25" xfId="0" applyBorder="1"/>
    <xf numFmtId="167" fontId="0" fillId="33" borderId="0" xfId="0" applyNumberFormat="1" applyFill="1"/>
    <xf numFmtId="167" fontId="0" fillId="0" borderId="0" xfId="0" applyNumberFormat="1"/>
    <xf numFmtId="167" fontId="0" fillId="0" borderId="10" xfId="0" applyNumberFormat="1" applyBorder="1"/>
    <xf numFmtId="167" fontId="0" fillId="34" borderId="10" xfId="0" applyNumberFormat="1" applyFill="1" applyBorder="1"/>
    <xf numFmtId="0" fontId="0" fillId="0" borderId="13" xfId="0" applyBorder="1" applyAlignment="1">
      <alignment horizontal="center"/>
    </xf>
    <xf numFmtId="0" fontId="19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/>
    </xf>
    <xf numFmtId="167" fontId="0" fillId="36" borderId="0" xfId="0" applyNumberFormat="1" applyFill="1"/>
    <xf numFmtId="167" fontId="0" fillId="36" borderId="10" xfId="0" applyNumberFormat="1" applyFill="1" applyBorder="1"/>
    <xf numFmtId="171" fontId="0" fillId="0" borderId="0" xfId="0" applyNumberFormat="1"/>
    <xf numFmtId="171" fontId="0" fillId="35" borderId="0" xfId="0" applyNumberFormat="1" applyFill="1"/>
    <xf numFmtId="171" fontId="0" fillId="0" borderId="10" xfId="0" applyNumberFormat="1" applyBorder="1"/>
    <xf numFmtId="171" fontId="0" fillId="35" borderId="10" xfId="0" applyNumberFormat="1" applyFill="1" applyBorder="1"/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4" formatCode="_(&quot;$&quot;* #,##0.00_);_(&quot;$&quot;* \(#,##0.00\);_(&quot;$&quot;* &quot;-&quot;??_);_(@_)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[Woznica-SCM+651+Homework+1+House+Prices-Team73.xlsx]SqFt Pivot!PivotTable1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Square Feet by</a:t>
            </a:r>
            <a:br>
              <a:rPr lang="en-US"/>
            </a:br>
            <a:r>
              <a:rPr lang="en-US" baseline="0"/>
              <a:t>Construction Type and Neighborhood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  <a:sp3d contourW="9525">
            <a:contourClr>
              <a:schemeClr val="accent1">
                <a:shade val="95000"/>
              </a:schemeClr>
            </a:contourClr>
          </a:sp3d>
        </c:spPr>
        <c:marker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  <a:sp3d contourW="9525">
            <a:contourClr>
              <a:schemeClr val="accent1">
                <a:shade val="95000"/>
              </a:schemeClr>
            </a:contourClr>
          </a:sp3d>
        </c:spPr>
        <c:marker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  <a:sp3d contourW="9525">
            <a:contourClr>
              <a:schemeClr val="accent1">
                <a:shade val="95000"/>
              </a:schemeClr>
            </a:contourClr>
          </a:sp3d>
        </c:spPr>
        <c:marker>
          <c:symbol val="none"/>
        </c:marker>
      </c:pivotFmt>
      <c:pivotFmt>
        <c:idx val="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  <a:sp3d contourW="9525">
            <a:contourClr>
              <a:schemeClr val="accent1">
                <a:shade val="9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  <a:sp3d contourW="9525">
            <a:contourClr>
              <a:schemeClr val="accent1">
                <a:shade val="9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  <a:sp3d contourW="9525">
            <a:contourClr>
              <a:schemeClr val="accent1">
                <a:shade val="9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'SqFt Pivot'!$B$4:$B$5</c:f>
              <c:strCache>
                <c:ptCount val="1"/>
                <c:pt idx="0">
                  <c:v>East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shade val="95000"/>
                </a:schemeClr>
              </a:contourClr>
            </a:sp3d>
          </c:spPr>
          <c:invertIfNegative val="0"/>
          <c:cat>
            <c:strRef>
              <c:f>'SqFt Pivot'!$A$6:$A$8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'SqFt Pivot'!$B$6:$B$8</c:f>
              <c:numCache>
                <c:formatCode>0.00</c:formatCode>
                <c:ptCount val="2"/>
                <c:pt idx="0">
                  <c:v>2001.5384615384614</c:v>
                </c:pt>
                <c:pt idx="1">
                  <c:v>2031.0526315789473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53-4D3E-A24C-973794BF9B42}"/>
            </c:ext>
          </c:extLst>
        </c:ser>
        <c:ser>
          <c:idx val="1"/>
          <c:order val="1"/>
          <c:tx>
            <c:strRef>
              <c:f>'SqFt Pivot'!$C$4:$C$5</c:f>
              <c:strCache>
                <c:ptCount val="1"/>
                <c:pt idx="0">
                  <c:v>North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2">
                  <a:shade val="95000"/>
                </a:schemeClr>
              </a:contourClr>
            </a:sp3d>
          </c:spPr>
          <c:invertIfNegative val="0"/>
          <c:cat>
            <c:strRef>
              <c:f>'SqFt Pivot'!$A$6:$A$8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'SqFt Pivot'!$C$6:$C$8</c:f>
              <c:numCache>
                <c:formatCode>0.00</c:formatCode>
                <c:ptCount val="2"/>
                <c:pt idx="0">
                  <c:v>1928.1081081081081</c:v>
                </c:pt>
                <c:pt idx="1">
                  <c:v>1857.1428571428571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53-4D3E-A24C-973794BF9B42}"/>
            </c:ext>
          </c:extLst>
        </c:ser>
        <c:ser>
          <c:idx val="2"/>
          <c:order val="2"/>
          <c:tx>
            <c:strRef>
              <c:f>'SqFt Pivot'!$D$4:$D$5</c:f>
              <c:strCache>
                <c:ptCount val="1"/>
                <c:pt idx="0">
                  <c:v>West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3">
                  <a:shade val="95000"/>
                </a:schemeClr>
              </a:contourClr>
            </a:sp3d>
          </c:spPr>
          <c:invertIfNegative val="0"/>
          <c:cat>
            <c:strRef>
              <c:f>'SqFt Pivot'!$A$6:$A$8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'SqFt Pivot'!$D$6:$D$8</c:f>
              <c:numCache>
                <c:formatCode>0.00</c:formatCode>
                <c:ptCount val="2"/>
                <c:pt idx="0">
                  <c:v>2073.478260869565</c:v>
                </c:pt>
                <c:pt idx="1">
                  <c:v>2091.25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53-4D3E-A24C-973794BF9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77003280"/>
        <c:axId val="577000984"/>
        <c:axId val="434511296"/>
      </c:bar3DChart>
      <c:catAx>
        <c:axId val="57700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000984"/>
        <c:crosses val="autoZero"/>
        <c:auto val="1"/>
        <c:lblAlgn val="ctr"/>
        <c:lblOffset val="100"/>
        <c:noMultiLvlLbl val="0"/>
      </c:catAx>
      <c:valAx>
        <c:axId val="577000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003280"/>
        <c:crosses val="autoZero"/>
        <c:crossBetween val="between"/>
      </c:valAx>
      <c:serAx>
        <c:axId val="434511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000984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[Woznica-SCM+651+Homework+1+House+Prices-Team73.xlsx]Price Pivot!PivotTable1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Housing Price by </a:t>
            </a:r>
            <a:br>
              <a:rPr lang="en-US"/>
            </a:br>
            <a:r>
              <a:rPr lang="en-US"/>
              <a:t>Construction Type and Neighborhood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'Price Pivot'!$B$3:$B$4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'Price Pivot'!$A$5:$A$7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'Price Pivot'!$B$5:$B$7</c:f>
              <c:numCache>
                <c:formatCode>_("$"* #,##0.00_);_("$"* \(#,##0.00\);_("$"* "-"??_);_(@_)</c:formatCode>
                <c:ptCount val="2"/>
                <c:pt idx="0">
                  <c:v>117750</c:v>
                </c:pt>
                <c:pt idx="1">
                  <c:v>135468.42105263157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90-49D7-83E2-5CE22DE9D210}"/>
            </c:ext>
          </c:extLst>
        </c:ser>
        <c:ser>
          <c:idx val="1"/>
          <c:order val="1"/>
          <c:tx>
            <c:strRef>
              <c:f>'Price Pivot'!$C$3:$C$4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cat>
            <c:strRef>
              <c:f>'Price Pivot'!$A$5:$A$7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'Price Pivot'!$C$5:$C$7</c:f>
              <c:numCache>
                <c:formatCode>_("$"* #,##0.00_);_("$"* \(#,##0.00\);_("$"* "-"??_);_(@_)</c:formatCode>
                <c:ptCount val="2"/>
                <c:pt idx="0">
                  <c:v>108583.78378378379</c:v>
                </c:pt>
                <c:pt idx="1">
                  <c:v>118457.14285714286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90-49D7-83E2-5CE22DE9D210}"/>
            </c:ext>
          </c:extLst>
        </c:ser>
        <c:ser>
          <c:idx val="2"/>
          <c:order val="2"/>
          <c:tx>
            <c:strRef>
              <c:f>'Price Pivot'!$D$3:$D$4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invertIfNegative val="0"/>
          <c:cat>
            <c:strRef>
              <c:f>'Price Pivot'!$A$5:$A$7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'Price Pivot'!$D$5:$D$7</c:f>
              <c:numCache>
                <c:formatCode>_("$"* #,##0.00_);_("$"* \(#,##0.00\);_("$"* "-"??_);_(@_)</c:formatCode>
                <c:ptCount val="2"/>
                <c:pt idx="0">
                  <c:v>148230.4347826087</c:v>
                </c:pt>
                <c:pt idx="1">
                  <c:v>175200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90-49D7-83E2-5CE22DE9D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634138104"/>
        <c:axId val="634134824"/>
        <c:axId val="0"/>
      </c:bar3DChart>
      <c:catAx>
        <c:axId val="634138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34824"/>
        <c:crosses val="autoZero"/>
        <c:auto val="1"/>
        <c:lblAlgn val="ctr"/>
        <c:lblOffset val="100"/>
        <c:noMultiLvlLbl val="0"/>
      </c:catAx>
      <c:valAx>
        <c:axId val="634134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38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1586</xdr:colOff>
      <xdr:row>9</xdr:row>
      <xdr:rowOff>88900</xdr:rowOff>
    </xdr:from>
    <xdr:to>
      <xdr:col>6</xdr:col>
      <xdr:colOff>1219200</xdr:colOff>
      <xdr:row>27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D9A736-BDAA-4D87-93FC-177B69BB5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914400</xdr:colOff>
      <xdr:row>8</xdr:row>
      <xdr:rowOff>63500</xdr:rowOff>
    </xdr:from>
    <xdr:to>
      <xdr:col>8</xdr:col>
      <xdr:colOff>292100</xdr:colOff>
      <xdr:row>28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EA9C08-2038-4414-A473-3A726C5BD7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yce" refreshedDate="43556.564542361113" createdVersion="6" refreshedVersion="6" minRefreshableVersion="3" recordCount="128" xr:uid="{96AB38A1-C502-48BF-A293-C0E684E0A53D}">
  <cacheSource type="worksheet">
    <worksheetSource ref="A1:H129" sheet="House Prices, Corr, Regr"/>
  </cacheSource>
  <cacheFields count="8">
    <cacheField name="ID" numFmtId="0">
      <sharedItems containsSemiMixedTypes="0" containsString="0" containsNumber="1" containsInteger="1" minValue="1" maxValue="128"/>
    </cacheField>
    <cacheField name="Price" numFmtId="0">
      <sharedItems containsSemiMixedTypes="0" containsString="0" containsNumber="1" containsInteger="1" minValue="69100" maxValue="211200" count="123">
        <n v="114300"/>
        <n v="114200"/>
        <n v="114800"/>
        <n v="94700"/>
        <n v="119800"/>
        <n v="114600"/>
        <n v="151600"/>
        <n v="150700"/>
        <n v="119200"/>
        <n v="104000"/>
        <n v="132500"/>
        <n v="123000"/>
        <n v="102600"/>
        <n v="126300"/>
        <n v="176800"/>
        <n v="145800"/>
        <n v="147100"/>
        <n v="83600"/>
        <n v="111400"/>
        <n v="167200"/>
        <n v="116200"/>
        <n v="113800"/>
        <n v="91700"/>
        <n v="106100"/>
        <n v="156400"/>
        <n v="149300"/>
        <n v="137000"/>
        <n v="99300"/>
        <n v="69100"/>
        <n v="188000"/>
        <n v="182000"/>
        <n v="112300"/>
        <n v="135000"/>
        <n v="139600"/>
        <n v="117800"/>
        <n v="117100"/>
        <n v="117500"/>
        <n v="147000"/>
        <n v="131300"/>
        <n v="108200"/>
        <n v="106600"/>
        <n v="133600"/>
        <n v="105600"/>
        <n v="154000"/>
        <n v="166500"/>
        <n v="103200"/>
        <n v="129800"/>
        <n v="90300"/>
        <n v="115900"/>
        <n v="107500"/>
        <n v="151100"/>
        <n v="91100"/>
        <n v="117400"/>
        <n v="130800"/>
        <n v="81300"/>
        <n v="125700"/>
        <n v="140900"/>
        <n v="152300"/>
        <n v="138100"/>
        <n v="155400"/>
        <n v="180900"/>
        <n v="100900"/>
        <n v="161300"/>
        <n v="120500"/>
        <n v="130300"/>
        <n v="111100"/>
        <n v="126200"/>
        <n v="151900"/>
        <n v="93600"/>
        <n v="165600"/>
        <n v="166700"/>
        <n v="157600"/>
        <n v="107300"/>
        <n v="144200"/>
        <n v="106900"/>
        <n v="176500"/>
        <n v="121300"/>
        <n v="143600"/>
        <n v="143400"/>
        <n v="184300"/>
        <n v="164800"/>
        <n v="147700"/>
        <n v="90500"/>
        <n v="188300"/>
        <n v="102700"/>
        <n v="172500"/>
        <n v="127700"/>
        <n v="97800"/>
        <n v="143100"/>
        <n v="116500"/>
        <n v="142600"/>
        <n v="157100"/>
        <n v="160600"/>
        <n v="152500"/>
        <n v="133300"/>
        <n v="126800"/>
        <n v="145500"/>
        <n v="171000"/>
        <n v="123100"/>
        <n v="136800"/>
        <n v="211200"/>
        <n v="82300"/>
        <n v="146900"/>
        <n v="108500"/>
        <n v="134000"/>
        <n v="117000"/>
        <n v="108700"/>
        <n v="111600"/>
        <n v="114900"/>
        <n v="123600"/>
        <n v="115700"/>
        <n v="124500"/>
        <n v="102500"/>
        <n v="199500"/>
        <n v="150200"/>
        <n v="109700"/>
        <n v="110400"/>
        <n v="144800"/>
        <n v="119700"/>
        <n v="147900"/>
        <n v="113500"/>
        <n v="149900"/>
        <n v="124600"/>
      </sharedItems>
    </cacheField>
    <cacheField name="SqFt" numFmtId="0">
      <sharedItems containsSemiMixedTypes="0" containsString="0" containsNumber="1" containsInteger="1" minValue="1450" maxValue="2590" count="61">
        <n v="1790"/>
        <n v="2030"/>
        <n v="1740"/>
        <n v="1980"/>
        <n v="2130"/>
        <n v="1780"/>
        <n v="1830"/>
        <n v="2160"/>
        <n v="2110"/>
        <n v="1730"/>
        <n v="1870"/>
        <n v="1910"/>
        <n v="2150"/>
        <n v="2590"/>
        <n v="2190"/>
        <n v="1990"/>
        <n v="1700"/>
        <n v="1920"/>
        <n v="2000"/>
        <n v="1690"/>
        <n v="1820"/>
        <n v="2210"/>
        <n v="2290"/>
        <n v="1600"/>
        <n v="2040"/>
        <n v="2250"/>
        <n v="1930"/>
        <n v="2280"/>
        <n v="2080"/>
        <n v="1880"/>
        <n v="2420"/>
        <n v="1720"/>
        <n v="1560"/>
        <n v="1840"/>
        <n v="1940"/>
        <n v="1810"/>
        <n v="2050"/>
        <n v="2100"/>
        <n v="1860"/>
        <n v="1650"/>
        <n v="2240"/>
        <n v="2090"/>
        <n v="2200"/>
        <n v="1610"/>
        <n v="2220"/>
        <n v="1450"/>
        <n v="2140"/>
        <n v="1950"/>
        <n v="1900"/>
        <n v="2410"/>
        <n v="1520"/>
        <n v="2010"/>
        <n v="1970"/>
        <n v="2440"/>
        <n v="2060"/>
        <n v="2260"/>
        <n v="2530"/>
        <n v="1890"/>
        <n v="1710"/>
        <n v="2070"/>
        <n v="2020"/>
      </sharedItems>
    </cacheField>
    <cacheField name="Bedrooms" numFmtId="0">
      <sharedItems containsSemiMixedTypes="0" containsString="0" containsNumber="1" containsInteger="1" minValue="2" maxValue="5"/>
    </cacheField>
    <cacheField name="Bathrooms" numFmtId="0">
      <sharedItems containsSemiMixedTypes="0" containsString="0" containsNumber="1" containsInteger="1" minValue="2" maxValue="4"/>
    </cacheField>
    <cacheField name="Offers" numFmtId="0">
      <sharedItems containsSemiMixedTypes="0" containsString="0" containsNumber="1" containsInteger="1" minValue="1" maxValue="6"/>
    </cacheField>
    <cacheField name="Brick" numFmtId="0">
      <sharedItems count="2">
        <s v="No"/>
        <s v="Yes"/>
      </sharedItems>
    </cacheField>
    <cacheField name="Neighborhood" numFmtId="0">
      <sharedItems count="3">
        <s v="East"/>
        <s v="North"/>
        <s v="We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">
  <r>
    <n v="1"/>
    <x v="0"/>
    <x v="0"/>
    <n v="2"/>
    <n v="2"/>
    <n v="2"/>
    <x v="0"/>
    <x v="0"/>
  </r>
  <r>
    <n v="2"/>
    <x v="1"/>
    <x v="1"/>
    <n v="4"/>
    <n v="2"/>
    <n v="3"/>
    <x v="0"/>
    <x v="0"/>
  </r>
  <r>
    <n v="3"/>
    <x v="2"/>
    <x v="2"/>
    <n v="3"/>
    <n v="2"/>
    <n v="1"/>
    <x v="0"/>
    <x v="0"/>
  </r>
  <r>
    <n v="4"/>
    <x v="3"/>
    <x v="3"/>
    <n v="3"/>
    <n v="2"/>
    <n v="3"/>
    <x v="0"/>
    <x v="0"/>
  </r>
  <r>
    <n v="5"/>
    <x v="4"/>
    <x v="4"/>
    <n v="3"/>
    <n v="3"/>
    <n v="3"/>
    <x v="0"/>
    <x v="0"/>
  </r>
  <r>
    <n v="6"/>
    <x v="5"/>
    <x v="5"/>
    <n v="3"/>
    <n v="2"/>
    <n v="2"/>
    <x v="0"/>
    <x v="1"/>
  </r>
  <r>
    <n v="7"/>
    <x v="6"/>
    <x v="6"/>
    <n v="3"/>
    <n v="3"/>
    <n v="3"/>
    <x v="1"/>
    <x v="2"/>
  </r>
  <r>
    <n v="8"/>
    <x v="7"/>
    <x v="7"/>
    <n v="4"/>
    <n v="2"/>
    <n v="2"/>
    <x v="0"/>
    <x v="2"/>
  </r>
  <r>
    <n v="9"/>
    <x v="8"/>
    <x v="8"/>
    <n v="4"/>
    <n v="2"/>
    <n v="3"/>
    <x v="0"/>
    <x v="0"/>
  </r>
  <r>
    <n v="10"/>
    <x v="9"/>
    <x v="9"/>
    <n v="3"/>
    <n v="3"/>
    <n v="3"/>
    <x v="0"/>
    <x v="0"/>
  </r>
  <r>
    <n v="11"/>
    <x v="10"/>
    <x v="1"/>
    <n v="3"/>
    <n v="2"/>
    <n v="3"/>
    <x v="1"/>
    <x v="0"/>
  </r>
  <r>
    <n v="12"/>
    <x v="11"/>
    <x v="10"/>
    <n v="2"/>
    <n v="2"/>
    <n v="2"/>
    <x v="1"/>
    <x v="0"/>
  </r>
  <r>
    <n v="13"/>
    <x v="12"/>
    <x v="11"/>
    <n v="3"/>
    <n v="2"/>
    <n v="4"/>
    <x v="0"/>
    <x v="1"/>
  </r>
  <r>
    <n v="14"/>
    <x v="13"/>
    <x v="12"/>
    <n v="3"/>
    <n v="3"/>
    <n v="5"/>
    <x v="1"/>
    <x v="1"/>
  </r>
  <r>
    <n v="15"/>
    <x v="14"/>
    <x v="13"/>
    <n v="4"/>
    <n v="3"/>
    <n v="4"/>
    <x v="0"/>
    <x v="2"/>
  </r>
  <r>
    <n v="16"/>
    <x v="15"/>
    <x v="5"/>
    <n v="4"/>
    <n v="2"/>
    <n v="1"/>
    <x v="0"/>
    <x v="2"/>
  </r>
  <r>
    <n v="17"/>
    <x v="16"/>
    <x v="14"/>
    <n v="3"/>
    <n v="3"/>
    <n v="4"/>
    <x v="1"/>
    <x v="0"/>
  </r>
  <r>
    <n v="18"/>
    <x v="17"/>
    <x v="15"/>
    <n v="3"/>
    <n v="3"/>
    <n v="4"/>
    <x v="0"/>
    <x v="1"/>
  </r>
  <r>
    <n v="19"/>
    <x v="18"/>
    <x v="16"/>
    <n v="2"/>
    <n v="2"/>
    <n v="1"/>
    <x v="1"/>
    <x v="0"/>
  </r>
  <r>
    <n v="20"/>
    <x v="19"/>
    <x v="17"/>
    <n v="3"/>
    <n v="3"/>
    <n v="2"/>
    <x v="1"/>
    <x v="2"/>
  </r>
  <r>
    <n v="21"/>
    <x v="20"/>
    <x v="0"/>
    <n v="3"/>
    <n v="2"/>
    <n v="3"/>
    <x v="0"/>
    <x v="0"/>
  </r>
  <r>
    <n v="22"/>
    <x v="21"/>
    <x v="18"/>
    <n v="3"/>
    <n v="2"/>
    <n v="4"/>
    <x v="0"/>
    <x v="1"/>
  </r>
  <r>
    <n v="23"/>
    <x v="22"/>
    <x v="19"/>
    <n v="3"/>
    <n v="2"/>
    <n v="3"/>
    <x v="0"/>
    <x v="1"/>
  </r>
  <r>
    <n v="24"/>
    <x v="23"/>
    <x v="20"/>
    <n v="3"/>
    <n v="2"/>
    <n v="3"/>
    <x v="1"/>
    <x v="1"/>
  </r>
  <r>
    <n v="25"/>
    <x v="24"/>
    <x v="21"/>
    <n v="4"/>
    <n v="3"/>
    <n v="2"/>
    <x v="1"/>
    <x v="0"/>
  </r>
  <r>
    <n v="26"/>
    <x v="25"/>
    <x v="22"/>
    <n v="4"/>
    <n v="3"/>
    <n v="3"/>
    <x v="0"/>
    <x v="1"/>
  </r>
  <r>
    <n v="27"/>
    <x v="26"/>
    <x v="18"/>
    <n v="4"/>
    <n v="2"/>
    <n v="3"/>
    <x v="0"/>
    <x v="2"/>
  </r>
  <r>
    <n v="28"/>
    <x v="27"/>
    <x v="16"/>
    <n v="3"/>
    <n v="2"/>
    <n v="2"/>
    <x v="0"/>
    <x v="0"/>
  </r>
  <r>
    <n v="29"/>
    <x v="28"/>
    <x v="23"/>
    <n v="2"/>
    <n v="2"/>
    <n v="3"/>
    <x v="0"/>
    <x v="1"/>
  </r>
  <r>
    <n v="30"/>
    <x v="29"/>
    <x v="24"/>
    <n v="4"/>
    <n v="3"/>
    <n v="1"/>
    <x v="1"/>
    <x v="2"/>
  </r>
  <r>
    <n v="31"/>
    <x v="30"/>
    <x v="25"/>
    <n v="4"/>
    <n v="3"/>
    <n v="3"/>
    <x v="1"/>
    <x v="2"/>
  </r>
  <r>
    <n v="32"/>
    <x v="31"/>
    <x v="26"/>
    <n v="2"/>
    <n v="2"/>
    <n v="2"/>
    <x v="1"/>
    <x v="1"/>
  </r>
  <r>
    <n v="33"/>
    <x v="32"/>
    <x v="25"/>
    <n v="3"/>
    <n v="3"/>
    <n v="3"/>
    <x v="1"/>
    <x v="0"/>
  </r>
  <r>
    <n v="34"/>
    <x v="33"/>
    <x v="27"/>
    <n v="5"/>
    <n v="3"/>
    <n v="4"/>
    <x v="1"/>
    <x v="0"/>
  </r>
  <r>
    <n v="35"/>
    <x v="34"/>
    <x v="18"/>
    <n v="2"/>
    <n v="2"/>
    <n v="3"/>
    <x v="0"/>
    <x v="1"/>
  </r>
  <r>
    <n v="36"/>
    <x v="35"/>
    <x v="28"/>
    <n v="3"/>
    <n v="3"/>
    <n v="3"/>
    <x v="0"/>
    <x v="1"/>
  </r>
  <r>
    <n v="37"/>
    <x v="36"/>
    <x v="29"/>
    <n v="2"/>
    <n v="2"/>
    <n v="2"/>
    <x v="0"/>
    <x v="1"/>
  </r>
  <r>
    <n v="38"/>
    <x v="37"/>
    <x v="30"/>
    <n v="4"/>
    <n v="3"/>
    <n v="4"/>
    <x v="0"/>
    <x v="2"/>
  </r>
  <r>
    <n v="39"/>
    <x v="38"/>
    <x v="31"/>
    <n v="3"/>
    <n v="2"/>
    <n v="1"/>
    <x v="0"/>
    <x v="2"/>
  </r>
  <r>
    <n v="40"/>
    <x v="39"/>
    <x v="2"/>
    <n v="3"/>
    <n v="2"/>
    <n v="2"/>
    <x v="0"/>
    <x v="1"/>
  </r>
  <r>
    <n v="41"/>
    <x v="40"/>
    <x v="32"/>
    <n v="2"/>
    <n v="2"/>
    <n v="1"/>
    <x v="0"/>
    <x v="0"/>
  </r>
  <r>
    <n v="42"/>
    <x v="41"/>
    <x v="33"/>
    <n v="4"/>
    <n v="3"/>
    <n v="2"/>
    <x v="0"/>
    <x v="2"/>
  </r>
  <r>
    <n v="43"/>
    <x v="42"/>
    <x v="15"/>
    <n v="2"/>
    <n v="2"/>
    <n v="3"/>
    <x v="0"/>
    <x v="0"/>
  </r>
  <r>
    <n v="44"/>
    <x v="43"/>
    <x v="17"/>
    <n v="3"/>
    <n v="2"/>
    <n v="1"/>
    <x v="1"/>
    <x v="0"/>
  </r>
  <r>
    <n v="45"/>
    <x v="44"/>
    <x v="34"/>
    <n v="3"/>
    <n v="3"/>
    <n v="2"/>
    <x v="1"/>
    <x v="2"/>
  </r>
  <r>
    <n v="46"/>
    <x v="45"/>
    <x v="35"/>
    <n v="3"/>
    <n v="2"/>
    <n v="3"/>
    <x v="0"/>
    <x v="0"/>
  </r>
  <r>
    <n v="47"/>
    <x v="46"/>
    <x v="15"/>
    <n v="2"/>
    <n v="3"/>
    <n v="2"/>
    <x v="0"/>
    <x v="1"/>
  </r>
  <r>
    <n v="48"/>
    <x v="47"/>
    <x v="36"/>
    <n v="3"/>
    <n v="2"/>
    <n v="6"/>
    <x v="0"/>
    <x v="1"/>
  </r>
  <r>
    <n v="49"/>
    <x v="48"/>
    <x v="3"/>
    <n v="2"/>
    <n v="2"/>
    <n v="2"/>
    <x v="0"/>
    <x v="0"/>
  </r>
  <r>
    <n v="50"/>
    <x v="49"/>
    <x v="16"/>
    <n v="3"/>
    <n v="2"/>
    <n v="3"/>
    <x v="1"/>
    <x v="1"/>
  </r>
  <r>
    <n v="51"/>
    <x v="50"/>
    <x v="37"/>
    <n v="3"/>
    <n v="2"/>
    <n v="3"/>
    <x v="1"/>
    <x v="0"/>
  </r>
  <r>
    <n v="52"/>
    <x v="51"/>
    <x v="38"/>
    <n v="2"/>
    <n v="2"/>
    <n v="3"/>
    <x v="0"/>
    <x v="1"/>
  </r>
  <r>
    <n v="53"/>
    <x v="52"/>
    <x v="12"/>
    <n v="2"/>
    <n v="3"/>
    <n v="4"/>
    <x v="0"/>
    <x v="1"/>
  </r>
  <r>
    <n v="54"/>
    <x v="53"/>
    <x v="37"/>
    <n v="3"/>
    <n v="2"/>
    <n v="3"/>
    <x v="0"/>
    <x v="1"/>
  </r>
  <r>
    <n v="55"/>
    <x v="54"/>
    <x v="39"/>
    <n v="3"/>
    <n v="2"/>
    <n v="3"/>
    <x v="0"/>
    <x v="1"/>
  </r>
  <r>
    <n v="56"/>
    <x v="55"/>
    <x v="31"/>
    <n v="2"/>
    <n v="2"/>
    <n v="2"/>
    <x v="1"/>
    <x v="0"/>
  </r>
  <r>
    <n v="57"/>
    <x v="56"/>
    <x v="14"/>
    <n v="3"/>
    <n v="2"/>
    <n v="3"/>
    <x v="1"/>
    <x v="0"/>
  </r>
  <r>
    <n v="58"/>
    <x v="57"/>
    <x v="40"/>
    <n v="4"/>
    <n v="3"/>
    <n v="3"/>
    <x v="0"/>
    <x v="2"/>
  </r>
  <r>
    <n v="59"/>
    <x v="58"/>
    <x v="33"/>
    <n v="3"/>
    <n v="3"/>
    <n v="1"/>
    <x v="0"/>
    <x v="2"/>
  </r>
  <r>
    <n v="60"/>
    <x v="59"/>
    <x v="41"/>
    <n v="4"/>
    <n v="2"/>
    <n v="1"/>
    <x v="0"/>
    <x v="2"/>
  </r>
  <r>
    <n v="61"/>
    <x v="60"/>
    <x v="42"/>
    <n v="3"/>
    <n v="3"/>
    <n v="1"/>
    <x v="0"/>
    <x v="2"/>
  </r>
  <r>
    <n v="62"/>
    <x v="61"/>
    <x v="43"/>
    <n v="2"/>
    <n v="2"/>
    <n v="2"/>
    <x v="0"/>
    <x v="1"/>
  </r>
  <r>
    <n v="63"/>
    <x v="62"/>
    <x v="44"/>
    <n v="4"/>
    <n v="3"/>
    <n v="2"/>
    <x v="0"/>
    <x v="2"/>
  </r>
  <r>
    <n v="64"/>
    <x v="63"/>
    <x v="11"/>
    <n v="2"/>
    <n v="3"/>
    <n v="2"/>
    <x v="0"/>
    <x v="0"/>
  </r>
  <r>
    <n v="65"/>
    <x v="64"/>
    <x v="38"/>
    <n v="3"/>
    <n v="2"/>
    <n v="2"/>
    <x v="0"/>
    <x v="2"/>
  </r>
  <r>
    <n v="66"/>
    <x v="65"/>
    <x v="45"/>
    <n v="2"/>
    <n v="2"/>
    <n v="1"/>
    <x v="1"/>
    <x v="1"/>
  </r>
  <r>
    <n v="67"/>
    <x v="66"/>
    <x v="21"/>
    <n v="3"/>
    <n v="3"/>
    <n v="4"/>
    <x v="0"/>
    <x v="1"/>
  </r>
  <r>
    <n v="68"/>
    <x v="67"/>
    <x v="24"/>
    <n v="4"/>
    <n v="3"/>
    <n v="3"/>
    <x v="0"/>
    <x v="0"/>
  </r>
  <r>
    <n v="69"/>
    <x v="68"/>
    <x v="46"/>
    <n v="3"/>
    <n v="2"/>
    <n v="4"/>
    <x v="0"/>
    <x v="1"/>
  </r>
  <r>
    <n v="70"/>
    <x v="69"/>
    <x v="28"/>
    <n v="4"/>
    <n v="3"/>
    <n v="3"/>
    <x v="0"/>
    <x v="2"/>
  </r>
  <r>
    <n v="71"/>
    <x v="70"/>
    <x v="47"/>
    <n v="3"/>
    <n v="3"/>
    <n v="3"/>
    <x v="1"/>
    <x v="2"/>
  </r>
  <r>
    <n v="72"/>
    <x v="71"/>
    <x v="7"/>
    <n v="4"/>
    <n v="2"/>
    <n v="1"/>
    <x v="0"/>
    <x v="2"/>
  </r>
  <r>
    <n v="73"/>
    <x v="72"/>
    <x v="39"/>
    <n v="3"/>
    <n v="2"/>
    <n v="3"/>
    <x v="0"/>
    <x v="1"/>
  </r>
  <r>
    <n v="74"/>
    <x v="55"/>
    <x v="24"/>
    <n v="3"/>
    <n v="3"/>
    <n v="2"/>
    <x v="0"/>
    <x v="0"/>
  </r>
  <r>
    <n v="75"/>
    <x v="73"/>
    <x v="46"/>
    <n v="3"/>
    <n v="3"/>
    <n v="3"/>
    <x v="0"/>
    <x v="2"/>
  </r>
  <r>
    <n v="76"/>
    <x v="74"/>
    <x v="48"/>
    <n v="2"/>
    <n v="2"/>
    <n v="2"/>
    <x v="0"/>
    <x v="1"/>
  </r>
  <r>
    <n v="77"/>
    <x v="46"/>
    <x v="26"/>
    <n v="3"/>
    <n v="2"/>
    <n v="2"/>
    <x v="0"/>
    <x v="2"/>
  </r>
  <r>
    <n v="78"/>
    <x v="75"/>
    <x v="27"/>
    <n v="4"/>
    <n v="3"/>
    <n v="3"/>
    <x v="1"/>
    <x v="2"/>
  </r>
  <r>
    <n v="79"/>
    <x v="76"/>
    <x v="4"/>
    <n v="3"/>
    <n v="2"/>
    <n v="3"/>
    <x v="0"/>
    <x v="1"/>
  </r>
  <r>
    <n v="80"/>
    <x v="77"/>
    <x v="5"/>
    <n v="4"/>
    <n v="2"/>
    <n v="1"/>
    <x v="0"/>
    <x v="2"/>
  </r>
  <r>
    <n v="81"/>
    <x v="78"/>
    <x v="14"/>
    <n v="3"/>
    <n v="3"/>
    <n v="4"/>
    <x v="1"/>
    <x v="0"/>
  </r>
  <r>
    <n v="82"/>
    <x v="79"/>
    <x v="46"/>
    <n v="4"/>
    <n v="3"/>
    <n v="2"/>
    <x v="1"/>
    <x v="2"/>
  </r>
  <r>
    <n v="83"/>
    <x v="80"/>
    <x v="36"/>
    <n v="2"/>
    <n v="2"/>
    <n v="1"/>
    <x v="1"/>
    <x v="2"/>
  </r>
  <r>
    <n v="84"/>
    <x v="81"/>
    <x v="49"/>
    <n v="3"/>
    <n v="3"/>
    <n v="2"/>
    <x v="0"/>
    <x v="0"/>
  </r>
  <r>
    <n v="85"/>
    <x v="82"/>
    <x v="50"/>
    <n v="2"/>
    <n v="2"/>
    <n v="3"/>
    <x v="0"/>
    <x v="1"/>
  </r>
  <r>
    <n v="86"/>
    <x v="83"/>
    <x v="25"/>
    <n v="4"/>
    <n v="3"/>
    <n v="2"/>
    <x v="1"/>
    <x v="2"/>
  </r>
  <r>
    <n v="87"/>
    <x v="84"/>
    <x v="48"/>
    <n v="4"/>
    <n v="2"/>
    <n v="4"/>
    <x v="0"/>
    <x v="1"/>
  </r>
  <r>
    <n v="88"/>
    <x v="85"/>
    <x v="29"/>
    <n v="3"/>
    <n v="3"/>
    <n v="1"/>
    <x v="1"/>
    <x v="2"/>
  </r>
  <r>
    <n v="89"/>
    <x v="86"/>
    <x v="26"/>
    <n v="3"/>
    <n v="3"/>
    <n v="2"/>
    <x v="0"/>
    <x v="1"/>
  </r>
  <r>
    <n v="90"/>
    <x v="87"/>
    <x v="51"/>
    <n v="2"/>
    <n v="2"/>
    <n v="4"/>
    <x v="0"/>
    <x v="1"/>
  </r>
  <r>
    <n v="91"/>
    <x v="88"/>
    <x v="17"/>
    <n v="4"/>
    <n v="2"/>
    <n v="2"/>
    <x v="0"/>
    <x v="2"/>
  </r>
  <r>
    <n v="92"/>
    <x v="89"/>
    <x v="12"/>
    <n v="3"/>
    <n v="2"/>
    <n v="2"/>
    <x v="0"/>
    <x v="0"/>
  </r>
  <r>
    <n v="93"/>
    <x v="90"/>
    <x v="8"/>
    <n v="3"/>
    <n v="2"/>
    <n v="2"/>
    <x v="0"/>
    <x v="2"/>
  </r>
  <r>
    <n v="94"/>
    <x v="91"/>
    <x v="28"/>
    <n v="3"/>
    <n v="3"/>
    <n v="2"/>
    <x v="0"/>
    <x v="0"/>
  </r>
  <r>
    <n v="95"/>
    <x v="92"/>
    <x v="12"/>
    <n v="4"/>
    <n v="3"/>
    <n v="3"/>
    <x v="1"/>
    <x v="2"/>
  </r>
  <r>
    <n v="96"/>
    <x v="93"/>
    <x v="52"/>
    <n v="2"/>
    <n v="2"/>
    <n v="1"/>
    <x v="1"/>
    <x v="2"/>
  </r>
  <r>
    <n v="97"/>
    <x v="94"/>
    <x v="53"/>
    <n v="3"/>
    <n v="3"/>
    <n v="3"/>
    <x v="0"/>
    <x v="0"/>
  </r>
  <r>
    <n v="98"/>
    <x v="95"/>
    <x v="18"/>
    <n v="2"/>
    <n v="2"/>
    <n v="1"/>
    <x v="1"/>
    <x v="0"/>
  </r>
  <r>
    <n v="99"/>
    <x v="96"/>
    <x v="54"/>
    <n v="3"/>
    <n v="2"/>
    <n v="1"/>
    <x v="0"/>
    <x v="2"/>
  </r>
  <r>
    <n v="100"/>
    <x v="97"/>
    <x v="28"/>
    <n v="3"/>
    <n v="3"/>
    <n v="2"/>
    <x v="1"/>
    <x v="2"/>
  </r>
  <r>
    <n v="101"/>
    <x v="45"/>
    <x v="51"/>
    <n v="3"/>
    <n v="2"/>
    <n v="5"/>
    <x v="0"/>
    <x v="1"/>
  </r>
  <r>
    <n v="102"/>
    <x v="98"/>
    <x v="55"/>
    <n v="3"/>
    <n v="3"/>
    <n v="5"/>
    <x v="0"/>
    <x v="0"/>
  </r>
  <r>
    <n v="103"/>
    <x v="99"/>
    <x v="49"/>
    <n v="3"/>
    <n v="3"/>
    <n v="4"/>
    <x v="0"/>
    <x v="0"/>
  </r>
  <r>
    <n v="104"/>
    <x v="100"/>
    <x v="53"/>
    <n v="4"/>
    <n v="3"/>
    <n v="3"/>
    <x v="1"/>
    <x v="2"/>
  </r>
  <r>
    <n v="105"/>
    <x v="101"/>
    <x v="11"/>
    <n v="3"/>
    <n v="2"/>
    <n v="4"/>
    <x v="0"/>
    <x v="0"/>
  </r>
  <r>
    <n v="106"/>
    <x v="102"/>
    <x v="56"/>
    <n v="4"/>
    <n v="3"/>
    <n v="4"/>
    <x v="0"/>
    <x v="2"/>
  </r>
  <r>
    <n v="107"/>
    <x v="103"/>
    <x v="4"/>
    <n v="3"/>
    <n v="2"/>
    <n v="4"/>
    <x v="0"/>
    <x v="1"/>
  </r>
  <r>
    <n v="108"/>
    <x v="104"/>
    <x v="57"/>
    <n v="3"/>
    <n v="2"/>
    <n v="1"/>
    <x v="1"/>
    <x v="0"/>
  </r>
  <r>
    <n v="109"/>
    <x v="105"/>
    <x v="15"/>
    <n v="3"/>
    <n v="3"/>
    <n v="3"/>
    <x v="1"/>
    <x v="0"/>
  </r>
  <r>
    <n v="110"/>
    <x v="106"/>
    <x v="8"/>
    <n v="3"/>
    <n v="2"/>
    <n v="3"/>
    <x v="0"/>
    <x v="0"/>
  </r>
  <r>
    <n v="111"/>
    <x v="107"/>
    <x v="58"/>
    <n v="2"/>
    <n v="2"/>
    <n v="1"/>
    <x v="0"/>
    <x v="1"/>
  </r>
  <r>
    <n v="112"/>
    <x v="108"/>
    <x v="2"/>
    <n v="2"/>
    <n v="2"/>
    <n v="2"/>
    <x v="0"/>
    <x v="1"/>
  </r>
  <r>
    <n v="113"/>
    <x v="109"/>
    <x v="34"/>
    <n v="2"/>
    <n v="2"/>
    <n v="2"/>
    <x v="1"/>
    <x v="0"/>
  </r>
  <r>
    <n v="114"/>
    <x v="110"/>
    <x v="18"/>
    <n v="3"/>
    <n v="2"/>
    <n v="3"/>
    <x v="1"/>
    <x v="1"/>
  </r>
  <r>
    <n v="115"/>
    <x v="111"/>
    <x v="51"/>
    <n v="4"/>
    <n v="3"/>
    <n v="2"/>
    <x v="0"/>
    <x v="0"/>
  </r>
  <r>
    <n v="116"/>
    <x v="112"/>
    <x v="48"/>
    <n v="3"/>
    <n v="3"/>
    <n v="3"/>
    <x v="0"/>
    <x v="1"/>
  </r>
  <r>
    <n v="117"/>
    <x v="113"/>
    <x v="22"/>
    <n v="5"/>
    <n v="4"/>
    <n v="1"/>
    <x v="1"/>
    <x v="2"/>
  </r>
  <r>
    <n v="118"/>
    <x v="34"/>
    <x v="17"/>
    <n v="3"/>
    <n v="2"/>
    <n v="2"/>
    <x v="0"/>
    <x v="1"/>
  </r>
  <r>
    <n v="119"/>
    <x v="114"/>
    <x v="47"/>
    <n v="3"/>
    <n v="2"/>
    <n v="3"/>
    <x v="1"/>
    <x v="1"/>
  </r>
  <r>
    <n v="120"/>
    <x v="115"/>
    <x v="17"/>
    <n v="2"/>
    <n v="2"/>
    <n v="4"/>
    <x v="0"/>
    <x v="1"/>
  </r>
  <r>
    <n v="121"/>
    <x v="116"/>
    <x v="26"/>
    <n v="2"/>
    <n v="3"/>
    <n v="3"/>
    <x v="0"/>
    <x v="1"/>
  </r>
  <r>
    <n v="122"/>
    <x v="42"/>
    <x v="26"/>
    <n v="3"/>
    <n v="3"/>
    <n v="3"/>
    <x v="0"/>
    <x v="0"/>
  </r>
  <r>
    <n v="123"/>
    <x v="117"/>
    <x v="54"/>
    <n v="2"/>
    <n v="2"/>
    <n v="1"/>
    <x v="1"/>
    <x v="0"/>
  </r>
  <r>
    <n v="124"/>
    <x v="118"/>
    <x v="48"/>
    <n v="3"/>
    <n v="3"/>
    <n v="3"/>
    <x v="1"/>
    <x v="0"/>
  </r>
  <r>
    <n v="125"/>
    <x v="119"/>
    <x v="7"/>
    <n v="4"/>
    <n v="3"/>
    <n v="3"/>
    <x v="1"/>
    <x v="0"/>
  </r>
  <r>
    <n v="126"/>
    <x v="120"/>
    <x v="59"/>
    <n v="2"/>
    <n v="2"/>
    <n v="2"/>
    <x v="0"/>
    <x v="1"/>
  </r>
  <r>
    <n v="127"/>
    <x v="121"/>
    <x v="60"/>
    <n v="3"/>
    <n v="3"/>
    <n v="1"/>
    <x v="0"/>
    <x v="2"/>
  </r>
  <r>
    <n v="128"/>
    <x v="122"/>
    <x v="25"/>
    <n v="3"/>
    <n v="3"/>
    <n v="4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0D6066-64B6-42B0-A9A7-FCC6CD3A8BAB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:E8" firstHeaderRow="1" firstDataRow="2" firstDataCol="1"/>
  <pivotFields count="8">
    <pivotField showAll="0"/>
    <pivotField showAll="0"/>
    <pivotField dataFiel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4">
        <item x="0"/>
        <item x="1"/>
        <item x="2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Average of SqFt" fld="2" subtotal="average" baseField="0" baseItem="1" numFmtId="2"/>
  </dataFields>
  <formats count="1">
    <format dxfId="1">
      <pivotArea outline="0" collapsedLevelsAreSubtotals="1" fieldPosition="0"/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601764-AC63-47EA-AAC5-BB800DAC8EE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7" firstHeaderRow="1" firstDataRow="2" firstDataCol="1"/>
  <pivotFields count="8">
    <pivotField showAll="0"/>
    <pivotField dataField="1"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4">
        <item x="0"/>
        <item x="1"/>
        <item x="2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Average of Price" fld="1" subtotal="average" baseField="6" baseItem="0" numFmtId="44"/>
  </dataFields>
  <formats count="1">
    <format dxfId="0">
      <pivotArea outline="0" collapsedLevelsAreSubtotals="1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9"/>
  <sheetViews>
    <sheetView topLeftCell="D26" zoomScale="75" zoomScaleNormal="75" workbookViewId="0">
      <selection activeCell="P59" sqref="P59"/>
    </sheetView>
  </sheetViews>
  <sheetFormatPr defaultRowHeight="14.5" x14ac:dyDescent="0.35"/>
  <cols>
    <col min="4" max="4" width="10" bestFit="1" customWidth="1"/>
    <col min="5" max="5" width="10.54296875" bestFit="1" customWidth="1"/>
    <col min="11" max="11" width="18.26953125" bestFit="1" customWidth="1"/>
    <col min="12" max="12" width="16.54296875" bestFit="1" customWidth="1"/>
    <col min="13" max="14" width="17" bestFit="1" customWidth="1"/>
    <col min="15" max="15" width="14.7265625" bestFit="1" customWidth="1"/>
    <col min="16" max="16" width="17" bestFit="1" customWidth="1"/>
    <col min="17" max="19" width="16.453125" bestFit="1" customWidth="1"/>
  </cols>
  <sheetData>
    <row r="1" spans="1:16" s="1" customFormat="1" x14ac:dyDescent="0.3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6" x14ac:dyDescent="0.35">
      <c r="A2">
        <v>1</v>
      </c>
      <c r="B2">
        <v>114300</v>
      </c>
      <c r="C2">
        <v>1790</v>
      </c>
      <c r="D2">
        <v>2</v>
      </c>
      <c r="E2">
        <v>2</v>
      </c>
      <c r="F2">
        <v>2</v>
      </c>
      <c r="G2" t="s">
        <v>7</v>
      </c>
      <c r="H2" t="s">
        <v>8</v>
      </c>
      <c r="K2" s="1" t="s">
        <v>52</v>
      </c>
    </row>
    <row r="3" spans="1:16" ht="15" thickBot="1" x14ac:dyDescent="0.4">
      <c r="A3">
        <v>2</v>
      </c>
      <c r="B3">
        <v>114200</v>
      </c>
      <c r="C3">
        <v>2030</v>
      </c>
      <c r="D3">
        <v>4</v>
      </c>
      <c r="E3">
        <v>2</v>
      </c>
      <c r="F3">
        <v>3</v>
      </c>
      <c r="G3" t="s">
        <v>7</v>
      </c>
      <c r="H3" t="s">
        <v>8</v>
      </c>
    </row>
    <row r="4" spans="1:16" x14ac:dyDescent="0.35">
      <c r="A4">
        <v>3</v>
      </c>
      <c r="B4">
        <v>114800</v>
      </c>
      <c r="C4">
        <v>1740</v>
      </c>
      <c r="D4">
        <v>3</v>
      </c>
      <c r="E4">
        <v>2</v>
      </c>
      <c r="F4">
        <v>1</v>
      </c>
      <c r="G4" t="s">
        <v>7</v>
      </c>
      <c r="H4" t="s">
        <v>8</v>
      </c>
      <c r="K4" s="8"/>
      <c r="L4" s="8" t="s">
        <v>0</v>
      </c>
      <c r="M4" s="8" t="s">
        <v>1</v>
      </c>
      <c r="N4" s="8" t="s">
        <v>2</v>
      </c>
      <c r="O4" s="8" t="s">
        <v>3</v>
      </c>
      <c r="P4" s="8" t="s">
        <v>4</v>
      </c>
    </row>
    <row r="5" spans="1:16" x14ac:dyDescent="0.35">
      <c r="A5">
        <v>4</v>
      </c>
      <c r="B5">
        <v>94700</v>
      </c>
      <c r="C5">
        <v>1980</v>
      </c>
      <c r="D5">
        <v>3</v>
      </c>
      <c r="E5">
        <v>2</v>
      </c>
      <c r="F5">
        <v>3</v>
      </c>
      <c r="G5" t="s">
        <v>7</v>
      </c>
      <c r="H5" t="s">
        <v>8</v>
      </c>
      <c r="K5" t="s">
        <v>0</v>
      </c>
      <c r="L5">
        <v>1</v>
      </c>
    </row>
    <row r="6" spans="1:16" x14ac:dyDescent="0.35">
      <c r="A6">
        <v>5</v>
      </c>
      <c r="B6">
        <v>119800</v>
      </c>
      <c r="C6">
        <v>2130</v>
      </c>
      <c r="D6">
        <v>3</v>
      </c>
      <c r="E6">
        <v>3</v>
      </c>
      <c r="F6">
        <v>3</v>
      </c>
      <c r="G6" t="s">
        <v>7</v>
      </c>
      <c r="H6" t="s">
        <v>8</v>
      </c>
      <c r="K6" t="s">
        <v>1</v>
      </c>
      <c r="L6" s="36">
        <v>0.55298224255548378</v>
      </c>
      <c r="M6">
        <v>1</v>
      </c>
    </row>
    <row r="7" spans="1:16" x14ac:dyDescent="0.35">
      <c r="A7">
        <v>6</v>
      </c>
      <c r="B7">
        <v>114600</v>
      </c>
      <c r="C7">
        <v>1780</v>
      </c>
      <c r="D7">
        <v>3</v>
      </c>
      <c r="E7">
        <v>2</v>
      </c>
      <c r="F7">
        <v>2</v>
      </c>
      <c r="G7" t="s">
        <v>7</v>
      </c>
      <c r="H7" t="s">
        <v>9</v>
      </c>
      <c r="K7" t="s">
        <v>2</v>
      </c>
      <c r="L7" s="43">
        <v>0.5259260576398529</v>
      </c>
      <c r="M7" s="37">
        <v>0.48380711151742756</v>
      </c>
      <c r="N7">
        <v>1</v>
      </c>
    </row>
    <row r="8" spans="1:16" x14ac:dyDescent="0.35">
      <c r="A8">
        <v>7</v>
      </c>
      <c r="B8">
        <v>151600</v>
      </c>
      <c r="C8">
        <v>1830</v>
      </c>
      <c r="D8">
        <v>3</v>
      </c>
      <c r="E8">
        <v>3</v>
      </c>
      <c r="F8">
        <v>3</v>
      </c>
      <c r="G8" t="s">
        <v>10</v>
      </c>
      <c r="H8" t="s">
        <v>11</v>
      </c>
      <c r="K8" t="s">
        <v>3</v>
      </c>
      <c r="L8" s="37">
        <v>0.52325775818597375</v>
      </c>
      <c r="M8" s="37">
        <v>0.52274530089719995</v>
      </c>
      <c r="N8" s="37">
        <v>0.41455595594643563</v>
      </c>
      <c r="O8">
        <v>1</v>
      </c>
    </row>
    <row r="9" spans="1:16" ht="15" thickBot="1" x14ac:dyDescent="0.4">
      <c r="A9">
        <v>8</v>
      </c>
      <c r="B9">
        <v>150700</v>
      </c>
      <c r="C9">
        <v>2160</v>
      </c>
      <c r="D9">
        <v>4</v>
      </c>
      <c r="E9">
        <v>2</v>
      </c>
      <c r="F9">
        <v>2</v>
      </c>
      <c r="G9" t="s">
        <v>7</v>
      </c>
      <c r="H9" t="s">
        <v>11</v>
      </c>
      <c r="K9" s="7" t="s">
        <v>4</v>
      </c>
      <c r="L9" s="38">
        <v>-0.31363588286179822</v>
      </c>
      <c r="M9" s="38">
        <v>0.33692335192189249</v>
      </c>
      <c r="N9" s="39">
        <v>0.11427060981307544</v>
      </c>
      <c r="O9" s="44">
        <v>0.14379340360973222</v>
      </c>
      <c r="P9" s="7">
        <v>1</v>
      </c>
    </row>
    <row r="10" spans="1:16" x14ac:dyDescent="0.35">
      <c r="A10">
        <v>9</v>
      </c>
      <c r="B10">
        <v>119200</v>
      </c>
      <c r="C10">
        <v>2110</v>
      </c>
      <c r="D10">
        <v>4</v>
      </c>
      <c r="E10">
        <v>2</v>
      </c>
      <c r="F10">
        <v>3</v>
      </c>
      <c r="G10" t="s">
        <v>7</v>
      </c>
      <c r="H10" t="s">
        <v>8</v>
      </c>
    </row>
    <row r="11" spans="1:16" x14ac:dyDescent="0.35">
      <c r="A11">
        <v>10</v>
      </c>
      <c r="B11">
        <v>104000</v>
      </c>
      <c r="C11">
        <v>1730</v>
      </c>
      <c r="D11">
        <v>3</v>
      </c>
      <c r="E11">
        <v>3</v>
      </c>
      <c r="F11">
        <v>3</v>
      </c>
      <c r="G11" t="s">
        <v>7</v>
      </c>
      <c r="H11" t="s">
        <v>8</v>
      </c>
    </row>
    <row r="12" spans="1:16" x14ac:dyDescent="0.35">
      <c r="A12">
        <v>11</v>
      </c>
      <c r="B12">
        <v>132500</v>
      </c>
      <c r="C12">
        <v>2030</v>
      </c>
      <c r="D12">
        <v>3</v>
      </c>
      <c r="E12">
        <v>2</v>
      </c>
      <c r="F12">
        <v>3</v>
      </c>
      <c r="G12" t="s">
        <v>10</v>
      </c>
      <c r="H12" t="s">
        <v>8</v>
      </c>
    </row>
    <row r="13" spans="1:16" x14ac:dyDescent="0.35">
      <c r="A13">
        <v>12</v>
      </c>
      <c r="B13">
        <v>123000</v>
      </c>
      <c r="C13">
        <v>1870</v>
      </c>
      <c r="D13">
        <v>2</v>
      </c>
      <c r="E13">
        <v>2</v>
      </c>
      <c r="F13">
        <v>2</v>
      </c>
      <c r="G13" t="s">
        <v>10</v>
      </c>
      <c r="H13" t="s">
        <v>8</v>
      </c>
    </row>
    <row r="14" spans="1:16" x14ac:dyDescent="0.35">
      <c r="A14">
        <v>13</v>
      </c>
      <c r="B14">
        <v>102600</v>
      </c>
      <c r="C14">
        <v>1910</v>
      </c>
      <c r="D14">
        <v>3</v>
      </c>
      <c r="E14">
        <v>2</v>
      </c>
      <c r="F14">
        <v>4</v>
      </c>
      <c r="G14" t="s">
        <v>7</v>
      </c>
      <c r="H14" t="s">
        <v>9</v>
      </c>
      <c r="K14" s="1" t="s">
        <v>18</v>
      </c>
    </row>
    <row r="15" spans="1:16" ht="15" thickBot="1" x14ac:dyDescent="0.4">
      <c r="A15">
        <v>14</v>
      </c>
      <c r="B15">
        <v>126300</v>
      </c>
      <c r="C15">
        <v>2150</v>
      </c>
      <c r="D15">
        <v>3</v>
      </c>
      <c r="E15">
        <v>3</v>
      </c>
      <c r="F15">
        <v>5</v>
      </c>
      <c r="G15" t="s">
        <v>10</v>
      </c>
      <c r="H15" t="s">
        <v>9</v>
      </c>
    </row>
    <row r="16" spans="1:16" x14ac:dyDescent="0.35">
      <c r="A16">
        <v>15</v>
      </c>
      <c r="B16">
        <v>176800</v>
      </c>
      <c r="C16">
        <v>2590</v>
      </c>
      <c r="D16">
        <v>4</v>
      </c>
      <c r="E16">
        <v>3</v>
      </c>
      <c r="F16">
        <v>4</v>
      </c>
      <c r="G16" t="s">
        <v>7</v>
      </c>
      <c r="H16" t="s">
        <v>11</v>
      </c>
      <c r="K16" s="10" t="s">
        <v>19</v>
      </c>
      <c r="L16" s="10"/>
    </row>
    <row r="17" spans="1:19" x14ac:dyDescent="0.35">
      <c r="A17">
        <v>16</v>
      </c>
      <c r="B17">
        <v>145800</v>
      </c>
      <c r="C17">
        <v>1780</v>
      </c>
      <c r="D17">
        <v>4</v>
      </c>
      <c r="E17">
        <v>2</v>
      </c>
      <c r="F17">
        <v>1</v>
      </c>
      <c r="G17" t="s">
        <v>7</v>
      </c>
      <c r="H17" t="s">
        <v>11</v>
      </c>
      <c r="K17" t="s">
        <v>20</v>
      </c>
      <c r="L17">
        <v>0.8355730661585723</v>
      </c>
    </row>
    <row r="18" spans="1:19" x14ac:dyDescent="0.35">
      <c r="A18">
        <v>17</v>
      </c>
      <c r="B18">
        <v>147100</v>
      </c>
      <c r="C18">
        <v>2190</v>
      </c>
      <c r="D18">
        <v>3</v>
      </c>
      <c r="E18">
        <v>3</v>
      </c>
      <c r="F18">
        <v>4</v>
      </c>
      <c r="G18" t="s">
        <v>10</v>
      </c>
      <c r="H18" t="s">
        <v>8</v>
      </c>
      <c r="K18" t="s">
        <v>21</v>
      </c>
      <c r="L18">
        <v>0.69818234888963782</v>
      </c>
    </row>
    <row r="19" spans="1:19" x14ac:dyDescent="0.35">
      <c r="A19">
        <v>18</v>
      </c>
      <c r="B19">
        <v>83600</v>
      </c>
      <c r="C19">
        <v>1990</v>
      </c>
      <c r="D19">
        <v>3</v>
      </c>
      <c r="E19">
        <v>3</v>
      </c>
      <c r="F19">
        <v>4</v>
      </c>
      <c r="G19" t="s">
        <v>7</v>
      </c>
      <c r="H19" t="s">
        <v>9</v>
      </c>
      <c r="K19" s="13" t="s">
        <v>22</v>
      </c>
      <c r="L19" s="18">
        <v>0.68836714072344718</v>
      </c>
    </row>
    <row r="20" spans="1:19" x14ac:dyDescent="0.35">
      <c r="A20">
        <v>19</v>
      </c>
      <c r="B20">
        <v>111400</v>
      </c>
      <c r="C20">
        <v>1700</v>
      </c>
      <c r="D20">
        <v>2</v>
      </c>
      <c r="E20">
        <v>2</v>
      </c>
      <c r="F20">
        <v>1</v>
      </c>
      <c r="G20" t="s">
        <v>10</v>
      </c>
      <c r="H20" t="s">
        <v>8</v>
      </c>
      <c r="K20" t="s">
        <v>23</v>
      </c>
      <c r="L20">
        <v>14999.245515071971</v>
      </c>
    </row>
    <row r="21" spans="1:19" ht="15" thickBot="1" x14ac:dyDescent="0.4">
      <c r="A21">
        <v>20</v>
      </c>
      <c r="B21">
        <v>167200</v>
      </c>
      <c r="C21">
        <v>1920</v>
      </c>
      <c r="D21">
        <v>3</v>
      </c>
      <c r="E21">
        <v>3</v>
      </c>
      <c r="F21">
        <v>2</v>
      </c>
      <c r="G21" t="s">
        <v>10</v>
      </c>
      <c r="H21" t="s">
        <v>11</v>
      </c>
      <c r="K21" s="7" t="s">
        <v>24</v>
      </c>
      <c r="L21" s="7">
        <v>128</v>
      </c>
    </row>
    <row r="22" spans="1:19" x14ac:dyDescent="0.35">
      <c r="A22">
        <v>21</v>
      </c>
      <c r="B22">
        <v>116200</v>
      </c>
      <c r="C22">
        <v>1790</v>
      </c>
      <c r="D22">
        <v>3</v>
      </c>
      <c r="E22">
        <v>2</v>
      </c>
      <c r="F22">
        <v>3</v>
      </c>
      <c r="G22" t="s">
        <v>7</v>
      </c>
      <c r="H22" t="s">
        <v>8</v>
      </c>
    </row>
    <row r="23" spans="1:19" ht="15" thickBot="1" x14ac:dyDescent="0.4">
      <c r="A23">
        <v>22</v>
      </c>
      <c r="B23">
        <v>113800</v>
      </c>
      <c r="C23">
        <v>2000</v>
      </c>
      <c r="D23">
        <v>3</v>
      </c>
      <c r="E23">
        <v>2</v>
      </c>
      <c r="F23">
        <v>4</v>
      </c>
      <c r="G23" t="s">
        <v>7</v>
      </c>
      <c r="H23" t="s">
        <v>9</v>
      </c>
      <c r="K23" t="s">
        <v>25</v>
      </c>
    </row>
    <row r="24" spans="1:19" x14ac:dyDescent="0.35">
      <c r="A24">
        <v>23</v>
      </c>
      <c r="B24">
        <v>91700</v>
      </c>
      <c r="C24">
        <v>1690</v>
      </c>
      <c r="D24">
        <v>3</v>
      </c>
      <c r="E24">
        <v>2</v>
      </c>
      <c r="F24">
        <v>3</v>
      </c>
      <c r="G24" t="s">
        <v>7</v>
      </c>
      <c r="H24" t="s">
        <v>9</v>
      </c>
      <c r="K24" s="8"/>
      <c r="L24" s="8" t="s">
        <v>30</v>
      </c>
      <c r="M24" s="8" t="s">
        <v>31</v>
      </c>
      <c r="N24" s="8" t="s">
        <v>32</v>
      </c>
      <c r="O24" s="8" t="s">
        <v>33</v>
      </c>
      <c r="P24" s="8" t="s">
        <v>34</v>
      </c>
    </row>
    <row r="25" spans="1:19" x14ac:dyDescent="0.35">
      <c r="A25">
        <v>24</v>
      </c>
      <c r="B25">
        <v>106100</v>
      </c>
      <c r="C25">
        <v>1820</v>
      </c>
      <c r="D25">
        <v>3</v>
      </c>
      <c r="E25">
        <v>2</v>
      </c>
      <c r="F25">
        <v>3</v>
      </c>
      <c r="G25" t="s">
        <v>10</v>
      </c>
      <c r="H25" t="s">
        <v>9</v>
      </c>
      <c r="K25" t="s">
        <v>26</v>
      </c>
      <c r="L25" s="11">
        <v>4</v>
      </c>
      <c r="M25" s="11">
        <v>64012998276.241989</v>
      </c>
      <c r="N25" s="11">
        <v>16003249569.060497</v>
      </c>
      <c r="O25" s="9">
        <v>71.132709267908254</v>
      </c>
      <c r="P25" s="17">
        <v>4.4374906430685926E-31</v>
      </c>
    </row>
    <row r="26" spans="1:19" x14ac:dyDescent="0.35">
      <c r="A26">
        <v>25</v>
      </c>
      <c r="B26">
        <v>156400</v>
      </c>
      <c r="C26">
        <v>2210</v>
      </c>
      <c r="D26">
        <v>4</v>
      </c>
      <c r="E26">
        <v>3</v>
      </c>
      <c r="F26">
        <v>2</v>
      </c>
      <c r="G26" t="s">
        <v>10</v>
      </c>
      <c r="H26" t="s">
        <v>8</v>
      </c>
      <c r="K26" t="s">
        <v>27</v>
      </c>
      <c r="L26" s="11">
        <v>123</v>
      </c>
      <c r="M26" s="11">
        <v>27672216020.633015</v>
      </c>
      <c r="N26" s="11">
        <v>224977366.02140662</v>
      </c>
      <c r="O26" s="15"/>
      <c r="P26" s="15"/>
    </row>
    <row r="27" spans="1:19" ht="15" thickBot="1" x14ac:dyDescent="0.4">
      <c r="A27">
        <v>26</v>
      </c>
      <c r="B27">
        <v>149300</v>
      </c>
      <c r="C27">
        <v>2290</v>
      </c>
      <c r="D27">
        <v>4</v>
      </c>
      <c r="E27">
        <v>3</v>
      </c>
      <c r="F27">
        <v>3</v>
      </c>
      <c r="G27" t="s">
        <v>7</v>
      </c>
      <c r="H27" t="s">
        <v>9</v>
      </c>
      <c r="K27" s="7" t="s">
        <v>28</v>
      </c>
      <c r="L27" s="12">
        <v>127</v>
      </c>
      <c r="M27" s="12">
        <v>91685214296.875</v>
      </c>
      <c r="N27" s="12"/>
      <c r="O27" s="16"/>
      <c r="P27" s="16"/>
    </row>
    <row r="28" spans="1:19" ht="15" thickBot="1" x14ac:dyDescent="0.4">
      <c r="A28">
        <v>27</v>
      </c>
      <c r="B28">
        <v>137000</v>
      </c>
      <c r="C28">
        <v>2000</v>
      </c>
      <c r="D28">
        <v>4</v>
      </c>
      <c r="E28">
        <v>2</v>
      </c>
      <c r="F28">
        <v>3</v>
      </c>
      <c r="G28" t="s">
        <v>7</v>
      </c>
      <c r="H28" t="s">
        <v>11</v>
      </c>
    </row>
    <row r="29" spans="1:19" x14ac:dyDescent="0.35">
      <c r="A29">
        <v>28</v>
      </c>
      <c r="B29">
        <v>99300</v>
      </c>
      <c r="C29">
        <v>1700</v>
      </c>
      <c r="D29">
        <v>3</v>
      </c>
      <c r="E29">
        <v>2</v>
      </c>
      <c r="F29">
        <v>2</v>
      </c>
      <c r="G29" t="s">
        <v>7</v>
      </c>
      <c r="H29" t="s">
        <v>8</v>
      </c>
      <c r="K29" s="8"/>
      <c r="L29" s="8" t="s">
        <v>35</v>
      </c>
      <c r="M29" s="8" t="s">
        <v>23</v>
      </c>
      <c r="N29" s="8" t="s">
        <v>36</v>
      </c>
      <c r="O29" s="8" t="s">
        <v>37</v>
      </c>
      <c r="P29" s="8" t="s">
        <v>38</v>
      </c>
      <c r="Q29" s="8" t="s">
        <v>39</v>
      </c>
      <c r="R29" s="8" t="s">
        <v>40</v>
      </c>
      <c r="S29" s="8" t="s">
        <v>41</v>
      </c>
    </row>
    <row r="30" spans="1:19" x14ac:dyDescent="0.35">
      <c r="A30">
        <v>29</v>
      </c>
      <c r="B30">
        <v>69100</v>
      </c>
      <c r="C30">
        <v>1600</v>
      </c>
      <c r="D30">
        <v>2</v>
      </c>
      <c r="E30">
        <v>2</v>
      </c>
      <c r="F30">
        <v>3</v>
      </c>
      <c r="G30" t="s">
        <v>7</v>
      </c>
      <c r="H30" t="s">
        <v>9</v>
      </c>
      <c r="K30" t="s">
        <v>29</v>
      </c>
      <c r="L30" s="45">
        <v>-17347.376948520294</v>
      </c>
      <c r="M30" s="45">
        <v>12724.896305655866</v>
      </c>
      <c r="N30" s="45">
        <v>-1.3632627356507308</v>
      </c>
      <c r="O30" s="45">
        <v>0.17528993623470759</v>
      </c>
      <c r="P30" s="45">
        <v>-42535.528959736395</v>
      </c>
      <c r="Q30" s="45">
        <v>7840.7750626958077</v>
      </c>
      <c r="R30" s="45">
        <v>-42535.528959736395</v>
      </c>
      <c r="S30" s="45">
        <v>7840.7750626958077</v>
      </c>
    </row>
    <row r="31" spans="1:19" x14ac:dyDescent="0.35">
      <c r="A31">
        <v>30</v>
      </c>
      <c r="B31">
        <v>188000</v>
      </c>
      <c r="C31">
        <v>2040</v>
      </c>
      <c r="D31">
        <v>4</v>
      </c>
      <c r="E31">
        <v>3</v>
      </c>
      <c r="F31">
        <v>1</v>
      </c>
      <c r="G31" t="s">
        <v>10</v>
      </c>
      <c r="H31" t="s">
        <v>11</v>
      </c>
      <c r="K31" s="13" t="s">
        <v>1</v>
      </c>
      <c r="L31" s="45">
        <v>61.839946100358851</v>
      </c>
      <c r="M31" s="45">
        <v>8.2637738430117942</v>
      </c>
      <c r="N31" s="45">
        <v>7.4832573198567616</v>
      </c>
      <c r="O31" s="46">
        <v>1.2021088466551735E-11</v>
      </c>
      <c r="P31" s="45">
        <v>45.482312470639137</v>
      </c>
      <c r="Q31" s="45">
        <v>78.197579730078559</v>
      </c>
      <c r="R31" s="45">
        <v>45.482312470639137</v>
      </c>
      <c r="S31" s="45">
        <v>78.197579730078559</v>
      </c>
    </row>
    <row r="32" spans="1:19" x14ac:dyDescent="0.35">
      <c r="A32">
        <v>31</v>
      </c>
      <c r="B32">
        <v>182000</v>
      </c>
      <c r="C32">
        <v>2250</v>
      </c>
      <c r="D32">
        <v>4</v>
      </c>
      <c r="E32">
        <v>3</v>
      </c>
      <c r="F32">
        <v>3</v>
      </c>
      <c r="G32" t="s">
        <v>10</v>
      </c>
      <c r="H32" t="s">
        <v>11</v>
      </c>
      <c r="K32" s="13" t="s">
        <v>2</v>
      </c>
      <c r="L32" s="45">
        <v>9319.7526020610549</v>
      </c>
      <c r="M32" s="45">
        <v>2148.7544402078074</v>
      </c>
      <c r="N32" s="45">
        <v>4.3372813699269122</v>
      </c>
      <c r="O32" s="46">
        <v>2.9731074623226852E-5</v>
      </c>
      <c r="P32" s="45">
        <v>5066.4249383477118</v>
      </c>
      <c r="Q32" s="45">
        <v>13573.080265774399</v>
      </c>
      <c r="R32" s="45">
        <v>5066.4249383477118</v>
      </c>
      <c r="S32" s="45">
        <v>13573.080265774399</v>
      </c>
    </row>
    <row r="33" spans="1:19" x14ac:dyDescent="0.35">
      <c r="A33">
        <v>32</v>
      </c>
      <c r="B33">
        <v>112300</v>
      </c>
      <c r="C33">
        <v>1930</v>
      </c>
      <c r="D33">
        <v>2</v>
      </c>
      <c r="E33">
        <v>2</v>
      </c>
      <c r="F33">
        <v>2</v>
      </c>
      <c r="G33" t="s">
        <v>10</v>
      </c>
      <c r="H33" t="s">
        <v>9</v>
      </c>
      <c r="K33" s="13" t="s">
        <v>3</v>
      </c>
      <c r="L33" s="45">
        <v>12646.347486400027</v>
      </c>
      <c r="M33" s="45">
        <v>3109.6620286097505</v>
      </c>
      <c r="N33" s="45">
        <v>4.0667916223853702</v>
      </c>
      <c r="O33" s="46">
        <v>8.4484906707596116E-5</v>
      </c>
      <c r="P33" s="45">
        <v>6490.9621694041634</v>
      </c>
      <c r="Q33" s="45">
        <v>18801.732803395891</v>
      </c>
      <c r="R33" s="45">
        <v>6490.9621694041634</v>
      </c>
      <c r="S33" s="45">
        <v>18801.732803395891</v>
      </c>
    </row>
    <row r="34" spans="1:19" ht="15" thickBot="1" x14ac:dyDescent="0.4">
      <c r="A34">
        <v>33</v>
      </c>
      <c r="B34">
        <v>135000</v>
      </c>
      <c r="C34">
        <v>2250</v>
      </c>
      <c r="D34">
        <v>3</v>
      </c>
      <c r="E34">
        <v>3</v>
      </c>
      <c r="F34">
        <v>3</v>
      </c>
      <c r="G34" t="s">
        <v>10</v>
      </c>
      <c r="H34" t="s">
        <v>8</v>
      </c>
      <c r="K34" s="14" t="s">
        <v>4</v>
      </c>
      <c r="L34" s="47">
        <v>-13601.011412285299</v>
      </c>
      <c r="M34" s="47">
        <v>1324.8186585487847</v>
      </c>
      <c r="N34" s="47">
        <v>-10.266319337005669</v>
      </c>
      <c r="O34" s="48">
        <v>3.0884342022559867E-18</v>
      </c>
      <c r="P34" s="47">
        <v>-16223.408715750182</v>
      </c>
      <c r="Q34" s="47">
        <v>-10978.614108820417</v>
      </c>
      <c r="R34" s="47">
        <v>-16223.408715750182</v>
      </c>
      <c r="S34" s="47">
        <v>-10978.614108820417</v>
      </c>
    </row>
    <row r="35" spans="1:19" x14ac:dyDescent="0.35">
      <c r="A35">
        <v>34</v>
      </c>
      <c r="B35">
        <v>139600</v>
      </c>
      <c r="C35">
        <v>2280</v>
      </c>
      <c r="D35">
        <v>5</v>
      </c>
      <c r="E35">
        <v>3</v>
      </c>
      <c r="F35">
        <v>4</v>
      </c>
      <c r="G35" t="s">
        <v>10</v>
      </c>
      <c r="H35" t="s">
        <v>8</v>
      </c>
    </row>
    <row r="36" spans="1:19" x14ac:dyDescent="0.35">
      <c r="A36">
        <v>35</v>
      </c>
      <c r="B36">
        <v>117800</v>
      </c>
      <c r="C36">
        <v>2000</v>
      </c>
      <c r="D36">
        <v>2</v>
      </c>
      <c r="E36">
        <v>2</v>
      </c>
      <c r="F36">
        <v>3</v>
      </c>
      <c r="G36" t="s">
        <v>7</v>
      </c>
      <c r="H36" t="s">
        <v>9</v>
      </c>
    </row>
    <row r="37" spans="1:19" x14ac:dyDescent="0.35">
      <c r="A37">
        <v>36</v>
      </c>
      <c r="B37">
        <v>117100</v>
      </c>
      <c r="C37">
        <v>2080</v>
      </c>
      <c r="D37">
        <v>3</v>
      </c>
      <c r="E37">
        <v>3</v>
      </c>
      <c r="F37">
        <v>3</v>
      </c>
      <c r="G37" t="s">
        <v>7</v>
      </c>
      <c r="H37" t="s">
        <v>9</v>
      </c>
    </row>
    <row r="38" spans="1:19" x14ac:dyDescent="0.35">
      <c r="A38">
        <v>37</v>
      </c>
      <c r="B38">
        <v>117500</v>
      </c>
      <c r="C38">
        <v>1880</v>
      </c>
      <c r="D38">
        <v>2</v>
      </c>
      <c r="E38">
        <v>2</v>
      </c>
      <c r="F38">
        <v>2</v>
      </c>
      <c r="G38" t="s">
        <v>7</v>
      </c>
      <c r="H38" t="s">
        <v>9</v>
      </c>
      <c r="K38" s="1" t="s">
        <v>53</v>
      </c>
    </row>
    <row r="39" spans="1:19" x14ac:dyDescent="0.35">
      <c r="A39">
        <v>38</v>
      </c>
      <c r="B39">
        <v>147000</v>
      </c>
      <c r="C39">
        <v>2420</v>
      </c>
      <c r="D39">
        <v>4</v>
      </c>
      <c r="E39">
        <v>3</v>
      </c>
      <c r="F39">
        <v>4</v>
      </c>
      <c r="G39" t="s">
        <v>7</v>
      </c>
      <c r="H39" t="s">
        <v>11</v>
      </c>
      <c r="L39" s="19">
        <f>-17347.38+61.84*2500+9319.75*3+12646.35*2.5-13601.01*2</f>
        <v>169625.72500000001</v>
      </c>
    </row>
    <row r="40" spans="1:19" x14ac:dyDescent="0.35">
      <c r="A40">
        <v>39</v>
      </c>
      <c r="B40">
        <v>131300</v>
      </c>
      <c r="C40">
        <v>1720</v>
      </c>
      <c r="D40">
        <v>3</v>
      </c>
      <c r="E40">
        <v>2</v>
      </c>
      <c r="F40">
        <v>1</v>
      </c>
      <c r="G40" t="s">
        <v>7</v>
      </c>
      <c r="H40" t="s">
        <v>11</v>
      </c>
    </row>
    <row r="41" spans="1:19" x14ac:dyDescent="0.35">
      <c r="A41">
        <v>40</v>
      </c>
      <c r="B41">
        <v>108200</v>
      </c>
      <c r="C41">
        <v>1740</v>
      </c>
      <c r="D41">
        <v>3</v>
      </c>
      <c r="E41">
        <v>2</v>
      </c>
      <c r="F41">
        <v>2</v>
      </c>
      <c r="G41" t="s">
        <v>7</v>
      </c>
      <c r="H41" t="s">
        <v>9</v>
      </c>
      <c r="L41" s="40" t="s">
        <v>35</v>
      </c>
      <c r="M41" s="40"/>
      <c r="N41" s="40"/>
      <c r="O41" s="40"/>
      <c r="P41" s="40"/>
    </row>
    <row r="42" spans="1:19" ht="15" thickBot="1" x14ac:dyDescent="0.4">
      <c r="A42">
        <v>41</v>
      </c>
      <c r="B42">
        <v>106600</v>
      </c>
      <c r="C42">
        <v>1560</v>
      </c>
      <c r="D42">
        <v>2</v>
      </c>
      <c r="E42">
        <v>2</v>
      </c>
      <c r="F42">
        <v>1</v>
      </c>
      <c r="G42" t="s">
        <v>7</v>
      </c>
      <c r="H42" t="s">
        <v>8</v>
      </c>
      <c r="L42" s="20" t="s">
        <v>43</v>
      </c>
      <c r="M42" s="20" t="s">
        <v>44</v>
      </c>
      <c r="N42" s="20" t="s">
        <v>2</v>
      </c>
      <c r="O42" s="20" t="s">
        <v>3</v>
      </c>
      <c r="P42" s="20" t="s">
        <v>4</v>
      </c>
    </row>
    <row r="43" spans="1:19" ht="15" thickTop="1" x14ac:dyDescent="0.35">
      <c r="A43">
        <v>42</v>
      </c>
      <c r="B43">
        <v>133600</v>
      </c>
      <c r="C43">
        <v>1840</v>
      </c>
      <c r="D43">
        <v>4</v>
      </c>
      <c r="E43">
        <v>3</v>
      </c>
      <c r="F43">
        <v>2</v>
      </c>
      <c r="G43" t="s">
        <v>7</v>
      </c>
      <c r="H43" t="s">
        <v>11</v>
      </c>
      <c r="L43" s="49">
        <f>L30</f>
        <v>-17347.376948520294</v>
      </c>
      <c r="M43" s="49">
        <f>L31</f>
        <v>61.839946100358851</v>
      </c>
      <c r="N43" s="49">
        <f>L32</f>
        <v>9319.7526020610549</v>
      </c>
      <c r="O43" s="49">
        <f>L33</f>
        <v>12646.347486400027</v>
      </c>
      <c r="P43" s="49">
        <f>L34</f>
        <v>-13601.011412285299</v>
      </c>
    </row>
    <row r="44" spans="1:19" ht="15" thickBot="1" x14ac:dyDescent="0.4">
      <c r="A44">
        <v>43</v>
      </c>
      <c r="B44">
        <v>105600</v>
      </c>
      <c r="C44">
        <v>1990</v>
      </c>
      <c r="D44">
        <v>2</v>
      </c>
      <c r="E44">
        <v>2</v>
      </c>
      <c r="F44">
        <v>3</v>
      </c>
      <c r="G44" t="s">
        <v>7</v>
      </c>
      <c r="H44" t="s">
        <v>8</v>
      </c>
      <c r="K44" t="s">
        <v>46</v>
      </c>
      <c r="L44" s="4"/>
      <c r="M44" s="4">
        <v>2500</v>
      </c>
      <c r="N44" s="4">
        <v>3</v>
      </c>
      <c r="O44" s="4">
        <v>3</v>
      </c>
      <c r="P44" s="4">
        <v>2</v>
      </c>
    </row>
    <row r="45" spans="1:19" ht="15" thickBot="1" x14ac:dyDescent="0.4">
      <c r="A45">
        <v>44</v>
      </c>
      <c r="B45">
        <v>154000</v>
      </c>
      <c r="C45">
        <v>1920</v>
      </c>
      <c r="D45">
        <v>3</v>
      </c>
      <c r="E45">
        <v>2</v>
      </c>
      <c r="F45">
        <v>1</v>
      </c>
      <c r="G45" t="s">
        <v>10</v>
      </c>
      <c r="H45" t="s">
        <v>8</v>
      </c>
      <c r="K45" t="s">
        <v>45</v>
      </c>
      <c r="L45" s="21">
        <f>L43+M43*M44+N43*N44+O43*O44+P43*P44</f>
        <v>175948.76574318946</v>
      </c>
    </row>
    <row r="46" spans="1:19" x14ac:dyDescent="0.35">
      <c r="A46">
        <v>45</v>
      </c>
      <c r="B46">
        <v>166500</v>
      </c>
      <c r="C46">
        <v>1940</v>
      </c>
      <c r="D46">
        <v>3</v>
      </c>
      <c r="E46">
        <v>3</v>
      </c>
      <c r="F46">
        <v>2</v>
      </c>
      <c r="G46" t="s">
        <v>10</v>
      </c>
      <c r="H46" t="s">
        <v>11</v>
      </c>
    </row>
    <row r="47" spans="1:19" x14ac:dyDescent="0.35">
      <c r="A47">
        <v>46</v>
      </c>
      <c r="B47">
        <v>103200</v>
      </c>
      <c r="C47">
        <v>1810</v>
      </c>
      <c r="D47">
        <v>3</v>
      </c>
      <c r="E47">
        <v>2</v>
      </c>
      <c r="F47">
        <v>3</v>
      </c>
      <c r="G47" t="s">
        <v>7</v>
      </c>
      <c r="H47" t="s">
        <v>8</v>
      </c>
    </row>
    <row r="48" spans="1:19" x14ac:dyDescent="0.35">
      <c r="A48">
        <v>47</v>
      </c>
      <c r="B48">
        <v>129800</v>
      </c>
      <c r="C48">
        <v>1990</v>
      </c>
      <c r="D48">
        <v>2</v>
      </c>
      <c r="E48">
        <v>3</v>
      </c>
      <c r="F48">
        <v>2</v>
      </c>
      <c r="G48" t="s">
        <v>7</v>
      </c>
      <c r="H48" t="s">
        <v>9</v>
      </c>
    </row>
    <row r="49" spans="1:13" x14ac:dyDescent="0.35">
      <c r="A49">
        <v>48</v>
      </c>
      <c r="B49">
        <v>90300</v>
      </c>
      <c r="C49">
        <v>2050</v>
      </c>
      <c r="D49">
        <v>3</v>
      </c>
      <c r="E49">
        <v>2</v>
      </c>
      <c r="F49">
        <v>6</v>
      </c>
      <c r="G49" t="s">
        <v>7</v>
      </c>
      <c r="H49" t="s">
        <v>9</v>
      </c>
      <c r="L49" s="1" t="s">
        <v>49</v>
      </c>
    </row>
    <row r="50" spans="1:13" x14ac:dyDescent="0.35">
      <c r="A50">
        <v>49</v>
      </c>
      <c r="B50">
        <v>115900</v>
      </c>
      <c r="C50">
        <v>1980</v>
      </c>
      <c r="D50">
        <v>2</v>
      </c>
      <c r="E50">
        <v>2</v>
      </c>
      <c r="F50">
        <v>2</v>
      </c>
      <c r="G50" t="s">
        <v>7</v>
      </c>
      <c r="H50" t="s">
        <v>8</v>
      </c>
      <c r="L50" t="s">
        <v>47</v>
      </c>
      <c r="M50">
        <f>MIN(C2:C128)</f>
        <v>1450</v>
      </c>
    </row>
    <row r="51" spans="1:13" x14ac:dyDescent="0.35">
      <c r="A51">
        <v>50</v>
      </c>
      <c r="B51">
        <v>107500</v>
      </c>
      <c r="C51">
        <v>1700</v>
      </c>
      <c r="D51">
        <v>3</v>
      </c>
      <c r="E51">
        <v>2</v>
      </c>
      <c r="F51">
        <v>3</v>
      </c>
      <c r="G51" t="s">
        <v>10</v>
      </c>
      <c r="H51" t="s">
        <v>9</v>
      </c>
      <c r="L51" t="s">
        <v>50</v>
      </c>
      <c r="M51">
        <f>MAX(C2:C128)</f>
        <v>2590</v>
      </c>
    </row>
    <row r="52" spans="1:13" x14ac:dyDescent="0.35">
      <c r="A52">
        <v>51</v>
      </c>
      <c r="B52">
        <v>151100</v>
      </c>
      <c r="C52">
        <v>2100</v>
      </c>
      <c r="D52">
        <v>3</v>
      </c>
      <c r="E52">
        <v>2</v>
      </c>
      <c r="F52">
        <v>3</v>
      </c>
      <c r="G52" t="s">
        <v>10</v>
      </c>
      <c r="H52" t="s">
        <v>8</v>
      </c>
    </row>
    <row r="53" spans="1:13" x14ac:dyDescent="0.35">
      <c r="A53">
        <v>52</v>
      </c>
      <c r="B53">
        <v>91100</v>
      </c>
      <c r="C53">
        <v>1860</v>
      </c>
      <c r="D53">
        <v>2</v>
      </c>
      <c r="E53">
        <v>2</v>
      </c>
      <c r="F53">
        <v>3</v>
      </c>
      <c r="G53" t="s">
        <v>7</v>
      </c>
      <c r="H53" t="s">
        <v>9</v>
      </c>
    </row>
    <row r="54" spans="1:13" x14ac:dyDescent="0.35">
      <c r="A54">
        <v>53</v>
      </c>
      <c r="B54">
        <v>117400</v>
      </c>
      <c r="C54">
        <v>2150</v>
      </c>
      <c r="D54">
        <v>2</v>
      </c>
      <c r="E54">
        <v>3</v>
      </c>
      <c r="F54">
        <v>4</v>
      </c>
      <c r="G54" t="s">
        <v>7</v>
      </c>
      <c r="H54" t="s">
        <v>9</v>
      </c>
      <c r="L54" s="1" t="s">
        <v>51</v>
      </c>
    </row>
    <row r="55" spans="1:13" x14ac:dyDescent="0.35">
      <c r="A55">
        <v>54</v>
      </c>
      <c r="B55">
        <v>130800</v>
      </c>
      <c r="C55">
        <v>2100</v>
      </c>
      <c r="D55">
        <v>3</v>
      </c>
      <c r="E55">
        <v>2</v>
      </c>
      <c r="F55">
        <v>3</v>
      </c>
      <c r="G55" t="s">
        <v>7</v>
      </c>
      <c r="H55" t="s">
        <v>9</v>
      </c>
      <c r="L55" t="s">
        <v>47</v>
      </c>
      <c r="M55">
        <f>MIN(D2:D128)</f>
        <v>2</v>
      </c>
    </row>
    <row r="56" spans="1:13" x14ac:dyDescent="0.35">
      <c r="A56">
        <v>55</v>
      </c>
      <c r="B56">
        <v>81300</v>
      </c>
      <c r="C56">
        <v>1650</v>
      </c>
      <c r="D56">
        <v>3</v>
      </c>
      <c r="E56">
        <v>2</v>
      </c>
      <c r="F56">
        <v>3</v>
      </c>
      <c r="G56" t="s">
        <v>7</v>
      </c>
      <c r="H56" t="s">
        <v>9</v>
      </c>
      <c r="L56" t="s">
        <v>48</v>
      </c>
      <c r="M56">
        <f>MAX(D2:D128)</f>
        <v>5</v>
      </c>
    </row>
    <row r="57" spans="1:13" x14ac:dyDescent="0.35">
      <c r="A57">
        <v>56</v>
      </c>
      <c r="B57">
        <v>125700</v>
      </c>
      <c r="C57">
        <v>1720</v>
      </c>
      <c r="D57">
        <v>2</v>
      </c>
      <c r="E57">
        <v>2</v>
      </c>
      <c r="F57">
        <v>2</v>
      </c>
      <c r="G57" t="s">
        <v>10</v>
      </c>
      <c r="H57" t="s">
        <v>8</v>
      </c>
    </row>
    <row r="58" spans="1:13" x14ac:dyDescent="0.35">
      <c r="A58">
        <v>57</v>
      </c>
      <c r="B58">
        <v>140900</v>
      </c>
      <c r="C58">
        <v>2190</v>
      </c>
      <c r="D58">
        <v>3</v>
      </c>
      <c r="E58">
        <v>2</v>
      </c>
      <c r="F58">
        <v>3</v>
      </c>
      <c r="G58" t="s">
        <v>10</v>
      </c>
      <c r="H58" t="s">
        <v>8</v>
      </c>
    </row>
    <row r="59" spans="1:13" x14ac:dyDescent="0.35">
      <c r="A59">
        <v>58</v>
      </c>
      <c r="B59">
        <v>152300</v>
      </c>
      <c r="C59">
        <v>2240</v>
      </c>
      <c r="D59">
        <v>4</v>
      </c>
      <c r="E59">
        <v>3</v>
      </c>
      <c r="F59">
        <v>3</v>
      </c>
      <c r="G59" t="s">
        <v>7</v>
      </c>
      <c r="H59" t="s">
        <v>11</v>
      </c>
    </row>
    <row r="60" spans="1:13" x14ac:dyDescent="0.35">
      <c r="A60">
        <v>59</v>
      </c>
      <c r="B60">
        <v>138100</v>
      </c>
      <c r="C60">
        <v>1840</v>
      </c>
      <c r="D60">
        <v>3</v>
      </c>
      <c r="E60">
        <v>3</v>
      </c>
      <c r="F60">
        <v>1</v>
      </c>
      <c r="G60" t="s">
        <v>7</v>
      </c>
      <c r="H60" t="s">
        <v>11</v>
      </c>
    </row>
    <row r="61" spans="1:13" x14ac:dyDescent="0.35">
      <c r="A61">
        <v>60</v>
      </c>
      <c r="B61">
        <v>155400</v>
      </c>
      <c r="C61">
        <v>2090</v>
      </c>
      <c r="D61">
        <v>4</v>
      </c>
      <c r="E61">
        <v>2</v>
      </c>
      <c r="F61">
        <v>1</v>
      </c>
      <c r="G61" t="s">
        <v>7</v>
      </c>
      <c r="H61" t="s">
        <v>11</v>
      </c>
    </row>
    <row r="62" spans="1:13" x14ac:dyDescent="0.35">
      <c r="A62">
        <v>61</v>
      </c>
      <c r="B62">
        <v>180900</v>
      </c>
      <c r="C62">
        <v>2200</v>
      </c>
      <c r="D62">
        <v>3</v>
      </c>
      <c r="E62">
        <v>3</v>
      </c>
      <c r="F62">
        <v>1</v>
      </c>
      <c r="G62" t="s">
        <v>7</v>
      </c>
      <c r="H62" t="s">
        <v>11</v>
      </c>
    </row>
    <row r="63" spans="1:13" x14ac:dyDescent="0.35">
      <c r="A63">
        <v>62</v>
      </c>
      <c r="B63">
        <v>100900</v>
      </c>
      <c r="C63">
        <v>1610</v>
      </c>
      <c r="D63">
        <v>2</v>
      </c>
      <c r="E63">
        <v>2</v>
      </c>
      <c r="F63">
        <v>2</v>
      </c>
      <c r="G63" t="s">
        <v>7</v>
      </c>
      <c r="H63" t="s">
        <v>9</v>
      </c>
    </row>
    <row r="64" spans="1:13" x14ac:dyDescent="0.35">
      <c r="A64">
        <v>63</v>
      </c>
      <c r="B64">
        <v>161300</v>
      </c>
      <c r="C64">
        <v>2220</v>
      </c>
      <c r="D64">
        <v>4</v>
      </c>
      <c r="E64">
        <v>3</v>
      </c>
      <c r="F64">
        <v>2</v>
      </c>
      <c r="G64" t="s">
        <v>7</v>
      </c>
      <c r="H64" t="s">
        <v>11</v>
      </c>
    </row>
    <row r="65" spans="1:8" x14ac:dyDescent="0.35">
      <c r="A65">
        <v>64</v>
      </c>
      <c r="B65">
        <v>120500</v>
      </c>
      <c r="C65">
        <v>1910</v>
      </c>
      <c r="D65">
        <v>2</v>
      </c>
      <c r="E65">
        <v>3</v>
      </c>
      <c r="F65">
        <v>2</v>
      </c>
      <c r="G65" t="s">
        <v>7</v>
      </c>
      <c r="H65" t="s">
        <v>8</v>
      </c>
    </row>
    <row r="66" spans="1:8" x14ac:dyDescent="0.35">
      <c r="A66">
        <v>65</v>
      </c>
      <c r="B66">
        <v>130300</v>
      </c>
      <c r="C66">
        <v>1860</v>
      </c>
      <c r="D66">
        <v>3</v>
      </c>
      <c r="E66">
        <v>2</v>
      </c>
      <c r="F66">
        <v>2</v>
      </c>
      <c r="G66" t="s">
        <v>7</v>
      </c>
      <c r="H66" t="s">
        <v>11</v>
      </c>
    </row>
    <row r="67" spans="1:8" x14ac:dyDescent="0.35">
      <c r="A67">
        <v>66</v>
      </c>
      <c r="B67">
        <v>111100</v>
      </c>
      <c r="C67">
        <v>1450</v>
      </c>
      <c r="D67">
        <v>2</v>
      </c>
      <c r="E67">
        <v>2</v>
      </c>
      <c r="F67">
        <v>1</v>
      </c>
      <c r="G67" t="s">
        <v>10</v>
      </c>
      <c r="H67" t="s">
        <v>9</v>
      </c>
    </row>
    <row r="68" spans="1:8" x14ac:dyDescent="0.35">
      <c r="A68">
        <v>67</v>
      </c>
      <c r="B68">
        <v>126200</v>
      </c>
      <c r="C68">
        <v>2210</v>
      </c>
      <c r="D68">
        <v>3</v>
      </c>
      <c r="E68">
        <v>3</v>
      </c>
      <c r="F68">
        <v>4</v>
      </c>
      <c r="G68" t="s">
        <v>7</v>
      </c>
      <c r="H68" t="s">
        <v>9</v>
      </c>
    </row>
    <row r="69" spans="1:8" x14ac:dyDescent="0.35">
      <c r="A69">
        <v>68</v>
      </c>
      <c r="B69">
        <v>151900</v>
      </c>
      <c r="C69">
        <v>2040</v>
      </c>
      <c r="D69">
        <v>4</v>
      </c>
      <c r="E69">
        <v>3</v>
      </c>
      <c r="F69">
        <v>3</v>
      </c>
      <c r="G69" t="s">
        <v>7</v>
      </c>
      <c r="H69" t="s">
        <v>8</v>
      </c>
    </row>
    <row r="70" spans="1:8" x14ac:dyDescent="0.35">
      <c r="A70">
        <v>69</v>
      </c>
      <c r="B70">
        <v>93600</v>
      </c>
      <c r="C70">
        <v>2140</v>
      </c>
      <c r="D70">
        <v>3</v>
      </c>
      <c r="E70">
        <v>2</v>
      </c>
      <c r="F70">
        <v>4</v>
      </c>
      <c r="G70" t="s">
        <v>7</v>
      </c>
      <c r="H70" t="s">
        <v>9</v>
      </c>
    </row>
    <row r="71" spans="1:8" x14ac:dyDescent="0.35">
      <c r="A71">
        <v>70</v>
      </c>
      <c r="B71">
        <v>165600</v>
      </c>
      <c r="C71">
        <v>2080</v>
      </c>
      <c r="D71">
        <v>4</v>
      </c>
      <c r="E71">
        <v>3</v>
      </c>
      <c r="F71">
        <v>3</v>
      </c>
      <c r="G71" t="s">
        <v>7</v>
      </c>
      <c r="H71" t="s">
        <v>11</v>
      </c>
    </row>
    <row r="72" spans="1:8" x14ac:dyDescent="0.35">
      <c r="A72">
        <v>71</v>
      </c>
      <c r="B72">
        <v>166700</v>
      </c>
      <c r="C72">
        <v>1950</v>
      </c>
      <c r="D72">
        <v>3</v>
      </c>
      <c r="E72">
        <v>3</v>
      </c>
      <c r="F72">
        <v>3</v>
      </c>
      <c r="G72" t="s">
        <v>10</v>
      </c>
      <c r="H72" t="s">
        <v>11</v>
      </c>
    </row>
    <row r="73" spans="1:8" x14ac:dyDescent="0.35">
      <c r="A73">
        <v>72</v>
      </c>
      <c r="B73">
        <v>157600</v>
      </c>
      <c r="C73">
        <v>2160</v>
      </c>
      <c r="D73">
        <v>4</v>
      </c>
      <c r="E73">
        <v>2</v>
      </c>
      <c r="F73">
        <v>1</v>
      </c>
      <c r="G73" t="s">
        <v>7</v>
      </c>
      <c r="H73" t="s">
        <v>11</v>
      </c>
    </row>
    <row r="74" spans="1:8" x14ac:dyDescent="0.35">
      <c r="A74">
        <v>73</v>
      </c>
      <c r="B74">
        <v>107300</v>
      </c>
      <c r="C74">
        <v>1650</v>
      </c>
      <c r="D74">
        <v>3</v>
      </c>
      <c r="E74">
        <v>2</v>
      </c>
      <c r="F74">
        <v>3</v>
      </c>
      <c r="G74" t="s">
        <v>7</v>
      </c>
      <c r="H74" t="s">
        <v>9</v>
      </c>
    </row>
    <row r="75" spans="1:8" x14ac:dyDescent="0.35">
      <c r="A75">
        <v>74</v>
      </c>
      <c r="B75">
        <v>125700</v>
      </c>
      <c r="C75">
        <v>2040</v>
      </c>
      <c r="D75">
        <v>3</v>
      </c>
      <c r="E75">
        <v>3</v>
      </c>
      <c r="F75">
        <v>2</v>
      </c>
      <c r="G75" t="s">
        <v>7</v>
      </c>
      <c r="H75" t="s">
        <v>8</v>
      </c>
    </row>
    <row r="76" spans="1:8" x14ac:dyDescent="0.35">
      <c r="A76">
        <v>75</v>
      </c>
      <c r="B76">
        <v>144200</v>
      </c>
      <c r="C76">
        <v>2140</v>
      </c>
      <c r="D76">
        <v>3</v>
      </c>
      <c r="E76">
        <v>3</v>
      </c>
      <c r="F76">
        <v>3</v>
      </c>
      <c r="G76" t="s">
        <v>7</v>
      </c>
      <c r="H76" t="s">
        <v>11</v>
      </c>
    </row>
    <row r="77" spans="1:8" x14ac:dyDescent="0.35">
      <c r="A77">
        <v>76</v>
      </c>
      <c r="B77">
        <v>106900</v>
      </c>
      <c r="C77">
        <v>1900</v>
      </c>
      <c r="D77">
        <v>2</v>
      </c>
      <c r="E77">
        <v>2</v>
      </c>
      <c r="F77">
        <v>2</v>
      </c>
      <c r="G77" t="s">
        <v>7</v>
      </c>
      <c r="H77" t="s">
        <v>9</v>
      </c>
    </row>
    <row r="78" spans="1:8" x14ac:dyDescent="0.35">
      <c r="A78">
        <v>77</v>
      </c>
      <c r="B78">
        <v>129800</v>
      </c>
      <c r="C78">
        <v>1930</v>
      </c>
      <c r="D78">
        <v>3</v>
      </c>
      <c r="E78">
        <v>2</v>
      </c>
      <c r="F78">
        <v>2</v>
      </c>
      <c r="G78" t="s">
        <v>7</v>
      </c>
      <c r="H78" t="s">
        <v>11</v>
      </c>
    </row>
    <row r="79" spans="1:8" x14ac:dyDescent="0.35">
      <c r="A79">
        <v>78</v>
      </c>
      <c r="B79">
        <v>176500</v>
      </c>
      <c r="C79">
        <v>2280</v>
      </c>
      <c r="D79">
        <v>4</v>
      </c>
      <c r="E79">
        <v>3</v>
      </c>
      <c r="F79">
        <v>3</v>
      </c>
      <c r="G79" t="s">
        <v>10</v>
      </c>
      <c r="H79" t="s">
        <v>11</v>
      </c>
    </row>
    <row r="80" spans="1:8" x14ac:dyDescent="0.35">
      <c r="A80">
        <v>79</v>
      </c>
      <c r="B80">
        <v>121300</v>
      </c>
      <c r="C80">
        <v>2130</v>
      </c>
      <c r="D80">
        <v>3</v>
      </c>
      <c r="E80">
        <v>2</v>
      </c>
      <c r="F80">
        <v>3</v>
      </c>
      <c r="G80" t="s">
        <v>7</v>
      </c>
      <c r="H80" t="s">
        <v>9</v>
      </c>
    </row>
    <row r="81" spans="1:8" x14ac:dyDescent="0.35">
      <c r="A81">
        <v>80</v>
      </c>
      <c r="B81">
        <v>143600</v>
      </c>
      <c r="C81">
        <v>1780</v>
      </c>
      <c r="D81">
        <v>4</v>
      </c>
      <c r="E81">
        <v>2</v>
      </c>
      <c r="F81">
        <v>1</v>
      </c>
      <c r="G81" t="s">
        <v>7</v>
      </c>
      <c r="H81" t="s">
        <v>11</v>
      </c>
    </row>
    <row r="82" spans="1:8" x14ac:dyDescent="0.35">
      <c r="A82">
        <v>81</v>
      </c>
      <c r="B82">
        <v>143400</v>
      </c>
      <c r="C82">
        <v>2190</v>
      </c>
      <c r="D82">
        <v>3</v>
      </c>
      <c r="E82">
        <v>3</v>
      </c>
      <c r="F82">
        <v>4</v>
      </c>
      <c r="G82" t="s">
        <v>10</v>
      </c>
      <c r="H82" t="s">
        <v>8</v>
      </c>
    </row>
    <row r="83" spans="1:8" x14ac:dyDescent="0.35">
      <c r="A83">
        <v>82</v>
      </c>
      <c r="B83">
        <v>184300</v>
      </c>
      <c r="C83">
        <v>2140</v>
      </c>
      <c r="D83">
        <v>4</v>
      </c>
      <c r="E83">
        <v>3</v>
      </c>
      <c r="F83">
        <v>2</v>
      </c>
      <c r="G83" t="s">
        <v>10</v>
      </c>
      <c r="H83" t="s">
        <v>11</v>
      </c>
    </row>
    <row r="84" spans="1:8" x14ac:dyDescent="0.35">
      <c r="A84">
        <v>83</v>
      </c>
      <c r="B84">
        <v>164800</v>
      </c>
      <c r="C84">
        <v>2050</v>
      </c>
      <c r="D84">
        <v>2</v>
      </c>
      <c r="E84">
        <v>2</v>
      </c>
      <c r="F84">
        <v>1</v>
      </c>
      <c r="G84" t="s">
        <v>10</v>
      </c>
      <c r="H84" t="s">
        <v>11</v>
      </c>
    </row>
    <row r="85" spans="1:8" x14ac:dyDescent="0.35">
      <c r="A85">
        <v>84</v>
      </c>
      <c r="B85">
        <v>147700</v>
      </c>
      <c r="C85">
        <v>2410</v>
      </c>
      <c r="D85">
        <v>3</v>
      </c>
      <c r="E85">
        <v>3</v>
      </c>
      <c r="F85">
        <v>2</v>
      </c>
      <c r="G85" t="s">
        <v>7</v>
      </c>
      <c r="H85" t="s">
        <v>8</v>
      </c>
    </row>
    <row r="86" spans="1:8" x14ac:dyDescent="0.35">
      <c r="A86">
        <v>85</v>
      </c>
      <c r="B86">
        <v>90500</v>
      </c>
      <c r="C86">
        <v>1520</v>
      </c>
      <c r="D86">
        <v>2</v>
      </c>
      <c r="E86">
        <v>2</v>
      </c>
      <c r="F86">
        <v>3</v>
      </c>
      <c r="G86" t="s">
        <v>7</v>
      </c>
      <c r="H86" t="s">
        <v>9</v>
      </c>
    </row>
    <row r="87" spans="1:8" x14ac:dyDescent="0.35">
      <c r="A87">
        <v>86</v>
      </c>
      <c r="B87">
        <v>188300</v>
      </c>
      <c r="C87">
        <v>2250</v>
      </c>
      <c r="D87">
        <v>4</v>
      </c>
      <c r="E87">
        <v>3</v>
      </c>
      <c r="F87">
        <v>2</v>
      </c>
      <c r="G87" t="s">
        <v>10</v>
      </c>
      <c r="H87" t="s">
        <v>11</v>
      </c>
    </row>
    <row r="88" spans="1:8" x14ac:dyDescent="0.35">
      <c r="A88">
        <v>87</v>
      </c>
      <c r="B88">
        <v>102700</v>
      </c>
      <c r="C88">
        <v>1900</v>
      </c>
      <c r="D88">
        <v>4</v>
      </c>
      <c r="E88">
        <v>2</v>
      </c>
      <c r="F88">
        <v>4</v>
      </c>
      <c r="G88" t="s">
        <v>7</v>
      </c>
      <c r="H88" t="s">
        <v>9</v>
      </c>
    </row>
    <row r="89" spans="1:8" x14ac:dyDescent="0.35">
      <c r="A89">
        <v>88</v>
      </c>
      <c r="B89">
        <v>172500</v>
      </c>
      <c r="C89">
        <v>1880</v>
      </c>
      <c r="D89">
        <v>3</v>
      </c>
      <c r="E89">
        <v>3</v>
      </c>
      <c r="F89">
        <v>1</v>
      </c>
      <c r="G89" t="s">
        <v>10</v>
      </c>
      <c r="H89" t="s">
        <v>11</v>
      </c>
    </row>
    <row r="90" spans="1:8" x14ac:dyDescent="0.35">
      <c r="A90">
        <v>89</v>
      </c>
      <c r="B90">
        <v>127700</v>
      </c>
      <c r="C90">
        <v>1930</v>
      </c>
      <c r="D90">
        <v>3</v>
      </c>
      <c r="E90">
        <v>3</v>
      </c>
      <c r="F90">
        <v>2</v>
      </c>
      <c r="G90" t="s">
        <v>7</v>
      </c>
      <c r="H90" t="s">
        <v>9</v>
      </c>
    </row>
    <row r="91" spans="1:8" x14ac:dyDescent="0.35">
      <c r="A91">
        <v>90</v>
      </c>
      <c r="B91">
        <v>97800</v>
      </c>
      <c r="C91">
        <v>2010</v>
      </c>
      <c r="D91">
        <v>2</v>
      </c>
      <c r="E91">
        <v>2</v>
      </c>
      <c r="F91">
        <v>4</v>
      </c>
      <c r="G91" t="s">
        <v>7</v>
      </c>
      <c r="H91" t="s">
        <v>9</v>
      </c>
    </row>
    <row r="92" spans="1:8" x14ac:dyDescent="0.35">
      <c r="A92">
        <v>91</v>
      </c>
      <c r="B92">
        <v>143100</v>
      </c>
      <c r="C92">
        <v>1920</v>
      </c>
      <c r="D92">
        <v>4</v>
      </c>
      <c r="E92">
        <v>2</v>
      </c>
      <c r="F92">
        <v>2</v>
      </c>
      <c r="G92" t="s">
        <v>7</v>
      </c>
      <c r="H92" t="s">
        <v>11</v>
      </c>
    </row>
    <row r="93" spans="1:8" x14ac:dyDescent="0.35">
      <c r="A93">
        <v>92</v>
      </c>
      <c r="B93">
        <v>116500</v>
      </c>
      <c r="C93">
        <v>2150</v>
      </c>
      <c r="D93">
        <v>3</v>
      </c>
      <c r="E93">
        <v>2</v>
      </c>
      <c r="F93">
        <v>2</v>
      </c>
      <c r="G93" t="s">
        <v>7</v>
      </c>
      <c r="H93" t="s">
        <v>8</v>
      </c>
    </row>
    <row r="94" spans="1:8" x14ac:dyDescent="0.35">
      <c r="A94">
        <v>93</v>
      </c>
      <c r="B94">
        <v>142600</v>
      </c>
      <c r="C94">
        <v>2110</v>
      </c>
      <c r="D94">
        <v>3</v>
      </c>
      <c r="E94">
        <v>2</v>
      </c>
      <c r="F94">
        <v>2</v>
      </c>
      <c r="G94" t="s">
        <v>7</v>
      </c>
      <c r="H94" t="s">
        <v>11</v>
      </c>
    </row>
    <row r="95" spans="1:8" x14ac:dyDescent="0.35">
      <c r="A95">
        <v>94</v>
      </c>
      <c r="B95">
        <v>157100</v>
      </c>
      <c r="C95">
        <v>2080</v>
      </c>
      <c r="D95">
        <v>3</v>
      </c>
      <c r="E95">
        <v>3</v>
      </c>
      <c r="F95">
        <v>2</v>
      </c>
      <c r="G95" t="s">
        <v>7</v>
      </c>
      <c r="H95" t="s">
        <v>8</v>
      </c>
    </row>
    <row r="96" spans="1:8" x14ac:dyDescent="0.35">
      <c r="A96">
        <v>95</v>
      </c>
      <c r="B96">
        <v>160600</v>
      </c>
      <c r="C96">
        <v>2150</v>
      </c>
      <c r="D96">
        <v>4</v>
      </c>
      <c r="E96">
        <v>3</v>
      </c>
      <c r="F96">
        <v>3</v>
      </c>
      <c r="G96" t="s">
        <v>10</v>
      </c>
      <c r="H96" t="s">
        <v>11</v>
      </c>
    </row>
    <row r="97" spans="1:8" x14ac:dyDescent="0.35">
      <c r="A97">
        <v>96</v>
      </c>
      <c r="B97">
        <v>152500</v>
      </c>
      <c r="C97">
        <v>1970</v>
      </c>
      <c r="D97">
        <v>2</v>
      </c>
      <c r="E97">
        <v>2</v>
      </c>
      <c r="F97">
        <v>1</v>
      </c>
      <c r="G97" t="s">
        <v>10</v>
      </c>
      <c r="H97" t="s">
        <v>11</v>
      </c>
    </row>
    <row r="98" spans="1:8" x14ac:dyDescent="0.35">
      <c r="A98">
        <v>97</v>
      </c>
      <c r="B98">
        <v>133300</v>
      </c>
      <c r="C98">
        <v>2440</v>
      </c>
      <c r="D98">
        <v>3</v>
      </c>
      <c r="E98">
        <v>3</v>
      </c>
      <c r="F98">
        <v>3</v>
      </c>
      <c r="G98" t="s">
        <v>7</v>
      </c>
      <c r="H98" t="s">
        <v>8</v>
      </c>
    </row>
    <row r="99" spans="1:8" x14ac:dyDescent="0.35">
      <c r="A99">
        <v>98</v>
      </c>
      <c r="B99">
        <v>126800</v>
      </c>
      <c r="C99">
        <v>2000</v>
      </c>
      <c r="D99">
        <v>2</v>
      </c>
      <c r="E99">
        <v>2</v>
      </c>
      <c r="F99">
        <v>1</v>
      </c>
      <c r="G99" t="s">
        <v>10</v>
      </c>
      <c r="H99" t="s">
        <v>8</v>
      </c>
    </row>
    <row r="100" spans="1:8" x14ac:dyDescent="0.35">
      <c r="A100">
        <v>99</v>
      </c>
      <c r="B100">
        <v>145500</v>
      </c>
      <c r="C100">
        <v>2060</v>
      </c>
      <c r="D100">
        <v>3</v>
      </c>
      <c r="E100">
        <v>2</v>
      </c>
      <c r="F100">
        <v>1</v>
      </c>
      <c r="G100" t="s">
        <v>7</v>
      </c>
      <c r="H100" t="s">
        <v>11</v>
      </c>
    </row>
    <row r="101" spans="1:8" x14ac:dyDescent="0.35">
      <c r="A101">
        <v>100</v>
      </c>
      <c r="B101">
        <v>171000</v>
      </c>
      <c r="C101">
        <v>2080</v>
      </c>
      <c r="D101">
        <v>3</v>
      </c>
      <c r="E101">
        <v>3</v>
      </c>
      <c r="F101">
        <v>2</v>
      </c>
      <c r="G101" t="s">
        <v>10</v>
      </c>
      <c r="H101" t="s">
        <v>11</v>
      </c>
    </row>
    <row r="102" spans="1:8" x14ac:dyDescent="0.35">
      <c r="A102">
        <v>101</v>
      </c>
      <c r="B102">
        <v>103200</v>
      </c>
      <c r="C102">
        <v>2010</v>
      </c>
      <c r="D102">
        <v>3</v>
      </c>
      <c r="E102">
        <v>2</v>
      </c>
      <c r="F102">
        <v>5</v>
      </c>
      <c r="G102" t="s">
        <v>7</v>
      </c>
      <c r="H102" t="s">
        <v>9</v>
      </c>
    </row>
    <row r="103" spans="1:8" x14ac:dyDescent="0.35">
      <c r="A103">
        <v>102</v>
      </c>
      <c r="B103">
        <v>123100</v>
      </c>
      <c r="C103">
        <v>2260</v>
      </c>
      <c r="D103">
        <v>3</v>
      </c>
      <c r="E103">
        <v>3</v>
      </c>
      <c r="F103">
        <v>5</v>
      </c>
      <c r="G103" t="s">
        <v>7</v>
      </c>
      <c r="H103" t="s">
        <v>8</v>
      </c>
    </row>
    <row r="104" spans="1:8" x14ac:dyDescent="0.35">
      <c r="A104">
        <v>103</v>
      </c>
      <c r="B104">
        <v>136800</v>
      </c>
      <c r="C104">
        <v>2410</v>
      </c>
      <c r="D104">
        <v>3</v>
      </c>
      <c r="E104">
        <v>3</v>
      </c>
      <c r="F104">
        <v>4</v>
      </c>
      <c r="G104" t="s">
        <v>7</v>
      </c>
      <c r="H104" t="s">
        <v>8</v>
      </c>
    </row>
    <row r="105" spans="1:8" x14ac:dyDescent="0.35">
      <c r="A105">
        <v>104</v>
      </c>
      <c r="B105">
        <v>211200</v>
      </c>
      <c r="C105">
        <v>2440</v>
      </c>
      <c r="D105">
        <v>4</v>
      </c>
      <c r="E105">
        <v>3</v>
      </c>
      <c r="F105">
        <v>3</v>
      </c>
      <c r="G105" t="s">
        <v>10</v>
      </c>
      <c r="H105" t="s">
        <v>11</v>
      </c>
    </row>
    <row r="106" spans="1:8" x14ac:dyDescent="0.35">
      <c r="A106">
        <v>105</v>
      </c>
      <c r="B106">
        <v>82300</v>
      </c>
      <c r="C106">
        <v>1910</v>
      </c>
      <c r="D106">
        <v>3</v>
      </c>
      <c r="E106">
        <v>2</v>
      </c>
      <c r="F106">
        <v>4</v>
      </c>
      <c r="G106" t="s">
        <v>7</v>
      </c>
      <c r="H106" t="s">
        <v>8</v>
      </c>
    </row>
    <row r="107" spans="1:8" x14ac:dyDescent="0.35">
      <c r="A107">
        <v>106</v>
      </c>
      <c r="B107">
        <v>146900</v>
      </c>
      <c r="C107">
        <v>2530</v>
      </c>
      <c r="D107">
        <v>4</v>
      </c>
      <c r="E107">
        <v>3</v>
      </c>
      <c r="F107">
        <v>4</v>
      </c>
      <c r="G107" t="s">
        <v>7</v>
      </c>
      <c r="H107" t="s">
        <v>11</v>
      </c>
    </row>
    <row r="108" spans="1:8" x14ac:dyDescent="0.35">
      <c r="A108">
        <v>107</v>
      </c>
      <c r="B108">
        <v>108500</v>
      </c>
      <c r="C108">
        <v>2130</v>
      </c>
      <c r="D108">
        <v>3</v>
      </c>
      <c r="E108">
        <v>2</v>
      </c>
      <c r="F108">
        <v>4</v>
      </c>
      <c r="G108" t="s">
        <v>7</v>
      </c>
      <c r="H108" t="s">
        <v>9</v>
      </c>
    </row>
    <row r="109" spans="1:8" x14ac:dyDescent="0.35">
      <c r="A109">
        <v>108</v>
      </c>
      <c r="B109">
        <v>134000</v>
      </c>
      <c r="C109">
        <v>1890</v>
      </c>
      <c r="D109">
        <v>3</v>
      </c>
      <c r="E109">
        <v>2</v>
      </c>
      <c r="F109">
        <v>1</v>
      </c>
      <c r="G109" t="s">
        <v>10</v>
      </c>
      <c r="H109" t="s">
        <v>8</v>
      </c>
    </row>
    <row r="110" spans="1:8" x14ac:dyDescent="0.35">
      <c r="A110">
        <v>109</v>
      </c>
      <c r="B110">
        <v>117000</v>
      </c>
      <c r="C110">
        <v>1990</v>
      </c>
      <c r="D110">
        <v>3</v>
      </c>
      <c r="E110">
        <v>3</v>
      </c>
      <c r="F110">
        <v>3</v>
      </c>
      <c r="G110" t="s">
        <v>10</v>
      </c>
      <c r="H110" t="s">
        <v>8</v>
      </c>
    </row>
    <row r="111" spans="1:8" x14ac:dyDescent="0.35">
      <c r="A111">
        <v>110</v>
      </c>
      <c r="B111">
        <v>108700</v>
      </c>
      <c r="C111">
        <v>2110</v>
      </c>
      <c r="D111">
        <v>3</v>
      </c>
      <c r="E111">
        <v>2</v>
      </c>
      <c r="F111">
        <v>3</v>
      </c>
      <c r="G111" t="s">
        <v>7</v>
      </c>
      <c r="H111" t="s">
        <v>8</v>
      </c>
    </row>
    <row r="112" spans="1:8" x14ac:dyDescent="0.35">
      <c r="A112">
        <v>111</v>
      </c>
      <c r="B112">
        <v>111600</v>
      </c>
      <c r="C112">
        <v>1710</v>
      </c>
      <c r="D112">
        <v>2</v>
      </c>
      <c r="E112">
        <v>2</v>
      </c>
      <c r="F112">
        <v>1</v>
      </c>
      <c r="G112" t="s">
        <v>7</v>
      </c>
      <c r="H112" t="s">
        <v>9</v>
      </c>
    </row>
    <row r="113" spans="1:8" x14ac:dyDescent="0.35">
      <c r="A113">
        <v>112</v>
      </c>
      <c r="B113">
        <v>114900</v>
      </c>
      <c r="C113">
        <v>1740</v>
      </c>
      <c r="D113">
        <v>2</v>
      </c>
      <c r="E113">
        <v>2</v>
      </c>
      <c r="F113">
        <v>2</v>
      </c>
      <c r="G113" t="s">
        <v>7</v>
      </c>
      <c r="H113" t="s">
        <v>9</v>
      </c>
    </row>
    <row r="114" spans="1:8" x14ac:dyDescent="0.35">
      <c r="A114">
        <v>113</v>
      </c>
      <c r="B114">
        <v>123600</v>
      </c>
      <c r="C114">
        <v>1940</v>
      </c>
      <c r="D114">
        <v>2</v>
      </c>
      <c r="E114">
        <v>2</v>
      </c>
      <c r="F114">
        <v>2</v>
      </c>
      <c r="G114" t="s">
        <v>10</v>
      </c>
      <c r="H114" t="s">
        <v>8</v>
      </c>
    </row>
    <row r="115" spans="1:8" x14ac:dyDescent="0.35">
      <c r="A115">
        <v>114</v>
      </c>
      <c r="B115">
        <v>115700</v>
      </c>
      <c r="C115">
        <v>2000</v>
      </c>
      <c r="D115">
        <v>3</v>
      </c>
      <c r="E115">
        <v>2</v>
      </c>
      <c r="F115">
        <v>3</v>
      </c>
      <c r="G115" t="s">
        <v>10</v>
      </c>
      <c r="H115" t="s">
        <v>9</v>
      </c>
    </row>
    <row r="116" spans="1:8" x14ac:dyDescent="0.35">
      <c r="A116">
        <v>115</v>
      </c>
      <c r="B116">
        <v>124500</v>
      </c>
      <c r="C116">
        <v>2010</v>
      </c>
      <c r="D116">
        <v>4</v>
      </c>
      <c r="E116">
        <v>3</v>
      </c>
      <c r="F116">
        <v>2</v>
      </c>
      <c r="G116" t="s">
        <v>7</v>
      </c>
      <c r="H116" t="s">
        <v>8</v>
      </c>
    </row>
    <row r="117" spans="1:8" x14ac:dyDescent="0.35">
      <c r="A117">
        <v>116</v>
      </c>
      <c r="B117">
        <v>102500</v>
      </c>
      <c r="C117">
        <v>1900</v>
      </c>
      <c r="D117">
        <v>3</v>
      </c>
      <c r="E117">
        <v>3</v>
      </c>
      <c r="F117">
        <v>3</v>
      </c>
      <c r="G117" t="s">
        <v>7</v>
      </c>
      <c r="H117" t="s">
        <v>9</v>
      </c>
    </row>
    <row r="118" spans="1:8" x14ac:dyDescent="0.35">
      <c r="A118">
        <v>117</v>
      </c>
      <c r="B118">
        <v>199500</v>
      </c>
      <c r="C118">
        <v>2290</v>
      </c>
      <c r="D118">
        <v>5</v>
      </c>
      <c r="E118">
        <v>4</v>
      </c>
      <c r="F118">
        <v>1</v>
      </c>
      <c r="G118" t="s">
        <v>10</v>
      </c>
      <c r="H118" t="s">
        <v>11</v>
      </c>
    </row>
    <row r="119" spans="1:8" x14ac:dyDescent="0.35">
      <c r="A119">
        <v>118</v>
      </c>
      <c r="B119">
        <v>117800</v>
      </c>
      <c r="C119">
        <v>1920</v>
      </c>
      <c r="D119">
        <v>3</v>
      </c>
      <c r="E119">
        <v>2</v>
      </c>
      <c r="F119">
        <v>2</v>
      </c>
      <c r="G119" t="s">
        <v>7</v>
      </c>
      <c r="H119" t="s">
        <v>9</v>
      </c>
    </row>
    <row r="120" spans="1:8" x14ac:dyDescent="0.35">
      <c r="A120">
        <v>119</v>
      </c>
      <c r="B120">
        <v>150200</v>
      </c>
      <c r="C120">
        <v>1950</v>
      </c>
      <c r="D120">
        <v>3</v>
      </c>
      <c r="E120">
        <v>2</v>
      </c>
      <c r="F120">
        <v>3</v>
      </c>
      <c r="G120" t="s">
        <v>10</v>
      </c>
      <c r="H120" t="s">
        <v>9</v>
      </c>
    </row>
    <row r="121" spans="1:8" x14ac:dyDescent="0.35">
      <c r="A121">
        <v>120</v>
      </c>
      <c r="B121">
        <v>109700</v>
      </c>
      <c r="C121">
        <v>1920</v>
      </c>
      <c r="D121">
        <v>2</v>
      </c>
      <c r="E121">
        <v>2</v>
      </c>
      <c r="F121">
        <v>4</v>
      </c>
      <c r="G121" t="s">
        <v>7</v>
      </c>
      <c r="H121" t="s">
        <v>9</v>
      </c>
    </row>
    <row r="122" spans="1:8" x14ac:dyDescent="0.35">
      <c r="A122">
        <v>121</v>
      </c>
      <c r="B122">
        <v>110400</v>
      </c>
      <c r="C122">
        <v>1930</v>
      </c>
      <c r="D122">
        <v>2</v>
      </c>
      <c r="E122">
        <v>3</v>
      </c>
      <c r="F122">
        <v>3</v>
      </c>
      <c r="G122" t="s">
        <v>7</v>
      </c>
      <c r="H122" t="s">
        <v>9</v>
      </c>
    </row>
    <row r="123" spans="1:8" x14ac:dyDescent="0.35">
      <c r="A123">
        <v>122</v>
      </c>
      <c r="B123">
        <v>105600</v>
      </c>
      <c r="C123">
        <v>1930</v>
      </c>
      <c r="D123">
        <v>3</v>
      </c>
      <c r="E123">
        <v>3</v>
      </c>
      <c r="F123">
        <v>3</v>
      </c>
      <c r="G123" t="s">
        <v>7</v>
      </c>
      <c r="H123" t="s">
        <v>8</v>
      </c>
    </row>
    <row r="124" spans="1:8" x14ac:dyDescent="0.35">
      <c r="A124">
        <v>123</v>
      </c>
      <c r="B124">
        <v>144800</v>
      </c>
      <c r="C124">
        <v>2060</v>
      </c>
      <c r="D124">
        <v>2</v>
      </c>
      <c r="E124">
        <v>2</v>
      </c>
      <c r="F124">
        <v>1</v>
      </c>
      <c r="G124" t="s">
        <v>10</v>
      </c>
      <c r="H124" t="s">
        <v>8</v>
      </c>
    </row>
    <row r="125" spans="1:8" x14ac:dyDescent="0.35">
      <c r="A125">
        <v>124</v>
      </c>
      <c r="B125">
        <v>119700</v>
      </c>
      <c r="C125">
        <v>1900</v>
      </c>
      <c r="D125">
        <v>3</v>
      </c>
      <c r="E125">
        <v>3</v>
      </c>
      <c r="F125">
        <v>3</v>
      </c>
      <c r="G125" t="s">
        <v>10</v>
      </c>
      <c r="H125" t="s">
        <v>8</v>
      </c>
    </row>
    <row r="126" spans="1:8" x14ac:dyDescent="0.35">
      <c r="A126">
        <v>125</v>
      </c>
      <c r="B126">
        <v>147900</v>
      </c>
      <c r="C126">
        <v>2160</v>
      </c>
      <c r="D126">
        <v>4</v>
      </c>
      <c r="E126">
        <v>3</v>
      </c>
      <c r="F126">
        <v>3</v>
      </c>
      <c r="G126" t="s">
        <v>10</v>
      </c>
      <c r="H126" t="s">
        <v>8</v>
      </c>
    </row>
    <row r="127" spans="1:8" x14ac:dyDescent="0.35">
      <c r="A127">
        <v>126</v>
      </c>
      <c r="B127">
        <v>113500</v>
      </c>
      <c r="C127">
        <v>2070</v>
      </c>
      <c r="D127">
        <v>2</v>
      </c>
      <c r="E127">
        <v>2</v>
      </c>
      <c r="F127">
        <v>2</v>
      </c>
      <c r="G127" t="s">
        <v>7</v>
      </c>
      <c r="H127" t="s">
        <v>9</v>
      </c>
    </row>
    <row r="128" spans="1:8" x14ac:dyDescent="0.35">
      <c r="A128">
        <v>127</v>
      </c>
      <c r="B128">
        <v>149900</v>
      </c>
      <c r="C128">
        <v>2020</v>
      </c>
      <c r="D128">
        <v>3</v>
      </c>
      <c r="E128">
        <v>3</v>
      </c>
      <c r="F128">
        <v>1</v>
      </c>
      <c r="G128" t="s">
        <v>7</v>
      </c>
      <c r="H128" t="s">
        <v>11</v>
      </c>
    </row>
    <row r="129" spans="1:8" x14ac:dyDescent="0.35">
      <c r="A129">
        <v>128</v>
      </c>
      <c r="B129">
        <v>124600</v>
      </c>
      <c r="C129">
        <v>2250</v>
      </c>
      <c r="D129">
        <v>3</v>
      </c>
      <c r="E129">
        <v>3</v>
      </c>
      <c r="F129">
        <v>4</v>
      </c>
      <c r="G129" t="s">
        <v>7</v>
      </c>
      <c r="H129" t="s">
        <v>9</v>
      </c>
    </row>
  </sheetData>
  <mergeCells count="1">
    <mergeCell ref="L41:P4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9DE5F-5CDF-4021-B8D3-30CFE6F00C88}">
  <dimension ref="A4:E8"/>
  <sheetViews>
    <sheetView topLeftCell="A8" workbookViewId="0">
      <selection activeCell="B19" sqref="B19"/>
    </sheetView>
  </sheetViews>
  <sheetFormatPr defaultRowHeight="14.5" x14ac:dyDescent="0.35"/>
  <cols>
    <col min="1" max="1" width="13.90625" bestFit="1" customWidth="1"/>
    <col min="2" max="2" width="15.26953125" bestFit="1" customWidth="1"/>
    <col min="3" max="3" width="12.08984375" customWidth="1"/>
    <col min="4" max="4" width="13" customWidth="1"/>
    <col min="5" max="5" width="13.90625" customWidth="1"/>
    <col min="6" max="6" width="19.6328125" bestFit="1" customWidth="1"/>
    <col min="7" max="7" width="19.08984375" bestFit="1" customWidth="1"/>
  </cols>
  <sheetData>
    <row r="4" spans="1:5" x14ac:dyDescent="0.35">
      <c r="A4" s="2" t="s">
        <v>17</v>
      </c>
      <c r="B4" s="2" t="s">
        <v>14</v>
      </c>
    </row>
    <row r="5" spans="1:5" x14ac:dyDescent="0.35">
      <c r="A5" s="2" t="s">
        <v>16</v>
      </c>
      <c r="B5" t="s">
        <v>8</v>
      </c>
      <c r="C5" t="s">
        <v>9</v>
      </c>
      <c r="D5" t="s">
        <v>11</v>
      </c>
      <c r="E5" t="s">
        <v>15</v>
      </c>
    </row>
    <row r="6" spans="1:5" x14ac:dyDescent="0.35">
      <c r="A6" s="5" t="s">
        <v>7</v>
      </c>
      <c r="B6" s="6">
        <v>2001.5384615384614</v>
      </c>
      <c r="C6" s="6">
        <v>1928.1081081081081</v>
      </c>
      <c r="D6" s="6">
        <v>2073.478260869565</v>
      </c>
      <c r="E6" s="6">
        <v>1989.1860465116279</v>
      </c>
    </row>
    <row r="7" spans="1:5" x14ac:dyDescent="0.35">
      <c r="A7" s="5" t="s">
        <v>10</v>
      </c>
      <c r="B7" s="6">
        <v>2031.0526315789473</v>
      </c>
      <c r="C7" s="6">
        <v>1857.1428571428571</v>
      </c>
      <c r="D7" s="6">
        <v>2091.25</v>
      </c>
      <c r="E7" s="6">
        <v>2025</v>
      </c>
    </row>
    <row r="8" spans="1:5" x14ac:dyDescent="0.35">
      <c r="A8" s="5" t="s">
        <v>15</v>
      </c>
      <c r="B8" s="6">
        <v>2014</v>
      </c>
      <c r="C8" s="6">
        <v>1916.8181818181818</v>
      </c>
      <c r="D8" s="6">
        <v>2080.7692307692309</v>
      </c>
      <c r="E8" s="6">
        <v>2000.9375</v>
      </c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6ACE-B1E5-4C2F-B352-23DB2D6D2B13}">
  <dimension ref="A3:E7"/>
  <sheetViews>
    <sheetView workbookViewId="0">
      <selection activeCell="M20" sqref="M20"/>
    </sheetView>
  </sheetViews>
  <sheetFormatPr defaultRowHeight="14.5" x14ac:dyDescent="0.35"/>
  <cols>
    <col min="1" max="1" width="14.36328125" bestFit="1" customWidth="1"/>
    <col min="2" max="2" width="15.36328125" bestFit="1" customWidth="1"/>
    <col min="3" max="5" width="12.1796875" bestFit="1" customWidth="1"/>
  </cols>
  <sheetData>
    <row r="3" spans="1:5" x14ac:dyDescent="0.35">
      <c r="A3" s="2" t="s">
        <v>13</v>
      </c>
      <c r="B3" s="2" t="s">
        <v>14</v>
      </c>
    </row>
    <row r="4" spans="1:5" x14ac:dyDescent="0.35">
      <c r="A4" s="2" t="s">
        <v>16</v>
      </c>
      <c r="B4" t="s">
        <v>8</v>
      </c>
      <c r="C4" t="s">
        <v>9</v>
      </c>
      <c r="D4" t="s">
        <v>11</v>
      </c>
      <c r="E4" t="s">
        <v>15</v>
      </c>
    </row>
    <row r="5" spans="1:5" x14ac:dyDescent="0.35">
      <c r="A5" s="5" t="s">
        <v>7</v>
      </c>
      <c r="B5" s="3">
        <v>117750</v>
      </c>
      <c r="C5" s="3">
        <v>108583.78378378379</v>
      </c>
      <c r="D5" s="3">
        <v>148230.4347826087</v>
      </c>
      <c r="E5" s="3">
        <v>121958.13953488372</v>
      </c>
    </row>
    <row r="6" spans="1:5" x14ac:dyDescent="0.35">
      <c r="A6" s="5" t="s">
        <v>10</v>
      </c>
      <c r="B6" s="3">
        <v>135468.42105263157</v>
      </c>
      <c r="C6" s="3">
        <v>118457.14285714286</v>
      </c>
      <c r="D6" s="3">
        <v>175200</v>
      </c>
      <c r="E6" s="3">
        <v>147769.04761904763</v>
      </c>
    </row>
    <row r="7" spans="1:5" x14ac:dyDescent="0.35">
      <c r="A7" s="5" t="s">
        <v>15</v>
      </c>
      <c r="B7" s="3">
        <v>125231.11111111111</v>
      </c>
      <c r="C7" s="3">
        <v>110154.54545454546</v>
      </c>
      <c r="D7" s="3">
        <v>159294.87179487178</v>
      </c>
      <c r="E7" s="3">
        <v>130427.34375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F8AA1-2AE2-45A9-891D-0BBB884313CC}">
  <dimension ref="B1:M41"/>
  <sheetViews>
    <sheetView tabSelected="1" topLeftCell="A25" zoomScale="75" zoomScaleNormal="75" workbookViewId="0">
      <selection activeCell="O46" sqref="O46"/>
    </sheetView>
  </sheetViews>
  <sheetFormatPr defaultRowHeight="14.5" x14ac:dyDescent="0.35"/>
  <cols>
    <col min="1" max="1" width="4" customWidth="1"/>
    <col min="2" max="2" width="3.7265625" customWidth="1"/>
    <col min="3" max="3" width="17.90625" bestFit="1" customWidth="1"/>
    <col min="4" max="10" width="17.6328125" customWidth="1"/>
    <col min="11" max="11" width="16.453125" bestFit="1" customWidth="1"/>
    <col min="12" max="12" width="15.6328125" customWidth="1"/>
    <col min="13" max="13" width="4.453125" customWidth="1"/>
  </cols>
  <sheetData>
    <row r="1" spans="3:11" x14ac:dyDescent="0.35">
      <c r="C1" s="1" t="s">
        <v>18</v>
      </c>
    </row>
    <row r="2" spans="3:11" ht="15" thickBot="1" x14ac:dyDescent="0.4"/>
    <row r="3" spans="3:11" x14ac:dyDescent="0.35">
      <c r="C3" s="10" t="s">
        <v>19</v>
      </c>
      <c r="D3" s="10"/>
    </row>
    <row r="4" spans="3:11" x14ac:dyDescent="0.35">
      <c r="C4" t="s">
        <v>20</v>
      </c>
      <c r="D4">
        <v>0.8355730661585723</v>
      </c>
    </row>
    <row r="5" spans="3:11" x14ac:dyDescent="0.35">
      <c r="C5" t="s">
        <v>21</v>
      </c>
      <c r="D5">
        <v>0.69818234888963782</v>
      </c>
    </row>
    <row r="6" spans="3:11" x14ac:dyDescent="0.35">
      <c r="C6" s="13" t="s">
        <v>22</v>
      </c>
      <c r="D6" s="18">
        <v>0.68836714072344718</v>
      </c>
    </row>
    <row r="7" spans="3:11" x14ac:dyDescent="0.35">
      <c r="C7" t="s">
        <v>23</v>
      </c>
      <c r="D7">
        <v>14999.245515071971</v>
      </c>
    </row>
    <row r="8" spans="3:11" ht="15" thickBot="1" x14ac:dyDescent="0.4">
      <c r="C8" s="7" t="s">
        <v>24</v>
      </c>
      <c r="D8" s="7">
        <v>128</v>
      </c>
    </row>
    <row r="10" spans="3:11" ht="15" thickBot="1" x14ac:dyDescent="0.4">
      <c r="C10" t="s">
        <v>25</v>
      </c>
    </row>
    <row r="11" spans="3:11" x14ac:dyDescent="0.35">
      <c r="C11" s="8"/>
      <c r="D11" s="8" t="s">
        <v>30</v>
      </c>
      <c r="E11" s="8" t="s">
        <v>31</v>
      </c>
      <c r="F11" s="8" t="s">
        <v>32</v>
      </c>
      <c r="G11" s="8" t="s">
        <v>33</v>
      </c>
      <c r="H11" s="8" t="s">
        <v>34</v>
      </c>
    </row>
    <row r="12" spans="3:11" x14ac:dyDescent="0.35">
      <c r="C12" t="s">
        <v>26</v>
      </c>
      <c r="D12" s="11">
        <v>4</v>
      </c>
      <c r="E12" s="11">
        <v>64012998276.241989</v>
      </c>
      <c r="F12" s="11">
        <v>16003249569.060497</v>
      </c>
      <c r="G12" s="9">
        <v>71.132709267908254</v>
      </c>
      <c r="H12" s="17">
        <v>4.4374906430685926E-31</v>
      </c>
    </row>
    <row r="13" spans="3:11" x14ac:dyDescent="0.35">
      <c r="C13" t="s">
        <v>27</v>
      </c>
      <c r="D13" s="11">
        <v>123</v>
      </c>
      <c r="E13" s="11">
        <v>27672216020.633015</v>
      </c>
      <c r="F13" s="11">
        <v>224977366.02140662</v>
      </c>
      <c r="G13" s="15"/>
      <c r="H13" s="15"/>
    </row>
    <row r="14" spans="3:11" ht="15" thickBot="1" x14ac:dyDescent="0.4">
      <c r="C14" s="7" t="s">
        <v>28</v>
      </c>
      <c r="D14" s="12">
        <v>127</v>
      </c>
      <c r="E14" s="12">
        <v>91685214296.875</v>
      </c>
      <c r="F14" s="12"/>
      <c r="G14" s="16"/>
      <c r="H14" s="16"/>
    </row>
    <row r="15" spans="3:11" ht="15" thickBot="1" x14ac:dyDescent="0.4"/>
    <row r="16" spans="3:11" x14ac:dyDescent="0.35">
      <c r="C16" s="8"/>
      <c r="D16" s="8" t="s">
        <v>35</v>
      </c>
      <c r="E16" s="8" t="s">
        <v>23</v>
      </c>
      <c r="F16" s="8" t="s">
        <v>36</v>
      </c>
      <c r="G16" s="8" t="s">
        <v>37</v>
      </c>
      <c r="H16" s="8" t="s">
        <v>38</v>
      </c>
      <c r="I16" s="8" t="s">
        <v>39</v>
      </c>
      <c r="J16" s="8" t="s">
        <v>40</v>
      </c>
      <c r="K16" s="8" t="s">
        <v>41</v>
      </c>
    </row>
    <row r="17" spans="3:11" x14ac:dyDescent="0.35">
      <c r="C17" t="s">
        <v>29</v>
      </c>
      <c r="D17" s="45">
        <v>-17347.376948520294</v>
      </c>
      <c r="E17" s="45">
        <v>12724.896305655866</v>
      </c>
      <c r="F17" s="45">
        <v>-1.3632627356507308</v>
      </c>
      <c r="G17" s="45">
        <v>0.17528993623470759</v>
      </c>
      <c r="H17" s="45">
        <v>-42535.528959736395</v>
      </c>
      <c r="I17" s="45">
        <v>7840.7750626958077</v>
      </c>
      <c r="J17" s="45">
        <v>-42535.528959736395</v>
      </c>
      <c r="K17" s="45">
        <v>7840.7750626958077</v>
      </c>
    </row>
    <row r="18" spans="3:11" x14ac:dyDescent="0.35">
      <c r="C18" s="13" t="s">
        <v>1</v>
      </c>
      <c r="D18" s="45">
        <v>61.839946100358851</v>
      </c>
      <c r="E18" s="45">
        <v>8.2637738430117942</v>
      </c>
      <c r="F18" s="45">
        <v>7.4832573198567616</v>
      </c>
      <c r="G18" s="46">
        <v>1.2021088466551735E-11</v>
      </c>
      <c r="H18" s="45">
        <v>45.482312470639137</v>
      </c>
      <c r="I18" s="45">
        <v>78.197579730078559</v>
      </c>
      <c r="J18" s="45">
        <v>45.482312470639137</v>
      </c>
      <c r="K18" s="45">
        <v>78.197579730078559</v>
      </c>
    </row>
    <row r="19" spans="3:11" x14ac:dyDescent="0.35">
      <c r="C19" s="13" t="s">
        <v>2</v>
      </c>
      <c r="D19" s="45">
        <v>9319.7526020610549</v>
      </c>
      <c r="E19" s="45">
        <v>2148.7544402078074</v>
      </c>
      <c r="F19" s="45">
        <v>4.3372813699269122</v>
      </c>
      <c r="G19" s="46">
        <v>2.9731074623226852E-5</v>
      </c>
      <c r="H19" s="45">
        <v>5066.4249383477118</v>
      </c>
      <c r="I19" s="45">
        <v>13573.080265774399</v>
      </c>
      <c r="J19" s="45">
        <v>5066.4249383477118</v>
      </c>
      <c r="K19" s="45">
        <v>13573.080265774399</v>
      </c>
    </row>
    <row r="20" spans="3:11" x14ac:dyDescent="0.35">
      <c r="C20" s="13" t="s">
        <v>3</v>
      </c>
      <c r="D20" s="45">
        <v>12646.347486400027</v>
      </c>
      <c r="E20" s="45">
        <v>3109.6620286097505</v>
      </c>
      <c r="F20" s="45">
        <v>4.0667916223853702</v>
      </c>
      <c r="G20" s="46">
        <v>8.4484906707596116E-5</v>
      </c>
      <c r="H20" s="45">
        <v>6490.9621694041634</v>
      </c>
      <c r="I20" s="45">
        <v>18801.732803395891</v>
      </c>
      <c r="J20" s="45">
        <v>6490.9621694041634</v>
      </c>
      <c r="K20" s="45">
        <v>18801.732803395891</v>
      </c>
    </row>
    <row r="21" spans="3:11" ht="15" thickBot="1" x14ac:dyDescent="0.4">
      <c r="C21" s="14" t="s">
        <v>4</v>
      </c>
      <c r="D21" s="47">
        <v>-13601.011412285299</v>
      </c>
      <c r="E21" s="47">
        <v>1324.8186585487847</v>
      </c>
      <c r="F21" s="47">
        <v>-10.266319337005669</v>
      </c>
      <c r="G21" s="48">
        <v>3.0884342022559867E-18</v>
      </c>
      <c r="H21" s="47">
        <v>-16223.408715750182</v>
      </c>
      <c r="I21" s="47">
        <v>-10978.614108820417</v>
      </c>
      <c r="J21" s="47">
        <v>-16223.408715750182</v>
      </c>
      <c r="K21" s="47">
        <v>-10978.614108820417</v>
      </c>
    </row>
    <row r="23" spans="3:11" x14ac:dyDescent="0.35">
      <c r="C23" t="s">
        <v>42</v>
      </c>
    </row>
    <row r="24" spans="3:11" x14ac:dyDescent="0.35">
      <c r="D24" s="19">
        <f>-17347.38+61.84*2500+9319.75*3+12646.35*2-13601.01*2</f>
        <v>163302.55000000002</v>
      </c>
    </row>
    <row r="26" spans="3:11" x14ac:dyDescent="0.35">
      <c r="D26" s="40" t="s">
        <v>35</v>
      </c>
      <c r="E26" s="40"/>
      <c r="F26" s="40"/>
      <c r="G26" s="40"/>
      <c r="H26" s="40"/>
    </row>
    <row r="27" spans="3:11" ht="15" thickBot="1" x14ac:dyDescent="0.4">
      <c r="D27" s="20" t="s">
        <v>43</v>
      </c>
      <c r="E27" s="20" t="s">
        <v>44</v>
      </c>
      <c r="F27" s="20" t="s">
        <v>2</v>
      </c>
      <c r="G27" s="20" t="s">
        <v>3</v>
      </c>
      <c r="H27" s="20" t="s">
        <v>4</v>
      </c>
    </row>
    <row r="28" spans="3:11" ht="15" thickTop="1" x14ac:dyDescent="0.35">
      <c r="D28" s="50">
        <f>D17</f>
        <v>-17347.376948520294</v>
      </c>
      <c r="E28" s="50">
        <f>D18</f>
        <v>61.839946100358851</v>
      </c>
      <c r="F28" s="50">
        <f>D19</f>
        <v>9319.7526020610549</v>
      </c>
      <c r="G28" s="50">
        <f>D20</f>
        <v>12646.347486400027</v>
      </c>
      <c r="H28" s="50">
        <f>D21</f>
        <v>-13601.011412285299</v>
      </c>
    </row>
    <row r="29" spans="3:11" ht="15" thickBot="1" x14ac:dyDescent="0.4">
      <c r="C29" t="s">
        <v>46</v>
      </c>
      <c r="D29" s="4"/>
      <c r="E29" s="4">
        <v>2500</v>
      </c>
      <c r="F29" s="4">
        <v>3</v>
      </c>
      <c r="G29" s="4">
        <v>2</v>
      </c>
      <c r="H29" s="4">
        <v>2</v>
      </c>
    </row>
    <row r="30" spans="3:11" ht="15" thickBot="1" x14ac:dyDescent="0.4">
      <c r="C30" t="s">
        <v>45</v>
      </c>
      <c r="D30" s="21">
        <f>D28+E28*E29+F28*F29+G28*G29+H28*H29</f>
        <v>163302.41825678945</v>
      </c>
    </row>
    <row r="32" spans="3:11" ht="15" thickBot="1" x14ac:dyDescent="0.4"/>
    <row r="33" spans="2:13" x14ac:dyDescent="0.35">
      <c r="B33" s="27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9"/>
    </row>
    <row r="34" spans="2:13" ht="15" thickBot="1" x14ac:dyDescent="0.4">
      <c r="B34" s="30"/>
      <c r="C34" s="31"/>
      <c r="D34" s="31"/>
      <c r="E34" s="42" t="s">
        <v>44</v>
      </c>
      <c r="F34" s="42"/>
      <c r="G34" s="42"/>
      <c r="H34" s="42"/>
      <c r="I34" s="42"/>
      <c r="J34" s="42"/>
      <c r="K34" s="42"/>
      <c r="L34" s="42"/>
      <c r="M34" s="32"/>
    </row>
    <row r="35" spans="2:13" ht="15" thickBot="1" x14ac:dyDescent="0.4">
      <c r="B35" s="30"/>
      <c r="C35" s="31"/>
      <c r="D35" s="22">
        <f>D30</f>
        <v>163302.41825678945</v>
      </c>
      <c r="E35" s="23">
        <v>1450</v>
      </c>
      <c r="F35" s="24">
        <v>1600</v>
      </c>
      <c r="G35" s="24">
        <v>1750</v>
      </c>
      <c r="H35" s="24">
        <v>1900</v>
      </c>
      <c r="I35" s="24">
        <v>2150</v>
      </c>
      <c r="J35" s="24">
        <v>2300</v>
      </c>
      <c r="K35" s="24">
        <v>2450</v>
      </c>
      <c r="L35" s="24">
        <v>2590</v>
      </c>
      <c r="M35" s="32"/>
    </row>
    <row r="36" spans="2:13" x14ac:dyDescent="0.35">
      <c r="B36" s="30"/>
      <c r="C36" s="41" t="s">
        <v>2</v>
      </c>
      <c r="D36" s="25">
        <v>2</v>
      </c>
      <c r="E36" s="33">
        <f t="dataTable" ref="E36:L39" dt2D="1" dtr="1" r1="E29" r2="F29"/>
        <v>89050.722249351616</v>
      </c>
      <c r="F36" s="33">
        <v>98326.714164405421</v>
      </c>
      <c r="G36" s="33">
        <v>107602.70607945925</v>
      </c>
      <c r="H36" s="33">
        <v>116878.69799451309</v>
      </c>
      <c r="I36" s="33">
        <v>132338.68451960283</v>
      </c>
      <c r="J36" s="33">
        <v>141614.67643465666</v>
      </c>
      <c r="K36" s="33">
        <v>150890.66834971044</v>
      </c>
      <c r="L36" s="33">
        <v>159548.2608037607</v>
      </c>
      <c r="M36" s="32"/>
    </row>
    <row r="37" spans="2:13" x14ac:dyDescent="0.35">
      <c r="B37" s="30"/>
      <c r="C37" s="41"/>
      <c r="D37" s="26">
        <v>3</v>
      </c>
      <c r="E37" s="33">
        <v>98370.47485141267</v>
      </c>
      <c r="F37" s="33">
        <v>107646.4667664665</v>
      </c>
      <c r="G37" s="33">
        <v>116922.45868152034</v>
      </c>
      <c r="H37" s="33">
        <v>126198.45059657417</v>
      </c>
      <c r="I37" s="33">
        <v>141658.43712166388</v>
      </c>
      <c r="J37" s="33">
        <v>150934.42903671772</v>
      </c>
      <c r="K37" s="33">
        <v>160210.42095177149</v>
      </c>
      <c r="L37" s="33">
        <v>168868.01340582175</v>
      </c>
      <c r="M37" s="32"/>
    </row>
    <row r="38" spans="2:13" x14ac:dyDescent="0.35">
      <c r="B38" s="30"/>
      <c r="C38" s="41"/>
      <c r="D38" s="26">
        <v>4</v>
      </c>
      <c r="E38" s="33">
        <v>107690.22745347372</v>
      </c>
      <c r="F38" s="33">
        <v>116966.21936852756</v>
      </c>
      <c r="G38" s="33">
        <v>126242.21128358139</v>
      </c>
      <c r="H38" s="33">
        <v>135518.20319863522</v>
      </c>
      <c r="I38" s="33">
        <v>150978.18972372494</v>
      </c>
      <c r="J38" s="33">
        <v>160254.18163877877</v>
      </c>
      <c r="K38" s="33">
        <v>169530.17355383254</v>
      </c>
      <c r="L38" s="33">
        <v>178187.7660078828</v>
      </c>
      <c r="M38" s="32"/>
    </row>
    <row r="39" spans="2:13" x14ac:dyDescent="0.35">
      <c r="B39" s="30"/>
      <c r="C39" s="41"/>
      <c r="D39" s="26">
        <v>5</v>
      </c>
      <c r="E39" s="33">
        <v>117009.98005553478</v>
      </c>
      <c r="F39" s="33">
        <v>126285.97197058861</v>
      </c>
      <c r="G39" s="33">
        <v>135561.96388564244</v>
      </c>
      <c r="H39" s="33">
        <v>144837.95580069628</v>
      </c>
      <c r="I39" s="33">
        <v>160297.94232578599</v>
      </c>
      <c r="J39" s="33">
        <v>169573.93424083982</v>
      </c>
      <c r="K39" s="33">
        <v>178849.9261558936</v>
      </c>
      <c r="L39" s="33">
        <v>187507.51860994386</v>
      </c>
      <c r="M39" s="32"/>
    </row>
    <row r="40" spans="2:13" x14ac:dyDescent="0.35"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2"/>
    </row>
    <row r="41" spans="2:13" ht="15" thickBot="1" x14ac:dyDescent="0.4">
      <c r="B41" s="34"/>
      <c r="C41" s="7"/>
      <c r="D41" s="7"/>
      <c r="E41" s="7"/>
      <c r="F41" s="7"/>
      <c r="G41" s="7"/>
      <c r="H41" s="7"/>
      <c r="I41" s="7"/>
      <c r="J41" s="7"/>
      <c r="K41" s="7"/>
      <c r="L41" s="7"/>
      <c r="M41" s="35"/>
    </row>
  </sheetData>
  <mergeCells count="3">
    <mergeCell ref="C36:C39"/>
    <mergeCell ref="D26:H26"/>
    <mergeCell ref="E34:L34"/>
  </mergeCells>
  <conditionalFormatting sqref="E36:L3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House Prices, Corr, Regr</vt:lpstr>
      <vt:lpstr>SqFt Pivot</vt:lpstr>
      <vt:lpstr>Price Pivot</vt:lpstr>
      <vt:lpstr>Prediction Senstivity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Joyce</cp:lastModifiedBy>
  <dcterms:created xsi:type="dcterms:W3CDTF">2015-11-25T15:25:24Z</dcterms:created>
  <dcterms:modified xsi:type="dcterms:W3CDTF">2019-04-18T17:47:03Z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