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oycewoznica/Desktop/Personal/Syracuse/"/>
    </mc:Choice>
  </mc:AlternateContent>
  <xr:revisionPtr revIDLastSave="0" documentId="13_ncr:1_{5C734B57-46AB-9344-872C-E5DE9015B462}" xr6:coauthVersionLast="43" xr6:coauthVersionMax="43" xr10:uidLastSave="{00000000-0000-0000-0000-000000000000}"/>
  <bookViews>
    <workbookView xWindow="35180" yWindow="1000" windowWidth="28440" windowHeight="20140" firstSheet="1" activeTab="6" xr2:uid="{00000000-000D-0000-FFFF-FFFF00000000}"/>
  </bookViews>
  <sheets>
    <sheet name="LogitMainEffects" sheetId="2" r:id="rId1"/>
    <sheet name="LogitMainEffectsSolution" sheetId="8" r:id="rId2"/>
    <sheet name="LogitModerating" sheetId="4" r:id="rId3"/>
    <sheet name="LogitModeratingSolution" sheetId="7" r:id="rId4"/>
    <sheet name="ProbitMain" sheetId="5" r:id="rId5"/>
    <sheet name="ProbitMainSolution" sheetId="3" r:id="rId6"/>
    <sheet name="JoyceNN" sheetId="6" r:id="rId7"/>
    <sheet name="NeuralNetworkSolution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6" l="1"/>
  <c r="I23" i="6" s="1"/>
  <c r="H22" i="6"/>
  <c r="H21" i="6"/>
  <c r="H20" i="6"/>
  <c r="I20" i="6" s="1"/>
  <c r="I22" i="6"/>
  <c r="I21" i="6"/>
  <c r="I19" i="6"/>
  <c r="H10" i="6"/>
  <c r="I10" i="6" s="1"/>
  <c r="H9" i="6"/>
  <c r="I9" i="6" s="1"/>
  <c r="H8" i="6"/>
  <c r="I8" i="6" s="1"/>
  <c r="H7" i="6"/>
  <c r="I7" i="6" s="1"/>
  <c r="Q9" i="6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P9" i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N6" i="6"/>
  <c r="I6" i="6"/>
  <c r="I25" i="6" l="1"/>
  <c r="I26" i="6" s="1"/>
  <c r="I27" i="6" s="1"/>
  <c r="M8" i="6" s="1"/>
  <c r="N8" i="6" s="1"/>
  <c r="I12" i="6"/>
  <c r="I13" i="6" s="1"/>
  <c r="I14" i="6" s="1"/>
  <c r="M7" i="6" s="1"/>
  <c r="N7" i="6" s="1"/>
  <c r="G10" i="4"/>
  <c r="H10" i="4" s="1"/>
  <c r="K9" i="4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G9" i="4"/>
  <c r="H9" i="4" s="1"/>
  <c r="K8" i="4"/>
  <c r="G8" i="4"/>
  <c r="H8" i="4" s="1"/>
  <c r="G7" i="4"/>
  <c r="H7" i="4" s="1"/>
  <c r="G6" i="4"/>
  <c r="H6" i="4" s="1"/>
  <c r="H5" i="4"/>
  <c r="K9" i="8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G14" i="8"/>
  <c r="H14" i="8" s="1"/>
  <c r="G13" i="8"/>
  <c r="H13" i="8" s="1"/>
  <c r="G12" i="8"/>
  <c r="H12" i="8" s="1"/>
  <c r="G11" i="8"/>
  <c r="H11" i="8" s="1"/>
  <c r="G10" i="8"/>
  <c r="H10" i="8" s="1"/>
  <c r="N10" i="6" l="1"/>
  <c r="N11" i="6" s="1"/>
  <c r="N12" i="6" s="1"/>
  <c r="H15" i="4"/>
  <c r="H16" i="4" s="1"/>
  <c r="H17" i="4" s="1"/>
  <c r="K6" i="4" s="1"/>
  <c r="G8" i="7"/>
  <c r="H8" i="7" s="1"/>
  <c r="G7" i="7"/>
  <c r="H7" i="7" s="1"/>
  <c r="G8" i="8"/>
  <c r="H8" i="8" s="1"/>
  <c r="G7" i="8"/>
  <c r="H7" i="8" s="1"/>
  <c r="G9" i="8"/>
  <c r="H9" i="8" s="1"/>
  <c r="B9" i="7"/>
  <c r="G9" i="7" s="1"/>
  <c r="H9" i="7" s="1"/>
  <c r="H6" i="7"/>
  <c r="H6" i="8"/>
  <c r="Q7" i="6" l="1"/>
  <c r="H16" i="8"/>
  <c r="H17" i="8" s="1"/>
  <c r="H18" i="8" s="1"/>
  <c r="H11" i="7"/>
  <c r="H12" i="7" s="1"/>
  <c r="H13" i="7" s="1"/>
  <c r="K7" i="7" s="1"/>
  <c r="K7" i="8" l="1"/>
  <c r="G9" i="3"/>
  <c r="H9" i="3" s="1"/>
  <c r="G8" i="3" l="1"/>
  <c r="H8" i="3" s="1"/>
  <c r="G7" i="3"/>
  <c r="H7" i="3" s="1"/>
  <c r="H6" i="3"/>
  <c r="H11" i="3" l="1"/>
  <c r="M6" i="1"/>
  <c r="H17" i="1"/>
  <c r="H6" i="1"/>
  <c r="G19" i="1"/>
  <c r="H19" i="1" s="1"/>
  <c r="G18" i="1"/>
  <c r="H18" i="1" s="1"/>
  <c r="G8" i="1"/>
  <c r="H8" i="1" s="1"/>
  <c r="G7" i="1"/>
  <c r="H7" i="1" s="1"/>
  <c r="H10" i="1" l="1"/>
  <c r="H11" i="1" s="1"/>
  <c r="H12" i="1" s="1"/>
  <c r="L7" i="1" s="1"/>
  <c r="M7" i="1" s="1"/>
  <c r="H12" i="3"/>
  <c r="K7" i="3" s="1"/>
  <c r="H21" i="1"/>
  <c r="H22" i="1" s="1"/>
  <c r="H23" i="1" s="1"/>
  <c r="L8" i="1" s="1"/>
  <c r="M8" i="1" s="1"/>
  <c r="M10" i="1" l="1"/>
  <c r="M11" i="1" s="1"/>
  <c r="M12" i="1" s="1"/>
  <c r="P7" i="1" s="1"/>
</calcChain>
</file>

<file path=xl/sharedStrings.xml><?xml version="1.0" encoding="utf-8"?>
<sst xmlns="http://schemas.openxmlformats.org/spreadsheetml/2006/main" count="301" uniqueCount="54">
  <si>
    <t>Gender</t>
  </si>
  <si>
    <t>Age</t>
  </si>
  <si>
    <t>0=female, 1=male</t>
  </si>
  <si>
    <t>age in years</t>
  </si>
  <si>
    <t>Hidden node 1:</t>
  </si>
  <si>
    <t>Intercept</t>
  </si>
  <si>
    <t>Coefficient</t>
  </si>
  <si>
    <t>Value</t>
  </si>
  <si>
    <t>Variable</t>
  </si>
  <si>
    <t>Coeff*Value</t>
  </si>
  <si>
    <t>Hidden node 2:</t>
  </si>
  <si>
    <t>sum</t>
  </si>
  <si>
    <t>Exp(sum)</t>
  </si>
  <si>
    <t>Probability</t>
  </si>
  <si>
    <t>Output:</t>
  </si>
  <si>
    <t>Hidden1</t>
  </si>
  <si>
    <t>Hidden2</t>
  </si>
  <si>
    <t>Female</t>
  </si>
  <si>
    <t>Male</t>
  </si>
  <si>
    <t>Neural Network</t>
  </si>
  <si>
    <t>Inputs</t>
  </si>
  <si>
    <t>Sensitivity Analysis</t>
  </si>
  <si>
    <t>Note: coefficients will vary with each neural network run</t>
  </si>
  <si>
    <t>pclass</t>
  </si>
  <si>
    <t>passenger class</t>
  </si>
  <si>
    <t>interaction</t>
  </si>
  <si>
    <t>Logit Main Effects Only</t>
  </si>
  <si>
    <t>gendernum</t>
  </si>
  <si>
    <t>age</t>
  </si>
  <si>
    <t>intercept</t>
  </si>
  <si>
    <t>gendernum*age</t>
  </si>
  <si>
    <t>Logit Main Moderating Effects (Interactions)</t>
  </si>
  <si>
    <t>Probit Main Effects Only</t>
  </si>
  <si>
    <t>Income</t>
  </si>
  <si>
    <t>Family</t>
  </si>
  <si>
    <t>num in family</t>
  </si>
  <si>
    <t>income</t>
  </si>
  <si>
    <t>CCAvg</t>
  </si>
  <si>
    <t>CC spending</t>
  </si>
  <si>
    <t>Education</t>
  </si>
  <si>
    <t>SecuritiesAccount</t>
  </si>
  <si>
    <t>1 -yes, 0 - no</t>
  </si>
  <si>
    <t>Years of college</t>
  </si>
  <si>
    <t>Securities Account</t>
  </si>
  <si>
    <t>CDAccount</t>
  </si>
  <si>
    <t>Online</t>
  </si>
  <si>
    <t>CreditCard</t>
  </si>
  <si>
    <t>Family Size</t>
  </si>
  <si>
    <t>Income by</t>
  </si>
  <si>
    <t>Income*Education</t>
  </si>
  <si>
    <t>min 1, max 4</t>
  </si>
  <si>
    <t>min 0, max 10</t>
  </si>
  <si>
    <t>min 1, max 3</t>
  </si>
  <si>
    <t>min 8, max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</si>
</sst>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 applyBorder="1"/>
    <xf numFmtId="9" fontId="0" fillId="0" borderId="5" xfId="1" applyFont="1" applyBorder="1"/>
    <xf numFmtId="0" fontId="0" fillId="0" borderId="0" xfId="0" applyFill="1" applyBorder="1"/>
    <xf numFmtId="0" fontId="0" fillId="0" borderId="4" xfId="0" applyBorder="1" applyAlignment="1">
      <alignment horizontal="right"/>
    </xf>
    <xf numFmtId="9" fontId="0" fillId="0" borderId="7" xfId="1" applyFont="1" applyBorder="1"/>
    <xf numFmtId="9" fontId="0" fillId="0" borderId="8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10" xfId="1" applyFont="1" applyBorder="1"/>
    <xf numFmtId="9" fontId="0" fillId="0" borderId="11" xfId="1" applyFont="1" applyBorder="1"/>
    <xf numFmtId="0" fontId="0" fillId="0" borderId="1" xfId="0" applyFont="1" applyBorder="1"/>
    <xf numFmtId="0" fontId="0" fillId="0" borderId="4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="165" zoomScaleNormal="165" workbookViewId="0"/>
  </sheetViews>
  <sheetFormatPr baseColWidth="10" defaultColWidth="8.83203125" defaultRowHeight="15" x14ac:dyDescent="0.2"/>
  <cols>
    <col min="1" max="1" width="11.33203125" customWidth="1"/>
    <col min="2" max="2" width="6.1640625" bestFit="1" customWidth="1"/>
    <col min="3" max="3" width="16.83203125" bestFit="1" customWidth="1"/>
    <col min="4" max="4" width="8.6640625" customWidth="1"/>
    <col min="5" max="5" width="11.332031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3.5" customWidth="1"/>
    <col min="12" max="12" width="7.5" customWidth="1"/>
    <col min="13" max="13" width="5.5" customWidth="1"/>
  </cols>
  <sheetData>
    <row r="1" spans="1:13" x14ac:dyDescent="0.2">
      <c r="A1" t="s">
        <v>26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">
      <c r="A6" s="4"/>
      <c r="B6" s="5"/>
      <c r="C6" s="6"/>
      <c r="E6" s="4" t="s">
        <v>29</v>
      </c>
      <c r="F6" s="5"/>
      <c r="G6" s="5"/>
      <c r="H6" s="6"/>
      <c r="J6" s="4"/>
      <c r="K6" s="5"/>
      <c r="L6" s="5" t="s">
        <v>17</v>
      </c>
      <c r="M6" s="6" t="s">
        <v>18</v>
      </c>
    </row>
    <row r="7" spans="1:13" x14ac:dyDescent="0.2">
      <c r="A7" s="4" t="s">
        <v>27</v>
      </c>
      <c r="B7" s="5"/>
      <c r="C7" s="6" t="s">
        <v>2</v>
      </c>
      <c r="E7" s="4" t="s">
        <v>27</v>
      </c>
      <c r="F7" s="5"/>
      <c r="G7" s="5"/>
      <c r="H7" s="6"/>
      <c r="J7" s="4"/>
      <c r="K7" s="13"/>
      <c r="L7" s="5">
        <v>0</v>
      </c>
      <c r="M7" s="6">
        <v>1</v>
      </c>
    </row>
    <row r="8" spans="1:13" x14ac:dyDescent="0.2">
      <c r="A8" s="4" t="s">
        <v>28</v>
      </c>
      <c r="B8" s="5"/>
      <c r="C8" s="6" t="s">
        <v>3</v>
      </c>
      <c r="E8" s="4" t="s">
        <v>28</v>
      </c>
      <c r="F8" s="5"/>
      <c r="G8" s="5"/>
      <c r="H8" s="6"/>
      <c r="J8" s="16" t="s">
        <v>1</v>
      </c>
      <c r="K8" s="5">
        <v>0</v>
      </c>
      <c r="L8" s="13"/>
      <c r="M8" s="14"/>
    </row>
    <row r="9" spans="1:13" x14ac:dyDescent="0.2">
      <c r="A9" s="4" t="s">
        <v>23</v>
      </c>
      <c r="B9" s="5"/>
      <c r="C9" s="6" t="s">
        <v>24</v>
      </c>
      <c r="E9" s="4" t="s">
        <v>23</v>
      </c>
      <c r="F9" s="15"/>
      <c r="G9" s="5"/>
      <c r="H9" s="6"/>
      <c r="I9" s="6"/>
      <c r="J9" s="4"/>
      <c r="K9" s="5">
        <v>5</v>
      </c>
      <c r="L9" s="13"/>
      <c r="M9" s="14"/>
    </row>
    <row r="10" spans="1:13" x14ac:dyDescent="0.2">
      <c r="A10" s="4"/>
      <c r="B10" s="5"/>
      <c r="C10" s="6"/>
      <c r="E10" s="4"/>
      <c r="F10" s="5"/>
      <c r="H10" s="6"/>
      <c r="J10" s="4"/>
      <c r="K10" s="5">
        <v>10</v>
      </c>
      <c r="L10" s="13"/>
      <c r="M10" s="14"/>
    </row>
    <row r="11" spans="1:13" x14ac:dyDescent="0.2">
      <c r="A11" s="4"/>
      <c r="B11" s="5"/>
      <c r="C11" s="6"/>
      <c r="E11" s="4"/>
      <c r="F11" s="5"/>
      <c r="G11" s="5" t="s">
        <v>11</v>
      </c>
      <c r="H11" s="6"/>
      <c r="J11" s="4"/>
      <c r="K11" s="5">
        <v>15</v>
      </c>
      <c r="L11" s="13"/>
      <c r="M11" s="14"/>
    </row>
    <row r="12" spans="1:13" x14ac:dyDescent="0.2">
      <c r="A12" s="4"/>
      <c r="B12" s="5"/>
      <c r="C12" s="6"/>
      <c r="E12" s="4"/>
      <c r="F12" s="5"/>
      <c r="G12" s="5" t="s">
        <v>12</v>
      </c>
      <c r="H12" s="6"/>
      <c r="J12" s="4"/>
      <c r="K12" s="5">
        <v>20</v>
      </c>
      <c r="L12" s="13"/>
      <c r="M12" s="14"/>
    </row>
    <row r="13" spans="1:13" x14ac:dyDescent="0.2">
      <c r="A13" s="4"/>
      <c r="B13" s="5"/>
      <c r="C13" s="6"/>
      <c r="E13" s="4"/>
      <c r="F13" s="5"/>
      <c r="G13" s="5" t="s">
        <v>13</v>
      </c>
      <c r="H13" s="14"/>
      <c r="J13" s="4"/>
      <c r="K13" s="5">
        <v>25</v>
      </c>
      <c r="L13" s="13"/>
      <c r="M13" s="14"/>
    </row>
    <row r="14" spans="1:13" x14ac:dyDescent="0.2">
      <c r="A14" s="4"/>
      <c r="B14" s="5"/>
      <c r="C14" s="6"/>
      <c r="E14" s="4"/>
      <c r="F14" s="5"/>
      <c r="G14" s="5"/>
      <c r="H14" s="6"/>
      <c r="J14" s="4"/>
      <c r="K14" s="5">
        <v>30</v>
      </c>
      <c r="L14" s="13"/>
      <c r="M14" s="14"/>
    </row>
    <row r="15" spans="1:13" x14ac:dyDescent="0.2">
      <c r="A15" s="4"/>
      <c r="B15" s="5"/>
      <c r="C15" s="6"/>
      <c r="E15" s="4"/>
      <c r="F15" s="5"/>
      <c r="G15" s="5"/>
      <c r="H15" s="6"/>
      <c r="J15" s="4"/>
      <c r="K15" s="5">
        <v>35</v>
      </c>
      <c r="L15" s="13"/>
      <c r="M15" s="14"/>
    </row>
    <row r="16" spans="1:13" x14ac:dyDescent="0.2">
      <c r="A16" s="4"/>
      <c r="B16" s="5"/>
      <c r="C16" s="6"/>
      <c r="E16" s="4"/>
      <c r="F16" s="5"/>
      <c r="G16" s="5"/>
      <c r="H16" s="6"/>
      <c r="J16" s="4"/>
      <c r="K16" s="5">
        <v>40</v>
      </c>
      <c r="L16" s="13"/>
      <c r="M16" s="14"/>
    </row>
    <row r="17" spans="1:13" x14ac:dyDescent="0.2">
      <c r="A17" s="4"/>
      <c r="B17" s="5"/>
      <c r="C17" s="6"/>
      <c r="E17" s="4"/>
      <c r="F17" s="5"/>
      <c r="G17" s="5"/>
      <c r="H17" s="6"/>
      <c r="J17" s="4"/>
      <c r="K17" s="5">
        <v>45</v>
      </c>
      <c r="L17" s="13"/>
      <c r="M17" s="14"/>
    </row>
    <row r="18" spans="1:13" x14ac:dyDescent="0.2">
      <c r="A18" s="4"/>
      <c r="B18" s="5"/>
      <c r="C18" s="6"/>
      <c r="E18" s="4"/>
      <c r="F18" s="5"/>
      <c r="G18" s="5"/>
      <c r="H18" s="6"/>
      <c r="J18" s="4"/>
      <c r="K18" s="5">
        <v>50</v>
      </c>
      <c r="L18" s="13"/>
      <c r="M18" s="14"/>
    </row>
    <row r="19" spans="1:13" x14ac:dyDescent="0.2">
      <c r="A19" s="4"/>
      <c r="B19" s="5"/>
      <c r="C19" s="6"/>
      <c r="E19" s="4"/>
      <c r="F19" s="5"/>
      <c r="G19" s="5"/>
      <c r="H19" s="6"/>
      <c r="J19" s="4"/>
      <c r="K19" s="5">
        <v>55</v>
      </c>
      <c r="L19" s="13"/>
      <c r="M19" s="14"/>
    </row>
    <row r="20" spans="1:13" x14ac:dyDescent="0.2">
      <c r="A20" s="4"/>
      <c r="B20" s="5"/>
      <c r="C20" s="6"/>
      <c r="E20" s="4"/>
      <c r="F20" s="5"/>
      <c r="G20" s="5"/>
      <c r="H20" s="6"/>
      <c r="J20" s="4"/>
      <c r="K20" s="5">
        <v>60</v>
      </c>
      <c r="L20" s="13"/>
      <c r="M20" s="14"/>
    </row>
    <row r="21" spans="1:13" x14ac:dyDescent="0.2">
      <c r="A21" s="4"/>
      <c r="B21" s="5"/>
      <c r="C21" s="6"/>
      <c r="E21" s="4"/>
      <c r="F21" s="5"/>
      <c r="G21" s="5"/>
      <c r="H21" s="6"/>
      <c r="J21" s="4"/>
      <c r="K21" s="5">
        <v>65</v>
      </c>
      <c r="L21" s="13"/>
      <c r="M21" s="14"/>
    </row>
    <row r="22" spans="1:13" x14ac:dyDescent="0.2">
      <c r="A22" s="4"/>
      <c r="B22" s="5"/>
      <c r="C22" s="6"/>
      <c r="E22" s="4"/>
      <c r="F22" s="5"/>
      <c r="G22" s="5"/>
      <c r="H22" s="6"/>
      <c r="J22" s="4"/>
      <c r="K22" s="5">
        <v>70</v>
      </c>
      <c r="L22" s="13"/>
      <c r="M22" s="14"/>
    </row>
    <row r="23" spans="1:13" ht="16" thickBot="1" x14ac:dyDescent="0.25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zoomScale="125" zoomScaleNormal="125" workbookViewId="0">
      <selection activeCell="A3" sqref="A3:XFD23"/>
    </sheetView>
  </sheetViews>
  <sheetFormatPr baseColWidth="10" defaultColWidth="8.83203125" defaultRowHeight="15" x14ac:dyDescent="0.2"/>
  <cols>
    <col min="1" max="1" width="18.33203125" bestFit="1" customWidth="1"/>
    <col min="2" max="2" width="6.1640625" bestFit="1" customWidth="1"/>
    <col min="3" max="3" width="16.83203125" bestFit="1" customWidth="1"/>
    <col min="4" max="4" width="8.6640625" customWidth="1"/>
    <col min="5" max="5" width="15.1640625" bestFit="1" customWidth="1"/>
    <col min="6" max="6" width="10.83203125" customWidth="1"/>
    <col min="7" max="7" width="10.6640625" customWidth="1"/>
    <col min="8" max="8" width="12.33203125" customWidth="1"/>
    <col min="9" max="9" width="8.6640625" customWidth="1"/>
    <col min="10" max="10" width="18.33203125" customWidth="1"/>
    <col min="11" max="11" width="7.83203125" customWidth="1"/>
    <col min="12" max="12" width="8.6640625" customWidth="1"/>
    <col min="13" max="13" width="7.5" customWidth="1"/>
  </cols>
  <sheetData>
    <row r="1" spans="1:15" x14ac:dyDescent="0.2">
      <c r="A1" t="s">
        <v>26</v>
      </c>
    </row>
    <row r="2" spans="1:15" ht="16" thickBot="1" x14ac:dyDescent="0.25"/>
    <row r="3" spans="1:15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2"/>
      <c r="N3" s="2"/>
      <c r="O3" s="3"/>
    </row>
    <row r="4" spans="1:15" x14ac:dyDescent="0.2">
      <c r="A4" s="4"/>
      <c r="B4" s="5"/>
      <c r="C4" s="6"/>
      <c r="E4" s="4"/>
      <c r="F4" s="5"/>
      <c r="G4" s="5"/>
      <c r="H4" s="6"/>
      <c r="J4" s="4"/>
      <c r="K4" s="5"/>
      <c r="L4" s="5"/>
      <c r="M4" s="5"/>
      <c r="N4" s="5"/>
      <c r="O4" s="6"/>
    </row>
    <row r="5" spans="1:15" x14ac:dyDescent="0.2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M5" s="5" t="s">
        <v>47</v>
      </c>
      <c r="N5" s="5"/>
      <c r="O5" s="6"/>
    </row>
    <row r="6" spans="1:15" x14ac:dyDescent="0.2">
      <c r="A6" s="4"/>
      <c r="B6" s="5"/>
      <c r="C6" s="6"/>
      <c r="E6" s="4" t="s">
        <v>29</v>
      </c>
      <c r="F6" s="5">
        <v>-13.224197</v>
      </c>
      <c r="G6" s="5">
        <v>1</v>
      </c>
      <c r="H6" s="6">
        <f t="shared" ref="H6:H14" si="0">F6*G6</f>
        <v>-13.224197</v>
      </c>
      <c r="J6" s="4"/>
      <c r="K6" s="5"/>
      <c r="L6" s="5"/>
      <c r="M6" s="5"/>
      <c r="N6" s="5"/>
      <c r="O6" s="6"/>
    </row>
    <row r="7" spans="1:15" x14ac:dyDescent="0.2">
      <c r="A7" s="4" t="s">
        <v>33</v>
      </c>
      <c r="B7" s="5">
        <v>85</v>
      </c>
      <c r="C7" s="6" t="s">
        <v>36</v>
      </c>
      <c r="E7" s="4" t="s">
        <v>33</v>
      </c>
      <c r="F7" s="5">
        <v>5.4720999999999999E-2</v>
      </c>
      <c r="G7" s="5">
        <f t="shared" ref="G7:G14" si="1">B7</f>
        <v>85</v>
      </c>
      <c r="H7" s="6">
        <f t="shared" si="0"/>
        <v>4.6512849999999997</v>
      </c>
      <c r="J7" s="4"/>
      <c r="K7" s="13">
        <f>H18</f>
        <v>0.8527971319289599</v>
      </c>
      <c r="L7" s="5">
        <v>1</v>
      </c>
      <c r="M7" s="5">
        <v>2</v>
      </c>
      <c r="N7" s="5">
        <v>3</v>
      </c>
      <c r="O7" s="6">
        <v>4</v>
      </c>
    </row>
    <row r="8" spans="1:15" x14ac:dyDescent="0.2">
      <c r="A8" s="4" t="s">
        <v>34</v>
      </c>
      <c r="B8" s="5">
        <v>3</v>
      </c>
      <c r="C8" s="6" t="s">
        <v>35</v>
      </c>
      <c r="E8" s="4" t="s">
        <v>34</v>
      </c>
      <c r="F8" s="5">
        <v>0.690388</v>
      </c>
      <c r="G8" s="5">
        <f t="shared" si="1"/>
        <v>3</v>
      </c>
      <c r="H8" s="6">
        <f t="shared" si="0"/>
        <v>2.071164</v>
      </c>
      <c r="J8" s="16" t="s">
        <v>48</v>
      </c>
      <c r="K8" s="5">
        <v>8</v>
      </c>
      <c r="L8" s="13">
        <f t="dataTable" ref="L8:M22" dt2D="1" dtr="1" r1="B7" r2="B8"/>
        <v>0.64841649990645911</v>
      </c>
      <c r="M8" s="13">
        <v>0.66078782480984977</v>
      </c>
      <c r="N8" s="13">
        <v>7.7355620321236992E-3</v>
      </c>
      <c r="O8" s="14">
        <v>7.7355620321236992E-3</v>
      </c>
    </row>
    <row r="9" spans="1:15" x14ac:dyDescent="0.2">
      <c r="A9" s="4" t="s">
        <v>37</v>
      </c>
      <c r="B9" s="5">
        <v>2</v>
      </c>
      <c r="C9" s="6" t="s">
        <v>38</v>
      </c>
      <c r="E9" s="4" t="s">
        <v>37</v>
      </c>
      <c r="F9" s="15">
        <v>0.11371299999999999</v>
      </c>
      <c r="G9" s="5">
        <f t="shared" si="1"/>
        <v>2</v>
      </c>
      <c r="H9" s="6">
        <f t="shared" si="0"/>
        <v>0.22742599999999999</v>
      </c>
      <c r="I9" s="6"/>
      <c r="J9" s="4">
        <v>14</v>
      </c>
      <c r="K9" s="5">
        <f>K8+J9</f>
        <v>22</v>
      </c>
      <c r="L9" s="13">
        <v>0.99996560338491802</v>
      </c>
      <c r="M9" s="13">
        <v>0.9999674349706783</v>
      </c>
      <c r="N9" s="13">
        <v>0.19746382957385869</v>
      </c>
      <c r="O9" s="14">
        <v>0.19746382957385869</v>
      </c>
    </row>
    <row r="10" spans="1:15" x14ac:dyDescent="0.2">
      <c r="A10" s="4" t="s">
        <v>39</v>
      </c>
      <c r="B10" s="15">
        <v>3</v>
      </c>
      <c r="C10" s="6" t="s">
        <v>42</v>
      </c>
      <c r="E10" s="4" t="s">
        <v>39</v>
      </c>
      <c r="F10" s="15">
        <v>1.704116</v>
      </c>
      <c r="G10" s="5">
        <f t="shared" si="1"/>
        <v>3</v>
      </c>
      <c r="H10" s="6">
        <f t="shared" si="0"/>
        <v>5.1123479999999999</v>
      </c>
      <c r="J10" s="4"/>
      <c r="K10" s="5">
        <f>K9+J9</f>
        <v>36</v>
      </c>
      <c r="L10" s="13">
        <v>0.99999999781783866</v>
      </c>
      <c r="M10" s="13">
        <v>0.99999999793404037</v>
      </c>
      <c r="N10" s="13">
        <v>0.88591917162116052</v>
      </c>
      <c r="O10" s="14">
        <v>0.88591917162116052</v>
      </c>
    </row>
    <row r="11" spans="1:15" x14ac:dyDescent="0.2">
      <c r="A11" s="4" t="s">
        <v>40</v>
      </c>
      <c r="B11" s="15">
        <v>1</v>
      </c>
      <c r="C11" s="6" t="s">
        <v>41</v>
      </c>
      <c r="E11" s="4" t="s">
        <v>43</v>
      </c>
      <c r="F11" s="15">
        <v>-0.93462699999999999</v>
      </c>
      <c r="G11" s="5">
        <f t="shared" si="1"/>
        <v>1</v>
      </c>
      <c r="H11" s="6">
        <f t="shared" si="0"/>
        <v>-0.93462699999999999</v>
      </c>
      <c r="J11" s="4"/>
      <c r="K11" s="5">
        <f>K10+J9</f>
        <v>50</v>
      </c>
      <c r="L11" s="13">
        <v>0.99999999999986156</v>
      </c>
      <c r="M11" s="13">
        <v>0.99999999999986888</v>
      </c>
      <c r="N11" s="13">
        <v>0.99593657960622484</v>
      </c>
      <c r="O11" s="14">
        <v>0.99593657960622484</v>
      </c>
    </row>
    <row r="12" spans="1:15" x14ac:dyDescent="0.2">
      <c r="A12" s="4" t="s">
        <v>44</v>
      </c>
      <c r="B12" s="15">
        <v>1</v>
      </c>
      <c r="C12" s="6" t="s">
        <v>41</v>
      </c>
      <c r="E12" s="4" t="s">
        <v>44</v>
      </c>
      <c r="F12" s="15">
        <v>3.8533110000000002</v>
      </c>
      <c r="G12" s="5">
        <f t="shared" si="1"/>
        <v>1</v>
      </c>
      <c r="H12" s="6">
        <f t="shared" si="0"/>
        <v>3.8533110000000002</v>
      </c>
      <c r="J12" s="4"/>
      <c r="K12" s="5">
        <f>K11+J9</f>
        <v>64</v>
      </c>
      <c r="L12" s="13">
        <v>1</v>
      </c>
      <c r="M12" s="13">
        <v>1</v>
      </c>
      <c r="N12" s="13">
        <v>0.99987074556900257</v>
      </c>
      <c r="O12" s="14">
        <v>0.99987074556900257</v>
      </c>
    </row>
    <row r="13" spans="1:15" x14ac:dyDescent="0.2">
      <c r="A13" s="4" t="s">
        <v>45</v>
      </c>
      <c r="B13" s="15">
        <v>0</v>
      </c>
      <c r="C13" s="6" t="s">
        <v>41</v>
      </c>
      <c r="E13" s="4" t="s">
        <v>45</v>
      </c>
      <c r="F13" s="15">
        <v>-0.67476000000000003</v>
      </c>
      <c r="G13" s="5">
        <f t="shared" si="1"/>
        <v>0</v>
      </c>
      <c r="H13" s="6">
        <f t="shared" si="0"/>
        <v>0</v>
      </c>
      <c r="J13" s="4"/>
      <c r="K13" s="5">
        <f>K12+J9</f>
        <v>78</v>
      </c>
      <c r="L13" s="13">
        <v>1</v>
      </c>
      <c r="M13" s="13">
        <v>1</v>
      </c>
      <c r="N13" s="13">
        <v>0.99999590417581952</v>
      </c>
      <c r="O13" s="14">
        <v>0.99999590417581952</v>
      </c>
    </row>
    <row r="14" spans="1:15" x14ac:dyDescent="0.2">
      <c r="A14" s="4" t="s">
        <v>46</v>
      </c>
      <c r="B14" s="15">
        <v>0</v>
      </c>
      <c r="C14" s="6" t="s">
        <v>41</v>
      </c>
      <c r="E14" s="4" t="s">
        <v>46</v>
      </c>
      <c r="F14" s="15">
        <v>-1.123683</v>
      </c>
      <c r="G14" s="15">
        <f t="shared" si="1"/>
        <v>0</v>
      </c>
      <c r="H14" s="6">
        <f t="shared" si="0"/>
        <v>0</v>
      </c>
      <c r="J14" s="4"/>
      <c r="K14" s="5">
        <f>K13+J9</f>
        <v>92</v>
      </c>
      <c r="L14" s="13">
        <v>1</v>
      </c>
      <c r="M14" s="13">
        <v>1</v>
      </c>
      <c r="N14" s="13">
        <v>0.99999987022694325</v>
      </c>
      <c r="O14" s="14">
        <v>0.99999987022694325</v>
      </c>
    </row>
    <row r="15" spans="1:15" ht="16" thickBot="1" x14ac:dyDescent="0.25">
      <c r="A15" s="7"/>
      <c r="B15" s="8"/>
      <c r="C15" s="9"/>
      <c r="E15" s="4"/>
      <c r="F15" s="15"/>
      <c r="G15" s="5"/>
      <c r="H15" s="6"/>
      <c r="J15" s="4"/>
      <c r="K15" s="5">
        <f>K14+J9</f>
        <v>106</v>
      </c>
      <c r="L15" s="13">
        <v>1</v>
      </c>
      <c r="M15" s="13">
        <v>1</v>
      </c>
      <c r="N15" s="13">
        <v>0.99999999588825572</v>
      </c>
      <c r="O15" s="14">
        <v>0.99999999588825572</v>
      </c>
    </row>
    <row r="16" spans="1:15" ht="16" thickTop="1" x14ac:dyDescent="0.2">
      <c r="E16" s="4"/>
      <c r="F16" s="5"/>
      <c r="G16" s="5" t="s">
        <v>11</v>
      </c>
      <c r="H16" s="6">
        <f>SUM(H6:H14)</f>
        <v>1.7567099999999995</v>
      </c>
      <c r="J16" s="4"/>
      <c r="K16" s="5">
        <f>K15+J9</f>
        <v>120</v>
      </c>
      <c r="L16" s="13">
        <v>1</v>
      </c>
      <c r="M16" s="13">
        <v>1</v>
      </c>
      <c r="N16" s="13">
        <v>0.99999999986972299</v>
      </c>
      <c r="O16" s="14">
        <v>0.99999999986972299</v>
      </c>
    </row>
    <row r="17" spans="5:15" x14ac:dyDescent="0.2">
      <c r="E17" s="4"/>
      <c r="F17" s="5"/>
      <c r="G17" s="5" t="s">
        <v>12</v>
      </c>
      <c r="H17" s="6">
        <f>EXP(H16)</f>
        <v>5.7933458981070931</v>
      </c>
      <c r="J17" s="4"/>
      <c r="K17" s="5">
        <f>K16+J9</f>
        <v>134</v>
      </c>
      <c r="L17" s="13">
        <v>1</v>
      </c>
      <c r="M17" s="13">
        <v>1</v>
      </c>
      <c r="N17" s="13">
        <v>0.9999999999958723</v>
      </c>
      <c r="O17" s="14">
        <v>0.9999999999958723</v>
      </c>
    </row>
    <row r="18" spans="5:15" x14ac:dyDescent="0.2">
      <c r="E18" s="4"/>
      <c r="F18" s="5"/>
      <c r="G18" s="5" t="s">
        <v>13</v>
      </c>
      <c r="H18" s="14">
        <f>H17/(1+H17)</f>
        <v>0.8527971319289599</v>
      </c>
      <c r="J18" s="4"/>
      <c r="K18" s="5">
        <f>K17+J9</f>
        <v>148</v>
      </c>
      <c r="L18" s="13">
        <v>1</v>
      </c>
      <c r="M18" s="13">
        <v>1</v>
      </c>
      <c r="N18" s="13">
        <v>0.99999999999986922</v>
      </c>
      <c r="O18" s="14">
        <v>0.99999999999986922</v>
      </c>
    </row>
    <row r="19" spans="5:15" ht="16" thickBot="1" x14ac:dyDescent="0.25">
      <c r="E19" s="19"/>
      <c r="F19" s="20"/>
      <c r="G19" s="20"/>
      <c r="H19" s="21"/>
      <c r="J19" s="4"/>
      <c r="K19" s="5">
        <f>K18+J9</f>
        <v>162</v>
      </c>
      <c r="L19" s="13">
        <v>1</v>
      </c>
      <c r="M19" s="13">
        <v>1</v>
      </c>
      <c r="N19" s="13">
        <v>0.99999999999999589</v>
      </c>
      <c r="O19" s="14">
        <v>0.99999999999999589</v>
      </c>
    </row>
    <row r="20" spans="5:15" x14ac:dyDescent="0.2">
      <c r="J20" s="4"/>
      <c r="K20" s="5">
        <f>K19+J9</f>
        <v>176</v>
      </c>
      <c r="L20" s="13">
        <v>1</v>
      </c>
      <c r="M20" s="13">
        <v>1</v>
      </c>
      <c r="N20" s="13">
        <v>0.99999999999999989</v>
      </c>
      <c r="O20" s="14">
        <v>0.99999999999999989</v>
      </c>
    </row>
    <row r="21" spans="5:15" x14ac:dyDescent="0.2">
      <c r="J21" s="4"/>
      <c r="K21" s="5">
        <f>K20+J9</f>
        <v>190</v>
      </c>
      <c r="L21" s="13">
        <v>1</v>
      </c>
      <c r="M21" s="13">
        <v>1</v>
      </c>
      <c r="N21" s="13">
        <v>1</v>
      </c>
      <c r="O21" s="14">
        <v>1</v>
      </c>
    </row>
    <row r="22" spans="5:15" x14ac:dyDescent="0.2">
      <c r="J22" s="4"/>
      <c r="K22" s="5">
        <f>K21+J9</f>
        <v>204</v>
      </c>
      <c r="L22" s="13">
        <v>1</v>
      </c>
      <c r="M22" s="13">
        <v>1</v>
      </c>
      <c r="N22" s="13">
        <v>1</v>
      </c>
      <c r="O22" s="14">
        <v>1</v>
      </c>
    </row>
    <row r="23" spans="5:15" ht="16" thickBot="1" x14ac:dyDescent="0.25">
      <c r="J23" s="7"/>
      <c r="K23" s="8">
        <v>224</v>
      </c>
      <c r="L23" s="17">
        <v>1</v>
      </c>
      <c r="M23" s="17">
        <v>1</v>
      </c>
      <c r="N23" s="17">
        <v>1</v>
      </c>
      <c r="O23" s="18">
        <v>1</v>
      </c>
    </row>
    <row r="24" spans="5:15" ht="16" thickTop="1" x14ac:dyDescent="0.2"/>
  </sheetData>
  <conditionalFormatting sqref="L8:M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:N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:O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M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topLeftCell="B3" zoomScale="165" zoomScaleNormal="165" workbookViewId="0">
      <selection activeCell="J7" sqref="J7:K22"/>
    </sheetView>
  </sheetViews>
  <sheetFormatPr baseColWidth="10" defaultColWidth="8.83203125" defaultRowHeight="15" x14ac:dyDescent="0.2"/>
  <cols>
    <col min="1" max="1" width="15.5" customWidth="1"/>
    <col min="2" max="2" width="6.1640625" bestFit="1" customWidth="1"/>
    <col min="3" max="3" width="16.83203125" bestFit="1" customWidth="1"/>
    <col min="4" max="4" width="8.6640625" customWidth="1"/>
    <col min="5" max="5" width="15.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5.6640625" customWidth="1"/>
    <col min="12" max="12" width="7.5" customWidth="1"/>
    <col min="13" max="13" width="5.5" customWidth="1"/>
  </cols>
  <sheetData>
    <row r="1" spans="1:15" ht="16" thickBot="1" x14ac:dyDescent="0.25">
      <c r="A1" t="s">
        <v>31</v>
      </c>
    </row>
    <row r="2" spans="1:15" ht="16" thickTop="1" x14ac:dyDescent="0.2">
      <c r="A2" s="1" t="s">
        <v>20</v>
      </c>
      <c r="B2" s="2"/>
      <c r="C2" s="3"/>
      <c r="E2" s="1" t="s">
        <v>14</v>
      </c>
      <c r="F2" s="2"/>
      <c r="G2" s="2"/>
      <c r="H2" s="3"/>
      <c r="J2" s="1" t="s">
        <v>21</v>
      </c>
      <c r="K2" s="2"/>
      <c r="L2" s="2"/>
      <c r="M2" s="2"/>
      <c r="N2" s="2"/>
      <c r="O2" s="3"/>
    </row>
    <row r="3" spans="1:15" x14ac:dyDescent="0.2">
      <c r="A3" s="4"/>
      <c r="B3" s="5"/>
      <c r="C3" s="6"/>
      <c r="E3" s="4"/>
      <c r="F3" s="5"/>
      <c r="G3" s="5"/>
      <c r="H3" s="6"/>
      <c r="J3" s="4"/>
      <c r="K3" s="5"/>
      <c r="L3" s="5"/>
      <c r="M3" s="5"/>
      <c r="N3" s="5"/>
      <c r="O3" s="6"/>
    </row>
    <row r="4" spans="1:15" x14ac:dyDescent="0.2">
      <c r="A4" s="4" t="s">
        <v>8</v>
      </c>
      <c r="B4" s="5" t="s">
        <v>7</v>
      </c>
      <c r="C4" s="6"/>
      <c r="E4" s="11" t="s">
        <v>8</v>
      </c>
      <c r="F4" s="10" t="s">
        <v>6</v>
      </c>
      <c r="G4" s="10" t="s">
        <v>7</v>
      </c>
      <c r="H4" s="12" t="s">
        <v>9</v>
      </c>
      <c r="J4" s="4"/>
      <c r="K4" s="5"/>
      <c r="M4" s="5" t="s">
        <v>47</v>
      </c>
      <c r="N4" s="5"/>
      <c r="O4" s="6"/>
    </row>
    <row r="5" spans="1:15" x14ac:dyDescent="0.2">
      <c r="A5" s="4"/>
      <c r="B5" s="5"/>
      <c r="C5" s="6"/>
      <c r="E5" s="4" t="s">
        <v>29</v>
      </c>
      <c r="F5" s="5">
        <v>-13.224197</v>
      </c>
      <c r="G5" s="5">
        <v>1</v>
      </c>
      <c r="H5" s="6">
        <f t="shared" ref="H5:H10" si="0">F5*G5</f>
        <v>-13.224197</v>
      </c>
      <c r="J5" s="4"/>
      <c r="K5" s="5"/>
      <c r="L5" s="5"/>
      <c r="M5" s="5"/>
      <c r="N5" s="5"/>
      <c r="O5" s="6"/>
    </row>
    <row r="6" spans="1:15" x14ac:dyDescent="0.2">
      <c r="A6" s="4" t="s">
        <v>33</v>
      </c>
      <c r="B6" s="5">
        <v>85</v>
      </c>
      <c r="C6" s="6" t="s">
        <v>36</v>
      </c>
      <c r="E6" s="4" t="s">
        <v>33</v>
      </c>
      <c r="F6" s="5">
        <v>5.4720999999999999E-2</v>
      </c>
      <c r="G6" s="5">
        <f>B6</f>
        <v>85</v>
      </c>
      <c r="H6" s="6">
        <f t="shared" si="0"/>
        <v>4.6512849999999997</v>
      </c>
      <c r="J6" s="4"/>
      <c r="K6" s="13">
        <f>H17</f>
        <v>0.10942762521139135</v>
      </c>
      <c r="L6" s="5">
        <v>1</v>
      </c>
      <c r="M6" s="5">
        <v>2</v>
      </c>
      <c r="N6" s="5">
        <v>3</v>
      </c>
      <c r="O6" s="6">
        <v>4</v>
      </c>
    </row>
    <row r="7" spans="1:15" x14ac:dyDescent="0.2">
      <c r="A7" s="4" t="s">
        <v>34</v>
      </c>
      <c r="B7" s="5">
        <v>3</v>
      </c>
      <c r="C7" s="6" t="s">
        <v>35</v>
      </c>
      <c r="E7" s="4" t="s">
        <v>34</v>
      </c>
      <c r="F7" s="5">
        <v>0.690388</v>
      </c>
      <c r="G7" s="5">
        <f>B7</f>
        <v>3</v>
      </c>
      <c r="H7" s="6">
        <f t="shared" si="0"/>
        <v>2.071164</v>
      </c>
      <c r="J7" s="16" t="s">
        <v>48</v>
      </c>
      <c r="K7" s="5">
        <v>8</v>
      </c>
      <c r="L7" s="13">
        <v>0.64841649990645911</v>
      </c>
      <c r="M7" s="13">
        <v>0.66078782480984977</v>
      </c>
      <c r="N7" s="13">
        <v>7.7355620321236992E-3</v>
      </c>
      <c r="O7" s="14">
        <v>7.7355620321236992E-3</v>
      </c>
    </row>
    <row r="8" spans="1:15" x14ac:dyDescent="0.2">
      <c r="A8" s="4" t="s">
        <v>37</v>
      </c>
      <c r="B8" s="5">
        <v>2</v>
      </c>
      <c r="C8" s="6" t="s">
        <v>38</v>
      </c>
      <c r="E8" s="4" t="s">
        <v>37</v>
      </c>
      <c r="F8" s="15">
        <v>0.11371299999999999</v>
      </c>
      <c r="G8" s="5">
        <f>B8</f>
        <v>2</v>
      </c>
      <c r="H8" s="6">
        <f t="shared" si="0"/>
        <v>0.22742599999999999</v>
      </c>
      <c r="I8" s="6"/>
      <c r="J8" s="4">
        <v>14</v>
      </c>
      <c r="K8" s="5">
        <f>K7+J8</f>
        <v>22</v>
      </c>
      <c r="L8" s="13">
        <v>0.99996560338491802</v>
      </c>
      <c r="M8" s="13">
        <v>0.9999674349706783</v>
      </c>
      <c r="N8" s="13">
        <v>0.19746382957385869</v>
      </c>
      <c r="O8" s="14">
        <v>0.19746382957385869</v>
      </c>
    </row>
    <row r="9" spans="1:15" x14ac:dyDescent="0.2">
      <c r="A9" s="4" t="s">
        <v>39</v>
      </c>
      <c r="B9" s="15">
        <v>3</v>
      </c>
      <c r="C9" s="6" t="s">
        <v>42</v>
      </c>
      <c r="E9" s="4" t="s">
        <v>39</v>
      </c>
      <c r="F9" s="15">
        <v>1.704116</v>
      </c>
      <c r="G9" s="5">
        <f>B9</f>
        <v>3</v>
      </c>
      <c r="H9" s="6">
        <f t="shared" si="0"/>
        <v>5.1123479999999999</v>
      </c>
      <c r="J9" s="4"/>
      <c r="K9" s="5">
        <f>K8+J8</f>
        <v>36</v>
      </c>
      <c r="L9" s="13">
        <v>0.99999999781783866</v>
      </c>
      <c r="M9" s="13">
        <v>0.99999999793404037</v>
      </c>
      <c r="N9" s="13">
        <v>0.88591917162116052</v>
      </c>
      <c r="O9" s="14">
        <v>0.88591917162116052</v>
      </c>
    </row>
    <row r="10" spans="1:15" x14ac:dyDescent="0.2">
      <c r="A10" s="4" t="s">
        <v>49</v>
      </c>
      <c r="B10" s="15">
        <v>1</v>
      </c>
      <c r="C10" s="6" t="s">
        <v>41</v>
      </c>
      <c r="E10" s="4" t="s">
        <v>49</v>
      </c>
      <c r="F10" s="15">
        <v>-0.93462699999999999</v>
      </c>
      <c r="G10" s="5">
        <f>B10</f>
        <v>1</v>
      </c>
      <c r="H10" s="6">
        <f t="shared" si="0"/>
        <v>-0.93462699999999999</v>
      </c>
      <c r="J10" s="4"/>
      <c r="K10" s="5">
        <f>K9+J8</f>
        <v>50</v>
      </c>
      <c r="L10" s="13">
        <v>0.99999999999986156</v>
      </c>
      <c r="M10" s="13">
        <v>0.99999999999986888</v>
      </c>
      <c r="N10" s="13">
        <v>0.99593657960622484</v>
      </c>
      <c r="O10" s="14">
        <v>0.99593657960622484</v>
      </c>
    </row>
    <row r="11" spans="1:15" x14ac:dyDescent="0.2">
      <c r="A11" s="4"/>
      <c r="B11" s="15"/>
      <c r="C11" s="6"/>
      <c r="E11" s="4"/>
      <c r="F11" s="15"/>
      <c r="G11" s="5"/>
      <c r="H11" s="6"/>
      <c r="J11" s="4"/>
      <c r="K11" s="5">
        <f>K10+J8</f>
        <v>64</v>
      </c>
      <c r="L11" s="13">
        <v>1</v>
      </c>
      <c r="M11" s="13">
        <v>1</v>
      </c>
      <c r="N11" s="13">
        <v>0.99987074556900257</v>
      </c>
      <c r="O11" s="14">
        <v>0.99987074556900257</v>
      </c>
    </row>
    <row r="12" spans="1:15" x14ac:dyDescent="0.2">
      <c r="A12" s="4"/>
      <c r="B12" s="15"/>
      <c r="C12" s="6"/>
      <c r="E12" s="4"/>
      <c r="F12" s="15"/>
      <c r="G12" s="5"/>
      <c r="H12" s="6"/>
      <c r="J12" s="4"/>
      <c r="K12" s="5">
        <f>K11+J8</f>
        <v>78</v>
      </c>
      <c r="L12" s="13">
        <v>1</v>
      </c>
      <c r="M12" s="13">
        <v>1</v>
      </c>
      <c r="N12" s="13">
        <v>0.99999590417581952</v>
      </c>
      <c r="O12" s="14">
        <v>0.99999590417581952</v>
      </c>
    </row>
    <row r="13" spans="1:15" x14ac:dyDescent="0.2">
      <c r="A13" s="4"/>
      <c r="B13" s="15"/>
      <c r="C13" s="6"/>
      <c r="E13" s="4"/>
      <c r="F13" s="15"/>
      <c r="G13" s="15"/>
      <c r="H13" s="6"/>
      <c r="J13" s="4"/>
      <c r="K13" s="5">
        <f>K12+J8</f>
        <v>92</v>
      </c>
      <c r="L13" s="13">
        <v>1</v>
      </c>
      <c r="M13" s="13">
        <v>1</v>
      </c>
      <c r="N13" s="13">
        <v>0.99999987022694325</v>
      </c>
      <c r="O13" s="14">
        <v>0.99999987022694325</v>
      </c>
    </row>
    <row r="14" spans="1:15" ht="16" thickBot="1" x14ac:dyDescent="0.25">
      <c r="A14" s="7"/>
      <c r="B14" s="8"/>
      <c r="C14" s="9"/>
      <c r="E14" s="4"/>
      <c r="F14" s="15"/>
      <c r="G14" s="5"/>
      <c r="H14" s="6"/>
      <c r="J14" s="4"/>
      <c r="K14" s="5">
        <f>K13+J8</f>
        <v>106</v>
      </c>
      <c r="L14" s="13">
        <v>1</v>
      </c>
      <c r="M14" s="13">
        <v>1</v>
      </c>
      <c r="N14" s="13">
        <v>0.99999999588825572</v>
      </c>
      <c r="O14" s="14">
        <v>0.99999999588825572</v>
      </c>
    </row>
    <row r="15" spans="1:15" ht="16" thickTop="1" x14ac:dyDescent="0.2">
      <c r="E15" s="4"/>
      <c r="F15" s="5"/>
      <c r="G15" s="5" t="s">
        <v>11</v>
      </c>
      <c r="H15" s="6">
        <f>SUM(H5:H13)</f>
        <v>-2.0966010000000006</v>
      </c>
      <c r="J15" s="4"/>
      <c r="K15" s="5">
        <f>K14+J8</f>
        <v>120</v>
      </c>
      <c r="L15" s="13">
        <v>1</v>
      </c>
      <c r="M15" s="13">
        <v>1</v>
      </c>
      <c r="N15" s="13">
        <v>0.99999999986972299</v>
      </c>
      <c r="O15" s="14">
        <v>0.99999999986972299</v>
      </c>
    </row>
    <row r="16" spans="1:15" x14ac:dyDescent="0.2">
      <c r="E16" s="4"/>
      <c r="F16" s="5"/>
      <c r="G16" s="5" t="s">
        <v>12</v>
      </c>
      <c r="H16" s="6">
        <f>EXP(H15)</f>
        <v>0.12287336583662356</v>
      </c>
      <c r="J16" s="4"/>
      <c r="K16" s="5">
        <f>K15+J8</f>
        <v>134</v>
      </c>
      <c r="L16" s="13">
        <v>1</v>
      </c>
      <c r="M16" s="13">
        <v>1</v>
      </c>
      <c r="N16" s="13">
        <v>0.9999999999958723</v>
      </c>
      <c r="O16" s="14">
        <v>0.9999999999958723</v>
      </c>
    </row>
    <row r="17" spans="1:15" x14ac:dyDescent="0.2">
      <c r="E17" s="4"/>
      <c r="F17" s="5"/>
      <c r="G17" s="5" t="s">
        <v>13</v>
      </c>
      <c r="H17" s="14">
        <f>H16/(1+H16)</f>
        <v>0.10942762521139135</v>
      </c>
      <c r="J17" s="4"/>
      <c r="K17" s="5">
        <f>K16+J8</f>
        <v>148</v>
      </c>
      <c r="L17" s="13">
        <v>1</v>
      </c>
      <c r="M17" s="13">
        <v>1</v>
      </c>
      <c r="N17" s="13">
        <v>0.99999999999986922</v>
      </c>
      <c r="O17" s="14">
        <v>0.99999999999986922</v>
      </c>
    </row>
    <row r="18" spans="1:15" ht="16" thickBot="1" x14ac:dyDescent="0.25">
      <c r="E18" s="19"/>
      <c r="F18" s="20"/>
      <c r="G18" s="20"/>
      <c r="H18" s="21"/>
      <c r="J18" s="4"/>
      <c r="K18" s="5">
        <f>K17+J8</f>
        <v>162</v>
      </c>
      <c r="L18" s="13">
        <v>1</v>
      </c>
      <c r="M18" s="13">
        <v>1</v>
      </c>
      <c r="N18" s="13">
        <v>0.99999999999999589</v>
      </c>
      <c r="O18" s="14">
        <v>0.99999999999999589</v>
      </c>
    </row>
    <row r="19" spans="1:15" x14ac:dyDescent="0.2">
      <c r="J19" s="4"/>
      <c r="K19" s="5">
        <f>K18+J8</f>
        <v>176</v>
      </c>
      <c r="L19" s="13">
        <v>1</v>
      </c>
      <c r="M19" s="13">
        <v>1</v>
      </c>
      <c r="N19" s="13">
        <v>0.99999999999999989</v>
      </c>
      <c r="O19" s="14">
        <v>0.99999999999999989</v>
      </c>
    </row>
    <row r="20" spans="1:15" x14ac:dyDescent="0.2">
      <c r="J20" s="4"/>
      <c r="K20" s="5">
        <f>K19+J8</f>
        <v>190</v>
      </c>
      <c r="L20" s="13">
        <v>1</v>
      </c>
      <c r="M20" s="13">
        <v>1</v>
      </c>
      <c r="N20" s="13">
        <v>1</v>
      </c>
      <c r="O20" s="14">
        <v>1</v>
      </c>
    </row>
    <row r="21" spans="1:15" x14ac:dyDescent="0.2">
      <c r="J21" s="4"/>
      <c r="K21" s="5">
        <f>K20+J8</f>
        <v>204</v>
      </c>
      <c r="L21" s="13">
        <v>1</v>
      </c>
      <c r="M21" s="13">
        <v>1</v>
      </c>
      <c r="N21" s="13">
        <v>1</v>
      </c>
      <c r="O21" s="14">
        <v>1</v>
      </c>
    </row>
    <row r="22" spans="1:15" ht="16" thickBot="1" x14ac:dyDescent="0.25">
      <c r="J22" s="7"/>
      <c r="K22" s="8">
        <v>224</v>
      </c>
      <c r="L22" s="17">
        <v>1</v>
      </c>
      <c r="M22" s="17">
        <v>1</v>
      </c>
      <c r="N22" s="17">
        <v>1</v>
      </c>
      <c r="O22" s="18">
        <v>1</v>
      </c>
    </row>
    <row r="23" spans="1:15" ht="17" thickTop="1" thickBot="1" x14ac:dyDescent="0.25"/>
    <row r="24" spans="1:15" ht="16" thickTop="1" x14ac:dyDescent="0.2">
      <c r="A24" s="1" t="s">
        <v>20</v>
      </c>
      <c r="B24" s="2"/>
      <c r="C24" s="3"/>
      <c r="E24" s="1" t="s">
        <v>14</v>
      </c>
      <c r="F24" s="2"/>
      <c r="G24" s="2"/>
      <c r="H24" s="3"/>
      <c r="J24" s="1" t="s">
        <v>21</v>
      </c>
      <c r="K24" s="2"/>
      <c r="L24" s="2"/>
      <c r="M24" s="3"/>
    </row>
    <row r="25" spans="1:15" x14ac:dyDescent="0.2">
      <c r="A25" s="4"/>
      <c r="B25" s="5"/>
      <c r="C25" s="6"/>
      <c r="E25" s="4"/>
      <c r="F25" s="5"/>
      <c r="G25" s="5"/>
      <c r="H25" s="6"/>
      <c r="J25" s="4"/>
      <c r="K25" s="5"/>
      <c r="L25" s="5"/>
      <c r="M25" s="6"/>
    </row>
    <row r="26" spans="1:15" x14ac:dyDescent="0.2">
      <c r="A26" s="4" t="s">
        <v>8</v>
      </c>
      <c r="B26" s="5" t="s">
        <v>7</v>
      </c>
      <c r="C26" s="6"/>
      <c r="E26" s="11" t="s">
        <v>8</v>
      </c>
      <c r="F26" s="10" t="s">
        <v>6</v>
      </c>
      <c r="G26" s="10" t="s">
        <v>7</v>
      </c>
      <c r="H26" s="12" t="s">
        <v>9</v>
      </c>
      <c r="J26" s="4"/>
      <c r="K26" s="5"/>
      <c r="L26" s="5" t="s">
        <v>0</v>
      </c>
      <c r="M26" s="6"/>
    </row>
    <row r="27" spans="1:15" x14ac:dyDescent="0.2">
      <c r="A27" s="4"/>
      <c r="B27" s="5"/>
      <c r="C27" s="6"/>
      <c r="E27" s="4" t="s">
        <v>29</v>
      </c>
      <c r="F27" s="5"/>
      <c r="G27" s="5"/>
      <c r="H27" s="6"/>
      <c r="J27" s="4"/>
      <c r="K27" s="5"/>
      <c r="L27" s="5" t="s">
        <v>17</v>
      </c>
      <c r="M27" s="6" t="s">
        <v>18</v>
      </c>
    </row>
    <row r="28" spans="1:15" x14ac:dyDescent="0.2">
      <c r="A28" s="4" t="s">
        <v>27</v>
      </c>
      <c r="B28" s="5"/>
      <c r="C28" s="6" t="s">
        <v>2</v>
      </c>
      <c r="E28" s="4" t="s">
        <v>27</v>
      </c>
      <c r="F28" s="5"/>
      <c r="G28" s="5"/>
      <c r="H28" s="6"/>
      <c r="J28" s="4"/>
      <c r="K28" s="13"/>
      <c r="L28" s="5">
        <v>0</v>
      </c>
      <c r="M28" s="6">
        <v>1</v>
      </c>
    </row>
    <row r="29" spans="1:15" x14ac:dyDescent="0.2">
      <c r="A29" s="4" t="s">
        <v>28</v>
      </c>
      <c r="B29" s="5"/>
      <c r="C29" s="6" t="s">
        <v>3</v>
      </c>
      <c r="E29" s="4" t="s">
        <v>28</v>
      </c>
      <c r="F29" s="5"/>
      <c r="G29" s="5"/>
      <c r="H29" s="6"/>
      <c r="J29" s="16" t="s">
        <v>1</v>
      </c>
      <c r="K29" s="5">
        <v>0</v>
      </c>
      <c r="L29" s="13"/>
      <c r="M29" s="14"/>
    </row>
    <row r="30" spans="1:15" x14ac:dyDescent="0.2">
      <c r="A30" s="4" t="s">
        <v>30</v>
      </c>
      <c r="B30" s="5"/>
      <c r="C30" s="6" t="s">
        <v>25</v>
      </c>
      <c r="E30" s="4" t="s">
        <v>30</v>
      </c>
      <c r="F30" s="15"/>
      <c r="G30" s="5"/>
      <c r="H30" s="6"/>
      <c r="I30" s="6"/>
      <c r="J30" s="4"/>
      <c r="K30" s="5">
        <v>5</v>
      </c>
      <c r="L30" s="13"/>
      <c r="M30" s="14"/>
    </row>
    <row r="31" spans="1:15" x14ac:dyDescent="0.2">
      <c r="A31" s="4"/>
      <c r="B31" s="5"/>
      <c r="C31" s="6"/>
      <c r="E31" s="4"/>
      <c r="F31" s="5"/>
      <c r="H31" s="6"/>
      <c r="J31" s="4"/>
      <c r="K31" s="5">
        <v>10</v>
      </c>
      <c r="L31" s="13"/>
      <c r="M31" s="14"/>
    </row>
    <row r="32" spans="1:15" x14ac:dyDescent="0.2">
      <c r="A32" s="4"/>
      <c r="B32" s="5"/>
      <c r="C32" s="6"/>
      <c r="E32" s="4"/>
      <c r="F32" s="5"/>
      <c r="G32" s="5" t="s">
        <v>11</v>
      </c>
      <c r="H32" s="6"/>
      <c r="J32" s="4"/>
      <c r="K32" s="5">
        <v>15</v>
      </c>
      <c r="L32" s="13"/>
      <c r="M32" s="14"/>
    </row>
    <row r="33" spans="1:13" x14ac:dyDescent="0.2">
      <c r="A33" s="4"/>
      <c r="B33" s="5"/>
      <c r="C33" s="6"/>
      <c r="E33" s="4"/>
      <c r="F33" s="5"/>
      <c r="G33" s="5" t="s">
        <v>12</v>
      </c>
      <c r="H33" s="6"/>
      <c r="J33" s="4"/>
      <c r="K33" s="5">
        <v>20</v>
      </c>
      <c r="L33" s="13"/>
      <c r="M33" s="14"/>
    </row>
    <row r="34" spans="1:13" x14ac:dyDescent="0.2">
      <c r="A34" s="4"/>
      <c r="B34" s="5"/>
      <c r="C34" s="6"/>
      <c r="E34" s="4"/>
      <c r="F34" s="5"/>
      <c r="G34" s="5" t="s">
        <v>13</v>
      </c>
      <c r="H34" s="14"/>
      <c r="J34" s="4"/>
      <c r="K34" s="5">
        <v>25</v>
      </c>
      <c r="L34" s="13"/>
      <c r="M34" s="14"/>
    </row>
    <row r="35" spans="1:13" x14ac:dyDescent="0.2">
      <c r="A35" s="4"/>
      <c r="B35" s="5"/>
      <c r="C35" s="6"/>
      <c r="E35" s="4"/>
      <c r="F35" s="5"/>
      <c r="G35" s="5"/>
      <c r="H35" s="6"/>
      <c r="J35" s="4"/>
      <c r="K35" s="5">
        <v>30</v>
      </c>
      <c r="L35" s="13"/>
      <c r="M35" s="14"/>
    </row>
    <row r="36" spans="1:13" x14ac:dyDescent="0.2">
      <c r="A36" s="4"/>
      <c r="B36" s="5"/>
      <c r="C36" s="6"/>
      <c r="E36" s="4"/>
      <c r="F36" s="5"/>
      <c r="G36" s="5"/>
      <c r="H36" s="6"/>
      <c r="J36" s="4"/>
      <c r="K36" s="5">
        <v>35</v>
      </c>
      <c r="L36" s="13"/>
      <c r="M36" s="14"/>
    </row>
    <row r="37" spans="1:13" x14ac:dyDescent="0.2">
      <c r="A37" s="4"/>
      <c r="B37" s="5"/>
      <c r="C37" s="6"/>
      <c r="E37" s="4"/>
      <c r="F37" s="5"/>
      <c r="G37" s="5"/>
      <c r="H37" s="6"/>
      <c r="J37" s="4"/>
      <c r="K37" s="5">
        <v>40</v>
      </c>
      <c r="L37" s="13"/>
      <c r="M37" s="14"/>
    </row>
    <row r="38" spans="1:13" x14ac:dyDescent="0.2">
      <c r="A38" s="4"/>
      <c r="B38" s="5"/>
      <c r="C38" s="6"/>
      <c r="E38" s="4"/>
      <c r="F38" s="5"/>
      <c r="G38" s="5"/>
      <c r="H38" s="6"/>
      <c r="J38" s="4"/>
      <c r="K38" s="5">
        <v>45</v>
      </c>
      <c r="L38" s="13"/>
      <c r="M38" s="14"/>
    </row>
    <row r="39" spans="1:13" x14ac:dyDescent="0.2">
      <c r="A39" s="4"/>
      <c r="B39" s="5"/>
      <c r="C39" s="6"/>
      <c r="E39" s="4"/>
      <c r="F39" s="5"/>
      <c r="G39" s="5"/>
      <c r="H39" s="6"/>
      <c r="J39" s="4"/>
      <c r="K39" s="5">
        <v>50</v>
      </c>
      <c r="L39" s="13"/>
      <c r="M39" s="14"/>
    </row>
    <row r="40" spans="1:13" x14ac:dyDescent="0.2">
      <c r="A40" s="4"/>
      <c r="B40" s="5"/>
      <c r="C40" s="6"/>
      <c r="E40" s="4"/>
      <c r="F40" s="5"/>
      <c r="G40" s="5"/>
      <c r="H40" s="6"/>
      <c r="J40" s="4"/>
      <c r="K40" s="5">
        <v>55</v>
      </c>
      <c r="L40" s="13"/>
      <c r="M40" s="14"/>
    </row>
    <row r="41" spans="1:13" x14ac:dyDescent="0.2">
      <c r="A41" s="4"/>
      <c r="B41" s="5"/>
      <c r="C41" s="6"/>
      <c r="E41" s="4"/>
      <c r="F41" s="5"/>
      <c r="G41" s="5"/>
      <c r="H41" s="6"/>
      <c r="J41" s="4"/>
      <c r="K41" s="5">
        <v>60</v>
      </c>
      <c r="L41" s="13"/>
      <c r="M41" s="14"/>
    </row>
    <row r="42" spans="1:13" x14ac:dyDescent="0.2">
      <c r="A42" s="4"/>
      <c r="B42" s="5"/>
      <c r="C42" s="6"/>
      <c r="E42" s="4"/>
      <c r="F42" s="5"/>
      <c r="G42" s="5"/>
      <c r="H42" s="6"/>
      <c r="J42" s="4"/>
      <c r="K42" s="5">
        <v>65</v>
      </c>
      <c r="L42" s="13"/>
      <c r="M42" s="14"/>
    </row>
    <row r="43" spans="1:13" x14ac:dyDescent="0.2">
      <c r="A43" s="4"/>
      <c r="B43" s="5"/>
      <c r="C43" s="6"/>
      <c r="E43" s="4"/>
      <c r="F43" s="5"/>
      <c r="G43" s="5"/>
      <c r="H43" s="6"/>
      <c r="J43" s="4"/>
      <c r="K43" s="5">
        <v>70</v>
      </c>
      <c r="L43" s="13"/>
      <c r="M43" s="14"/>
    </row>
    <row r="44" spans="1:13" ht="16" thickBot="1" x14ac:dyDescent="0.25">
      <c r="A44" s="7"/>
      <c r="B44" s="8"/>
      <c r="C44" s="9"/>
      <c r="E44" s="7"/>
      <c r="F44" s="8"/>
      <c r="G44" s="8"/>
      <c r="H44" s="9"/>
      <c r="J44" s="7"/>
      <c r="K44" s="8"/>
      <c r="L44" s="8"/>
      <c r="M44" s="9"/>
    </row>
    <row r="45" spans="1:13" ht="16" thickTop="1" x14ac:dyDescent="0.2"/>
  </sheetData>
  <conditionalFormatting sqref="L7:M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:N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:O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2:M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zoomScale="165" zoomScaleNormal="165" workbookViewId="0"/>
  </sheetViews>
  <sheetFormatPr baseColWidth="10" defaultColWidth="8.83203125" defaultRowHeight="15" x14ac:dyDescent="0.2"/>
  <cols>
    <col min="1" max="1" width="15.5" customWidth="1"/>
    <col min="2" max="2" width="6.1640625" customWidth="1"/>
    <col min="3" max="3" width="16.83203125" customWidth="1"/>
    <col min="4" max="4" width="8.6640625" customWidth="1"/>
    <col min="5" max="5" width="15.5" bestFit="1" customWidth="1"/>
    <col min="6" max="6" width="10.83203125" bestFit="1" customWidth="1"/>
    <col min="7" max="7" width="10.6640625" bestFit="1" customWidth="1"/>
    <col min="8" max="8" width="12.33203125" bestFit="1" customWidth="1"/>
    <col min="10" max="10" width="18.33203125" customWidth="1"/>
    <col min="11" max="11" width="4.5" customWidth="1"/>
    <col min="12" max="12" width="7.5" customWidth="1"/>
    <col min="13" max="13" width="5.5" customWidth="1"/>
  </cols>
  <sheetData>
    <row r="1" spans="1:13" x14ac:dyDescent="0.2">
      <c r="A1" t="s">
        <v>31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">
      <c r="A6" s="4"/>
      <c r="B6" s="5"/>
      <c r="C6" s="6"/>
      <c r="E6" s="4" t="s">
        <v>29</v>
      </c>
      <c r="F6" s="5">
        <v>0.49338100000000001</v>
      </c>
      <c r="G6" s="5">
        <v>1</v>
      </c>
      <c r="H6" s="6">
        <f>F6*G6</f>
        <v>0.49338100000000001</v>
      </c>
      <c r="J6" s="4"/>
      <c r="K6" s="5"/>
      <c r="L6" s="5" t="s">
        <v>17</v>
      </c>
      <c r="M6" s="6" t="s">
        <v>18</v>
      </c>
    </row>
    <row r="7" spans="1:13" x14ac:dyDescent="0.2">
      <c r="A7" s="4" t="s">
        <v>27</v>
      </c>
      <c r="B7" s="5">
        <v>0</v>
      </c>
      <c r="C7" s="6" t="s">
        <v>2</v>
      </c>
      <c r="E7" s="4" t="s">
        <v>27</v>
      </c>
      <c r="F7" s="5">
        <v>-1.154139</v>
      </c>
      <c r="G7" s="5">
        <f>B7</f>
        <v>0</v>
      </c>
      <c r="H7" s="6">
        <f>F7*G7</f>
        <v>0</v>
      </c>
      <c r="J7" s="4"/>
      <c r="K7" s="13">
        <f>H13</f>
        <v>0.67228565444788491</v>
      </c>
      <c r="L7" s="5">
        <v>0</v>
      </c>
      <c r="M7" s="6">
        <v>1</v>
      </c>
    </row>
    <row r="8" spans="1:13" x14ac:dyDescent="0.2">
      <c r="A8" s="4" t="s">
        <v>28</v>
      </c>
      <c r="B8" s="5">
        <v>10</v>
      </c>
      <c r="C8" s="6" t="s">
        <v>3</v>
      </c>
      <c r="E8" s="4" t="s">
        <v>28</v>
      </c>
      <c r="F8" s="5">
        <v>2.2516000000000001E-2</v>
      </c>
      <c r="G8" s="5">
        <f>B8</f>
        <v>10</v>
      </c>
      <c r="H8" s="6">
        <f>F8*G8</f>
        <v>0.22516000000000003</v>
      </c>
      <c r="J8" s="16" t="s">
        <v>1</v>
      </c>
      <c r="K8" s="5">
        <v>0</v>
      </c>
      <c r="L8" s="13">
        <f t="dataTable" ref="L8:M22" dt2D="1" dtr="1" r1="B7" r2="B8"/>
        <v>0.62090258548117239</v>
      </c>
      <c r="M8" s="14">
        <v>0.34056935792414533</v>
      </c>
    </row>
    <row r="9" spans="1:13" x14ac:dyDescent="0.2">
      <c r="A9" s="4" t="s">
        <v>30</v>
      </c>
      <c r="B9" s="5">
        <f>B7*B8</f>
        <v>0</v>
      </c>
      <c r="C9" s="6" t="s">
        <v>25</v>
      </c>
      <c r="E9" s="4" t="s">
        <v>30</v>
      </c>
      <c r="F9" s="15">
        <v>-4.6275999999999998E-2</v>
      </c>
      <c r="G9" s="5">
        <f>B9</f>
        <v>0</v>
      </c>
      <c r="H9" s="6">
        <f>F9*G9</f>
        <v>0</v>
      </c>
      <c r="I9" s="6"/>
      <c r="J9" s="4"/>
      <c r="K9" s="5">
        <v>5</v>
      </c>
      <c r="L9" s="13">
        <v>0.64701890196472389</v>
      </c>
      <c r="M9" s="14">
        <v>0.31441515499869221</v>
      </c>
    </row>
    <row r="10" spans="1:13" x14ac:dyDescent="0.2">
      <c r="A10" s="4"/>
      <c r="B10" s="5"/>
      <c r="C10" s="6"/>
      <c r="E10" s="4"/>
      <c r="F10" s="5"/>
      <c r="H10" s="6"/>
      <c r="J10" s="4"/>
      <c r="K10" s="5">
        <v>10</v>
      </c>
      <c r="L10" s="13">
        <v>0.67228565444788491</v>
      </c>
      <c r="M10" s="14">
        <v>0.28938804572349913</v>
      </c>
    </row>
    <row r="11" spans="1:13" x14ac:dyDescent="0.2">
      <c r="A11" s="4"/>
      <c r="B11" s="5"/>
      <c r="C11" s="6"/>
      <c r="E11" s="4"/>
      <c r="F11" s="5"/>
      <c r="G11" s="5" t="s">
        <v>11</v>
      </c>
      <c r="H11" s="6">
        <f>SUM(H6:H9)</f>
        <v>0.7185410000000001</v>
      </c>
      <c r="J11" s="4"/>
      <c r="K11" s="5">
        <v>15</v>
      </c>
      <c r="L11" s="13">
        <v>0.69659190719227015</v>
      </c>
      <c r="M11" s="14">
        <v>0.26558135723640403</v>
      </c>
    </row>
    <row r="12" spans="1:13" x14ac:dyDescent="0.2">
      <c r="A12" s="4"/>
      <c r="B12" s="5"/>
      <c r="C12" s="6"/>
      <c r="E12" s="4"/>
      <c r="F12" s="5"/>
      <c r="G12" s="5" t="s">
        <v>12</v>
      </c>
      <c r="H12" s="6">
        <f>EXP(H11)</f>
        <v>2.0514379781429923</v>
      </c>
      <c r="J12" s="4"/>
      <c r="K12" s="5">
        <v>20</v>
      </c>
      <c r="L12" s="13">
        <v>0.71984663560200846</v>
      </c>
      <c r="M12" s="14">
        <v>0.24306324979921326</v>
      </c>
    </row>
    <row r="13" spans="1:13" x14ac:dyDescent="0.2">
      <c r="A13" s="4"/>
      <c r="B13" s="5"/>
      <c r="C13" s="6"/>
      <c r="E13" s="4"/>
      <c r="F13" s="5"/>
      <c r="G13" s="5" t="s">
        <v>13</v>
      </c>
      <c r="H13" s="14">
        <f>H12/(1+H12)</f>
        <v>0.67228565444788491</v>
      </c>
      <c r="J13" s="4"/>
      <c r="K13" s="5">
        <v>25</v>
      </c>
      <c r="L13" s="13">
        <v>0.74197919835309911</v>
      </c>
      <c r="M13" s="14">
        <v>0.22187759306147795</v>
      </c>
    </row>
    <row r="14" spans="1:13" x14ac:dyDescent="0.2">
      <c r="A14" s="4"/>
      <c r="B14" s="5"/>
      <c r="C14" s="6"/>
      <c r="E14" s="4"/>
      <c r="F14" s="5"/>
      <c r="G14" s="5"/>
      <c r="H14" s="6"/>
      <c r="J14" s="4"/>
      <c r="K14" s="5">
        <v>30</v>
      </c>
      <c r="L14" s="13">
        <v>0.76293907441984865</v>
      </c>
      <c r="M14" s="14">
        <v>0.20204560620072556</v>
      </c>
    </row>
    <row r="15" spans="1:13" x14ac:dyDescent="0.2">
      <c r="A15" s="4"/>
      <c r="B15" s="5"/>
      <c r="C15" s="6"/>
      <c r="E15" s="4"/>
      <c r="F15" s="5"/>
      <c r="G15" s="5"/>
      <c r="H15" s="6"/>
      <c r="J15" s="4"/>
      <c r="K15" s="5">
        <v>35</v>
      </c>
      <c r="L15" s="13">
        <v>0.78269496666616634</v>
      </c>
      <c r="M15" s="14">
        <v>0.18356806827860245</v>
      </c>
    </row>
    <row r="16" spans="1:13" x14ac:dyDescent="0.2">
      <c r="A16" s="4"/>
      <c r="B16" s="5"/>
      <c r="C16" s="6"/>
      <c r="E16" s="4"/>
      <c r="F16" s="5"/>
      <c r="G16" s="5"/>
      <c r="H16" s="6"/>
      <c r="J16" s="4"/>
      <c r="K16" s="5">
        <v>40</v>
      </c>
      <c r="L16" s="13">
        <v>0.80123339708042485</v>
      </c>
      <c r="M16" s="14">
        <v>0.16642790257309947</v>
      </c>
    </row>
    <row r="17" spans="1:13" x14ac:dyDescent="0.2">
      <c r="A17" s="4"/>
      <c r="B17" s="5"/>
      <c r="C17" s="6"/>
      <c r="E17" s="4"/>
      <c r="F17" s="5"/>
      <c r="G17" s="5"/>
      <c r="H17" s="6"/>
      <c r="J17" s="4"/>
      <c r="K17" s="5">
        <v>45</v>
      </c>
      <c r="L17" s="13">
        <v>0.81855692883195563</v>
      </c>
      <c r="M17" s="14">
        <v>0.15059295208502801</v>
      </c>
    </row>
    <row r="18" spans="1:13" x14ac:dyDescent="0.2">
      <c r="A18" s="4"/>
      <c r="B18" s="5"/>
      <c r="C18" s="6"/>
      <c r="E18" s="4"/>
      <c r="F18" s="5"/>
      <c r="G18" s="5"/>
      <c r="H18" s="6"/>
      <c r="J18" s="4"/>
      <c r="K18" s="5">
        <v>50</v>
      </c>
      <c r="L18" s="13">
        <v>0.8346821487275583</v>
      </c>
      <c r="M18" s="14">
        <v>0.13601878799339573</v>
      </c>
    </row>
    <row r="19" spans="1:13" x14ac:dyDescent="0.2">
      <c r="A19" s="4"/>
      <c r="B19" s="5"/>
      <c r="C19" s="6"/>
      <c r="E19" s="4"/>
      <c r="F19" s="5"/>
      <c r="G19" s="5"/>
      <c r="H19" s="6"/>
      <c r="J19" s="4"/>
      <c r="K19" s="5">
        <v>55</v>
      </c>
      <c r="L19" s="13">
        <v>0.84963753288231048</v>
      </c>
      <c r="M19" s="14">
        <v>0.12265142363156321</v>
      </c>
    </row>
    <row r="20" spans="1:13" x14ac:dyDescent="0.2">
      <c r="A20" s="4"/>
      <c r="B20" s="5"/>
      <c r="C20" s="6"/>
      <c r="E20" s="4"/>
      <c r="F20" s="5"/>
      <c r="G20" s="5"/>
      <c r="H20" s="6"/>
      <c r="J20" s="4"/>
      <c r="K20" s="5">
        <v>60</v>
      </c>
      <c r="L20" s="13">
        <v>0.86346130140835031</v>
      </c>
      <c r="M20" s="14">
        <v>0.11042983927226664</v>
      </c>
    </row>
    <row r="21" spans="1:13" x14ac:dyDescent="0.2">
      <c r="A21" s="4"/>
      <c r="B21" s="5"/>
      <c r="C21" s="6"/>
      <c r="E21" s="4"/>
      <c r="F21" s="5"/>
      <c r="G21" s="5"/>
      <c r="H21" s="6"/>
      <c r="J21" s="4"/>
      <c r="K21" s="5">
        <v>65</v>
      </c>
      <c r="L21" s="13">
        <v>0.87619934751603412</v>
      </c>
      <c r="M21" s="14">
        <v>9.9288254325021641E-2</v>
      </c>
    </row>
    <row r="22" spans="1:13" x14ac:dyDescent="0.2">
      <c r="A22" s="4"/>
      <c r="B22" s="5"/>
      <c r="C22" s="6"/>
      <c r="E22" s="4"/>
      <c r="F22" s="5"/>
      <c r="G22" s="5"/>
      <c r="H22" s="6"/>
      <c r="J22" s="4"/>
      <c r="K22" s="5">
        <v>70</v>
      </c>
      <c r="L22" s="13">
        <v>0.88790330507378246</v>
      </c>
      <c r="M22" s="14">
        <v>8.9158111235965537E-2</v>
      </c>
    </row>
    <row r="23" spans="1:13" ht="16" thickBot="1" x14ac:dyDescent="0.25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6" thickTop="1" x14ac:dyDescent="0.2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zoomScale="165" zoomScaleNormal="165" workbookViewId="0"/>
  </sheetViews>
  <sheetFormatPr baseColWidth="10" defaultColWidth="8.83203125" defaultRowHeight="15" x14ac:dyDescent="0.2"/>
  <cols>
    <col min="1" max="1" width="8.5" customWidth="1"/>
    <col min="2" max="2" width="6.1640625" bestFit="1" customWidth="1"/>
    <col min="3" max="3" width="16.83203125" bestFit="1" customWidth="1"/>
    <col min="4" max="4" width="8.6640625" customWidth="1"/>
    <col min="5" max="5" width="9.16406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3" customWidth="1"/>
    <col min="12" max="12" width="7.5" customWidth="1"/>
    <col min="13" max="13" width="5.5" customWidth="1"/>
  </cols>
  <sheetData>
    <row r="1" spans="1:13" x14ac:dyDescent="0.2">
      <c r="A1" t="s">
        <v>32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">
      <c r="A6" s="4"/>
      <c r="B6" s="5"/>
      <c r="C6" s="6"/>
      <c r="E6" s="4" t="s">
        <v>5</v>
      </c>
      <c r="F6" s="5"/>
      <c r="G6" s="5"/>
      <c r="H6" s="6"/>
      <c r="J6" s="4"/>
      <c r="K6" s="5"/>
      <c r="L6" s="5" t="s">
        <v>17</v>
      </c>
      <c r="M6" s="6" t="s">
        <v>18</v>
      </c>
    </row>
    <row r="7" spans="1:13" x14ac:dyDescent="0.2">
      <c r="A7" s="4" t="s">
        <v>0</v>
      </c>
      <c r="B7" s="5"/>
      <c r="C7" s="6" t="s">
        <v>2</v>
      </c>
      <c r="E7" s="4" t="s">
        <v>0</v>
      </c>
      <c r="F7" s="5"/>
      <c r="G7" s="5"/>
      <c r="H7" s="6"/>
      <c r="J7" s="4"/>
      <c r="K7" s="13"/>
      <c r="L7" s="5">
        <v>0</v>
      </c>
      <c r="M7" s="6">
        <v>1</v>
      </c>
    </row>
    <row r="8" spans="1:13" x14ac:dyDescent="0.2">
      <c r="A8" s="4" t="s">
        <v>1</v>
      </c>
      <c r="B8" s="5"/>
      <c r="C8" s="6" t="s">
        <v>3</v>
      </c>
      <c r="E8" s="4" t="s">
        <v>1</v>
      </c>
      <c r="F8" s="5"/>
      <c r="G8" s="5"/>
      <c r="H8" s="6"/>
      <c r="J8" s="16" t="s">
        <v>1</v>
      </c>
      <c r="K8" s="5">
        <v>0</v>
      </c>
      <c r="L8" s="13"/>
      <c r="M8" s="14"/>
    </row>
    <row r="9" spans="1:13" x14ac:dyDescent="0.2">
      <c r="A9" s="4" t="s">
        <v>23</v>
      </c>
      <c r="B9" s="5"/>
      <c r="C9" s="6" t="s">
        <v>24</v>
      </c>
      <c r="E9" s="4" t="s">
        <v>23</v>
      </c>
      <c r="F9" s="15"/>
      <c r="G9" s="5"/>
      <c r="H9" s="6"/>
      <c r="J9" s="4"/>
      <c r="K9" s="5">
        <v>5</v>
      </c>
      <c r="L9" s="13"/>
      <c r="M9" s="14"/>
    </row>
    <row r="10" spans="1:13" x14ac:dyDescent="0.2">
      <c r="A10" s="4"/>
      <c r="B10" s="5"/>
      <c r="C10" s="6"/>
      <c r="E10" s="4"/>
      <c r="F10" s="5"/>
      <c r="H10" s="6"/>
      <c r="J10" s="4"/>
      <c r="K10" s="5">
        <v>10</v>
      </c>
      <c r="L10" s="13"/>
      <c r="M10" s="14"/>
    </row>
    <row r="11" spans="1:13" x14ac:dyDescent="0.2">
      <c r="A11" s="4"/>
      <c r="B11" s="5"/>
      <c r="C11" s="6"/>
      <c r="E11" s="4"/>
      <c r="F11" s="5"/>
      <c r="G11" s="5" t="s">
        <v>11</v>
      </c>
      <c r="H11" s="6"/>
      <c r="J11" s="4"/>
      <c r="K11" s="5">
        <v>15</v>
      </c>
      <c r="L11" s="13"/>
      <c r="M11" s="14"/>
    </row>
    <row r="12" spans="1:13" x14ac:dyDescent="0.2">
      <c r="A12" s="4"/>
      <c r="B12" s="5"/>
      <c r="C12" s="6"/>
      <c r="E12" s="4"/>
      <c r="F12" s="5"/>
      <c r="G12" s="5" t="s">
        <v>13</v>
      </c>
      <c r="H12" s="14"/>
      <c r="J12" s="4"/>
      <c r="K12" s="5">
        <v>20</v>
      </c>
      <c r="L12" s="13"/>
      <c r="M12" s="14"/>
    </row>
    <row r="13" spans="1:13" x14ac:dyDescent="0.2">
      <c r="A13" s="4"/>
      <c r="B13" s="5"/>
      <c r="C13" s="6"/>
      <c r="E13" s="4"/>
      <c r="F13" s="5"/>
      <c r="G13" s="5"/>
      <c r="H13" s="6"/>
      <c r="J13" s="4"/>
      <c r="K13" s="5">
        <v>25</v>
      </c>
      <c r="L13" s="13"/>
      <c r="M13" s="14"/>
    </row>
    <row r="14" spans="1:13" x14ac:dyDescent="0.2">
      <c r="A14" s="4"/>
      <c r="B14" s="5"/>
      <c r="C14" s="6"/>
      <c r="E14" s="4"/>
      <c r="F14" s="5"/>
      <c r="G14" s="5"/>
      <c r="H14" s="6"/>
      <c r="J14" s="4"/>
      <c r="K14" s="5">
        <v>30</v>
      </c>
      <c r="L14" s="13"/>
      <c r="M14" s="14"/>
    </row>
    <row r="15" spans="1:13" x14ac:dyDescent="0.2">
      <c r="A15" s="4"/>
      <c r="B15" s="5"/>
      <c r="C15" s="6"/>
      <c r="E15" s="4"/>
      <c r="F15" s="5"/>
      <c r="G15" s="5"/>
      <c r="H15" s="6"/>
      <c r="J15" s="4"/>
      <c r="K15" s="5">
        <v>35</v>
      </c>
      <c r="L15" s="13"/>
      <c r="M15" s="14"/>
    </row>
    <row r="16" spans="1:13" x14ac:dyDescent="0.2">
      <c r="A16" s="4"/>
      <c r="B16" s="5"/>
      <c r="C16" s="6"/>
      <c r="E16" s="4"/>
      <c r="F16" s="5"/>
      <c r="G16" s="5"/>
      <c r="H16" s="6"/>
      <c r="J16" s="4"/>
      <c r="K16" s="5">
        <v>40</v>
      </c>
      <c r="L16" s="13"/>
      <c r="M16" s="14"/>
    </row>
    <row r="17" spans="1:13" x14ac:dyDescent="0.2">
      <c r="A17" s="4"/>
      <c r="B17" s="5"/>
      <c r="C17" s="6"/>
      <c r="E17" s="4"/>
      <c r="F17" s="5"/>
      <c r="G17" s="5"/>
      <c r="H17" s="6"/>
      <c r="J17" s="4"/>
      <c r="K17" s="5">
        <v>45</v>
      </c>
      <c r="L17" s="13"/>
      <c r="M17" s="14"/>
    </row>
    <row r="18" spans="1:13" x14ac:dyDescent="0.2">
      <c r="A18" s="4"/>
      <c r="B18" s="5"/>
      <c r="C18" s="6"/>
      <c r="E18" s="4"/>
      <c r="F18" s="5"/>
      <c r="G18" s="5"/>
      <c r="H18" s="6"/>
      <c r="J18" s="4"/>
      <c r="K18" s="5">
        <v>50</v>
      </c>
      <c r="L18" s="13"/>
      <c r="M18" s="14"/>
    </row>
    <row r="19" spans="1:13" x14ac:dyDescent="0.2">
      <c r="A19" s="4"/>
      <c r="B19" s="5"/>
      <c r="C19" s="6"/>
      <c r="E19" s="4"/>
      <c r="F19" s="5"/>
      <c r="G19" s="5"/>
      <c r="H19" s="6"/>
      <c r="J19" s="4"/>
      <c r="K19" s="5">
        <v>55</v>
      </c>
      <c r="L19" s="13"/>
      <c r="M19" s="14"/>
    </row>
    <row r="20" spans="1:13" x14ac:dyDescent="0.2">
      <c r="A20" s="4"/>
      <c r="B20" s="5"/>
      <c r="C20" s="6"/>
      <c r="E20" s="4"/>
      <c r="F20" s="5"/>
      <c r="G20" s="5"/>
      <c r="H20" s="6"/>
      <c r="J20" s="4"/>
      <c r="K20" s="5">
        <v>60</v>
      </c>
      <c r="L20" s="13"/>
      <c r="M20" s="14"/>
    </row>
    <row r="21" spans="1:13" x14ac:dyDescent="0.2">
      <c r="A21" s="4"/>
      <c r="B21" s="5"/>
      <c r="C21" s="6"/>
      <c r="E21" s="4"/>
      <c r="F21" s="5"/>
      <c r="G21" s="5"/>
      <c r="H21" s="6"/>
      <c r="J21" s="4"/>
      <c r="K21" s="5">
        <v>65</v>
      </c>
      <c r="L21" s="13"/>
      <c r="M21" s="14"/>
    </row>
    <row r="22" spans="1:13" x14ac:dyDescent="0.2">
      <c r="A22" s="4"/>
      <c r="B22" s="5"/>
      <c r="C22" s="6"/>
      <c r="E22" s="4"/>
      <c r="F22" s="5"/>
      <c r="G22" s="5"/>
      <c r="H22" s="6"/>
      <c r="J22" s="4"/>
      <c r="K22" s="5">
        <v>70</v>
      </c>
      <c r="L22" s="13"/>
      <c r="M22" s="14"/>
    </row>
    <row r="23" spans="1:13" ht="16" thickBot="1" x14ac:dyDescent="0.25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6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topLeftCell="I1" zoomScale="165" zoomScaleNormal="165" workbookViewId="0"/>
  </sheetViews>
  <sheetFormatPr baseColWidth="10" defaultColWidth="8.83203125" defaultRowHeight="15" x14ac:dyDescent="0.2"/>
  <cols>
    <col min="1" max="1" width="8.5" bestFit="1" customWidth="1"/>
    <col min="2" max="2" width="6.1640625" bestFit="1" customWidth="1"/>
    <col min="3" max="3" width="16.83203125" bestFit="1" customWidth="1"/>
    <col min="4" max="4" width="8.6640625" customWidth="1"/>
    <col min="5" max="5" width="9.16406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4.5" customWidth="1"/>
    <col min="12" max="12" width="7.5" customWidth="1"/>
    <col min="13" max="13" width="5.5" customWidth="1"/>
  </cols>
  <sheetData>
    <row r="1" spans="1:13" x14ac:dyDescent="0.2">
      <c r="A1" t="s">
        <v>32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">
      <c r="A6" s="4"/>
      <c r="B6" s="5"/>
      <c r="C6" s="6"/>
      <c r="E6" s="4" t="s">
        <v>5</v>
      </c>
      <c r="F6" s="5">
        <v>2.643214</v>
      </c>
      <c r="G6" s="5">
        <v>1</v>
      </c>
      <c r="H6" s="6">
        <f>F6*G6</f>
        <v>2.643214</v>
      </c>
      <c r="J6" s="4"/>
      <c r="K6" s="5"/>
      <c r="L6" s="5" t="s">
        <v>17</v>
      </c>
      <c r="M6" s="6" t="s">
        <v>18</v>
      </c>
    </row>
    <row r="7" spans="1:13" x14ac:dyDescent="0.2">
      <c r="A7" s="4" t="s">
        <v>0</v>
      </c>
      <c r="B7" s="5">
        <v>0</v>
      </c>
      <c r="C7" s="6" t="s">
        <v>2</v>
      </c>
      <c r="E7" s="4" t="s">
        <v>0</v>
      </c>
      <c r="F7" s="5">
        <v>-1.4835339999999999</v>
      </c>
      <c r="G7" s="5">
        <f>B7</f>
        <v>0</v>
      </c>
      <c r="H7" s="6">
        <f>F7*G7</f>
        <v>0</v>
      </c>
      <c r="J7" s="4"/>
      <c r="K7" s="13">
        <f>H12</f>
        <v>0.70224314040228986</v>
      </c>
      <c r="L7" s="5">
        <v>0</v>
      </c>
      <c r="M7" s="6">
        <v>1</v>
      </c>
    </row>
    <row r="8" spans="1:13" x14ac:dyDescent="0.2">
      <c r="A8" s="4" t="s">
        <v>1</v>
      </c>
      <c r="B8" s="5">
        <v>10</v>
      </c>
      <c r="C8" s="6" t="s">
        <v>3</v>
      </c>
      <c r="E8" s="4" t="s">
        <v>1</v>
      </c>
      <c r="F8" s="5">
        <v>-1.9074000000000001E-2</v>
      </c>
      <c r="G8" s="5">
        <f>B8</f>
        <v>10</v>
      </c>
      <c r="H8" s="6">
        <f>F8*G8</f>
        <v>-0.19074000000000002</v>
      </c>
      <c r="J8" s="16" t="s">
        <v>1</v>
      </c>
      <c r="K8" s="5">
        <v>0</v>
      </c>
      <c r="L8" s="13">
        <f t="dataTable" ref="L8:M22" dt2D="1" dtr="1" r1="B7" r2="B8"/>
        <v>0.76473070290899692</v>
      </c>
      <c r="M8" s="14">
        <v>0.2230505934542576</v>
      </c>
    </row>
    <row r="9" spans="1:13" x14ac:dyDescent="0.2">
      <c r="A9" s="4" t="s">
        <v>23</v>
      </c>
      <c r="B9" s="5">
        <v>3</v>
      </c>
      <c r="C9" s="6" t="s">
        <v>24</v>
      </c>
      <c r="E9" s="4" t="s">
        <v>23</v>
      </c>
      <c r="F9" s="15">
        <v>-0.64053700000000002</v>
      </c>
      <c r="G9" s="5">
        <f>B9</f>
        <v>3</v>
      </c>
      <c r="H9" s="6">
        <f>F9*G9</f>
        <v>-1.921611</v>
      </c>
      <c r="J9" s="4"/>
      <c r="K9" s="5">
        <v>5</v>
      </c>
      <c r="L9" s="13">
        <v>0.73441893745700115</v>
      </c>
      <c r="M9" s="14">
        <v>0.19563927800515962</v>
      </c>
    </row>
    <row r="10" spans="1:13" x14ac:dyDescent="0.2">
      <c r="A10" s="4"/>
      <c r="B10" s="5"/>
      <c r="C10" s="6"/>
      <c r="E10" s="4"/>
      <c r="F10" s="5"/>
      <c r="H10" s="6"/>
      <c r="J10" s="4"/>
      <c r="K10" s="5">
        <v>10</v>
      </c>
      <c r="L10" s="13">
        <v>0.70224314040228986</v>
      </c>
      <c r="M10" s="14">
        <v>0.17037839559255472</v>
      </c>
    </row>
    <row r="11" spans="1:13" x14ac:dyDescent="0.2">
      <c r="A11" s="4"/>
      <c r="B11" s="5"/>
      <c r="C11" s="6"/>
      <c r="E11" s="4"/>
      <c r="F11" s="5"/>
      <c r="G11" s="5" t="s">
        <v>11</v>
      </c>
      <c r="H11" s="6">
        <f>SUM(H6:H9)</f>
        <v>0.53086300000000008</v>
      </c>
      <c r="J11" s="4"/>
      <c r="K11" s="5">
        <v>15</v>
      </c>
      <c r="L11" s="13">
        <v>0.66839769055392151</v>
      </c>
      <c r="M11" s="14">
        <v>0.1473098586812594</v>
      </c>
    </row>
    <row r="12" spans="1:13" x14ac:dyDescent="0.2">
      <c r="A12" s="4"/>
      <c r="B12" s="5"/>
      <c r="C12" s="6"/>
      <c r="E12" s="4"/>
      <c r="F12" s="5"/>
      <c r="G12" s="5" t="s">
        <v>13</v>
      </c>
      <c r="H12" s="14">
        <f>_xlfn.NORM.S.DIST(H11,TRUE)</f>
        <v>0.70224314040228986</v>
      </c>
      <c r="J12" s="4"/>
      <c r="K12" s="5">
        <v>20</v>
      </c>
      <c r="L12" s="13">
        <v>0.63311804913840297</v>
      </c>
      <c r="M12" s="14">
        <v>0.12643399375333914</v>
      </c>
    </row>
    <row r="13" spans="1:13" x14ac:dyDescent="0.2">
      <c r="A13" s="4"/>
      <c r="B13" s="5"/>
      <c r="C13" s="6"/>
      <c r="E13" s="4"/>
      <c r="F13" s="5"/>
      <c r="G13" s="5"/>
      <c r="H13" s="6"/>
      <c r="J13" s="4"/>
      <c r="K13" s="5">
        <v>25</v>
      </c>
      <c r="L13" s="13">
        <v>0.59667615614010239</v>
      </c>
      <c r="M13" s="14">
        <v>0.1077133060320096</v>
      </c>
    </row>
    <row r="14" spans="1:13" x14ac:dyDescent="0.2">
      <c r="A14" s="4"/>
      <c r="B14" s="5"/>
      <c r="C14" s="6"/>
      <c r="E14" s="4"/>
      <c r="F14" s="5"/>
      <c r="G14" s="5"/>
      <c r="H14" s="6"/>
      <c r="J14" s="4"/>
      <c r="K14" s="5">
        <v>30</v>
      </c>
      <c r="L14" s="13">
        <v>0.55937428737512307</v>
      </c>
      <c r="M14" s="14">
        <v>9.1077187245617044E-2</v>
      </c>
    </row>
    <row r="15" spans="1:13" x14ac:dyDescent="0.2">
      <c r="A15" s="4"/>
      <c r="B15" s="5"/>
      <c r="C15" s="6"/>
      <c r="E15" s="4"/>
      <c r="F15" s="5"/>
      <c r="G15" s="5"/>
      <c r="H15" s="6"/>
      <c r="J15" s="4"/>
      <c r="K15" s="5">
        <v>35</v>
      </c>
      <c r="L15" s="13">
        <v>0.52153759657017473</v>
      </c>
      <c r="M15" s="14">
        <v>7.6427271761160723E-2</v>
      </c>
    </row>
    <row r="16" spans="1:13" x14ac:dyDescent="0.2">
      <c r="A16" s="4"/>
      <c r="B16" s="5"/>
      <c r="C16" s="6"/>
      <c r="E16" s="4"/>
      <c r="F16" s="5"/>
      <c r="G16" s="5"/>
      <c r="H16" s="6"/>
      <c r="J16" s="4"/>
      <c r="K16" s="5">
        <v>40</v>
      </c>
      <c r="L16" s="13">
        <v>0.48350564623784537</v>
      </c>
      <c r="M16" s="14">
        <v>6.3643143528350057E-2</v>
      </c>
    </row>
    <row r="17" spans="1:13" x14ac:dyDescent="0.2">
      <c r="A17" s="4"/>
      <c r="B17" s="5"/>
      <c r="C17" s="6"/>
      <c r="E17" s="4"/>
      <c r="F17" s="5"/>
      <c r="G17" s="5"/>
      <c r="H17" s="6"/>
      <c r="J17" s="4"/>
      <c r="K17" s="5">
        <v>45</v>
      </c>
      <c r="L17" s="13">
        <v>0.44562329351797669</v>
      </c>
      <c r="M17" s="14">
        <v>5.2588111394583907E-2</v>
      </c>
    </row>
    <row r="18" spans="1:13" x14ac:dyDescent="0.2">
      <c r="A18" s="4"/>
      <c r="B18" s="5"/>
      <c r="C18" s="6"/>
      <c r="E18" s="4"/>
      <c r="F18" s="5"/>
      <c r="G18" s="5"/>
      <c r="H18" s="6"/>
      <c r="J18" s="4"/>
      <c r="K18" s="5">
        <v>50</v>
      </c>
      <c r="L18" s="13">
        <v>0.40823133745960993</v>
      </c>
      <c r="M18" s="14">
        <v>4.3114800460683091E-2</v>
      </c>
    </row>
    <row r="19" spans="1:13" x14ac:dyDescent="0.2">
      <c r="A19" s="4"/>
      <c r="B19" s="5"/>
      <c r="C19" s="6"/>
      <c r="E19" s="4"/>
      <c r="F19" s="5"/>
      <c r="G19" s="5"/>
      <c r="H19" s="6"/>
      <c r="J19" s="4"/>
      <c r="K19" s="5">
        <v>55</v>
      </c>
      <c r="L19" s="13">
        <v>0.37165734922094573</v>
      </c>
      <c r="M19" s="14">
        <v>3.5070348436861978E-2</v>
      </c>
    </row>
    <row r="20" spans="1:13" x14ac:dyDescent="0.2">
      <c r="A20" s="4"/>
      <c r="B20" s="5"/>
      <c r="C20" s="6"/>
      <c r="E20" s="4"/>
      <c r="F20" s="5"/>
      <c r="G20" s="5"/>
      <c r="H20" s="6"/>
      <c r="J20" s="4"/>
      <c r="K20" s="5">
        <v>60</v>
      </c>
      <c r="L20" s="13">
        <v>0.3362070951564825</v>
      </c>
      <c r="M20" s="14">
        <v>2.8301044240480716E-2</v>
      </c>
    </row>
    <row r="21" spans="1:13" x14ac:dyDescent="0.2">
      <c r="A21" s="4"/>
      <c r="B21" s="5"/>
      <c r="C21" s="6"/>
      <c r="E21" s="4"/>
      <c r="F21" s="5"/>
      <c r="G21" s="5"/>
      <c r="H21" s="6"/>
      <c r="J21" s="4"/>
      <c r="K21" s="5">
        <v>65</v>
      </c>
      <c r="L21" s="13">
        <v>0.30215692566907093</v>
      </c>
      <c r="M21" s="14">
        <v>2.265629718405569E-2</v>
      </c>
    </row>
    <row r="22" spans="1:13" x14ac:dyDescent="0.2">
      <c r="A22" s="4"/>
      <c r="B22" s="5"/>
      <c r="C22" s="6"/>
      <c r="E22" s="4"/>
      <c r="F22" s="5"/>
      <c r="G22" s="5"/>
      <c r="H22" s="6"/>
      <c r="J22" s="4"/>
      <c r="K22" s="5">
        <v>70</v>
      </c>
      <c r="L22" s="13">
        <v>0.26974744300454956</v>
      </c>
      <c r="M22" s="14">
        <v>1.7991875231002031E-2</v>
      </c>
    </row>
    <row r="23" spans="1:13" ht="16" thickBot="1" x14ac:dyDescent="0.25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6" thickTop="1" x14ac:dyDescent="0.2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U28"/>
  <sheetViews>
    <sheetView tabSelected="1" zoomScale="128" zoomScaleNormal="128" workbookViewId="0">
      <selection activeCell="N12" sqref="N12"/>
    </sheetView>
  </sheetViews>
  <sheetFormatPr baseColWidth="10" defaultColWidth="8.83203125" defaultRowHeight="15" x14ac:dyDescent="0.2"/>
  <cols>
    <col min="1" max="1" width="4.5" customWidth="1"/>
    <col min="2" max="2" width="14.5" bestFit="1" customWidth="1"/>
    <col min="3" max="3" width="6.1640625" bestFit="1" customWidth="1"/>
    <col min="4" max="4" width="16.83203125" bestFit="1" customWidth="1"/>
    <col min="5" max="5" width="9.6640625" customWidth="1"/>
    <col min="7" max="7" width="12.6640625" bestFit="1" customWidth="1"/>
    <col min="8" max="8" width="10.6640625" bestFit="1" customWidth="1"/>
    <col min="9" max="9" width="12.6640625" bestFit="1" customWidth="1"/>
    <col min="10" max="10" width="12" bestFit="1" customWidth="1"/>
    <col min="12" max="12" width="12.6640625" bestFit="1" customWidth="1"/>
    <col min="13" max="13" width="12" bestFit="1" customWidth="1"/>
    <col min="14" max="14" width="12.6640625" bestFit="1" customWidth="1"/>
  </cols>
  <sheetData>
    <row r="1" spans="2:21" x14ac:dyDescent="0.2">
      <c r="B1" t="s">
        <v>19</v>
      </c>
      <c r="F1" t="s">
        <v>22</v>
      </c>
    </row>
    <row r="2" spans="2:21" ht="16" thickBot="1" x14ac:dyDescent="0.25"/>
    <row r="3" spans="2:21" ht="16" thickTop="1" x14ac:dyDescent="0.2">
      <c r="B3" s="1" t="s">
        <v>20</v>
      </c>
      <c r="C3" s="2"/>
      <c r="D3" s="3"/>
      <c r="F3" s="24" t="s">
        <v>4</v>
      </c>
      <c r="G3" s="2"/>
      <c r="H3" s="2"/>
      <c r="I3" s="3"/>
      <c r="K3" s="1" t="s">
        <v>14</v>
      </c>
      <c r="L3" s="2"/>
      <c r="M3" s="2"/>
      <c r="N3" s="3"/>
      <c r="P3" s="1" t="s">
        <v>21</v>
      </c>
      <c r="Q3" s="2"/>
      <c r="R3" s="2"/>
      <c r="S3" s="2"/>
      <c r="T3" s="2"/>
      <c r="U3" s="3"/>
    </row>
    <row r="4" spans="2:21" x14ac:dyDescent="0.2">
      <c r="B4" s="4"/>
      <c r="C4" s="5"/>
      <c r="D4" s="6"/>
      <c r="F4" s="4"/>
      <c r="G4" s="5"/>
      <c r="H4" s="5"/>
      <c r="I4" s="6"/>
      <c r="K4" s="4"/>
      <c r="L4" s="5"/>
      <c r="M4" s="5"/>
      <c r="N4" s="6"/>
      <c r="P4" s="4"/>
      <c r="Q4" s="5"/>
      <c r="R4" s="5"/>
      <c r="S4" s="5"/>
      <c r="T4" s="5"/>
      <c r="U4" s="6"/>
    </row>
    <row r="5" spans="2:21" x14ac:dyDescent="0.2">
      <c r="B5" s="4" t="s">
        <v>8</v>
      </c>
      <c r="C5" s="5" t="s">
        <v>7</v>
      </c>
      <c r="D5" s="6"/>
      <c r="F5" s="11" t="s">
        <v>8</v>
      </c>
      <c r="G5" s="10" t="s">
        <v>6</v>
      </c>
      <c r="H5" s="10" t="s">
        <v>7</v>
      </c>
      <c r="I5" s="12" t="s">
        <v>9</v>
      </c>
      <c r="K5" s="11" t="s">
        <v>8</v>
      </c>
      <c r="L5" s="10" t="s">
        <v>6</v>
      </c>
      <c r="M5" s="10" t="s">
        <v>7</v>
      </c>
      <c r="N5" s="12" t="s">
        <v>9</v>
      </c>
      <c r="P5" s="4"/>
      <c r="Q5" s="5"/>
      <c r="R5" s="5" t="s">
        <v>47</v>
      </c>
      <c r="S5" s="5"/>
      <c r="T5" s="5"/>
      <c r="U5" s="6"/>
    </row>
    <row r="6" spans="2:21" x14ac:dyDescent="0.2">
      <c r="B6" s="4"/>
      <c r="C6" s="5"/>
      <c r="D6" s="6"/>
      <c r="F6" s="4" t="s">
        <v>5</v>
      </c>
      <c r="G6" s="5">
        <v>-28.453364971999999</v>
      </c>
      <c r="H6" s="5">
        <v>1</v>
      </c>
      <c r="I6" s="6">
        <f>G6*H6</f>
        <v>-28.453364971999999</v>
      </c>
      <c r="K6" s="4" t="s">
        <v>5</v>
      </c>
      <c r="L6" s="5">
        <v>-7.9384549719999997</v>
      </c>
      <c r="M6" s="5">
        <v>1</v>
      </c>
      <c r="N6" s="6">
        <f>L6*M6</f>
        <v>-7.9384549719999997</v>
      </c>
      <c r="P6" s="4"/>
      <c r="Q6" s="5"/>
      <c r="S6" s="5"/>
      <c r="T6" s="5"/>
      <c r="U6" s="6"/>
    </row>
    <row r="7" spans="2:21" x14ac:dyDescent="0.2">
      <c r="B7" s="4" t="s">
        <v>33</v>
      </c>
      <c r="C7" s="5">
        <v>8</v>
      </c>
      <c r="D7" s="6" t="s">
        <v>53</v>
      </c>
      <c r="F7" s="4" t="s">
        <v>33</v>
      </c>
      <c r="G7" s="5">
        <v>1.8853142999999999E-2</v>
      </c>
      <c r="H7" s="5">
        <f>C7</f>
        <v>8</v>
      </c>
      <c r="I7" s="6">
        <f t="shared" ref="I7:I10" si="0">G7*H7</f>
        <v>0.15082514399999999</v>
      </c>
      <c r="K7" s="4" t="s">
        <v>15</v>
      </c>
      <c r="L7" s="5">
        <v>17.617155569000001</v>
      </c>
      <c r="M7" s="5">
        <f>I14</f>
        <v>0.98012331606057579</v>
      </c>
      <c r="N7" s="6">
        <f>L7*M7</f>
        <v>17.266984935843322</v>
      </c>
      <c r="P7" s="4"/>
      <c r="Q7" s="13">
        <f>N12</f>
        <v>0.99759184784979205</v>
      </c>
      <c r="R7" s="5">
        <v>1</v>
      </c>
      <c r="S7" s="5">
        <v>2</v>
      </c>
      <c r="T7" s="5">
        <v>3</v>
      </c>
      <c r="U7" s="6">
        <v>4</v>
      </c>
    </row>
    <row r="8" spans="2:21" x14ac:dyDescent="0.2">
      <c r="B8" s="4" t="s">
        <v>34</v>
      </c>
      <c r="C8" s="5">
        <v>1</v>
      </c>
      <c r="D8" s="6" t="s">
        <v>50</v>
      </c>
      <c r="F8" s="4" t="s">
        <v>34</v>
      </c>
      <c r="G8" s="5">
        <v>4.7722834599999997</v>
      </c>
      <c r="H8" s="5">
        <f>C8</f>
        <v>1</v>
      </c>
      <c r="I8" s="6">
        <f t="shared" si="0"/>
        <v>4.7722834599999997</v>
      </c>
      <c r="K8" s="4" t="s">
        <v>16</v>
      </c>
      <c r="L8" s="5">
        <v>-15.068247652</v>
      </c>
      <c r="M8" s="5">
        <f>I27</f>
        <v>0.21913931389280222</v>
      </c>
      <c r="N8" s="6">
        <f>L8*M8</f>
        <v>-3.3020454520261082</v>
      </c>
      <c r="P8" s="16" t="s">
        <v>48</v>
      </c>
      <c r="Q8" s="5">
        <v>8</v>
      </c>
      <c r="R8" s="13">
        <v>0.63225003901935295</v>
      </c>
      <c r="S8" s="13">
        <v>0.58730473501064018</v>
      </c>
      <c r="T8" s="13">
        <v>0.58730473501064018</v>
      </c>
      <c r="U8" s="14">
        <v>0.58730473501064018</v>
      </c>
    </row>
    <row r="9" spans="2:21" x14ac:dyDescent="0.2">
      <c r="B9" s="4" t="s">
        <v>37</v>
      </c>
      <c r="C9" s="5">
        <v>3</v>
      </c>
      <c r="D9" s="6" t="s">
        <v>51</v>
      </c>
      <c r="F9" s="4" t="s">
        <v>37</v>
      </c>
      <c r="G9" s="15">
        <v>-0.34165919700000003</v>
      </c>
      <c r="H9" s="5">
        <f>C9</f>
        <v>3</v>
      </c>
      <c r="I9" s="6">
        <f t="shared" si="0"/>
        <v>-1.0249775910000001</v>
      </c>
      <c r="K9" s="4"/>
      <c r="L9" s="5"/>
      <c r="M9" s="5"/>
      <c r="N9" s="6"/>
      <c r="P9" s="4">
        <v>14</v>
      </c>
      <c r="Q9" s="5">
        <f>Q8+P9</f>
        <v>22</v>
      </c>
      <c r="R9" s="13">
        <v>0.72159989050382534</v>
      </c>
      <c r="S9" s="13">
        <f t="dataTable" ref="S9:U23" dt2D="1" dtr="1" r1="C8" r2="C7"/>
        <v>0.63225003901935295</v>
      </c>
      <c r="T9" s="13">
        <v>0.63225003901935295</v>
      </c>
      <c r="U9" s="14">
        <v>0.63225003901935295</v>
      </c>
    </row>
    <row r="10" spans="2:21" x14ac:dyDescent="0.2">
      <c r="B10" s="4" t="s">
        <v>39</v>
      </c>
      <c r="C10" s="15">
        <v>3</v>
      </c>
      <c r="D10" s="6" t="s">
        <v>52</v>
      </c>
      <c r="F10" s="4" t="s">
        <v>39</v>
      </c>
      <c r="G10" s="15">
        <v>14.654368605</v>
      </c>
      <c r="H10" s="5">
        <f>C10</f>
        <v>3</v>
      </c>
      <c r="I10" s="6">
        <f t="shared" si="0"/>
        <v>43.963105814999999</v>
      </c>
      <c r="K10" s="4"/>
      <c r="L10" s="5"/>
      <c r="M10" s="5" t="s">
        <v>11</v>
      </c>
      <c r="N10" s="6">
        <f>SUM(N6:N8)</f>
        <v>6.0264845118172143</v>
      </c>
      <c r="P10" s="4"/>
      <c r="Q10" s="5">
        <f>Q9+P9</f>
        <v>36</v>
      </c>
      <c r="R10" s="13">
        <v>0.79091202652747439</v>
      </c>
      <c r="S10" s="13">
        <v>0.63225003901935295</v>
      </c>
      <c r="T10" s="13">
        <v>0.63225003901935295</v>
      </c>
      <c r="U10" s="14">
        <v>0.63225003901935295</v>
      </c>
    </row>
    <row r="11" spans="2:21" x14ac:dyDescent="0.2">
      <c r="B11" s="4"/>
      <c r="C11" s="5"/>
      <c r="D11" s="6"/>
      <c r="F11" s="4"/>
      <c r="G11" s="15"/>
      <c r="H11" s="5"/>
      <c r="I11" s="6"/>
      <c r="K11" s="4"/>
      <c r="L11" s="5"/>
      <c r="M11" s="5" t="s">
        <v>12</v>
      </c>
      <c r="N11" s="6">
        <f>EXP(N10)</f>
        <v>414.25615394095189</v>
      </c>
      <c r="P11" s="4"/>
      <c r="Q11" s="5">
        <f>Q10+P9</f>
        <v>50</v>
      </c>
      <c r="R11" s="13">
        <v>0.83939934921224746</v>
      </c>
      <c r="S11" s="13">
        <v>0.63225003901935295</v>
      </c>
      <c r="T11" s="13">
        <v>0.63225003901935295</v>
      </c>
      <c r="U11" s="14">
        <v>0.63225003901935295</v>
      </c>
    </row>
    <row r="12" spans="2:21" x14ac:dyDescent="0.2">
      <c r="B12" s="4"/>
      <c r="C12" s="5"/>
      <c r="D12" s="6"/>
      <c r="F12" s="4"/>
      <c r="G12" s="5"/>
      <c r="H12" s="5" t="s">
        <v>11</v>
      </c>
      <c r="I12" s="6">
        <f>SUM(I7:I9)</f>
        <v>3.8981310129999995</v>
      </c>
      <c r="K12" s="4"/>
      <c r="L12" s="5"/>
      <c r="M12" s="5" t="s">
        <v>13</v>
      </c>
      <c r="N12" s="14">
        <f>N11/(1+N11)</f>
        <v>0.99759184784979205</v>
      </c>
      <c r="P12" s="4"/>
      <c r="Q12" s="5">
        <f>Q11+P9</f>
        <v>64</v>
      </c>
      <c r="R12" s="13">
        <v>0.87139277970592055</v>
      </c>
      <c r="S12" s="13">
        <v>0.63225003901935295</v>
      </c>
      <c r="T12" s="13">
        <v>0.63225003901935295</v>
      </c>
      <c r="U12" s="14">
        <v>0.63225003901935295</v>
      </c>
    </row>
    <row r="13" spans="2:21" ht="16" thickBot="1" x14ac:dyDescent="0.25">
      <c r="B13" s="4"/>
      <c r="C13" s="5"/>
      <c r="D13" s="6"/>
      <c r="F13" s="4"/>
      <c r="G13" s="5"/>
      <c r="H13" s="5" t="s">
        <v>12</v>
      </c>
      <c r="I13" s="6">
        <f>EXP(I12)</f>
        <v>49.310202800808142</v>
      </c>
      <c r="K13" s="7"/>
      <c r="L13" s="8"/>
      <c r="M13" s="8"/>
      <c r="N13" s="9"/>
      <c r="P13" s="4"/>
      <c r="Q13" s="5">
        <f>Q12+P9</f>
        <v>78</v>
      </c>
      <c r="R13" s="13">
        <v>0.89199623164172304</v>
      </c>
      <c r="S13" s="13">
        <v>0.63225003901935295</v>
      </c>
      <c r="T13" s="13">
        <v>0.63225003901935295</v>
      </c>
      <c r="U13" s="14">
        <v>0.63225003901935295</v>
      </c>
    </row>
    <row r="14" spans="2:21" ht="16" thickTop="1" x14ac:dyDescent="0.2">
      <c r="B14" s="4"/>
      <c r="C14" s="5"/>
      <c r="D14" s="6"/>
      <c r="F14" s="4"/>
      <c r="G14" s="5"/>
      <c r="H14" s="5" t="s">
        <v>13</v>
      </c>
      <c r="I14" s="6">
        <f>I13/(1+I13)</f>
        <v>0.98012331606057579</v>
      </c>
      <c r="P14" s="4"/>
      <c r="Q14" s="5">
        <f>Q13+P9</f>
        <v>92</v>
      </c>
      <c r="R14" s="13">
        <v>0.90520649306265377</v>
      </c>
      <c r="S14" s="13">
        <v>0.63225003901935295</v>
      </c>
      <c r="T14" s="13">
        <v>0.63225003901935295</v>
      </c>
      <c r="U14" s="14">
        <v>0.63225003901935295</v>
      </c>
    </row>
    <row r="15" spans="2:21" x14ac:dyDescent="0.2">
      <c r="B15" s="4"/>
      <c r="C15" s="5"/>
      <c r="D15" s="6"/>
      <c r="F15" s="4"/>
      <c r="G15" s="5"/>
      <c r="H15" s="5"/>
      <c r="I15" s="6"/>
      <c r="P15" s="4"/>
      <c r="Q15" s="5">
        <f>Q14+P9</f>
        <v>106</v>
      </c>
      <c r="R15" s="13">
        <v>0.91371566471006527</v>
      </c>
      <c r="S15" s="13">
        <v>0.63225003901935295</v>
      </c>
      <c r="T15" s="13">
        <v>0.63225003901935295</v>
      </c>
      <c r="U15" s="14">
        <v>0.63225003901935295</v>
      </c>
    </row>
    <row r="16" spans="2:21" x14ac:dyDescent="0.2">
      <c r="B16" s="4"/>
      <c r="C16" s="5"/>
      <c r="D16" s="6"/>
      <c r="F16" s="25" t="s">
        <v>10</v>
      </c>
      <c r="G16" s="5"/>
      <c r="H16" s="5"/>
      <c r="I16" s="6"/>
      <c r="P16" s="4"/>
      <c r="Q16" s="5">
        <f>Q15+P9</f>
        <v>120</v>
      </c>
      <c r="R16" s="13">
        <v>0.91923691950638875</v>
      </c>
      <c r="S16" s="13">
        <v>0.63225003901935295</v>
      </c>
      <c r="T16" s="13">
        <v>0.63225003901935295</v>
      </c>
      <c r="U16" s="14">
        <v>0.63225003901935295</v>
      </c>
    </row>
    <row r="17" spans="2:21" x14ac:dyDescent="0.2">
      <c r="B17" s="4"/>
      <c r="C17" s="5"/>
      <c r="D17" s="6"/>
      <c r="F17" s="4"/>
      <c r="G17" s="5"/>
      <c r="H17" s="5"/>
      <c r="I17" s="6"/>
      <c r="P17" s="4"/>
      <c r="Q17" s="5">
        <f>Q16+P9</f>
        <v>134</v>
      </c>
      <c r="R17" s="13">
        <v>0.9228448378804267</v>
      </c>
      <c r="S17" s="13">
        <v>0.63225003901935295</v>
      </c>
      <c r="T17" s="13">
        <v>0.63225003901935295</v>
      </c>
      <c r="U17" s="14">
        <v>0.63225003901935295</v>
      </c>
    </row>
    <row r="18" spans="2:21" x14ac:dyDescent="0.2">
      <c r="B18" s="4"/>
      <c r="C18" s="5"/>
      <c r="D18" s="6"/>
      <c r="F18" s="11" t="s">
        <v>8</v>
      </c>
      <c r="G18" s="10" t="s">
        <v>6</v>
      </c>
      <c r="H18" s="10" t="s">
        <v>7</v>
      </c>
      <c r="I18" s="12" t="s">
        <v>9</v>
      </c>
      <c r="P18" s="4"/>
      <c r="Q18" s="5">
        <f>Q17+P9</f>
        <v>148</v>
      </c>
      <c r="R18" s="13">
        <v>0.9252161540980256</v>
      </c>
      <c r="S18" s="13">
        <v>0.63225003901935295</v>
      </c>
      <c r="T18" s="13">
        <v>0.63225003901935295</v>
      </c>
      <c r="U18" s="14">
        <v>0.63225003901935295</v>
      </c>
    </row>
    <row r="19" spans="2:21" x14ac:dyDescent="0.2">
      <c r="B19" s="4"/>
      <c r="C19" s="5"/>
      <c r="D19" s="6"/>
      <c r="F19" s="4" t="s">
        <v>5</v>
      </c>
      <c r="G19" s="5">
        <v>6.2525525870000003</v>
      </c>
      <c r="H19" s="5">
        <v>1</v>
      </c>
      <c r="I19" s="6">
        <f>G19*H19</f>
        <v>6.2525525870000003</v>
      </c>
      <c r="P19" s="4"/>
      <c r="Q19" s="5">
        <f>Q18+P9</f>
        <v>162</v>
      </c>
      <c r="R19" s="13">
        <v>0.92678153794427465</v>
      </c>
      <c r="S19" s="13">
        <v>0.63225003901935295</v>
      </c>
      <c r="T19" s="13">
        <v>0.63225003901935295</v>
      </c>
      <c r="U19" s="14">
        <v>0.63225003901935295</v>
      </c>
    </row>
    <row r="20" spans="2:21" x14ac:dyDescent="0.2">
      <c r="B20" s="4"/>
      <c r="C20" s="5"/>
      <c r="D20" s="6"/>
      <c r="F20" s="4" t="s">
        <v>33</v>
      </c>
      <c r="G20" s="5">
        <v>-5.0798362999999999E-2</v>
      </c>
      <c r="H20" s="5">
        <f>C7</f>
        <v>8</v>
      </c>
      <c r="I20" s="6">
        <f t="shared" ref="I20:I23" si="1">G20*H20</f>
        <v>-0.40638690399999999</v>
      </c>
      <c r="P20" s="4"/>
      <c r="Q20" s="5">
        <f>Q19+P9</f>
        <v>176</v>
      </c>
      <c r="R20" s="13">
        <v>0.92781816270686512</v>
      </c>
      <c r="S20" s="13">
        <v>0.63225003901935295</v>
      </c>
      <c r="T20" s="13">
        <v>0.63225003901935295</v>
      </c>
      <c r="U20" s="14">
        <v>0.63225003901935295</v>
      </c>
    </row>
    <row r="21" spans="2:21" x14ac:dyDescent="0.2">
      <c r="B21" s="4"/>
      <c r="C21" s="5"/>
      <c r="D21" s="6"/>
      <c r="F21" s="4" t="s">
        <v>34</v>
      </c>
      <c r="G21" s="5">
        <v>4.8262380000000001E-3</v>
      </c>
      <c r="H21" s="5">
        <f>C8</f>
        <v>1</v>
      </c>
      <c r="I21" s="6">
        <f t="shared" si="1"/>
        <v>4.8262380000000001E-3</v>
      </c>
      <c r="P21" s="4"/>
      <c r="Q21" s="5">
        <f>Q20+P9</f>
        <v>190</v>
      </c>
      <c r="R21" s="13">
        <v>0.92850615367219558</v>
      </c>
      <c r="S21" s="13">
        <v>0.63225003901935295</v>
      </c>
      <c r="T21" s="13">
        <v>0.63225003901935295</v>
      </c>
      <c r="U21" s="14">
        <v>0.63225003901935295</v>
      </c>
    </row>
    <row r="22" spans="2:21" x14ac:dyDescent="0.2">
      <c r="B22" s="4"/>
      <c r="C22" s="5"/>
      <c r="D22" s="6"/>
      <c r="F22" s="4" t="s">
        <v>37</v>
      </c>
      <c r="G22" s="15">
        <v>-0.28970947499999999</v>
      </c>
      <c r="H22" s="5">
        <f>C9</f>
        <v>3</v>
      </c>
      <c r="I22" s="6">
        <f t="shared" si="1"/>
        <v>-0.86912842499999998</v>
      </c>
      <c r="P22" s="4"/>
      <c r="Q22" s="5">
        <f>Q21+P9</f>
        <v>204</v>
      </c>
      <c r="R22" s="13">
        <v>0.92896345848509598</v>
      </c>
      <c r="S22" s="13">
        <v>0.63225003901935295</v>
      </c>
      <c r="T22" s="13">
        <v>0.63225003901935295</v>
      </c>
      <c r="U22" s="14">
        <v>0.63225003901935295</v>
      </c>
    </row>
    <row r="23" spans="2:21" ht="16" thickBot="1" x14ac:dyDescent="0.25">
      <c r="B23" s="4"/>
      <c r="C23" s="5"/>
      <c r="D23" s="6"/>
      <c r="F23" s="4" t="s">
        <v>39</v>
      </c>
      <c r="G23" s="15">
        <v>0.26973409399999998</v>
      </c>
      <c r="H23" s="5">
        <f>C10</f>
        <v>3</v>
      </c>
      <c r="I23" s="6">
        <f t="shared" si="1"/>
        <v>0.80920228199999999</v>
      </c>
      <c r="P23" s="7"/>
      <c r="Q23" s="8">
        <v>224</v>
      </c>
      <c r="R23" s="22">
        <v>0.92896345848509598</v>
      </c>
      <c r="S23" s="22">
        <v>0.63225003901935295</v>
      </c>
      <c r="T23" s="22">
        <v>0.63225003901935295</v>
      </c>
      <c r="U23" s="23">
        <v>0.63225003901935295</v>
      </c>
    </row>
    <row r="24" spans="2:21" ht="17" thickTop="1" thickBot="1" x14ac:dyDescent="0.25">
      <c r="B24" s="7"/>
      <c r="C24" s="8"/>
      <c r="D24" s="9"/>
      <c r="F24" s="4"/>
      <c r="G24" s="5"/>
      <c r="H24" s="5"/>
      <c r="I24" s="6"/>
    </row>
    <row r="25" spans="2:21" ht="16" thickTop="1" x14ac:dyDescent="0.2">
      <c r="F25" s="4"/>
      <c r="G25" s="5"/>
      <c r="H25" s="5" t="s">
        <v>11</v>
      </c>
      <c r="I25" s="6">
        <f>SUM(I20:I22)</f>
        <v>-1.2706890909999999</v>
      </c>
    </row>
    <row r="26" spans="2:21" x14ac:dyDescent="0.2">
      <c r="F26" s="4"/>
      <c r="G26" s="5"/>
      <c r="H26" s="5" t="s">
        <v>12</v>
      </c>
      <c r="I26" s="6">
        <f>EXP(I25)</f>
        <v>0.28063816989592744</v>
      </c>
    </row>
    <row r="27" spans="2:21" ht="16" thickBot="1" x14ac:dyDescent="0.25">
      <c r="F27" s="7"/>
      <c r="G27" s="8"/>
      <c r="H27" s="8" t="s">
        <v>13</v>
      </c>
      <c r="I27" s="21">
        <f>I26/(1+I26)</f>
        <v>0.21913931389280222</v>
      </c>
    </row>
    <row r="28" spans="2:21" ht="16" thickTop="1" x14ac:dyDescent="0.2"/>
  </sheetData>
  <conditionalFormatting sqref="R8:S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:T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:S2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:U23">
    <cfRule type="colorScale" priority="1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4"/>
  <sheetViews>
    <sheetView zoomScale="130" zoomScaleNormal="130" workbookViewId="0">
      <selection activeCell="G18" sqref="G18"/>
    </sheetView>
  </sheetViews>
  <sheetFormatPr baseColWidth="10" defaultColWidth="8.83203125" defaultRowHeight="15" x14ac:dyDescent="0.2"/>
  <cols>
    <col min="1" max="1" width="14.5" bestFit="1" customWidth="1"/>
    <col min="2" max="2" width="6.1640625" bestFit="1" customWidth="1"/>
    <col min="3" max="3" width="16.83203125" bestFit="1" customWidth="1"/>
    <col min="4" max="4" width="9.6640625" customWidth="1"/>
    <col min="6" max="6" width="12.6640625" bestFit="1" customWidth="1"/>
    <col min="7" max="7" width="10.6640625" bestFit="1" customWidth="1"/>
    <col min="8" max="8" width="12.6640625" bestFit="1" customWidth="1"/>
    <col min="9" max="9" width="12" bestFit="1" customWidth="1"/>
    <col min="11" max="11" width="12.6640625" bestFit="1" customWidth="1"/>
    <col min="12" max="12" width="12" bestFit="1" customWidth="1"/>
    <col min="13" max="13" width="12.6640625" bestFit="1" customWidth="1"/>
  </cols>
  <sheetData>
    <row r="1" spans="1:20" x14ac:dyDescent="0.2">
      <c r="A1" t="s">
        <v>19</v>
      </c>
      <c r="E1" t="s">
        <v>22</v>
      </c>
    </row>
    <row r="2" spans="1:20" ht="16" thickBot="1" x14ac:dyDescent="0.25"/>
    <row r="3" spans="1:20" ht="16" thickTop="1" x14ac:dyDescent="0.2">
      <c r="A3" s="1" t="s">
        <v>20</v>
      </c>
      <c r="B3" s="2"/>
      <c r="C3" s="3"/>
      <c r="E3" s="1" t="s">
        <v>4</v>
      </c>
      <c r="F3" s="2"/>
      <c r="G3" s="2"/>
      <c r="H3" s="3"/>
      <c r="J3" s="1" t="s">
        <v>14</v>
      </c>
      <c r="K3" s="2"/>
      <c r="L3" s="2"/>
      <c r="M3" s="3"/>
      <c r="O3" s="1" t="s">
        <v>21</v>
      </c>
      <c r="P3" s="2"/>
      <c r="Q3" s="2"/>
      <c r="R3" s="2"/>
      <c r="S3" s="2"/>
      <c r="T3" s="3"/>
    </row>
    <row r="4" spans="1:20" x14ac:dyDescent="0.2">
      <c r="A4" s="4"/>
      <c r="B4" s="5"/>
      <c r="C4" s="6"/>
      <c r="E4" s="4"/>
      <c r="F4" s="5"/>
      <c r="G4" s="5"/>
      <c r="H4" s="6"/>
      <c r="J4" s="4"/>
      <c r="K4" s="5"/>
      <c r="L4" s="5"/>
      <c r="M4" s="6"/>
      <c r="O4" s="4"/>
      <c r="P4" s="5"/>
      <c r="Q4" s="5"/>
      <c r="R4" s="5"/>
      <c r="S4" s="5"/>
      <c r="T4" s="6"/>
    </row>
    <row r="5" spans="1:20" x14ac:dyDescent="0.2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11" t="s">
        <v>8</v>
      </c>
      <c r="K5" s="10" t="s">
        <v>6</v>
      </c>
      <c r="L5" s="10" t="s">
        <v>7</v>
      </c>
      <c r="M5" s="12" t="s">
        <v>9</v>
      </c>
      <c r="O5" s="4"/>
      <c r="P5" s="5"/>
      <c r="Q5" s="5" t="s">
        <v>47</v>
      </c>
      <c r="R5" s="5"/>
      <c r="S5" s="5"/>
      <c r="T5" s="6"/>
    </row>
    <row r="6" spans="1:20" x14ac:dyDescent="0.2">
      <c r="A6" s="4"/>
      <c r="B6" s="5"/>
      <c r="C6" s="6"/>
      <c r="E6" s="4" t="s">
        <v>5</v>
      </c>
      <c r="F6" s="5">
        <v>-0.218346735795</v>
      </c>
      <c r="G6" s="5">
        <v>1</v>
      </c>
      <c r="H6" s="6">
        <f>F6*G6</f>
        <v>-0.218346735795</v>
      </c>
      <c r="J6" s="4" t="s">
        <v>5</v>
      </c>
      <c r="K6" s="5">
        <v>0.37946878515999999</v>
      </c>
      <c r="L6" s="5">
        <v>1</v>
      </c>
      <c r="M6" s="6">
        <f>K6*L6</f>
        <v>0.37946878515999999</v>
      </c>
      <c r="O6" s="4"/>
      <c r="P6" s="5"/>
      <c r="R6" s="5"/>
      <c r="S6" s="5"/>
      <c r="T6" s="6"/>
    </row>
    <row r="7" spans="1:20" x14ac:dyDescent="0.2">
      <c r="A7" s="4" t="s">
        <v>0</v>
      </c>
      <c r="B7" s="5">
        <v>0</v>
      </c>
      <c r="C7" s="6" t="s">
        <v>2</v>
      </c>
      <c r="E7" s="4" t="s">
        <v>0</v>
      </c>
      <c r="F7" s="5">
        <v>-92.083197323663995</v>
      </c>
      <c r="G7" s="5">
        <f>B7</f>
        <v>0</v>
      </c>
      <c r="H7" s="6">
        <f>F7*G7</f>
        <v>0</v>
      </c>
      <c r="J7" s="4" t="s">
        <v>15</v>
      </c>
      <c r="K7" s="5">
        <v>4.1129835747110004</v>
      </c>
      <c r="L7" s="5">
        <f>H12</f>
        <v>0.51777271230774902</v>
      </c>
      <c r="M7" s="6">
        <f>K7*L7</f>
        <v>2.1295906611553361</v>
      </c>
      <c r="O7" s="4"/>
      <c r="P7" s="13">
        <f>M12</f>
        <v>0.64597192860770558</v>
      </c>
      <c r="Q7" s="5">
        <v>1</v>
      </c>
      <c r="R7" s="5">
        <v>2</v>
      </c>
      <c r="S7" s="5">
        <v>3</v>
      </c>
      <c r="T7" s="6">
        <v>4</v>
      </c>
    </row>
    <row r="8" spans="1:20" x14ac:dyDescent="0.2">
      <c r="A8" s="4" t="s">
        <v>1</v>
      </c>
      <c r="B8" s="5">
        <v>10</v>
      </c>
      <c r="C8" s="6" t="s">
        <v>3</v>
      </c>
      <c r="E8" s="4" t="s">
        <v>1</v>
      </c>
      <c r="F8" s="5">
        <v>2.8946754830000001E-2</v>
      </c>
      <c r="G8" s="5">
        <f>B8</f>
        <v>10</v>
      </c>
      <c r="H8" s="6">
        <f>F8*G8</f>
        <v>0.28946754829999999</v>
      </c>
      <c r="J8" s="4" t="s">
        <v>16</v>
      </c>
      <c r="K8" s="5">
        <v>-1.907679605372</v>
      </c>
      <c r="L8" s="5">
        <f>H23</f>
        <v>0.99999999998991163</v>
      </c>
      <c r="M8" s="6">
        <f>K8*L8</f>
        <v>-1.9076796053527545</v>
      </c>
      <c r="O8" s="16" t="s">
        <v>48</v>
      </c>
      <c r="P8" s="5">
        <v>8</v>
      </c>
      <c r="Q8" s="13">
        <f t="dataTable" ref="Q8:R22" dt2D="1" dtr="1" r1="B7" r2="B8"/>
        <v>0.63225003901935295</v>
      </c>
      <c r="R8" s="13">
        <v>0.58730473501064018</v>
      </c>
      <c r="S8" s="13">
        <v>0.58730473501064018</v>
      </c>
      <c r="T8" s="14">
        <v>0.58730473501064018</v>
      </c>
    </row>
    <row r="9" spans="1:20" x14ac:dyDescent="0.2">
      <c r="A9" s="4"/>
      <c r="B9" s="5"/>
      <c r="C9" s="6"/>
      <c r="E9" s="4"/>
      <c r="F9" s="5"/>
      <c r="G9" s="5"/>
      <c r="H9" s="6"/>
      <c r="J9" s="4"/>
      <c r="K9" s="5"/>
      <c r="L9" s="5"/>
      <c r="M9" s="6"/>
      <c r="O9" s="4">
        <v>14</v>
      </c>
      <c r="P9" s="5">
        <f>P8+O9</f>
        <v>22</v>
      </c>
      <c r="Q9" s="13">
        <v>0.72159989050382534</v>
      </c>
      <c r="R9" s="13">
        <v>0.1782556149752528</v>
      </c>
      <c r="S9" s="13">
        <v>0.1782556149752528</v>
      </c>
      <c r="T9" s="14">
        <v>0.1782556149752528</v>
      </c>
    </row>
    <row r="10" spans="1:20" x14ac:dyDescent="0.2">
      <c r="A10" s="4"/>
      <c r="B10" s="5"/>
      <c r="C10" s="6"/>
      <c r="E10" s="4"/>
      <c r="F10" s="5"/>
      <c r="G10" s="5" t="s">
        <v>11</v>
      </c>
      <c r="H10" s="6">
        <f>SUM(H6:H8)</f>
        <v>7.1120812504999992E-2</v>
      </c>
      <c r="J10" s="4"/>
      <c r="K10" s="5"/>
      <c r="L10" s="5" t="s">
        <v>11</v>
      </c>
      <c r="M10" s="6">
        <f>SUM(M6:M8)</f>
        <v>0.60137984096258146</v>
      </c>
      <c r="O10" s="4"/>
      <c r="P10" s="5">
        <f>P9+O9</f>
        <v>36</v>
      </c>
      <c r="Q10" s="13">
        <v>0.79091202652747439</v>
      </c>
      <c r="R10" s="13">
        <v>0.17825561497525258</v>
      </c>
      <c r="S10" s="13">
        <v>0.17825561497525258</v>
      </c>
      <c r="T10" s="14">
        <v>0.17825561497525258</v>
      </c>
    </row>
    <row r="11" spans="1:20" x14ac:dyDescent="0.2">
      <c r="A11" s="4"/>
      <c r="B11" s="5"/>
      <c r="C11" s="6"/>
      <c r="E11" s="4"/>
      <c r="F11" s="5"/>
      <c r="G11" s="5" t="s">
        <v>12</v>
      </c>
      <c r="H11" s="6">
        <f>EXP(H10)</f>
        <v>1.0737109357407051</v>
      </c>
      <c r="J11" s="4"/>
      <c r="K11" s="5"/>
      <c r="L11" s="5" t="s">
        <v>12</v>
      </c>
      <c r="M11" s="6">
        <f>EXP(M10)</f>
        <v>1.8246347699697283</v>
      </c>
      <c r="O11" s="4"/>
      <c r="P11" s="5">
        <f>P10+O9</f>
        <v>50</v>
      </c>
      <c r="Q11" s="13">
        <v>0.83939934921224746</v>
      </c>
      <c r="R11" s="13">
        <v>0.17825561497525258</v>
      </c>
      <c r="S11" s="13">
        <v>0.17825561497525258</v>
      </c>
      <c r="T11" s="14">
        <v>0.17825561497525258</v>
      </c>
    </row>
    <row r="12" spans="1:20" x14ac:dyDescent="0.2">
      <c r="A12" s="4"/>
      <c r="B12" s="5"/>
      <c r="C12" s="6"/>
      <c r="E12" s="4"/>
      <c r="F12" s="5"/>
      <c r="G12" s="5" t="s">
        <v>13</v>
      </c>
      <c r="H12" s="6">
        <f>H11/(1+H11)</f>
        <v>0.51777271230774902</v>
      </c>
      <c r="J12" s="4"/>
      <c r="K12" s="5"/>
      <c r="L12" s="5" t="s">
        <v>13</v>
      </c>
      <c r="M12" s="14">
        <f>M11/(1+M11)</f>
        <v>0.64597192860770558</v>
      </c>
      <c r="O12" s="4"/>
      <c r="P12" s="5">
        <f>P11+O9</f>
        <v>64</v>
      </c>
      <c r="Q12" s="13">
        <v>0.87139277970592055</v>
      </c>
      <c r="R12" s="13">
        <v>0.17825561497525258</v>
      </c>
      <c r="S12" s="13">
        <v>0.17825561497525258</v>
      </c>
      <c r="T12" s="14">
        <v>0.17825561497525258</v>
      </c>
    </row>
    <row r="13" spans="1:20" x14ac:dyDescent="0.2">
      <c r="A13" s="4"/>
      <c r="B13" s="5"/>
      <c r="C13" s="6"/>
      <c r="E13" s="4"/>
      <c r="F13" s="5"/>
      <c r="G13" s="5"/>
      <c r="H13" s="6"/>
      <c r="J13" s="4"/>
      <c r="K13" s="5"/>
      <c r="L13" s="5"/>
      <c r="M13" s="6"/>
      <c r="O13" s="4"/>
      <c r="P13" s="5">
        <f>P12+O9</f>
        <v>78</v>
      </c>
      <c r="Q13" s="13">
        <v>0.89199623164172304</v>
      </c>
      <c r="R13" s="13">
        <v>0.17825561497525258</v>
      </c>
      <c r="S13" s="13">
        <v>0.17825561497525258</v>
      </c>
      <c r="T13" s="14">
        <v>0.17825561497525258</v>
      </c>
    </row>
    <row r="14" spans="1:20" x14ac:dyDescent="0.2">
      <c r="A14" s="4"/>
      <c r="B14" s="5"/>
      <c r="C14" s="6"/>
      <c r="E14" s="4" t="s">
        <v>10</v>
      </c>
      <c r="F14" s="5"/>
      <c r="G14" s="5"/>
      <c r="H14" s="6"/>
      <c r="J14" s="4"/>
      <c r="K14" s="5"/>
      <c r="L14" s="5"/>
      <c r="M14" s="6"/>
      <c r="O14" s="4"/>
      <c r="P14" s="5">
        <f>P13+O9</f>
        <v>92</v>
      </c>
      <c r="Q14" s="13">
        <v>0.90520649306265377</v>
      </c>
      <c r="R14" s="13">
        <v>0.17825561497525258</v>
      </c>
      <c r="S14" s="13">
        <v>0.17825561497525258</v>
      </c>
      <c r="T14" s="14">
        <v>0.17825561497525258</v>
      </c>
    </row>
    <row r="15" spans="1:20" x14ac:dyDescent="0.2">
      <c r="A15" s="4"/>
      <c r="B15" s="5"/>
      <c r="C15" s="6"/>
      <c r="E15" s="4"/>
      <c r="F15" s="5"/>
      <c r="G15" s="5"/>
      <c r="H15" s="6"/>
      <c r="J15" s="4"/>
      <c r="K15" s="5"/>
      <c r="L15" s="5"/>
      <c r="M15" s="6"/>
      <c r="O15" s="4"/>
      <c r="P15" s="5">
        <f>P14+O9</f>
        <v>106</v>
      </c>
      <c r="Q15" s="13">
        <v>0.91371566471006527</v>
      </c>
      <c r="R15" s="13">
        <v>0.17825561497525258</v>
      </c>
      <c r="S15" s="13">
        <v>0.17825561497525258</v>
      </c>
      <c r="T15" s="14">
        <v>0.17825561497525258</v>
      </c>
    </row>
    <row r="16" spans="1:20" x14ac:dyDescent="0.2">
      <c r="A16" s="4"/>
      <c r="B16" s="5"/>
      <c r="C16" s="6"/>
      <c r="E16" s="11" t="s">
        <v>8</v>
      </c>
      <c r="F16" s="10" t="s">
        <v>6</v>
      </c>
      <c r="G16" s="10" t="s">
        <v>7</v>
      </c>
      <c r="H16" s="12" t="s">
        <v>9</v>
      </c>
      <c r="J16" s="4"/>
      <c r="K16" s="5"/>
      <c r="L16" s="5"/>
      <c r="M16" s="6"/>
      <c r="O16" s="4"/>
      <c r="P16" s="5">
        <f>P15+O9</f>
        <v>120</v>
      </c>
      <c r="Q16" s="13">
        <v>0.91923691950638875</v>
      </c>
      <c r="R16" s="13">
        <v>0.17825561497525258</v>
      </c>
      <c r="S16" s="13">
        <v>0.17825561497525258</v>
      </c>
      <c r="T16" s="14">
        <v>0.17825561497525258</v>
      </c>
    </row>
    <row r="17" spans="1:20" x14ac:dyDescent="0.2">
      <c r="A17" s="4"/>
      <c r="B17" s="5"/>
      <c r="C17" s="6"/>
      <c r="E17" s="4" t="s">
        <v>5</v>
      </c>
      <c r="F17" s="5">
        <v>-2.683703893009</v>
      </c>
      <c r="G17" s="5">
        <v>1</v>
      </c>
      <c r="H17" s="6">
        <f>F17*G17</f>
        <v>-2.683703893009</v>
      </c>
      <c r="J17" s="4"/>
      <c r="K17" s="5"/>
      <c r="L17" s="5"/>
      <c r="M17" s="6"/>
      <c r="O17" s="4"/>
      <c r="P17" s="5">
        <f>P16+O9</f>
        <v>134</v>
      </c>
      <c r="Q17" s="13">
        <v>0.9228448378804267</v>
      </c>
      <c r="R17" s="13">
        <v>0.17825561497525258</v>
      </c>
      <c r="S17" s="13">
        <v>0.17825561497525258</v>
      </c>
      <c r="T17" s="14">
        <v>0.17825561497525258</v>
      </c>
    </row>
    <row r="18" spans="1:20" x14ac:dyDescent="0.2">
      <c r="A18" s="4"/>
      <c r="B18" s="5"/>
      <c r="C18" s="6"/>
      <c r="E18" s="4" t="s">
        <v>0</v>
      </c>
      <c r="F18" s="5">
        <v>-23.976351842890001</v>
      </c>
      <c r="G18" s="5">
        <f>B7</f>
        <v>0</v>
      </c>
      <c r="H18" s="6">
        <f>F18*G18</f>
        <v>0</v>
      </c>
      <c r="J18" s="4"/>
      <c r="K18" s="5"/>
      <c r="L18" s="5"/>
      <c r="M18" s="6"/>
      <c r="O18" s="4"/>
      <c r="P18" s="5">
        <f>P17+O9</f>
        <v>148</v>
      </c>
      <c r="Q18" s="13">
        <v>0.9252161540980256</v>
      </c>
      <c r="R18" s="13">
        <v>0.17825561497525258</v>
      </c>
      <c r="S18" s="13">
        <v>0.17825561497525258</v>
      </c>
      <c r="T18" s="14">
        <v>0.17825561497525258</v>
      </c>
    </row>
    <row r="19" spans="1:20" x14ac:dyDescent="0.2">
      <c r="A19" s="4"/>
      <c r="B19" s="5"/>
      <c r="C19" s="6"/>
      <c r="E19" s="4" t="s">
        <v>1</v>
      </c>
      <c r="F19" s="5">
        <v>2.800334674083</v>
      </c>
      <c r="G19" s="5">
        <f>B8</f>
        <v>10</v>
      </c>
      <c r="H19" s="6">
        <f>F19*G19</f>
        <v>28.003346740830001</v>
      </c>
      <c r="J19" s="4"/>
      <c r="K19" s="5"/>
      <c r="L19" s="5"/>
      <c r="M19" s="6"/>
      <c r="O19" s="4"/>
      <c r="P19" s="5">
        <f>P18+O9</f>
        <v>162</v>
      </c>
      <c r="Q19" s="13">
        <v>0.92678153794427465</v>
      </c>
      <c r="R19" s="13">
        <v>0.17825561497525258</v>
      </c>
      <c r="S19" s="13">
        <v>0.17825561497525258</v>
      </c>
      <c r="T19" s="14">
        <v>0.17825561497525258</v>
      </c>
    </row>
    <row r="20" spans="1:20" x14ac:dyDescent="0.2">
      <c r="A20" s="4"/>
      <c r="B20" s="5"/>
      <c r="C20" s="6"/>
      <c r="E20" s="4"/>
      <c r="F20" s="5"/>
      <c r="G20" s="5"/>
      <c r="H20" s="6"/>
      <c r="J20" s="4"/>
      <c r="K20" s="5"/>
      <c r="L20" s="5"/>
      <c r="M20" s="6"/>
      <c r="O20" s="4"/>
      <c r="P20" s="5">
        <f>P19+O9</f>
        <v>176</v>
      </c>
      <c r="Q20" s="13">
        <v>0.92781816270686512</v>
      </c>
      <c r="R20" s="13">
        <v>0.17825561497525258</v>
      </c>
      <c r="S20" s="13">
        <v>0.17825561497525258</v>
      </c>
      <c r="T20" s="14">
        <v>0.17825561497525258</v>
      </c>
    </row>
    <row r="21" spans="1:20" x14ac:dyDescent="0.2">
      <c r="A21" s="4"/>
      <c r="B21" s="5"/>
      <c r="C21" s="6"/>
      <c r="E21" s="4"/>
      <c r="F21" s="5"/>
      <c r="G21" s="5" t="s">
        <v>11</v>
      </c>
      <c r="H21" s="6">
        <f>SUM(H17:H19)</f>
        <v>25.319642847821001</v>
      </c>
      <c r="J21" s="4"/>
      <c r="K21" s="5"/>
      <c r="L21" s="5"/>
      <c r="M21" s="6"/>
      <c r="O21" s="4"/>
      <c r="P21" s="5">
        <f>P20+O9</f>
        <v>190</v>
      </c>
      <c r="Q21" s="13">
        <v>0.92850615367219558</v>
      </c>
      <c r="R21" s="13">
        <v>0.17825561497525258</v>
      </c>
      <c r="S21" s="13">
        <v>0.17825561497525258</v>
      </c>
      <c r="T21" s="14">
        <v>0.17825561497525258</v>
      </c>
    </row>
    <row r="22" spans="1:20" x14ac:dyDescent="0.2">
      <c r="A22" s="4"/>
      <c r="B22" s="5"/>
      <c r="C22" s="6"/>
      <c r="E22" s="4"/>
      <c r="F22" s="5"/>
      <c r="G22" s="5" t="s">
        <v>12</v>
      </c>
      <c r="H22" s="6">
        <f>EXP(H21)</f>
        <v>99124537178.483612</v>
      </c>
      <c r="J22" s="4"/>
      <c r="K22" s="5"/>
      <c r="L22" s="5"/>
      <c r="M22" s="6"/>
      <c r="O22" s="4"/>
      <c r="P22" s="5">
        <f>P21+O9</f>
        <v>204</v>
      </c>
      <c r="Q22" s="13">
        <v>0.92896345848509598</v>
      </c>
      <c r="R22" s="13">
        <v>0.17825561497525258</v>
      </c>
      <c r="S22" s="13">
        <v>0.17825561497525258</v>
      </c>
      <c r="T22" s="14">
        <v>0.17825561497525258</v>
      </c>
    </row>
    <row r="23" spans="1:20" ht="16" thickBot="1" x14ac:dyDescent="0.25">
      <c r="A23" s="7"/>
      <c r="B23" s="8"/>
      <c r="C23" s="9"/>
      <c r="E23" s="7"/>
      <c r="F23" s="8"/>
      <c r="G23" s="8" t="s">
        <v>13</v>
      </c>
      <c r="H23" s="9">
        <f>H22/(1+H22)</f>
        <v>0.99999999998991163</v>
      </c>
      <c r="J23" s="7"/>
      <c r="K23" s="8"/>
      <c r="L23" s="8"/>
      <c r="M23" s="9"/>
      <c r="O23" s="7"/>
      <c r="P23" s="8">
        <v>224</v>
      </c>
      <c r="Q23" s="22">
        <v>0.92896345848509598</v>
      </c>
      <c r="R23" s="22">
        <v>0.17825561497525258</v>
      </c>
      <c r="S23" s="22">
        <v>0.17825561497525258</v>
      </c>
      <c r="T23" s="23">
        <v>0.17825561497525258</v>
      </c>
    </row>
    <row r="24" spans="1:20" ht="16" thickTop="1" x14ac:dyDescent="0.2"/>
  </sheetData>
  <conditionalFormatting sqref="Q8:R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S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:T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3:R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LogitMainEffects</vt:lpstr>
      <vt:lpstr>LogitMainEffectsSolution</vt:lpstr>
      <vt:lpstr>LogitModerating</vt:lpstr>
      <vt:lpstr>LogitModeratingSolution</vt:lpstr>
      <vt:lpstr>ProbitMain</vt:lpstr>
      <vt:lpstr>ProbitMainSolution</vt:lpstr>
      <vt:lpstr>JoyceNN</vt:lpstr>
      <vt:lpstr>NeuralNetworkSolution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Joyce Woznica</cp:lastModifiedBy>
  <dcterms:created xsi:type="dcterms:W3CDTF">2016-06-10T18:42:52Z</dcterms:created>
  <dcterms:modified xsi:type="dcterms:W3CDTF">2019-05-30T01:31:39Z</dcterms:modified>
</cp:coreProperties>
</file>