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1145ba93b41240/Dokumente/GitHub/CIT-SimBiology-Toolbox/data/"/>
    </mc:Choice>
  </mc:AlternateContent>
  <xr:revisionPtr revIDLastSave="1" documentId="13_ncr:1_{78AE7F11-ACE2-0A49-86B2-E53DADEAB10B}" xr6:coauthVersionLast="46" xr6:coauthVersionMax="46" xr10:uidLastSave="{89E69CF9-6E54-436E-8847-E0DB7C19BB41}"/>
  <bookViews>
    <workbookView xWindow="-108" yWindow="-108" windowWidth="23256" windowHeight="13176" xr2:uid="{B5BC270A-1E9F-5746-829E-1FB2B0EBE80E}"/>
  </bookViews>
  <sheets>
    <sheet name="B16F10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I3" i="1"/>
  <c r="H3" i="1"/>
  <c r="C3" i="1"/>
  <c r="C4" i="1"/>
  <c r="C5" i="1"/>
  <c r="C6" i="1"/>
  <c r="C7" i="1"/>
  <c r="C8" i="1"/>
  <c r="C9" i="1"/>
  <c r="G3" i="1"/>
  <c r="G2" i="1"/>
  <c r="G4" i="1"/>
  <c r="G5" i="1"/>
  <c r="G6" i="1"/>
  <c r="G7" i="1"/>
  <c r="F3" i="1"/>
  <c r="F4" i="1"/>
  <c r="F5" i="1"/>
  <c r="F6" i="1"/>
  <c r="F7" i="1"/>
  <c r="F8" i="1"/>
  <c r="F9" i="1"/>
  <c r="F2" i="1"/>
  <c r="B4" i="1"/>
  <c r="B5" i="1"/>
  <c r="B6" i="1"/>
  <c r="B7" i="1"/>
  <c r="B8" i="1"/>
  <c r="B9" i="1"/>
  <c r="B3" i="1"/>
  <c r="G8" i="1" l="1"/>
  <c r="G9" i="1"/>
</calcChain>
</file>

<file path=xl/sharedStrings.xml><?xml version="1.0" encoding="utf-8"?>
<sst xmlns="http://schemas.openxmlformats.org/spreadsheetml/2006/main" count="34" uniqueCount="18">
  <si>
    <t>Time[hour(s)]</t>
  </si>
  <si>
    <t>SD[mg/l]</t>
  </si>
  <si>
    <t>Tumor.antiPDL1[mg/l]</t>
  </si>
  <si>
    <t>Group</t>
  </si>
  <si>
    <t>Dose[mg/kg]</t>
  </si>
  <si>
    <t>4.5_mgkg</t>
  </si>
  <si>
    <t>Name</t>
  </si>
  <si>
    <t>SD[%ID/g]</t>
  </si>
  <si>
    <t>Tumor.antiPDL1_free[%ID/g]</t>
  </si>
  <si>
    <t>B16OVA_Contreras_4.5_mgkg</t>
  </si>
  <si>
    <t>Dose2[mg/kg]</t>
  </si>
  <si>
    <t>Blood.antiPDL1_free[%ID/g]</t>
  </si>
  <si>
    <t>Blood.antiPDL1_free[mg/l]</t>
  </si>
  <si>
    <t>Time [h]</t>
  </si>
  <si>
    <t>SD [ng/mL]</t>
  </si>
  <si>
    <t>SD [µg/mL]</t>
  </si>
  <si>
    <t>Tumor.Concentration [ng/mL]</t>
  </si>
  <si>
    <t>Serum.Concentration [µg/mL]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</si>
</sst>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M9"/>
  <sheetViews>
    <sheetView tabSelected="1" zoomScaleNormal="100" workbookViewId="0">
      <selection activeCell="F5" sqref="F5"/>
    </sheetView>
  </sheetViews>
  <sheetFormatPr baseColWidth="10" defaultRowHeight="15.6" x14ac:dyDescent="0.3"/>
  <cols>
    <col min="2" max="2" width="23.19921875" customWidth="1"/>
    <col min="3" max="3" width="17.19921875" customWidth="1"/>
    <col min="4" max="4" width="27" customWidth="1"/>
    <col min="5" max="5" width="14.296875" customWidth="1"/>
    <col min="6" max="6" width="28.09765625" customWidth="1"/>
    <col min="7" max="7" width="14.296875" customWidth="1"/>
    <col min="8" max="8" width="26.5" customWidth="1"/>
    <col min="9" max="9" width="14.296875" customWidth="1"/>
    <col min="10" max="10" width="18" customWidth="1"/>
  </cols>
  <sheetData>
    <row r="1" spans="1:13" x14ac:dyDescent="0.3">
      <c r="A1" t="s">
        <v>0</v>
      </c>
      <c r="B1" t="s">
        <v>2</v>
      </c>
      <c r="C1" t="s">
        <v>1</v>
      </c>
      <c r="D1" t="s">
        <v>12</v>
      </c>
      <c r="E1" t="s">
        <v>1</v>
      </c>
      <c r="F1" t="s">
        <v>8</v>
      </c>
      <c r="G1" t="s">
        <v>7</v>
      </c>
      <c r="H1" t="s">
        <v>11</v>
      </c>
      <c r="I1" t="s">
        <v>7</v>
      </c>
      <c r="J1" t="s">
        <v>4</v>
      </c>
      <c r="K1" t="s">
        <v>10</v>
      </c>
      <c r="L1" t="s">
        <v>3</v>
      </c>
      <c r="M1" t="s">
        <v>6</v>
      </c>
    </row>
    <row r="2" spans="1:13" x14ac:dyDescent="0.3">
      <c r="A2">
        <v>0</v>
      </c>
      <c r="B2">
        <v>0</v>
      </c>
      <c r="C2" s="1">
        <v>0</v>
      </c>
      <c r="D2" s="1">
        <v>0</v>
      </c>
      <c r="E2" s="1">
        <v>0</v>
      </c>
      <c r="F2" s="1">
        <f>B2/0.1/1000*100</f>
        <v>0</v>
      </c>
      <c r="G2" s="1">
        <f>C2/0.1/1000*100</f>
        <v>0</v>
      </c>
      <c r="H2" s="1">
        <v>0</v>
      </c>
      <c r="I2" s="1">
        <v>0</v>
      </c>
      <c r="J2">
        <v>4.5</v>
      </c>
      <c r="K2" s="1">
        <v>0</v>
      </c>
      <c r="L2" t="s">
        <v>5</v>
      </c>
      <c r="M2" t="s">
        <v>9</v>
      </c>
    </row>
    <row r="3" spans="1:13" x14ac:dyDescent="0.3">
      <c r="A3">
        <v>0.17000000178813934</v>
      </c>
      <c r="B3" s="1">
        <f>Original!B2/1000</f>
        <v>9.0361445783132696E-2</v>
      </c>
      <c r="C3" s="1">
        <f>Original!C2/1000</f>
        <v>9.0361445783132696E-2</v>
      </c>
      <c r="D3" s="1">
        <v>39.4074096679687</v>
      </c>
      <c r="E3" s="1">
        <v>5.3003091812133789</v>
      </c>
      <c r="F3" s="1">
        <f t="shared" ref="F3:G9" si="0">B3/0.1/1000*100</f>
        <v>9.0361445783132682E-2</v>
      </c>
      <c r="G3" s="1">
        <f t="shared" si="0"/>
        <v>9.0361445783132682E-2</v>
      </c>
      <c r="H3" s="1">
        <f>D3/(0.1)/1000*100</f>
        <v>39.4074096679687</v>
      </c>
      <c r="I3" s="1">
        <f>E3/(0.1)/1000*100</f>
        <v>5.3003091812133789</v>
      </c>
      <c r="J3">
        <v>0</v>
      </c>
      <c r="K3">
        <v>0</v>
      </c>
      <c r="L3" t="s">
        <v>5</v>
      </c>
      <c r="M3" t="s">
        <v>9</v>
      </c>
    </row>
    <row r="4" spans="1:13" x14ac:dyDescent="0.3">
      <c r="A4">
        <v>0.5</v>
      </c>
      <c r="B4" s="1">
        <f>Original!B3/1000</f>
        <v>0.313253012048192</v>
      </c>
      <c r="C4" s="1">
        <f>Original!C3/1000</f>
        <v>0.313253012048192</v>
      </c>
      <c r="D4" s="1">
        <v>40.138889312744141</v>
      </c>
      <c r="E4" s="1">
        <v>3.6111111640930176</v>
      </c>
      <c r="F4" s="1">
        <f t="shared" si="0"/>
        <v>0.313253012048192</v>
      </c>
      <c r="G4" s="1">
        <f t="shared" si="0"/>
        <v>0.313253012048192</v>
      </c>
      <c r="H4" s="1">
        <f t="shared" ref="H4:H9" si="1">D4/(0.1)/1000*100</f>
        <v>40.138889312744141</v>
      </c>
      <c r="I4" s="1">
        <f t="shared" ref="I4:I9" si="2">E4/(0.1)/1000*100</f>
        <v>3.611111164093018</v>
      </c>
      <c r="J4">
        <v>0</v>
      </c>
      <c r="K4">
        <v>0</v>
      </c>
      <c r="L4" t="s">
        <v>5</v>
      </c>
      <c r="M4" t="s">
        <v>9</v>
      </c>
    </row>
    <row r="5" spans="1:13" x14ac:dyDescent="0.3">
      <c r="A5">
        <v>1</v>
      </c>
      <c r="B5" s="1">
        <f>Original!B4/1000</f>
        <v>0.40361445783132466</v>
      </c>
      <c r="C5" s="1">
        <f>Original!C4/1000</f>
        <v>0.2098081297261202</v>
      </c>
      <c r="D5" s="1">
        <v>38.240741729736328</v>
      </c>
      <c r="E5" s="1">
        <v>3.0259509086608887</v>
      </c>
      <c r="F5" s="1">
        <f t="shared" si="0"/>
        <v>0.40361445783132466</v>
      </c>
      <c r="G5" s="1">
        <f t="shared" si="0"/>
        <v>0.2098081297261202</v>
      </c>
      <c r="H5" s="1">
        <f t="shared" si="1"/>
        <v>38.240741729736328</v>
      </c>
      <c r="I5" s="1">
        <f t="shared" si="2"/>
        <v>3.0259509086608887</v>
      </c>
      <c r="J5">
        <v>0</v>
      </c>
      <c r="K5">
        <v>0</v>
      </c>
      <c r="L5" t="s">
        <v>5</v>
      </c>
      <c r="M5" t="s">
        <v>9</v>
      </c>
    </row>
    <row r="6" spans="1:13" x14ac:dyDescent="0.3">
      <c r="A6">
        <v>3</v>
      </c>
      <c r="B6" s="1">
        <f>Original!B5/1000</f>
        <v>0.60240963855421603</v>
      </c>
      <c r="C6" s="1">
        <f>Original!C5/1000</f>
        <v>0.60240963855421603</v>
      </c>
      <c r="D6" s="1">
        <v>35.879627227783203</v>
      </c>
      <c r="E6" s="1">
        <v>5.1439609527587891</v>
      </c>
      <c r="F6" s="1">
        <f t="shared" si="0"/>
        <v>0.60240963855421603</v>
      </c>
      <c r="G6" s="1">
        <f t="shared" si="0"/>
        <v>0.60240963855421603</v>
      </c>
      <c r="H6" s="1">
        <f t="shared" si="1"/>
        <v>35.879627227783203</v>
      </c>
      <c r="I6" s="1">
        <f t="shared" si="2"/>
        <v>5.1439609527587891</v>
      </c>
      <c r="J6">
        <v>0</v>
      </c>
      <c r="K6">
        <v>0</v>
      </c>
      <c r="L6" t="s">
        <v>5</v>
      </c>
      <c r="M6" t="s">
        <v>9</v>
      </c>
    </row>
    <row r="7" spans="1:13" x14ac:dyDescent="0.3">
      <c r="A7">
        <v>8</v>
      </c>
      <c r="B7" s="1">
        <f>Original!B6/1000</f>
        <v>0.71807228915662558</v>
      </c>
      <c r="C7" s="1">
        <f>Original!C6/1000</f>
        <v>0.18970643753711922</v>
      </c>
      <c r="D7" s="1">
        <v>24.656084060668945</v>
      </c>
      <c r="E7" s="1">
        <v>6.7750954627990723</v>
      </c>
      <c r="F7" s="1">
        <f t="shared" si="0"/>
        <v>0.71807228915662558</v>
      </c>
      <c r="G7" s="1">
        <f t="shared" si="0"/>
        <v>0.18970643753711919</v>
      </c>
      <c r="H7" s="1">
        <f t="shared" si="1"/>
        <v>24.656084060668945</v>
      </c>
      <c r="I7" s="1">
        <f t="shared" si="2"/>
        <v>6.7750954627990714</v>
      </c>
      <c r="J7">
        <v>0</v>
      </c>
      <c r="K7">
        <v>0</v>
      </c>
      <c r="L7" t="s">
        <v>5</v>
      </c>
      <c r="M7" t="s">
        <v>9</v>
      </c>
    </row>
    <row r="8" spans="1:13" x14ac:dyDescent="0.3">
      <c r="A8">
        <v>24</v>
      </c>
      <c r="B8" s="1">
        <f>Original!B7/1000</f>
        <v>0.44277108433734874</v>
      </c>
      <c r="C8" s="1">
        <f>Original!C7/1000</f>
        <v>0.1451211362663026</v>
      </c>
      <c r="D8" s="1">
        <v>18.809524536132813</v>
      </c>
      <c r="E8" s="1">
        <v>5.8039698600769043</v>
      </c>
      <c r="F8" s="1">
        <f t="shared" si="0"/>
        <v>0.44277108433734869</v>
      </c>
      <c r="G8" s="1">
        <f t="shared" si="0"/>
        <v>0.1451211362663026</v>
      </c>
      <c r="H8" s="1">
        <f t="shared" si="1"/>
        <v>18.809524536132813</v>
      </c>
      <c r="I8" s="1">
        <f t="shared" si="2"/>
        <v>5.8039698600769043</v>
      </c>
      <c r="J8">
        <v>0</v>
      </c>
      <c r="K8">
        <v>0</v>
      </c>
      <c r="L8" t="s">
        <v>5</v>
      </c>
      <c r="M8" t="s">
        <v>9</v>
      </c>
    </row>
    <row r="9" spans="1:13" x14ac:dyDescent="0.3">
      <c r="A9">
        <v>72</v>
      </c>
      <c r="B9" s="1">
        <f>Original!B8/1000</f>
        <v>9.6385542168674801E-2</v>
      </c>
      <c r="C9" s="1">
        <f>Original!C8/1000</f>
        <v>9.6385542168674801E-2</v>
      </c>
      <c r="D9" s="1">
        <v>6.8981480598449707</v>
      </c>
      <c r="E9" s="1">
        <v>5.092592716217041</v>
      </c>
      <c r="F9" s="1">
        <f t="shared" si="0"/>
        <v>9.6385542168674801E-2</v>
      </c>
      <c r="G9" s="1">
        <f t="shared" si="0"/>
        <v>9.6385542168674801E-2</v>
      </c>
      <c r="H9" s="1">
        <f t="shared" si="1"/>
        <v>6.8981480598449707</v>
      </c>
      <c r="I9" s="1">
        <f t="shared" si="2"/>
        <v>5.092592716217041</v>
      </c>
      <c r="J9">
        <v>0</v>
      </c>
      <c r="K9">
        <v>0</v>
      </c>
      <c r="L9" t="s">
        <v>5</v>
      </c>
      <c r="M9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903D-FCDD-854B-B714-900AD9D24E8D}">
  <dimension ref="A1:E8"/>
  <sheetViews>
    <sheetView workbookViewId="0">
      <selection activeCell="D2" sqref="D2"/>
    </sheetView>
  </sheetViews>
  <sheetFormatPr baseColWidth="10" defaultRowHeight="15.6" x14ac:dyDescent="0.3"/>
  <cols>
    <col min="2" max="2" width="24.19921875" customWidth="1"/>
    <col min="4" max="4" width="28.5" customWidth="1"/>
  </cols>
  <sheetData>
    <row r="1" spans="1:5" x14ac:dyDescent="0.3">
      <c r="A1" t="s">
        <v>13</v>
      </c>
      <c r="B1" t="s">
        <v>16</v>
      </c>
      <c r="C1" t="s">
        <v>14</v>
      </c>
      <c r="D1" t="s">
        <v>17</v>
      </c>
      <c r="E1" t="s">
        <v>15</v>
      </c>
    </row>
    <row r="2" spans="1:5" x14ac:dyDescent="0.3">
      <c r="A2">
        <v>0.17</v>
      </c>
      <c r="B2">
        <v>90.361445783132694</v>
      </c>
      <c r="C2">
        <v>90.361445783132694</v>
      </c>
      <c r="D2">
        <v>39.407407407407376</v>
      </c>
      <c r="E2">
        <v>5.300309279999504</v>
      </c>
    </row>
    <row r="3" spans="1:5" x14ac:dyDescent="0.3">
      <c r="A3">
        <v>0.5</v>
      </c>
      <c r="B3">
        <v>313.25301204819198</v>
      </c>
      <c r="C3">
        <v>313.25301204819198</v>
      </c>
      <c r="D3">
        <v>40.13888888888885</v>
      </c>
      <c r="E3">
        <v>3.6111111111111365</v>
      </c>
    </row>
    <row r="4" spans="1:5" x14ac:dyDescent="0.3">
      <c r="A4">
        <v>1</v>
      </c>
      <c r="B4">
        <v>403.61445783132467</v>
      </c>
      <c r="C4">
        <v>209.8081297261202</v>
      </c>
      <c r="D4">
        <v>38.240740740740698</v>
      </c>
      <c r="E4">
        <v>3.0259508589570596</v>
      </c>
    </row>
    <row r="5" spans="1:5" x14ac:dyDescent="0.3">
      <c r="A5">
        <v>3</v>
      </c>
      <c r="B5">
        <v>602.40963855421603</v>
      </c>
      <c r="C5">
        <v>602.40963855421603</v>
      </c>
      <c r="D5">
        <v>35.879629629629598</v>
      </c>
      <c r="E5">
        <v>5.1439609048456996</v>
      </c>
    </row>
    <row r="6" spans="1:5" x14ac:dyDescent="0.3">
      <c r="A6">
        <v>8</v>
      </c>
      <c r="B6">
        <v>718.07228915662563</v>
      </c>
      <c r="C6">
        <v>189.70643753711923</v>
      </c>
      <c r="D6">
        <v>24.656084656084612</v>
      </c>
      <c r="E6">
        <v>6.775095603676581</v>
      </c>
    </row>
    <row r="7" spans="1:5" x14ac:dyDescent="0.3">
      <c r="A7">
        <v>24</v>
      </c>
      <c r="B7">
        <v>442.77108433734873</v>
      </c>
      <c r="C7">
        <v>145.12113626630261</v>
      </c>
      <c r="D7">
        <v>18.809523809523775</v>
      </c>
      <c r="E7">
        <v>5.8039699361213222</v>
      </c>
    </row>
    <row r="8" spans="1:5" x14ac:dyDescent="0.3">
      <c r="A8">
        <v>72</v>
      </c>
      <c r="B8">
        <v>96.385542168674803</v>
      </c>
      <c r="C8">
        <v>96.385542168674803</v>
      </c>
      <c r="D8">
        <v>6.898148148148155</v>
      </c>
      <c r="E8">
        <v>5.0925925925925917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B16F10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jm.tenorio.pedraza@gmail.com</cp:lastModifiedBy>
  <dcterms:created xsi:type="dcterms:W3CDTF">2019-10-08T11:19:00Z</dcterms:created>
  <dcterms:modified xsi:type="dcterms:W3CDTF">2021-01-22T17:00:21Z</dcterms:modified>
</cp:coreProperties>
</file>