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13_ncr:1_{2F2BCA55-8343-6641-A2B6-462CBC130891}" xr6:coauthVersionLast="45" xr6:coauthVersionMax="45" xr10:uidLastSave="{00000000-0000-0000-0000-000000000000}"/>
  <bookViews>
    <workbookView xWindow="2780" yWindow="460" windowWidth="22280" windowHeight="17540" xr2:uid="{9CE86BD2-1BAA-3F4E-BB5D-92D40797F4D1}"/>
  </bookViews>
  <sheets>
    <sheet name="WT" sheetId="1" r:id="rId1"/>
    <sheet name="Original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16" i="1"/>
  <c r="C10" i="1"/>
  <c r="C11" i="1"/>
  <c r="C12" i="1"/>
  <c r="C13" i="1"/>
  <c r="C14" i="1"/>
  <c r="C9" i="1"/>
  <c r="B10" i="1"/>
  <c r="B11" i="1"/>
  <c r="B12" i="1"/>
  <c r="B13" i="1"/>
  <c r="B14" i="1"/>
  <c r="B9" i="1"/>
  <c r="B17" i="1"/>
  <c r="B18" i="1"/>
  <c r="B19" i="1"/>
  <c r="B20" i="1"/>
  <c r="B21" i="1"/>
  <c r="B22" i="1"/>
  <c r="B16" i="1"/>
  <c r="C4" i="1"/>
  <c r="C5" i="1"/>
  <c r="C6" i="1"/>
  <c r="C7" i="1"/>
  <c r="C8" i="1"/>
  <c r="C15" i="1"/>
  <c r="C3" i="1"/>
  <c r="B4" i="1"/>
  <c r="B5" i="1"/>
  <c r="B6" i="1"/>
  <c r="B7" i="1"/>
  <c r="B8" i="1"/>
  <c r="B15" i="1"/>
  <c r="B3" i="1"/>
  <c r="C22" i="2" l="1"/>
  <c r="A22" i="2"/>
  <c r="C21" i="2"/>
  <c r="C20" i="2"/>
  <c r="C19" i="2"/>
  <c r="C18" i="2"/>
  <c r="C17" i="2"/>
  <c r="C16" i="2"/>
  <c r="C14" i="2"/>
  <c r="C13" i="2"/>
  <c r="C12" i="2"/>
  <c r="C11" i="2"/>
  <c r="C10" i="2"/>
  <c r="C9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<sst xmlns="http://schemas.openxmlformats.org/spreadsheetml/2006/main" count="97" uniqueCount="15">
  <si>
    <t>Time[hour(s)]</t>
  </si>
  <si>
    <t>SD[%ID/g]</t>
  </si>
  <si>
    <t>Group</t>
  </si>
  <si>
    <t>Name</t>
  </si>
  <si>
    <t>Blood.antiPDL1[µg/ml]</t>
  </si>
  <si>
    <t>SD[µg/ml]</t>
  </si>
  <si>
    <t>Dose[mg/kg]</t>
  </si>
  <si>
    <t>1_mgkg</t>
  </si>
  <si>
    <t>WT_Deng_1_mgkg</t>
  </si>
  <si>
    <t>10_mgkg</t>
  </si>
  <si>
    <t>WT_Deng_10_mgkg</t>
  </si>
  <si>
    <t>30_mgkg</t>
  </si>
  <si>
    <t>WT_Deng_30_mgkg</t>
  </si>
  <si>
    <t>Dose2[mg/kg]</t>
  </si>
  <si>
    <t>Blood.antiPDL1[%ID/g]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</si>
</sst>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6B0C-F4CC-8945-ABA8-120CB87CAE53}">
  <dimension ref="A1:G22"/>
  <sheetViews>
    <sheetView tabSelected="1" workbookViewId="0">
      <selection activeCell="B2" sqref="B2"/>
    </sheetView>
  </sheetViews>
  <sheetFormatPr baseColWidth="10" defaultRowHeight="16" x14ac:dyDescent="0.2"/>
  <cols>
    <col min="2" max="2" width="20" bestFit="1" customWidth="1"/>
    <col min="3" max="3" width="20" customWidth="1"/>
    <col min="4" max="5" width="17.83203125" customWidth="1"/>
  </cols>
  <sheetData>
    <row r="1" spans="1:7" x14ac:dyDescent="0.2">
      <c r="A1" t="s">
        <v>0</v>
      </c>
      <c r="B1" t="s">
        <v>14</v>
      </c>
      <c r="C1" t="s">
        <v>1</v>
      </c>
      <c r="D1" t="s">
        <v>6</v>
      </c>
      <c r="E1" t="s">
        <v>13</v>
      </c>
      <c r="F1" t="s">
        <v>2</v>
      </c>
      <c r="G1" t="s">
        <v>3</v>
      </c>
    </row>
    <row r="2" spans="1:7" x14ac:dyDescent="0.2">
      <c r="A2">
        <v>0</v>
      </c>
      <c r="B2">
        <v>0</v>
      </c>
      <c r="C2">
        <v>0</v>
      </c>
      <c r="D2">
        <v>1</v>
      </c>
      <c r="E2">
        <v>0</v>
      </c>
      <c r="F2" t="s">
        <v>7</v>
      </c>
      <c r="G2" t="s">
        <v>8</v>
      </c>
    </row>
    <row r="3" spans="1:7" x14ac:dyDescent="0.2">
      <c r="A3">
        <v>1</v>
      </c>
      <c r="B3" s="2">
        <f>'Original data'!B3/20*100</f>
        <v>105.69999999999999</v>
      </c>
      <c r="C3">
        <f>'Original data'!C3/20*100</f>
        <v>3.6500000000000017</v>
      </c>
      <c r="D3">
        <v>0</v>
      </c>
      <c r="E3">
        <v>0</v>
      </c>
      <c r="F3" t="s">
        <v>7</v>
      </c>
      <c r="G3" t="s">
        <v>8</v>
      </c>
    </row>
    <row r="4" spans="1:7" x14ac:dyDescent="0.2">
      <c r="A4">
        <v>8</v>
      </c>
      <c r="B4" s="2">
        <f>'Original data'!B4/20*100</f>
        <v>43.600000000000009</v>
      </c>
      <c r="C4">
        <f>'Original data'!C4/20*100</f>
        <v>4.6999999999999975</v>
      </c>
      <c r="D4">
        <v>0</v>
      </c>
      <c r="E4">
        <v>0</v>
      </c>
      <c r="F4" t="s">
        <v>7</v>
      </c>
      <c r="G4" t="s">
        <v>8</v>
      </c>
    </row>
    <row r="5" spans="1:7" x14ac:dyDescent="0.2">
      <c r="A5">
        <v>24</v>
      </c>
      <c r="B5" s="2">
        <f>'Original data'!B5/20*100</f>
        <v>28.050000000000004</v>
      </c>
      <c r="C5">
        <f>'Original data'!C5/20*100</f>
        <v>2.9999999999999982</v>
      </c>
      <c r="D5">
        <v>0</v>
      </c>
      <c r="E5">
        <v>0</v>
      </c>
      <c r="F5" t="s">
        <v>7</v>
      </c>
      <c r="G5" t="s">
        <v>8</v>
      </c>
    </row>
    <row r="6" spans="1:7" x14ac:dyDescent="0.2">
      <c r="A6">
        <v>48</v>
      </c>
      <c r="B6" s="2">
        <f>'Original data'!B6/20*100</f>
        <v>14.7</v>
      </c>
      <c r="C6">
        <f>'Original data'!C6/20*100</f>
        <v>1.0000000000000009</v>
      </c>
      <c r="D6">
        <v>0</v>
      </c>
      <c r="E6">
        <v>0</v>
      </c>
      <c r="F6" t="s">
        <v>7</v>
      </c>
      <c r="G6" t="s">
        <v>8</v>
      </c>
    </row>
    <row r="7" spans="1:7" x14ac:dyDescent="0.2">
      <c r="A7">
        <v>96</v>
      </c>
      <c r="B7" s="2">
        <f>'Original data'!B7/20*100</f>
        <v>1.5</v>
      </c>
      <c r="C7">
        <f>'Original data'!C7/20*100</f>
        <v>1.1000000000000001</v>
      </c>
      <c r="D7">
        <v>0</v>
      </c>
      <c r="E7">
        <v>0</v>
      </c>
      <c r="F7" t="s">
        <v>7</v>
      </c>
      <c r="G7" t="s">
        <v>8</v>
      </c>
    </row>
    <row r="8" spans="1:7" x14ac:dyDescent="0.2">
      <c r="A8">
        <v>0</v>
      </c>
      <c r="B8" s="2">
        <f>'Original data'!B8/20*100</f>
        <v>0</v>
      </c>
      <c r="C8">
        <f>'Original data'!C8/20*100</f>
        <v>0</v>
      </c>
      <c r="D8">
        <v>10</v>
      </c>
      <c r="E8">
        <v>0</v>
      </c>
      <c r="F8" t="s">
        <v>9</v>
      </c>
      <c r="G8" t="s">
        <v>10</v>
      </c>
    </row>
    <row r="9" spans="1:7" x14ac:dyDescent="0.2">
      <c r="A9">
        <v>1</v>
      </c>
      <c r="B9" s="2">
        <f>'Original data'!B9/200*100</f>
        <v>118.40000000000002</v>
      </c>
      <c r="C9" s="2">
        <f>'Original data'!C9/200*100</f>
        <v>8.3399999999999892</v>
      </c>
      <c r="D9">
        <v>0</v>
      </c>
      <c r="E9">
        <v>0</v>
      </c>
      <c r="F9" t="s">
        <v>9</v>
      </c>
      <c r="G9" t="s">
        <v>10</v>
      </c>
    </row>
    <row r="10" spans="1:7" x14ac:dyDescent="0.2">
      <c r="A10">
        <v>8</v>
      </c>
      <c r="B10" s="2">
        <f>'Original data'!B10/200*100</f>
        <v>76.075000000000003</v>
      </c>
      <c r="C10" s="2">
        <f>'Original data'!C10/200*100</f>
        <v>8.1749999999999972</v>
      </c>
      <c r="D10">
        <v>0</v>
      </c>
      <c r="E10">
        <v>0</v>
      </c>
      <c r="F10" t="s">
        <v>9</v>
      </c>
      <c r="G10" t="s">
        <v>10</v>
      </c>
    </row>
    <row r="11" spans="1:7" x14ac:dyDescent="0.2">
      <c r="A11">
        <v>24</v>
      </c>
      <c r="B11" s="2">
        <f>'Original data'!B11/200*100</f>
        <v>50.570000000000007</v>
      </c>
      <c r="C11" s="2">
        <f>'Original data'!C11/200*100</f>
        <v>3.5600000000000023</v>
      </c>
      <c r="D11">
        <v>0</v>
      </c>
      <c r="E11">
        <v>0</v>
      </c>
      <c r="F11" t="s">
        <v>9</v>
      </c>
      <c r="G11" t="s">
        <v>10</v>
      </c>
    </row>
    <row r="12" spans="1:7" x14ac:dyDescent="0.2">
      <c r="A12">
        <v>48</v>
      </c>
      <c r="B12" s="2">
        <f>'Original data'!B12/200*100</f>
        <v>44.134999999999998</v>
      </c>
      <c r="C12" s="2">
        <f>'Original data'!C12/200*100</f>
        <v>6.4350000000000023</v>
      </c>
      <c r="D12">
        <v>0</v>
      </c>
      <c r="E12">
        <v>0</v>
      </c>
      <c r="F12" t="s">
        <v>9</v>
      </c>
      <c r="G12" t="s">
        <v>10</v>
      </c>
    </row>
    <row r="13" spans="1:7" x14ac:dyDescent="0.2">
      <c r="A13">
        <v>96</v>
      </c>
      <c r="B13" s="2">
        <f>'Original data'!B13/200*100</f>
        <v>39.85</v>
      </c>
      <c r="C13" s="2">
        <f>'Original data'!C13/200*100</f>
        <v>5.8099999999999952</v>
      </c>
      <c r="D13">
        <v>0</v>
      </c>
      <c r="E13">
        <v>0</v>
      </c>
      <c r="F13" t="s">
        <v>9</v>
      </c>
      <c r="G13" t="s">
        <v>10</v>
      </c>
    </row>
    <row r="14" spans="1:7" x14ac:dyDescent="0.2">
      <c r="A14">
        <v>168</v>
      </c>
      <c r="B14" s="2">
        <f>'Original data'!B14/200*100</f>
        <v>0.94500000000000006</v>
      </c>
      <c r="C14" s="2">
        <f>'Original data'!C14/200*100</f>
        <v>0.62500000000000011</v>
      </c>
      <c r="D14">
        <v>0</v>
      </c>
      <c r="E14">
        <v>0</v>
      </c>
      <c r="F14" t="s">
        <v>9</v>
      </c>
      <c r="G14" t="s">
        <v>10</v>
      </c>
    </row>
    <row r="15" spans="1:7" x14ac:dyDescent="0.2">
      <c r="A15">
        <v>0</v>
      </c>
      <c r="B15" s="2">
        <f>'Original data'!B15/20*100</f>
        <v>0</v>
      </c>
      <c r="C15">
        <f>'Original data'!C15/20*100</f>
        <v>0</v>
      </c>
      <c r="D15">
        <v>30</v>
      </c>
      <c r="E15">
        <v>0</v>
      </c>
      <c r="F15" t="s">
        <v>11</v>
      </c>
      <c r="G15" t="s">
        <v>12</v>
      </c>
    </row>
    <row r="16" spans="1:7" x14ac:dyDescent="0.2">
      <c r="A16" s="1">
        <v>1</v>
      </c>
      <c r="B16" s="2">
        <f>'Original data'!B16/600*100</f>
        <v>143.81666666666666</v>
      </c>
      <c r="C16" s="2">
        <f>'Original data'!C16/600*100</f>
        <v>22.501666666666665</v>
      </c>
      <c r="D16">
        <v>0</v>
      </c>
      <c r="E16">
        <v>0</v>
      </c>
      <c r="F16" t="s">
        <v>11</v>
      </c>
      <c r="G16" t="s">
        <v>12</v>
      </c>
    </row>
    <row r="17" spans="1:7" x14ac:dyDescent="0.2">
      <c r="A17" s="1">
        <v>8</v>
      </c>
      <c r="B17" s="2">
        <f>'Original data'!B17/600*100</f>
        <v>65.751666666666665</v>
      </c>
      <c r="C17" s="2">
        <f>'Original data'!C17/600*100</f>
        <v>2.199999999999998</v>
      </c>
      <c r="D17">
        <v>0</v>
      </c>
      <c r="E17">
        <v>0</v>
      </c>
      <c r="F17" t="s">
        <v>11</v>
      </c>
      <c r="G17" t="s">
        <v>12</v>
      </c>
    </row>
    <row r="18" spans="1:7" x14ac:dyDescent="0.2">
      <c r="A18" s="1">
        <v>24</v>
      </c>
      <c r="B18" s="2">
        <f>'Original data'!B18/600*100</f>
        <v>51.814999999999998</v>
      </c>
      <c r="C18" s="2">
        <f>'Original data'!C18/600*100</f>
        <v>8.1066666666666656</v>
      </c>
      <c r="D18">
        <v>0</v>
      </c>
      <c r="E18">
        <v>0</v>
      </c>
      <c r="F18" t="s">
        <v>11</v>
      </c>
      <c r="G18" t="s">
        <v>12</v>
      </c>
    </row>
    <row r="19" spans="1:7" x14ac:dyDescent="0.2">
      <c r="A19" s="1">
        <v>48</v>
      </c>
      <c r="B19" s="2">
        <f>'Original data'!B19/600*100</f>
        <v>43.708333333333336</v>
      </c>
      <c r="C19" s="2">
        <f>'Original data'!C19/600*100</f>
        <v>6.8383333333333338</v>
      </c>
      <c r="D19">
        <v>0</v>
      </c>
      <c r="E19">
        <v>0</v>
      </c>
      <c r="F19" t="s">
        <v>11</v>
      </c>
      <c r="G19" t="s">
        <v>12</v>
      </c>
    </row>
    <row r="20" spans="1:7" x14ac:dyDescent="0.2">
      <c r="A20" s="1">
        <v>96</v>
      </c>
      <c r="B20" s="2">
        <f>'Original data'!B20/600*100</f>
        <v>40.833333333333336</v>
      </c>
      <c r="C20" s="2">
        <f>'Original data'!C20/600*100</f>
        <v>6.3883333333333345</v>
      </c>
      <c r="D20">
        <v>0</v>
      </c>
      <c r="E20">
        <v>0</v>
      </c>
      <c r="F20" t="s">
        <v>11</v>
      </c>
      <c r="G20" t="s">
        <v>12</v>
      </c>
    </row>
    <row r="21" spans="1:7" x14ac:dyDescent="0.2">
      <c r="A21" s="1">
        <v>168</v>
      </c>
      <c r="B21" s="2">
        <f>'Original data'!B21/600*100</f>
        <v>8.5350000000000001</v>
      </c>
      <c r="C21" s="2">
        <f>'Original data'!C21/600*100</f>
        <v>3.4116666666666671</v>
      </c>
      <c r="D21">
        <v>0</v>
      </c>
      <c r="E21">
        <v>0</v>
      </c>
      <c r="F21" t="s">
        <v>11</v>
      </c>
      <c r="G21" t="s">
        <v>12</v>
      </c>
    </row>
    <row r="22" spans="1:7" x14ac:dyDescent="0.2">
      <c r="A22" s="1">
        <v>336</v>
      </c>
      <c r="B22" s="2">
        <f>'Original data'!B22/600*100</f>
        <v>4.9999999999999992E-3</v>
      </c>
      <c r="C22" s="2">
        <f>'Original data'!C22/600*100</f>
        <v>1.6666666666666663E-3</v>
      </c>
      <c r="D22">
        <v>0</v>
      </c>
      <c r="E22">
        <v>0</v>
      </c>
      <c r="F22" t="s">
        <v>11</v>
      </c>
      <c r="G2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6939-8484-F84D-B467-C49959934690}">
  <dimension ref="A1:F22"/>
  <sheetViews>
    <sheetView workbookViewId="0">
      <selection activeCell="E2" sqref="E2:F7"/>
    </sheetView>
  </sheetViews>
  <sheetFormatPr baseColWidth="10" defaultRowHeight="16" x14ac:dyDescent="0.2"/>
  <sheetData>
    <row r="1" spans="1:6" x14ac:dyDescent="0.2">
      <c r="A1" t="s">
        <v>0</v>
      </c>
      <c r="B1" t="s">
        <v>4</v>
      </c>
      <c r="C1" t="s">
        <v>5</v>
      </c>
      <c r="D1" t="s">
        <v>6</v>
      </c>
      <c r="E1" t="s">
        <v>2</v>
      </c>
      <c r="F1" t="s">
        <v>3</v>
      </c>
    </row>
    <row r="2" spans="1:6" x14ac:dyDescent="0.2">
      <c r="A2">
        <v>0</v>
      </c>
      <c r="B2">
        <v>0</v>
      </c>
      <c r="C2">
        <v>0</v>
      </c>
      <c r="D2">
        <v>1</v>
      </c>
      <c r="E2" t="s">
        <v>7</v>
      </c>
      <c r="F2" t="s">
        <v>8</v>
      </c>
    </row>
    <row r="3" spans="1:6" x14ac:dyDescent="0.2">
      <c r="A3">
        <v>1</v>
      </c>
      <c r="B3">
        <v>21.14</v>
      </c>
      <c r="C3">
        <f>21.87-B3</f>
        <v>0.73000000000000043</v>
      </c>
      <c r="D3">
        <v>0</v>
      </c>
      <c r="E3" t="s">
        <v>7</v>
      </c>
      <c r="F3" t="s">
        <v>8</v>
      </c>
    </row>
    <row r="4" spans="1:6" x14ac:dyDescent="0.2">
      <c r="A4">
        <v>8</v>
      </c>
      <c r="B4">
        <v>8.7200000000000006</v>
      </c>
      <c r="C4">
        <f>9.66-B4</f>
        <v>0.9399999999999995</v>
      </c>
      <c r="D4">
        <v>0</v>
      </c>
      <c r="E4" t="s">
        <v>7</v>
      </c>
      <c r="F4" t="s">
        <v>8</v>
      </c>
    </row>
    <row r="5" spans="1:6" x14ac:dyDescent="0.2">
      <c r="A5">
        <v>24</v>
      </c>
      <c r="B5">
        <v>5.61</v>
      </c>
      <c r="C5">
        <f>6.21-B5</f>
        <v>0.59999999999999964</v>
      </c>
      <c r="D5">
        <v>0</v>
      </c>
      <c r="E5" t="s">
        <v>7</v>
      </c>
      <c r="F5" t="s">
        <v>8</v>
      </c>
    </row>
    <row r="6" spans="1:6" x14ac:dyDescent="0.2">
      <c r="A6">
        <v>48</v>
      </c>
      <c r="B6">
        <v>2.94</v>
      </c>
      <c r="C6">
        <f>3.14-B6</f>
        <v>0.20000000000000018</v>
      </c>
      <c r="D6">
        <v>0</v>
      </c>
      <c r="E6" t="s">
        <v>7</v>
      </c>
      <c r="F6" t="s">
        <v>8</v>
      </c>
    </row>
    <row r="7" spans="1:6" x14ac:dyDescent="0.2">
      <c r="A7">
        <v>96</v>
      </c>
      <c r="B7">
        <v>0.3</v>
      </c>
      <c r="C7">
        <f>0.52-B7</f>
        <v>0.22000000000000003</v>
      </c>
      <c r="D7">
        <v>0</v>
      </c>
      <c r="E7" t="s">
        <v>7</v>
      </c>
      <c r="F7" t="s">
        <v>8</v>
      </c>
    </row>
    <row r="8" spans="1:6" x14ac:dyDescent="0.2">
      <c r="A8">
        <v>0</v>
      </c>
      <c r="B8">
        <v>0</v>
      </c>
      <c r="C8">
        <v>0</v>
      </c>
      <c r="D8">
        <v>10</v>
      </c>
      <c r="E8" t="s">
        <v>9</v>
      </c>
      <c r="F8" t="s">
        <v>10</v>
      </c>
    </row>
    <row r="9" spans="1:6" x14ac:dyDescent="0.2">
      <c r="A9">
        <v>1</v>
      </c>
      <c r="B9">
        <v>236.8</v>
      </c>
      <c r="C9">
        <f>253.48-B9</f>
        <v>16.679999999999978</v>
      </c>
      <c r="D9">
        <v>0</v>
      </c>
      <c r="E9" t="s">
        <v>9</v>
      </c>
      <c r="F9" t="s">
        <v>10</v>
      </c>
    </row>
    <row r="10" spans="1:6" x14ac:dyDescent="0.2">
      <c r="A10">
        <v>8</v>
      </c>
      <c r="B10">
        <v>152.15</v>
      </c>
      <c r="C10">
        <f>168.5-B10</f>
        <v>16.349999999999994</v>
      </c>
      <c r="D10">
        <v>0</v>
      </c>
      <c r="E10" t="s">
        <v>9</v>
      </c>
      <c r="F10" t="s">
        <v>10</v>
      </c>
    </row>
    <row r="11" spans="1:6" x14ac:dyDescent="0.2">
      <c r="A11">
        <v>24</v>
      </c>
      <c r="B11">
        <v>101.14</v>
      </c>
      <c r="C11">
        <f>108.26-B11</f>
        <v>7.1200000000000045</v>
      </c>
      <c r="D11">
        <v>0</v>
      </c>
      <c r="E11" t="s">
        <v>9</v>
      </c>
      <c r="F11" t="s">
        <v>10</v>
      </c>
    </row>
    <row r="12" spans="1:6" x14ac:dyDescent="0.2">
      <c r="A12">
        <v>48</v>
      </c>
      <c r="B12">
        <v>88.27</v>
      </c>
      <c r="C12">
        <f>101.14-B12</f>
        <v>12.870000000000005</v>
      </c>
      <c r="D12">
        <v>0</v>
      </c>
      <c r="E12" t="s">
        <v>9</v>
      </c>
      <c r="F12" t="s">
        <v>10</v>
      </c>
    </row>
    <row r="13" spans="1:6" x14ac:dyDescent="0.2">
      <c r="A13">
        <v>96</v>
      </c>
      <c r="B13">
        <v>79.7</v>
      </c>
      <c r="C13">
        <f>91.32-B13</f>
        <v>11.61999999999999</v>
      </c>
      <c r="D13">
        <v>0</v>
      </c>
      <c r="E13" t="s">
        <v>9</v>
      </c>
      <c r="F13" t="s">
        <v>10</v>
      </c>
    </row>
    <row r="14" spans="1:6" x14ac:dyDescent="0.2">
      <c r="A14">
        <v>168</v>
      </c>
      <c r="B14">
        <v>1.89</v>
      </c>
      <c r="C14">
        <f>3.14-B14</f>
        <v>1.2500000000000002</v>
      </c>
      <c r="D14">
        <v>0</v>
      </c>
      <c r="E14" t="s">
        <v>9</v>
      </c>
      <c r="F14" t="s">
        <v>10</v>
      </c>
    </row>
    <row r="15" spans="1:6" x14ac:dyDescent="0.2">
      <c r="A15">
        <v>0</v>
      </c>
      <c r="B15">
        <v>0</v>
      </c>
      <c r="C15">
        <v>0</v>
      </c>
      <c r="D15">
        <v>30</v>
      </c>
      <c r="E15" t="s">
        <v>11</v>
      </c>
      <c r="F15" t="s">
        <v>12</v>
      </c>
    </row>
    <row r="16" spans="1:6" x14ac:dyDescent="0.2">
      <c r="A16">
        <v>1</v>
      </c>
      <c r="B16">
        <v>862.9</v>
      </c>
      <c r="C16">
        <f>B16-727.89</f>
        <v>135.01</v>
      </c>
      <c r="D16">
        <v>0</v>
      </c>
      <c r="E16" t="s">
        <v>11</v>
      </c>
      <c r="F16" t="s">
        <v>12</v>
      </c>
    </row>
    <row r="17" spans="1:6" x14ac:dyDescent="0.2">
      <c r="A17">
        <v>8</v>
      </c>
      <c r="B17">
        <v>394.51</v>
      </c>
      <c r="C17">
        <f>B17-381.31</f>
        <v>13.199999999999989</v>
      </c>
      <c r="D17">
        <v>0</v>
      </c>
      <c r="E17" t="s">
        <v>11</v>
      </c>
      <c r="F17" t="s">
        <v>12</v>
      </c>
    </row>
    <row r="18" spans="1:6" x14ac:dyDescent="0.2">
      <c r="A18">
        <v>24</v>
      </c>
      <c r="B18">
        <v>310.89</v>
      </c>
      <c r="C18">
        <f>B18-262.25</f>
        <v>48.639999999999986</v>
      </c>
      <c r="D18">
        <v>0</v>
      </c>
      <c r="E18" t="s">
        <v>11</v>
      </c>
      <c r="F18" t="s">
        <v>12</v>
      </c>
    </row>
    <row r="19" spans="1:6" x14ac:dyDescent="0.2">
      <c r="A19">
        <v>48</v>
      </c>
      <c r="B19">
        <v>262.25</v>
      </c>
      <c r="C19">
        <f>B19-221.22</f>
        <v>41.03</v>
      </c>
      <c r="D19">
        <v>0</v>
      </c>
      <c r="E19" t="s">
        <v>11</v>
      </c>
      <c r="F19" t="s">
        <v>12</v>
      </c>
    </row>
    <row r="20" spans="1:6" x14ac:dyDescent="0.2">
      <c r="A20">
        <v>96</v>
      </c>
      <c r="B20">
        <v>245</v>
      </c>
      <c r="C20">
        <f>B20-206.67</f>
        <v>38.330000000000013</v>
      </c>
      <c r="D20">
        <v>0</v>
      </c>
      <c r="E20" t="s">
        <v>11</v>
      </c>
      <c r="F20" t="s">
        <v>12</v>
      </c>
    </row>
    <row r="21" spans="1:6" x14ac:dyDescent="0.2">
      <c r="A21">
        <v>168</v>
      </c>
      <c r="B21">
        <v>51.21</v>
      </c>
      <c r="C21">
        <f>B21-30.74</f>
        <v>20.470000000000002</v>
      </c>
      <c r="D21">
        <v>0</v>
      </c>
      <c r="E21" t="s">
        <v>11</v>
      </c>
      <c r="F21" t="s">
        <v>12</v>
      </c>
    </row>
    <row r="22" spans="1:6" x14ac:dyDescent="0.2">
      <c r="A22">
        <f>14*24</f>
        <v>336</v>
      </c>
      <c r="B22">
        <v>0.03</v>
      </c>
      <c r="C22">
        <f>B22-0.02</f>
        <v>9.9999999999999985E-3</v>
      </c>
      <c r="D22">
        <v>0</v>
      </c>
      <c r="E22" t="s">
        <v>11</v>
      </c>
      <c r="F2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2020-02-28T11:12:22Z</dcterms:created>
  <dcterms:modified xsi:type="dcterms:W3CDTF">2020-03-04T07:12:20Z</dcterms:modified>
</cp:coreProperties>
</file>